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defaultThemeVersion="166925"/>
  <mc:AlternateContent xmlns:mc="http://schemas.openxmlformats.org/markup-compatibility/2006">
    <mc:Choice Requires="x15">
      <x15ac:absPath xmlns:x15ac="http://schemas.microsoft.com/office/spreadsheetml/2010/11/ac" url="C:\Users\Bruno\Downloads\"/>
    </mc:Choice>
  </mc:AlternateContent>
  <xr:revisionPtr revIDLastSave="0" documentId="13_ncr:1_{D1967110-AD2A-44E3-A4AD-3A2D63038ABA}" xr6:coauthVersionLast="47" xr6:coauthVersionMax="47" xr10:uidLastSave="{00000000-0000-0000-0000-000000000000}"/>
  <bookViews>
    <workbookView xWindow="-120" yWindow="-120" windowWidth="29040" windowHeight="15840" tabRatio="1000" activeTab="2" xr2:uid="{6D57FBCA-3B60-46E3-8DC6-17680EB1E7C3}"/>
  </bookViews>
  <sheets>
    <sheet name="Compra - Fora do Estado" sheetId="4" r:id="rId1"/>
    <sheet name="Margem - Fora do Estado" sheetId="7" r:id="rId2"/>
    <sheet name="Compra - Dentro do Estado" sheetId="5" r:id="rId3"/>
    <sheet name="Margem - Dentro do Estado" sheetId="10" r:id="rId4"/>
    <sheet name="Simples Nacional" sheetId="9" r:id="rId5"/>
    <sheet name="ICMS INTERESTADUAL" sheetId="12" r:id="rId6"/>
    <sheet name="CÁLCULO ALÍQUOTA DIFAL" sheetId="11" r:id="rId7"/>
    <sheet name="Links Úteis" sheetId="6" r:id="rId8"/>
  </sheets>
  <externalReferences>
    <externalReference r:id="rId9"/>
  </externalReferences>
  <definedNames>
    <definedName name="bancodados2">[1]Reduções!$A:$C</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1" i="5" l="1"/>
  <c r="K12" i="5"/>
  <c r="K13" i="5"/>
  <c r="K14" i="5"/>
  <c r="K15" i="5"/>
  <c r="K16" i="5"/>
  <c r="K17" i="5"/>
  <c r="K18" i="5"/>
  <c r="K19" i="5"/>
  <c r="K20" i="5"/>
  <c r="K21"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105" i="5"/>
  <c r="K106" i="5"/>
  <c r="K107" i="5"/>
  <c r="K108" i="5"/>
  <c r="K109" i="5"/>
  <c r="K110" i="5"/>
  <c r="K111" i="5"/>
  <c r="K112" i="5"/>
  <c r="K113" i="5"/>
  <c r="K114" i="5"/>
  <c r="K115" i="5"/>
  <c r="K116" i="5"/>
  <c r="K117" i="5"/>
  <c r="K118" i="5"/>
  <c r="K119" i="5"/>
  <c r="K120" i="5"/>
  <c r="K121" i="5"/>
  <c r="K122" i="5"/>
  <c r="K123" i="5"/>
  <c r="K124" i="5"/>
  <c r="K125" i="5"/>
  <c r="K126" i="5"/>
  <c r="K127" i="5"/>
  <c r="K128" i="5"/>
  <c r="K129" i="5"/>
  <c r="K130" i="5"/>
  <c r="K131" i="5"/>
  <c r="K132" i="5"/>
  <c r="K133" i="5"/>
  <c r="K134" i="5"/>
  <c r="K135" i="5"/>
  <c r="K136" i="5"/>
  <c r="K137" i="5"/>
  <c r="K138" i="5"/>
  <c r="K139" i="5"/>
  <c r="K140" i="5"/>
  <c r="K141" i="5"/>
  <c r="K142" i="5"/>
  <c r="K143" i="5"/>
  <c r="K144" i="5"/>
  <c r="K145" i="5"/>
  <c r="K146" i="5"/>
  <c r="K147" i="5"/>
  <c r="K148" i="5"/>
  <c r="K149" i="5"/>
  <c r="K150" i="5"/>
  <c r="K151" i="5"/>
  <c r="K152" i="5"/>
  <c r="K153" i="5"/>
  <c r="K154" i="5"/>
  <c r="K155" i="5"/>
  <c r="K156" i="5"/>
  <c r="K157" i="5"/>
  <c r="K158" i="5"/>
  <c r="K159" i="5"/>
  <c r="K160" i="5"/>
  <c r="K161" i="5"/>
  <c r="K162" i="5"/>
  <c r="K163" i="5"/>
  <c r="K164" i="5"/>
  <c r="K165" i="5"/>
  <c r="K166" i="5"/>
  <c r="K167" i="5"/>
  <c r="K168" i="5"/>
  <c r="K169" i="5"/>
  <c r="K170" i="5"/>
  <c r="K171" i="5"/>
  <c r="K172" i="5"/>
  <c r="K173" i="5"/>
  <c r="K174" i="5"/>
  <c r="K175" i="5"/>
  <c r="K176" i="5"/>
  <c r="K177" i="5"/>
  <c r="K178" i="5"/>
  <c r="K179" i="5"/>
  <c r="K180" i="5"/>
  <c r="K181" i="5"/>
  <c r="K182" i="5"/>
  <c r="K183" i="5"/>
  <c r="K184" i="5"/>
  <c r="K185" i="5"/>
  <c r="K186" i="5"/>
  <c r="K187" i="5"/>
  <c r="K188" i="5"/>
  <c r="K189" i="5"/>
  <c r="K190" i="5"/>
  <c r="K191" i="5"/>
  <c r="K192" i="5"/>
  <c r="K193" i="5"/>
  <c r="K194" i="5"/>
  <c r="K195" i="5"/>
  <c r="K196" i="5"/>
  <c r="K197" i="5"/>
  <c r="K198" i="5"/>
  <c r="K199" i="5"/>
  <c r="K200" i="5"/>
  <c r="K201" i="5"/>
  <c r="K202" i="5"/>
  <c r="K203" i="5"/>
  <c r="K204" i="5"/>
  <c r="K205" i="5"/>
  <c r="K206" i="5"/>
  <c r="K207" i="5"/>
  <c r="K208" i="5"/>
  <c r="K209" i="5"/>
  <c r="K210" i="5"/>
  <c r="K211" i="5"/>
  <c r="K212" i="5"/>
  <c r="K213" i="5"/>
  <c r="K214" i="5"/>
  <c r="K215" i="5"/>
  <c r="K216" i="5"/>
  <c r="K217" i="5"/>
  <c r="K218" i="5"/>
  <c r="K219" i="5"/>
  <c r="K220" i="5"/>
  <c r="K221" i="5"/>
  <c r="K222" i="5"/>
  <c r="K223" i="5"/>
  <c r="K224" i="5"/>
  <c r="K225" i="5"/>
  <c r="K226" i="5"/>
  <c r="K227" i="5"/>
  <c r="K228" i="5"/>
  <c r="K229" i="5"/>
  <c r="K230" i="5"/>
  <c r="K231" i="5"/>
  <c r="K232" i="5"/>
  <c r="K233" i="5"/>
  <c r="K234" i="5"/>
  <c r="K235" i="5"/>
  <c r="K10" i="5"/>
  <c r="K11" i="4"/>
  <c r="K12"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10" i="4"/>
  <c r="AD10" i="4" s="1"/>
  <c r="A15" i="7" l="1"/>
  <c r="B15" i="7"/>
  <c r="I15" i="7"/>
  <c r="G11" i="11"/>
  <c r="H11" i="11" s="1"/>
  <c r="I11" i="11" s="1"/>
  <c r="J11" i="11" s="1"/>
  <c r="K11" i="11" s="1"/>
  <c r="L11" i="11" s="1"/>
  <c r="A24" i="7" l="1"/>
  <c r="B24" i="7"/>
  <c r="A25" i="7"/>
  <c r="B25" i="7"/>
  <c r="A26" i="7"/>
  <c r="B26" i="7"/>
  <c r="A27" i="7"/>
  <c r="B27" i="7"/>
  <c r="A28" i="7"/>
  <c r="B28" i="7"/>
  <c r="A29" i="7"/>
  <c r="B29" i="7"/>
  <c r="A30" i="7"/>
  <c r="B30" i="7"/>
  <c r="A31" i="7"/>
  <c r="B31" i="7"/>
  <c r="A32" i="7"/>
  <c r="B32" i="7"/>
  <c r="A33" i="7"/>
  <c r="B33" i="7"/>
  <c r="A34" i="7"/>
  <c r="B34" i="7"/>
  <c r="A35" i="7"/>
  <c r="B35" i="7"/>
  <c r="A36" i="7"/>
  <c r="B36" i="7"/>
  <c r="A37" i="7"/>
  <c r="B37" i="7"/>
  <c r="A38" i="7"/>
  <c r="B38" i="7"/>
  <c r="A39" i="7"/>
  <c r="B39" i="7"/>
  <c r="AC662" i="10"/>
  <c r="AD662" i="10" s="1"/>
  <c r="AE662" i="10" s="1"/>
  <c r="Z662" i="10"/>
  <c r="AA662" i="10" s="1"/>
  <c r="AB662" i="10" s="1"/>
  <c r="W662" i="10"/>
  <c r="Q662" i="10"/>
  <c r="R662" i="10" s="1"/>
  <c r="S662" i="10" s="1"/>
  <c r="O662" i="10"/>
  <c r="P662" i="10" s="1"/>
  <c r="N662" i="10"/>
  <c r="K662" i="10"/>
  <c r="F662" i="10"/>
  <c r="G662" i="10" s="1"/>
  <c r="E662" i="10"/>
  <c r="H661" i="10"/>
  <c r="AC660" i="10"/>
  <c r="Q660" i="10"/>
  <c r="E660" i="10"/>
  <c r="AC659" i="10"/>
  <c r="AD659" i="10" s="1"/>
  <c r="AE659" i="10" s="1"/>
  <c r="Z659" i="10"/>
  <c r="R659" i="10"/>
  <c r="S659" i="10" s="1"/>
  <c r="Q659" i="10"/>
  <c r="N659" i="10"/>
  <c r="F659" i="10"/>
  <c r="G659" i="10" s="1"/>
  <c r="E659" i="10"/>
  <c r="AC658" i="10"/>
  <c r="AD658" i="10" s="1"/>
  <c r="AE658" i="10" s="1"/>
  <c r="AA658" i="10"/>
  <c r="AB658" i="10" s="1"/>
  <c r="Z658" i="10"/>
  <c r="W658" i="10"/>
  <c r="R658" i="10"/>
  <c r="S658" i="10" s="1"/>
  <c r="Q658" i="10"/>
  <c r="N658" i="10"/>
  <c r="O658" i="10" s="1"/>
  <c r="P658" i="10" s="1"/>
  <c r="K658" i="10"/>
  <c r="E658" i="10"/>
  <c r="F658" i="10" s="1"/>
  <c r="G658" i="10" s="1"/>
  <c r="X658" i="10"/>
  <c r="Y658" i="10" s="1"/>
  <c r="AC656" i="10"/>
  <c r="Q656" i="10"/>
  <c r="E656" i="10"/>
  <c r="AC655" i="10"/>
  <c r="AD655" i="10" s="1"/>
  <c r="AE655" i="10" s="1"/>
  <c r="Z655" i="10"/>
  <c r="Q655" i="10"/>
  <c r="R655" i="10" s="1"/>
  <c r="S655" i="10" s="1"/>
  <c r="N655" i="10"/>
  <c r="E655" i="10"/>
  <c r="F655" i="10" s="1"/>
  <c r="G655" i="10" s="1"/>
  <c r="AD654" i="10"/>
  <c r="AE654" i="10" s="1"/>
  <c r="AC654" i="10"/>
  <c r="Z654" i="10"/>
  <c r="AA654" i="10" s="1"/>
  <c r="AB654" i="10" s="1"/>
  <c r="W654" i="10"/>
  <c r="R654" i="10"/>
  <c r="S654" i="10" s="1"/>
  <c r="Q654" i="10"/>
  <c r="N654" i="10"/>
  <c r="O654" i="10" s="1"/>
  <c r="P654" i="10" s="1"/>
  <c r="K654" i="10"/>
  <c r="F654" i="10"/>
  <c r="G654" i="10" s="1"/>
  <c r="E654" i="10"/>
  <c r="X654" i="10"/>
  <c r="Y654" i="10" s="1"/>
  <c r="W653" i="10"/>
  <c r="X653" i="10" s="1"/>
  <c r="Y653" i="10" s="1"/>
  <c r="N653" i="10"/>
  <c r="K653" i="10"/>
  <c r="L653" i="10" s="1"/>
  <c r="H653" i="10"/>
  <c r="AC652" i="10"/>
  <c r="W652" i="10"/>
  <c r="X652" i="10" s="1"/>
  <c r="Y652" i="10" s="1"/>
  <c r="Q652" i="10"/>
  <c r="H652" i="10"/>
  <c r="Z651" i="10"/>
  <c r="W651" i="10"/>
  <c r="R651" i="10"/>
  <c r="S651" i="10" s="1"/>
  <c r="Q651" i="10"/>
  <c r="N651" i="10"/>
  <c r="O651" i="10" s="1"/>
  <c r="P651" i="10" s="1"/>
  <c r="K651" i="10"/>
  <c r="E651" i="10"/>
  <c r="F651" i="10" s="1"/>
  <c r="G651" i="10" s="1"/>
  <c r="Z650" i="10"/>
  <c r="AA650" i="10" s="1"/>
  <c r="AB650" i="10" s="1"/>
  <c r="W650" i="10"/>
  <c r="N650" i="10"/>
  <c r="O650" i="10" s="1"/>
  <c r="P650" i="10" s="1"/>
  <c r="K650" i="10"/>
  <c r="T649" i="10"/>
  <c r="Q648" i="10"/>
  <c r="H648" i="10"/>
  <c r="I648" i="10" s="1"/>
  <c r="J648" i="10" s="1"/>
  <c r="AC647" i="10"/>
  <c r="AD647" i="10" s="1"/>
  <c r="AE647" i="10" s="1"/>
  <c r="Z647" i="10"/>
  <c r="AA647" i="10" s="1"/>
  <c r="AB647" i="10" s="1"/>
  <c r="W647" i="10"/>
  <c r="Q647" i="10"/>
  <c r="R647" i="10" s="1"/>
  <c r="S647" i="10" s="1"/>
  <c r="N647" i="10"/>
  <c r="O647" i="10" s="1"/>
  <c r="P647" i="10" s="1"/>
  <c r="K647" i="10"/>
  <c r="E647" i="10"/>
  <c r="F647" i="10" s="1"/>
  <c r="G647" i="10" s="1"/>
  <c r="X647" i="10"/>
  <c r="Y647" i="10" s="1"/>
  <c r="AA646" i="10"/>
  <c r="AB646" i="10" s="1"/>
  <c r="Z646" i="10"/>
  <c r="W646" i="10"/>
  <c r="N646" i="10"/>
  <c r="O646" i="10" s="1"/>
  <c r="P646" i="10" s="1"/>
  <c r="K646" i="10"/>
  <c r="W645" i="10"/>
  <c r="X645" i="10" s="1"/>
  <c r="Y645" i="10" s="1"/>
  <c r="K645" i="10"/>
  <c r="H645" i="10"/>
  <c r="T644" i="10"/>
  <c r="Z643" i="10"/>
  <c r="W643" i="10"/>
  <c r="R643" i="10"/>
  <c r="S643" i="10" s="1"/>
  <c r="Q643" i="10"/>
  <c r="N643" i="10"/>
  <c r="O643" i="10" s="1"/>
  <c r="P643" i="10" s="1"/>
  <c r="K643" i="10"/>
  <c r="F643" i="10"/>
  <c r="G643" i="10" s="1"/>
  <c r="E643" i="10"/>
  <c r="W642" i="10"/>
  <c r="K642" i="10"/>
  <c r="T641" i="10"/>
  <c r="AC640" i="10"/>
  <c r="AD640" i="10" s="1"/>
  <c r="AE640" i="10" s="1"/>
  <c r="Z640" i="10"/>
  <c r="Q640" i="10"/>
  <c r="R640" i="10" s="1"/>
  <c r="S640" i="10" s="1"/>
  <c r="N640" i="10"/>
  <c r="E640" i="10"/>
  <c r="F640" i="10" s="1"/>
  <c r="G640" i="10" s="1"/>
  <c r="AE639" i="10"/>
  <c r="AD639" i="10"/>
  <c r="AC639" i="10"/>
  <c r="Z639" i="10"/>
  <c r="AA639" i="10" s="1"/>
  <c r="AB639" i="10" s="1"/>
  <c r="W639" i="10"/>
  <c r="Q639" i="10"/>
  <c r="R639" i="10" s="1"/>
  <c r="S639" i="10" s="1"/>
  <c r="N639" i="10"/>
  <c r="O639" i="10" s="1"/>
  <c r="P639" i="10" s="1"/>
  <c r="K639" i="10"/>
  <c r="E639" i="10"/>
  <c r="F639" i="10" s="1"/>
  <c r="G639" i="10" s="1"/>
  <c r="X639" i="10"/>
  <c r="Y639" i="10" s="1"/>
  <c r="X638" i="10"/>
  <c r="Y638" i="10" s="1"/>
  <c r="W638" i="10"/>
  <c r="N638" i="10"/>
  <c r="H638" i="10"/>
  <c r="AC637" i="10"/>
  <c r="T637" i="10"/>
  <c r="O637" i="10"/>
  <c r="P637" i="10" s="1"/>
  <c r="N637" i="10"/>
  <c r="K637" i="10"/>
  <c r="H636" i="10"/>
  <c r="AC635" i="10"/>
  <c r="Q635" i="10"/>
  <c r="E635" i="10"/>
  <c r="AC634" i="10"/>
  <c r="AD634" i="10" s="1"/>
  <c r="AE634" i="10" s="1"/>
  <c r="Z634" i="10"/>
  <c r="R634" i="10"/>
  <c r="S634" i="10" s="1"/>
  <c r="Q634" i="10"/>
  <c r="N634" i="10"/>
  <c r="F634" i="10"/>
  <c r="G634" i="10" s="1"/>
  <c r="E634" i="10"/>
  <c r="Z633" i="10"/>
  <c r="AA633" i="10" s="1"/>
  <c r="AB633" i="10" s="1"/>
  <c r="W633" i="10"/>
  <c r="O633" i="10"/>
  <c r="P633" i="10" s="1"/>
  <c r="N633" i="10"/>
  <c r="K633" i="10"/>
  <c r="AC631" i="10"/>
  <c r="Q631" i="10"/>
  <c r="E631" i="10"/>
  <c r="AD630" i="10"/>
  <c r="AE630" i="10" s="1"/>
  <c r="AC630" i="10"/>
  <c r="Z630" i="10"/>
  <c r="Q630" i="10"/>
  <c r="R630" i="10" s="1"/>
  <c r="S630" i="10" s="1"/>
  <c r="N630" i="10"/>
  <c r="F630" i="10"/>
  <c r="G630" i="10" s="1"/>
  <c r="E630" i="10"/>
  <c r="AA629" i="10"/>
  <c r="AB629" i="10" s="1"/>
  <c r="Z629" i="10"/>
  <c r="W629" i="10"/>
  <c r="N629" i="10"/>
  <c r="O629" i="10" s="1"/>
  <c r="P629" i="10" s="1"/>
  <c r="K629" i="10"/>
  <c r="E629" i="10"/>
  <c r="F629" i="10" s="1"/>
  <c r="G629" i="10" s="1"/>
  <c r="H628" i="10"/>
  <c r="AC627" i="10"/>
  <c r="Q627" i="10"/>
  <c r="E627" i="10"/>
  <c r="AD626" i="10"/>
  <c r="AE626" i="10" s="1"/>
  <c r="AC626" i="10"/>
  <c r="Z626" i="10"/>
  <c r="R626" i="10"/>
  <c r="S626" i="10" s="1"/>
  <c r="Q626" i="10"/>
  <c r="N626" i="10"/>
  <c r="E626" i="10"/>
  <c r="F626" i="10" s="1"/>
  <c r="G626" i="10" s="1"/>
  <c r="AA625" i="10"/>
  <c r="AB625" i="10" s="1"/>
  <c r="Z625" i="10"/>
  <c r="W625" i="10"/>
  <c r="O625" i="10"/>
  <c r="P625" i="10" s="1"/>
  <c r="N625" i="10"/>
  <c r="K625" i="10"/>
  <c r="F625" i="10"/>
  <c r="G625" i="10" s="1"/>
  <c r="E625" i="10"/>
  <c r="K624" i="10"/>
  <c r="H624" i="10"/>
  <c r="T623" i="10"/>
  <c r="AD622" i="10"/>
  <c r="AE622" i="10" s="1"/>
  <c r="AC622" i="10"/>
  <c r="Z622" i="10"/>
  <c r="Q622" i="10"/>
  <c r="R622" i="10" s="1"/>
  <c r="S622" i="10" s="1"/>
  <c r="N622" i="10"/>
  <c r="F622" i="10"/>
  <c r="G622" i="10" s="1"/>
  <c r="E622" i="10"/>
  <c r="AA621" i="10"/>
  <c r="AB621" i="10" s="1"/>
  <c r="Z621" i="10"/>
  <c r="W621" i="10"/>
  <c r="R621" i="10"/>
  <c r="S621" i="10" s="1"/>
  <c r="Q621" i="10"/>
  <c r="O621" i="10"/>
  <c r="P621" i="10" s="1"/>
  <c r="N621" i="10"/>
  <c r="K621" i="10"/>
  <c r="G621" i="10"/>
  <c r="F621" i="10"/>
  <c r="E621" i="10"/>
  <c r="T620" i="10"/>
  <c r="AC619" i="10"/>
  <c r="Q619" i="10"/>
  <c r="H619" i="10"/>
  <c r="I619" i="10" s="1"/>
  <c r="J619" i="10" s="1"/>
  <c r="E619" i="10"/>
  <c r="AC618" i="10"/>
  <c r="R618" i="10"/>
  <c r="S618" i="10" s="1"/>
  <c r="Q618" i="10"/>
  <c r="H618" i="10"/>
  <c r="T617" i="10"/>
  <c r="AC616" i="10"/>
  <c r="Q616" i="10"/>
  <c r="E616" i="10"/>
  <c r="AD615" i="10"/>
  <c r="AE615" i="10" s="1"/>
  <c r="AC615" i="10"/>
  <c r="Z615" i="10"/>
  <c r="AA615" i="10" s="1"/>
  <c r="AB615" i="10" s="1"/>
  <c r="W615" i="10"/>
  <c r="X615" i="10" s="1"/>
  <c r="Y615" i="10" s="1"/>
  <c r="R615" i="10"/>
  <c r="S615" i="10" s="1"/>
  <c r="Q615" i="10"/>
  <c r="N615" i="10"/>
  <c r="O615" i="10" s="1"/>
  <c r="P615" i="10" s="1"/>
  <c r="K615" i="10"/>
  <c r="F615" i="10"/>
  <c r="G615" i="10" s="1"/>
  <c r="E615" i="10"/>
  <c r="AA614" i="10"/>
  <c r="AB614" i="10" s="1"/>
  <c r="Z614" i="10"/>
  <c r="W614" i="10"/>
  <c r="N614" i="10"/>
  <c r="O614" i="10" s="1"/>
  <c r="P614" i="10" s="1"/>
  <c r="K614" i="10"/>
  <c r="X613" i="10"/>
  <c r="Y613" i="10" s="1"/>
  <c r="W613" i="10"/>
  <c r="K613" i="10"/>
  <c r="H613" i="10"/>
  <c r="AD611" i="10"/>
  <c r="AE611" i="10" s="1"/>
  <c r="AC611" i="10"/>
  <c r="Z611" i="10"/>
  <c r="AA611" i="10" s="1"/>
  <c r="AB611" i="10" s="1"/>
  <c r="Y611" i="10"/>
  <c r="W611" i="10"/>
  <c r="X611" i="10" s="1"/>
  <c r="Q611" i="10"/>
  <c r="R611" i="10" s="1"/>
  <c r="S611" i="10" s="1"/>
  <c r="N611" i="10"/>
  <c r="O611" i="10" s="1"/>
  <c r="P611" i="10" s="1"/>
  <c r="K611" i="10"/>
  <c r="E611" i="10"/>
  <c r="F611" i="10" s="1"/>
  <c r="G611" i="10" s="1"/>
  <c r="Z610" i="10"/>
  <c r="AA610" i="10" s="1"/>
  <c r="AB610" i="10" s="1"/>
  <c r="W610" i="10"/>
  <c r="N610" i="10"/>
  <c r="O610" i="10" s="1"/>
  <c r="P610" i="10" s="1"/>
  <c r="K610" i="10"/>
  <c r="T609" i="10"/>
  <c r="AC608" i="10"/>
  <c r="Q608" i="10"/>
  <c r="H608" i="10"/>
  <c r="I608" i="10" s="1"/>
  <c r="J608" i="10" s="1"/>
  <c r="E608" i="10"/>
  <c r="AC607" i="10"/>
  <c r="AD607" i="10" s="1"/>
  <c r="AE607" i="10" s="1"/>
  <c r="Z607" i="10"/>
  <c r="AA607" i="10" s="1"/>
  <c r="AB607" i="10" s="1"/>
  <c r="W607" i="10"/>
  <c r="X607" i="10" s="1"/>
  <c r="Y607" i="10" s="1"/>
  <c r="Q607" i="10"/>
  <c r="R607" i="10" s="1"/>
  <c r="S607" i="10" s="1"/>
  <c r="N607" i="10"/>
  <c r="O607" i="10" s="1"/>
  <c r="P607" i="10" s="1"/>
  <c r="K607" i="10"/>
  <c r="F607" i="10"/>
  <c r="G607" i="10" s="1"/>
  <c r="E607" i="10"/>
  <c r="Z606" i="10"/>
  <c r="AA606" i="10" s="1"/>
  <c r="AB606" i="10" s="1"/>
  <c r="W606" i="10"/>
  <c r="N606" i="10"/>
  <c r="O606" i="10" s="1"/>
  <c r="P606" i="10" s="1"/>
  <c r="K606" i="10"/>
  <c r="X605" i="10"/>
  <c r="Y605" i="10" s="1"/>
  <c r="W605" i="10"/>
  <c r="K605" i="10"/>
  <c r="H605" i="10"/>
  <c r="AD603" i="10"/>
  <c r="AE603" i="10" s="1"/>
  <c r="AC603" i="10"/>
  <c r="Z603" i="10"/>
  <c r="AA603" i="10" s="1"/>
  <c r="AB603" i="10" s="1"/>
  <c r="W603" i="10"/>
  <c r="X603" i="10" s="1"/>
  <c r="Y603" i="10" s="1"/>
  <c r="Q603" i="10"/>
  <c r="R603" i="10" s="1"/>
  <c r="S603" i="10" s="1"/>
  <c r="N603" i="10"/>
  <c r="O603" i="10" s="1"/>
  <c r="P603" i="10" s="1"/>
  <c r="K603" i="10"/>
  <c r="E603" i="10"/>
  <c r="F603" i="10" s="1"/>
  <c r="G603" i="10" s="1"/>
  <c r="W602" i="10"/>
  <c r="X602" i="10" s="1"/>
  <c r="Y602" i="10" s="1"/>
  <c r="N602" i="10"/>
  <c r="K602" i="10"/>
  <c r="L602" i="10" s="1"/>
  <c r="H602" i="10"/>
  <c r="AC601" i="10"/>
  <c r="H601" i="10"/>
  <c r="AC600" i="10"/>
  <c r="Q600" i="10"/>
  <c r="E600" i="10"/>
  <c r="AC599" i="10"/>
  <c r="AD599" i="10" s="1"/>
  <c r="AE599" i="10" s="1"/>
  <c r="Z599" i="10"/>
  <c r="AA599" i="10" s="1"/>
  <c r="AB599" i="10" s="1"/>
  <c r="W599" i="10"/>
  <c r="X599" i="10" s="1"/>
  <c r="Y599" i="10" s="1"/>
  <c r="Q599" i="10"/>
  <c r="R599" i="10" s="1"/>
  <c r="S599" i="10" s="1"/>
  <c r="N599" i="10"/>
  <c r="O599" i="10" s="1"/>
  <c r="P599" i="10" s="1"/>
  <c r="K599" i="10"/>
  <c r="E599" i="10"/>
  <c r="F599" i="10" s="1"/>
  <c r="G599" i="10" s="1"/>
  <c r="AA598" i="10"/>
  <c r="AB598" i="10" s="1"/>
  <c r="Z598" i="10"/>
  <c r="W598" i="10"/>
  <c r="N598" i="10"/>
  <c r="O598" i="10" s="1"/>
  <c r="P598" i="10" s="1"/>
  <c r="K598" i="10"/>
  <c r="AC596" i="10"/>
  <c r="Q596" i="10"/>
  <c r="E596" i="10"/>
  <c r="AC595" i="10"/>
  <c r="AD595" i="10" s="1"/>
  <c r="AE595" i="10" s="1"/>
  <c r="Z595" i="10"/>
  <c r="R595" i="10"/>
  <c r="S595" i="10" s="1"/>
  <c r="Q595" i="10"/>
  <c r="N595" i="10"/>
  <c r="E595" i="10"/>
  <c r="F595" i="10" s="1"/>
  <c r="G595" i="10" s="1"/>
  <c r="Z594" i="10"/>
  <c r="AA594" i="10" s="1"/>
  <c r="AB594" i="10" s="1"/>
  <c r="W594" i="10"/>
  <c r="O594" i="10"/>
  <c r="P594" i="10" s="1"/>
  <c r="N594" i="10"/>
  <c r="K594" i="10"/>
  <c r="H593" i="10"/>
  <c r="AC592" i="10"/>
  <c r="Q592" i="10"/>
  <c r="E592" i="10"/>
  <c r="AC591" i="10"/>
  <c r="AD591" i="10" s="1"/>
  <c r="AE591" i="10" s="1"/>
  <c r="Z591" i="10"/>
  <c r="Q591" i="10"/>
  <c r="R591" i="10" s="1"/>
  <c r="S591" i="10" s="1"/>
  <c r="N591" i="10"/>
  <c r="E591" i="10"/>
  <c r="F591" i="10" s="1"/>
  <c r="G591" i="10" s="1"/>
  <c r="Z590" i="10"/>
  <c r="AA590" i="10" s="1"/>
  <c r="AB590" i="10" s="1"/>
  <c r="W590" i="10"/>
  <c r="N590" i="10"/>
  <c r="O590" i="10" s="1"/>
  <c r="P590" i="10" s="1"/>
  <c r="K590" i="10"/>
  <c r="H589" i="10"/>
  <c r="AC588" i="10"/>
  <c r="Q588" i="10"/>
  <c r="E588" i="10"/>
  <c r="AC587" i="10"/>
  <c r="AD587" i="10" s="1"/>
  <c r="AE587" i="10" s="1"/>
  <c r="Z587" i="10"/>
  <c r="R587" i="10"/>
  <c r="S587" i="10" s="1"/>
  <c r="Q587" i="10"/>
  <c r="N587" i="10"/>
  <c r="E587" i="10"/>
  <c r="F587" i="10" s="1"/>
  <c r="G587" i="10" s="1"/>
  <c r="Z586" i="10"/>
  <c r="AA586" i="10" s="1"/>
  <c r="AB586" i="10" s="1"/>
  <c r="W586" i="10"/>
  <c r="O586" i="10"/>
  <c r="P586" i="10" s="1"/>
  <c r="N586" i="10"/>
  <c r="K586" i="10"/>
  <c r="T585" i="10"/>
  <c r="AC584" i="10"/>
  <c r="Q584" i="10"/>
  <c r="E584" i="10"/>
  <c r="AC583" i="10"/>
  <c r="AD583" i="10" s="1"/>
  <c r="AE583" i="10" s="1"/>
  <c r="Z583" i="10"/>
  <c r="Q583" i="10"/>
  <c r="R583" i="10" s="1"/>
  <c r="S583" i="10" s="1"/>
  <c r="N583" i="10"/>
  <c r="E583" i="10"/>
  <c r="F583" i="10" s="1"/>
  <c r="G583" i="10" s="1"/>
  <c r="Z582" i="10"/>
  <c r="AA582" i="10" s="1"/>
  <c r="AB582" i="10" s="1"/>
  <c r="W582" i="10"/>
  <c r="N582" i="10"/>
  <c r="O582" i="10" s="1"/>
  <c r="P582" i="10" s="1"/>
  <c r="K582" i="10"/>
  <c r="T581" i="10"/>
  <c r="K581" i="10"/>
  <c r="H581" i="10"/>
  <c r="T580" i="10"/>
  <c r="AC579" i="10"/>
  <c r="AD579" i="10" s="1"/>
  <c r="AE579" i="10" s="1"/>
  <c r="Z579" i="10"/>
  <c r="Q579" i="10"/>
  <c r="R579" i="10" s="1"/>
  <c r="S579" i="10" s="1"/>
  <c r="N579" i="10"/>
  <c r="E579" i="10"/>
  <c r="F579" i="10" s="1"/>
  <c r="G579" i="10" s="1"/>
  <c r="AA578" i="10"/>
  <c r="AB578" i="10" s="1"/>
  <c r="Z578" i="10"/>
  <c r="W578" i="10"/>
  <c r="N578" i="10"/>
  <c r="O578" i="10" s="1"/>
  <c r="P578" i="10" s="1"/>
  <c r="K578" i="10"/>
  <c r="E578" i="10"/>
  <c r="F578" i="10" s="1"/>
  <c r="G578" i="10" s="1"/>
  <c r="K577" i="10"/>
  <c r="H577" i="10"/>
  <c r="AC576" i="10"/>
  <c r="E576" i="10"/>
  <c r="AC575" i="10"/>
  <c r="AD575" i="10" s="1"/>
  <c r="AE575" i="10" s="1"/>
  <c r="Z575" i="10"/>
  <c r="Q575" i="10"/>
  <c r="R575" i="10" s="1"/>
  <c r="S575" i="10" s="1"/>
  <c r="N575" i="10"/>
  <c r="E575" i="10"/>
  <c r="F575" i="10" s="1"/>
  <c r="G575" i="10" s="1"/>
  <c r="Z574" i="10"/>
  <c r="AA574" i="10" s="1"/>
  <c r="AB574" i="10" s="1"/>
  <c r="W574" i="10"/>
  <c r="N574" i="10"/>
  <c r="O574" i="10" s="1"/>
  <c r="P574" i="10" s="1"/>
  <c r="K574" i="10"/>
  <c r="K573" i="10"/>
  <c r="H573" i="10"/>
  <c r="AC572" i="10"/>
  <c r="E572" i="10"/>
  <c r="Z571" i="10"/>
  <c r="T571" i="10"/>
  <c r="U571" i="10" s="1"/>
  <c r="V571" i="10" s="1"/>
  <c r="N571" i="10"/>
  <c r="K571" i="10"/>
  <c r="H570" i="10"/>
  <c r="AC569" i="10"/>
  <c r="Q569" i="10"/>
  <c r="E569" i="10"/>
  <c r="AC568" i="10"/>
  <c r="AD568" i="10" s="1"/>
  <c r="AE568" i="10" s="1"/>
  <c r="Z568" i="10"/>
  <c r="AA568" i="10" s="1"/>
  <c r="AB568" i="10" s="1"/>
  <c r="W568" i="10"/>
  <c r="Q568" i="10"/>
  <c r="R568" i="10" s="1"/>
  <c r="S568" i="10" s="1"/>
  <c r="N568" i="10"/>
  <c r="O568" i="10" s="1"/>
  <c r="P568" i="10" s="1"/>
  <c r="K568" i="10"/>
  <c r="E568" i="10"/>
  <c r="F568" i="10" s="1"/>
  <c r="G568" i="10" s="1"/>
  <c r="X568" i="10"/>
  <c r="Y568" i="10" s="1"/>
  <c r="Z567" i="10"/>
  <c r="AA567" i="10" s="1"/>
  <c r="AB567" i="10" s="1"/>
  <c r="W567" i="10"/>
  <c r="O567" i="10"/>
  <c r="P567" i="10" s="1"/>
  <c r="N567" i="10"/>
  <c r="K567" i="10"/>
  <c r="H566" i="10"/>
  <c r="AC565" i="10"/>
  <c r="Q565" i="10"/>
  <c r="E565" i="10"/>
  <c r="AD564" i="10"/>
  <c r="AE564" i="10" s="1"/>
  <c r="AC564" i="10"/>
  <c r="Z564" i="10"/>
  <c r="AA564" i="10" s="1"/>
  <c r="AB564" i="10" s="1"/>
  <c r="W564" i="10"/>
  <c r="R564" i="10"/>
  <c r="S564" i="10" s="1"/>
  <c r="Q564" i="10"/>
  <c r="N564" i="10"/>
  <c r="O564" i="10" s="1"/>
  <c r="P564" i="10" s="1"/>
  <c r="K564" i="10"/>
  <c r="F564" i="10"/>
  <c r="G564" i="10" s="1"/>
  <c r="E564" i="10"/>
  <c r="X564" i="10"/>
  <c r="Y564" i="10" s="1"/>
  <c r="Z563" i="10"/>
  <c r="AA563" i="10" s="1"/>
  <c r="AB563" i="10" s="1"/>
  <c r="W563" i="10"/>
  <c r="O563" i="10"/>
  <c r="P563" i="10" s="1"/>
  <c r="N563" i="10"/>
  <c r="K563" i="10"/>
  <c r="AC561" i="10"/>
  <c r="Q561" i="10"/>
  <c r="E561" i="10"/>
  <c r="AD560" i="10"/>
  <c r="AE560" i="10" s="1"/>
  <c r="AC560" i="10"/>
  <c r="Z560" i="10"/>
  <c r="AA560" i="10" s="1"/>
  <c r="AB560" i="10" s="1"/>
  <c r="W560" i="10"/>
  <c r="R560" i="10"/>
  <c r="S560" i="10" s="1"/>
  <c r="Q560" i="10"/>
  <c r="N560" i="10"/>
  <c r="O560" i="10" s="1"/>
  <c r="P560" i="10" s="1"/>
  <c r="K560" i="10"/>
  <c r="F560" i="10"/>
  <c r="G560" i="10" s="1"/>
  <c r="E560" i="10"/>
  <c r="X560" i="10"/>
  <c r="Y560" i="10" s="1"/>
  <c r="Z559" i="10"/>
  <c r="AA559" i="10" s="1"/>
  <c r="AB559" i="10" s="1"/>
  <c r="W559" i="10"/>
  <c r="O559" i="10"/>
  <c r="P559" i="10" s="1"/>
  <c r="N559" i="10"/>
  <c r="K559" i="10"/>
  <c r="AC557" i="10"/>
  <c r="Q557" i="10"/>
  <c r="E557" i="10"/>
  <c r="AD556" i="10"/>
  <c r="AE556" i="10" s="1"/>
  <c r="AC556" i="10"/>
  <c r="Z556" i="10"/>
  <c r="AA556" i="10" s="1"/>
  <c r="AB556" i="10" s="1"/>
  <c r="W556" i="10"/>
  <c r="R556" i="10"/>
  <c r="S556" i="10" s="1"/>
  <c r="Q556" i="10"/>
  <c r="N556" i="10"/>
  <c r="O556" i="10" s="1"/>
  <c r="P556" i="10" s="1"/>
  <c r="K556" i="10"/>
  <c r="F556" i="10"/>
  <c r="G556" i="10" s="1"/>
  <c r="E556" i="10"/>
  <c r="X556" i="10"/>
  <c r="Y556" i="10" s="1"/>
  <c r="Z555" i="10"/>
  <c r="AA555" i="10" s="1"/>
  <c r="AB555" i="10" s="1"/>
  <c r="W555" i="10"/>
  <c r="O555" i="10"/>
  <c r="P555" i="10" s="1"/>
  <c r="N555" i="10"/>
  <c r="K555" i="10"/>
  <c r="H554" i="10"/>
  <c r="AC553" i="10"/>
  <c r="Q553" i="10"/>
  <c r="E553" i="10"/>
  <c r="AC552" i="10"/>
  <c r="AD552" i="10" s="1"/>
  <c r="AE552" i="10" s="1"/>
  <c r="Z552" i="10"/>
  <c r="AA552" i="10" s="1"/>
  <c r="AB552" i="10" s="1"/>
  <c r="W552" i="10"/>
  <c r="X552" i="10" s="1"/>
  <c r="Y552" i="10" s="1"/>
  <c r="Q552" i="10"/>
  <c r="R552" i="10" s="1"/>
  <c r="S552" i="10" s="1"/>
  <c r="N552" i="10"/>
  <c r="O552" i="10" s="1"/>
  <c r="P552" i="10" s="1"/>
  <c r="K552" i="10"/>
  <c r="E552" i="10"/>
  <c r="F552" i="10" s="1"/>
  <c r="G552" i="10" s="1"/>
  <c r="AA551" i="10"/>
  <c r="AB551" i="10" s="1"/>
  <c r="Z551" i="10"/>
  <c r="W551" i="10"/>
  <c r="N551" i="10"/>
  <c r="O551" i="10" s="1"/>
  <c r="P551" i="10" s="1"/>
  <c r="K551" i="10"/>
  <c r="H550" i="10"/>
  <c r="E549" i="10"/>
  <c r="AC549" i="10"/>
  <c r="AC548" i="10"/>
  <c r="AD548" i="10" s="1"/>
  <c r="AE548" i="10" s="1"/>
  <c r="Z548" i="10"/>
  <c r="AA548" i="10" s="1"/>
  <c r="AB548" i="10" s="1"/>
  <c r="W548" i="10"/>
  <c r="X548" i="10" s="1"/>
  <c r="Y548" i="10" s="1"/>
  <c r="Q548" i="10"/>
  <c r="R548" i="10" s="1"/>
  <c r="S548" i="10" s="1"/>
  <c r="N548" i="10"/>
  <c r="O548" i="10" s="1"/>
  <c r="P548" i="10" s="1"/>
  <c r="K548" i="10"/>
  <c r="E548" i="10"/>
  <c r="F548" i="10" s="1"/>
  <c r="G548" i="10" s="1"/>
  <c r="AA547" i="10"/>
  <c r="AB547" i="10" s="1"/>
  <c r="Z547" i="10"/>
  <c r="W547" i="10"/>
  <c r="N547" i="10"/>
  <c r="O547" i="10" s="1"/>
  <c r="P547" i="10" s="1"/>
  <c r="K547" i="10"/>
  <c r="W546" i="10"/>
  <c r="Q545" i="10"/>
  <c r="H545" i="10"/>
  <c r="I545" i="10" s="1"/>
  <c r="J545" i="10" s="1"/>
  <c r="AC544" i="10"/>
  <c r="AD544" i="10" s="1"/>
  <c r="AE544" i="10" s="1"/>
  <c r="Z544" i="10"/>
  <c r="AA544" i="10" s="1"/>
  <c r="AB544" i="10" s="1"/>
  <c r="W544" i="10"/>
  <c r="X544" i="10" s="1"/>
  <c r="Y544" i="10" s="1"/>
  <c r="Q544" i="10"/>
  <c r="R544" i="10" s="1"/>
  <c r="S544" i="10" s="1"/>
  <c r="N544" i="10"/>
  <c r="O544" i="10" s="1"/>
  <c r="P544" i="10" s="1"/>
  <c r="K544" i="10"/>
  <c r="E544" i="10"/>
  <c r="F544" i="10" s="1"/>
  <c r="G544" i="10" s="1"/>
  <c r="Z543" i="10"/>
  <c r="AA543" i="10" s="1"/>
  <c r="AB543" i="10" s="1"/>
  <c r="W543" i="10"/>
  <c r="O543" i="10"/>
  <c r="P543" i="10" s="1"/>
  <c r="N543" i="10"/>
  <c r="K543" i="10"/>
  <c r="K542" i="10"/>
  <c r="H542" i="10"/>
  <c r="AC541" i="10"/>
  <c r="E541" i="10"/>
  <c r="AC540" i="10"/>
  <c r="AD540" i="10" s="1"/>
  <c r="AE540" i="10" s="1"/>
  <c r="Z540" i="10"/>
  <c r="AA540" i="10" s="1"/>
  <c r="AB540" i="10" s="1"/>
  <c r="W540" i="10"/>
  <c r="Q540" i="10"/>
  <c r="R540" i="10" s="1"/>
  <c r="S540" i="10" s="1"/>
  <c r="N540" i="10"/>
  <c r="O540" i="10" s="1"/>
  <c r="P540" i="10" s="1"/>
  <c r="K540" i="10"/>
  <c r="E540" i="10"/>
  <c r="F540" i="10" s="1"/>
  <c r="G540" i="10" s="1"/>
  <c r="X540" i="10"/>
  <c r="Y540" i="10" s="1"/>
  <c r="W539" i="10"/>
  <c r="X539" i="10" s="1"/>
  <c r="Y539" i="10" s="1"/>
  <c r="N539" i="10"/>
  <c r="L539" i="10"/>
  <c r="K539" i="10"/>
  <c r="H539" i="10"/>
  <c r="AC538" i="10"/>
  <c r="X538" i="10"/>
  <c r="Y538" i="10" s="1"/>
  <c r="W538" i="10"/>
  <c r="Q538" i="10"/>
  <c r="H538" i="10"/>
  <c r="Z537" i="10"/>
  <c r="E537" i="10"/>
  <c r="AC537" i="10"/>
  <c r="AC536" i="10"/>
  <c r="AD536" i="10" s="1"/>
  <c r="AE536" i="10" s="1"/>
  <c r="AA536" i="10"/>
  <c r="AB536" i="10" s="1"/>
  <c r="Z536" i="10"/>
  <c r="W536" i="10"/>
  <c r="Q536" i="10"/>
  <c r="R536" i="10" s="1"/>
  <c r="S536" i="10" s="1"/>
  <c r="N536" i="10"/>
  <c r="O536" i="10" s="1"/>
  <c r="P536" i="10" s="1"/>
  <c r="K536" i="10"/>
  <c r="F536" i="10"/>
  <c r="G536" i="10" s="1"/>
  <c r="E536" i="10"/>
  <c r="Z535" i="10"/>
  <c r="T535" i="10"/>
  <c r="E535" i="10"/>
  <c r="W535" i="10"/>
  <c r="AD534" i="10"/>
  <c r="AE534" i="10" s="1"/>
  <c r="AC534" i="10"/>
  <c r="Z534" i="10"/>
  <c r="AA534" i="10" s="1"/>
  <c r="AB534" i="10" s="1"/>
  <c r="W534" i="10"/>
  <c r="R534" i="10"/>
  <c r="S534" i="10" s="1"/>
  <c r="Q534" i="10"/>
  <c r="N534" i="10"/>
  <c r="O534" i="10" s="1"/>
  <c r="P534" i="10" s="1"/>
  <c r="K534" i="10"/>
  <c r="F534" i="10"/>
  <c r="G534" i="10" s="1"/>
  <c r="E534" i="10"/>
  <c r="X534" i="10"/>
  <c r="Y534" i="10" s="1"/>
  <c r="Z533" i="10"/>
  <c r="AA533" i="10" s="1"/>
  <c r="AB533" i="10" s="1"/>
  <c r="W533" i="10"/>
  <c r="O533" i="10"/>
  <c r="P533" i="10" s="1"/>
  <c r="N533" i="10"/>
  <c r="K533" i="10"/>
  <c r="AC531" i="10"/>
  <c r="Q531" i="10"/>
  <c r="E531" i="10"/>
  <c r="AD530" i="10"/>
  <c r="AE530" i="10" s="1"/>
  <c r="AC530" i="10"/>
  <c r="Z530" i="10"/>
  <c r="AA530" i="10" s="1"/>
  <c r="AB530" i="10" s="1"/>
  <c r="W530" i="10"/>
  <c r="R530" i="10"/>
  <c r="S530" i="10" s="1"/>
  <c r="Q530" i="10"/>
  <c r="N530" i="10"/>
  <c r="O530" i="10" s="1"/>
  <c r="P530" i="10" s="1"/>
  <c r="K530" i="10"/>
  <c r="F530" i="10"/>
  <c r="G530" i="10" s="1"/>
  <c r="E530" i="10"/>
  <c r="X530" i="10"/>
  <c r="Y530" i="10" s="1"/>
  <c r="Z529" i="10"/>
  <c r="AA529" i="10" s="1"/>
  <c r="AB529" i="10" s="1"/>
  <c r="W529" i="10"/>
  <c r="O529" i="10"/>
  <c r="P529" i="10" s="1"/>
  <c r="N529" i="10"/>
  <c r="K529" i="10"/>
  <c r="AC527" i="10"/>
  <c r="Q527" i="10"/>
  <c r="E527" i="10"/>
  <c r="AD526" i="10"/>
  <c r="AE526" i="10" s="1"/>
  <c r="AC526" i="10"/>
  <c r="Z526" i="10"/>
  <c r="AA526" i="10" s="1"/>
  <c r="AB526" i="10" s="1"/>
  <c r="W526" i="10"/>
  <c r="R526" i="10"/>
  <c r="S526" i="10" s="1"/>
  <c r="Q526" i="10"/>
  <c r="N526" i="10"/>
  <c r="O526" i="10" s="1"/>
  <c r="P526" i="10" s="1"/>
  <c r="K526" i="10"/>
  <c r="F526" i="10"/>
  <c r="G526" i="10" s="1"/>
  <c r="E526" i="10"/>
  <c r="X526" i="10"/>
  <c r="Y526" i="10" s="1"/>
  <c r="Z525" i="10"/>
  <c r="AA525" i="10" s="1"/>
  <c r="AB525" i="10" s="1"/>
  <c r="W525" i="10"/>
  <c r="O525" i="10"/>
  <c r="P525" i="10" s="1"/>
  <c r="N525" i="10"/>
  <c r="K525" i="10"/>
  <c r="AC523" i="10"/>
  <c r="Q523" i="10"/>
  <c r="E523" i="10"/>
  <c r="AD522" i="10"/>
  <c r="AE522" i="10" s="1"/>
  <c r="AC522" i="10"/>
  <c r="Z522" i="10"/>
  <c r="AA522" i="10" s="1"/>
  <c r="AB522" i="10" s="1"/>
  <c r="W522" i="10"/>
  <c r="R522" i="10"/>
  <c r="S522" i="10" s="1"/>
  <c r="Q522" i="10"/>
  <c r="N522" i="10"/>
  <c r="O522" i="10" s="1"/>
  <c r="P522" i="10" s="1"/>
  <c r="K522" i="10"/>
  <c r="F522" i="10"/>
  <c r="G522" i="10" s="1"/>
  <c r="E522" i="10"/>
  <c r="X522" i="10"/>
  <c r="Y522" i="10" s="1"/>
  <c r="Z521" i="10"/>
  <c r="AA521" i="10" s="1"/>
  <c r="AB521" i="10" s="1"/>
  <c r="W521" i="10"/>
  <c r="O521" i="10"/>
  <c r="P521" i="10" s="1"/>
  <c r="N521" i="10"/>
  <c r="K521" i="10"/>
  <c r="H520" i="10"/>
  <c r="AC519" i="10"/>
  <c r="Q519" i="10"/>
  <c r="E519" i="10"/>
  <c r="AC518" i="10"/>
  <c r="AD518" i="10" s="1"/>
  <c r="AE518" i="10" s="1"/>
  <c r="Z518" i="10"/>
  <c r="AA518" i="10" s="1"/>
  <c r="AB518" i="10" s="1"/>
  <c r="W518" i="10"/>
  <c r="X518" i="10" s="1"/>
  <c r="Y518" i="10" s="1"/>
  <c r="Q518" i="10"/>
  <c r="R518" i="10" s="1"/>
  <c r="S518" i="10" s="1"/>
  <c r="N518" i="10"/>
  <c r="O518" i="10" s="1"/>
  <c r="P518" i="10" s="1"/>
  <c r="K518" i="10"/>
  <c r="E518" i="10"/>
  <c r="F518" i="10" s="1"/>
  <c r="G518" i="10" s="1"/>
  <c r="AA517" i="10"/>
  <c r="AB517" i="10" s="1"/>
  <c r="Z517" i="10"/>
  <c r="W517" i="10"/>
  <c r="N517" i="10"/>
  <c r="O517" i="10" s="1"/>
  <c r="P517" i="10" s="1"/>
  <c r="K517" i="10"/>
  <c r="AC515" i="10"/>
  <c r="Q515" i="10"/>
  <c r="E515" i="10"/>
  <c r="AC514" i="10"/>
  <c r="AD514" i="10" s="1"/>
  <c r="AE514" i="10" s="1"/>
  <c r="Z514" i="10"/>
  <c r="AA514" i="10" s="1"/>
  <c r="AB514" i="10" s="1"/>
  <c r="W514" i="10"/>
  <c r="X514" i="10" s="1"/>
  <c r="Y514" i="10" s="1"/>
  <c r="Q514" i="10"/>
  <c r="R514" i="10" s="1"/>
  <c r="S514" i="10" s="1"/>
  <c r="N514" i="10"/>
  <c r="O514" i="10" s="1"/>
  <c r="P514" i="10" s="1"/>
  <c r="K514" i="10"/>
  <c r="E514" i="10"/>
  <c r="F514" i="10" s="1"/>
  <c r="G514" i="10" s="1"/>
  <c r="AA513" i="10"/>
  <c r="AB513" i="10" s="1"/>
  <c r="Z513" i="10"/>
  <c r="W513" i="10"/>
  <c r="N513" i="10"/>
  <c r="O513" i="10" s="1"/>
  <c r="P513" i="10" s="1"/>
  <c r="K513" i="10"/>
  <c r="H512" i="10"/>
  <c r="AC511" i="10"/>
  <c r="Q511" i="10"/>
  <c r="E511" i="10"/>
  <c r="AD510" i="10"/>
  <c r="AE510" i="10" s="1"/>
  <c r="AC510" i="10"/>
  <c r="Z510" i="10"/>
  <c r="AA510" i="10" s="1"/>
  <c r="AB510" i="10" s="1"/>
  <c r="W510" i="10"/>
  <c r="R510" i="10"/>
  <c r="S510" i="10" s="1"/>
  <c r="Q510" i="10"/>
  <c r="N510" i="10"/>
  <c r="O510" i="10" s="1"/>
  <c r="P510" i="10" s="1"/>
  <c r="K510" i="10"/>
  <c r="F510" i="10"/>
  <c r="G510" i="10" s="1"/>
  <c r="E510" i="10"/>
  <c r="X510" i="10"/>
  <c r="Y510" i="10" s="1"/>
  <c r="Z509" i="10"/>
  <c r="AA509" i="10" s="1"/>
  <c r="AB509" i="10" s="1"/>
  <c r="W509" i="10"/>
  <c r="O509" i="10"/>
  <c r="P509" i="10" s="1"/>
  <c r="N509" i="10"/>
  <c r="K509" i="10"/>
  <c r="AC507" i="10"/>
  <c r="Q507" i="10"/>
  <c r="E507" i="10"/>
  <c r="AD506" i="10"/>
  <c r="AE506" i="10" s="1"/>
  <c r="AC506" i="10"/>
  <c r="Z506" i="10"/>
  <c r="AA506" i="10" s="1"/>
  <c r="AB506" i="10" s="1"/>
  <c r="W506" i="10"/>
  <c r="R506" i="10"/>
  <c r="S506" i="10" s="1"/>
  <c r="Q506" i="10"/>
  <c r="N506" i="10"/>
  <c r="O506" i="10" s="1"/>
  <c r="P506" i="10" s="1"/>
  <c r="K506" i="10"/>
  <c r="F506" i="10"/>
  <c r="G506" i="10" s="1"/>
  <c r="E506" i="10"/>
  <c r="X506" i="10"/>
  <c r="Y506" i="10" s="1"/>
  <c r="Z505" i="10"/>
  <c r="AA505" i="10" s="1"/>
  <c r="AB505" i="10" s="1"/>
  <c r="W505" i="10"/>
  <c r="N505" i="10"/>
  <c r="O505" i="10" s="1"/>
  <c r="P505" i="10" s="1"/>
  <c r="K505" i="10"/>
  <c r="H503" i="10"/>
  <c r="AC502" i="10"/>
  <c r="AD502" i="10" s="1"/>
  <c r="AE502" i="10" s="1"/>
  <c r="Z502" i="10"/>
  <c r="AA502" i="10" s="1"/>
  <c r="AB502" i="10" s="1"/>
  <c r="W502" i="10"/>
  <c r="R502" i="10"/>
  <c r="S502" i="10" s="1"/>
  <c r="Q502" i="10"/>
  <c r="N502" i="10"/>
  <c r="O502" i="10" s="1"/>
  <c r="P502" i="10" s="1"/>
  <c r="K502" i="10"/>
  <c r="E502" i="10"/>
  <c r="F502" i="10" s="1"/>
  <c r="G502" i="10" s="1"/>
  <c r="X502" i="10"/>
  <c r="Y502" i="10" s="1"/>
  <c r="Z501" i="10"/>
  <c r="AA501" i="10" s="1"/>
  <c r="AB501" i="10" s="1"/>
  <c r="W501" i="10"/>
  <c r="N501" i="10"/>
  <c r="O501" i="10" s="1"/>
  <c r="P501" i="10" s="1"/>
  <c r="K501" i="10"/>
  <c r="Q499" i="10"/>
  <c r="AC499" i="10"/>
  <c r="AD498" i="10"/>
  <c r="AE498" i="10" s="1"/>
  <c r="AC498" i="10"/>
  <c r="W498" i="10"/>
  <c r="Q498" i="10"/>
  <c r="R498" i="10" s="1"/>
  <c r="S498" i="10" s="1"/>
  <c r="O498" i="10"/>
  <c r="P498" i="10" s="1"/>
  <c r="N498" i="10"/>
  <c r="K498" i="10"/>
  <c r="E498" i="10"/>
  <c r="F498" i="10" s="1"/>
  <c r="G498" i="10" s="1"/>
  <c r="AC496" i="10"/>
  <c r="W496" i="10"/>
  <c r="Q496" i="10"/>
  <c r="K496" i="10"/>
  <c r="E496" i="10"/>
  <c r="X496" i="10"/>
  <c r="Y496" i="10" s="1"/>
  <c r="Z495" i="10"/>
  <c r="N495" i="10"/>
  <c r="H495" i="10"/>
  <c r="AC494" i="10"/>
  <c r="AD494" i="10" s="1"/>
  <c r="AE494" i="10" s="1"/>
  <c r="AA494" i="10"/>
  <c r="AB494" i="10" s="1"/>
  <c r="Z494" i="10"/>
  <c r="W494" i="10"/>
  <c r="X494" i="10" s="1"/>
  <c r="Y494" i="10" s="1"/>
  <c r="Q494" i="10"/>
  <c r="R494" i="10" s="1"/>
  <c r="S494" i="10" s="1"/>
  <c r="N494" i="10"/>
  <c r="O494" i="10" s="1"/>
  <c r="P494" i="10" s="1"/>
  <c r="K494" i="10"/>
  <c r="E494" i="10"/>
  <c r="F494" i="10" s="1"/>
  <c r="G494" i="10" s="1"/>
  <c r="W493" i="10"/>
  <c r="K493" i="10"/>
  <c r="L493" i="10" s="1"/>
  <c r="M493" i="10" s="1"/>
  <c r="AC492" i="10"/>
  <c r="X492" i="10"/>
  <c r="Y492" i="10" s="1"/>
  <c r="W492" i="10"/>
  <c r="Q492" i="10"/>
  <c r="L492" i="10"/>
  <c r="AF492" i="10" s="1"/>
  <c r="AG492" i="10" s="1"/>
  <c r="AH492" i="10" s="1"/>
  <c r="K492" i="10"/>
  <c r="H492" i="10"/>
  <c r="E492" i="10"/>
  <c r="Z491" i="10"/>
  <c r="E491" i="10"/>
  <c r="AC491" i="10"/>
  <c r="AC490" i="10"/>
  <c r="AD490" i="10" s="1"/>
  <c r="AE490" i="10" s="1"/>
  <c r="AA490" i="10"/>
  <c r="AB490" i="10" s="1"/>
  <c r="Z490" i="10"/>
  <c r="W490" i="10"/>
  <c r="Q490" i="10"/>
  <c r="R490" i="10" s="1"/>
  <c r="S490" i="10" s="1"/>
  <c r="N490" i="10"/>
  <c r="O490" i="10" s="1"/>
  <c r="P490" i="10" s="1"/>
  <c r="K490" i="10"/>
  <c r="E490" i="10"/>
  <c r="F490" i="10" s="1"/>
  <c r="G490" i="10" s="1"/>
  <c r="K488" i="10"/>
  <c r="E488" i="10"/>
  <c r="AC488" i="10"/>
  <c r="AC487" i="10"/>
  <c r="Z487" i="10"/>
  <c r="R487" i="10"/>
  <c r="S487" i="10" s="1"/>
  <c r="Q487" i="10"/>
  <c r="H487" i="10"/>
  <c r="E487" i="10"/>
  <c r="F487" i="10" s="1"/>
  <c r="G487" i="10" s="1"/>
  <c r="AD486" i="10"/>
  <c r="AE486" i="10" s="1"/>
  <c r="AC486" i="10"/>
  <c r="Z486" i="10"/>
  <c r="AA486" i="10" s="1"/>
  <c r="AB486" i="10" s="1"/>
  <c r="W486" i="10"/>
  <c r="S486" i="10"/>
  <c r="Q486" i="10"/>
  <c r="R486" i="10" s="1"/>
  <c r="N486" i="10"/>
  <c r="O486" i="10" s="1"/>
  <c r="P486" i="10" s="1"/>
  <c r="K486" i="10"/>
  <c r="E486" i="10"/>
  <c r="F486" i="10" s="1"/>
  <c r="G486" i="10" s="1"/>
  <c r="X486" i="10"/>
  <c r="Y486" i="10" s="1"/>
  <c r="W485" i="10"/>
  <c r="K485" i="10"/>
  <c r="L485" i="10" s="1"/>
  <c r="M485" i="10" s="1"/>
  <c r="AC484" i="10"/>
  <c r="X484" i="10"/>
  <c r="Y484" i="10" s="1"/>
  <c r="W484" i="10"/>
  <c r="Q484" i="10"/>
  <c r="L484" i="10"/>
  <c r="K484" i="10"/>
  <c r="H484" i="10"/>
  <c r="E484" i="10"/>
  <c r="Z483" i="10"/>
  <c r="E483" i="10"/>
  <c r="AC483" i="10"/>
  <c r="AC482" i="10"/>
  <c r="AD482" i="10" s="1"/>
  <c r="AE482" i="10" s="1"/>
  <c r="AA482" i="10"/>
  <c r="AB482" i="10" s="1"/>
  <c r="Z482" i="10"/>
  <c r="W482" i="10"/>
  <c r="Q482" i="10"/>
  <c r="R482" i="10" s="1"/>
  <c r="S482" i="10" s="1"/>
  <c r="N482" i="10"/>
  <c r="O482" i="10" s="1"/>
  <c r="P482" i="10" s="1"/>
  <c r="K482" i="10"/>
  <c r="E482" i="10"/>
  <c r="F482" i="10" s="1"/>
  <c r="G482" i="10" s="1"/>
  <c r="K481" i="10"/>
  <c r="H481" i="10"/>
  <c r="AC479" i="10"/>
  <c r="AD479" i="10" s="1"/>
  <c r="AE479" i="10" s="1"/>
  <c r="Z479" i="10"/>
  <c r="Q479" i="10"/>
  <c r="R479" i="10" s="1"/>
  <c r="S479" i="10" s="1"/>
  <c r="N479" i="10"/>
  <c r="E479" i="10"/>
  <c r="F479" i="10" s="1"/>
  <c r="G479" i="10" s="1"/>
  <c r="AD478" i="10"/>
  <c r="AE478" i="10" s="1"/>
  <c r="AC478" i="10"/>
  <c r="Z478" i="10"/>
  <c r="AA478" i="10" s="1"/>
  <c r="AB478" i="10" s="1"/>
  <c r="W478" i="10"/>
  <c r="R478" i="10"/>
  <c r="S478" i="10" s="1"/>
  <c r="Q478" i="10"/>
  <c r="N478" i="10"/>
  <c r="O478" i="10" s="1"/>
  <c r="P478" i="10" s="1"/>
  <c r="K478" i="10"/>
  <c r="F478" i="10"/>
  <c r="G478" i="10" s="1"/>
  <c r="E478" i="10"/>
  <c r="X478" i="10"/>
  <c r="Y478" i="10" s="1"/>
  <c r="W477" i="10"/>
  <c r="H477" i="10"/>
  <c r="AC476" i="10"/>
  <c r="AC475" i="10"/>
  <c r="Q475" i="10"/>
  <c r="R475" i="10" s="1"/>
  <c r="S475" i="10" s="1"/>
  <c r="H475" i="10"/>
  <c r="AC474" i="10"/>
  <c r="AD474" i="10" s="1"/>
  <c r="AE474" i="10" s="1"/>
  <c r="Z474" i="10"/>
  <c r="AA474" i="10" s="1"/>
  <c r="AB474" i="10" s="1"/>
  <c r="W474" i="10"/>
  <c r="X474" i="10" s="1"/>
  <c r="Y474" i="10" s="1"/>
  <c r="Q474" i="10"/>
  <c r="R474" i="10" s="1"/>
  <c r="S474" i="10" s="1"/>
  <c r="N474" i="10"/>
  <c r="O474" i="10" s="1"/>
  <c r="P474" i="10" s="1"/>
  <c r="K474" i="10"/>
  <c r="E474" i="10"/>
  <c r="F474" i="10" s="1"/>
  <c r="G474" i="10" s="1"/>
  <c r="W473" i="10"/>
  <c r="X473" i="10" s="1"/>
  <c r="Y473" i="10" s="1"/>
  <c r="N473" i="10"/>
  <c r="K473" i="10"/>
  <c r="L473" i="10" s="1"/>
  <c r="H473" i="10"/>
  <c r="AC472" i="10"/>
  <c r="W472" i="10"/>
  <c r="X472" i="10" s="1"/>
  <c r="Y472" i="10" s="1"/>
  <c r="Q472" i="10"/>
  <c r="H472" i="10"/>
  <c r="AC471" i="10"/>
  <c r="AC470" i="10"/>
  <c r="AD470" i="10" s="1"/>
  <c r="AE470" i="10" s="1"/>
  <c r="AA470" i="10"/>
  <c r="AB470" i="10" s="1"/>
  <c r="Z470" i="10"/>
  <c r="W470" i="10"/>
  <c r="Q470" i="10"/>
  <c r="R470" i="10" s="1"/>
  <c r="S470" i="10" s="1"/>
  <c r="N470" i="10"/>
  <c r="O470" i="10" s="1"/>
  <c r="P470" i="10" s="1"/>
  <c r="K470" i="10"/>
  <c r="F470" i="10"/>
  <c r="G470" i="10" s="1"/>
  <c r="E470" i="10"/>
  <c r="K469" i="10"/>
  <c r="AC467" i="10"/>
  <c r="AD467" i="10" s="1"/>
  <c r="AE467" i="10" s="1"/>
  <c r="Z467" i="10"/>
  <c r="AA467" i="10" s="1"/>
  <c r="AB467" i="10" s="1"/>
  <c r="W467" i="10"/>
  <c r="Q467" i="10"/>
  <c r="R467" i="10" s="1"/>
  <c r="S467" i="10" s="1"/>
  <c r="N467" i="10"/>
  <c r="O467" i="10" s="1"/>
  <c r="P467" i="10" s="1"/>
  <c r="K467" i="10"/>
  <c r="E467" i="10"/>
  <c r="F467" i="10" s="1"/>
  <c r="G467" i="10" s="1"/>
  <c r="X467" i="10"/>
  <c r="Y467" i="10" s="1"/>
  <c r="Z466" i="10"/>
  <c r="AA466" i="10" s="1"/>
  <c r="AB466" i="10" s="1"/>
  <c r="W466" i="10"/>
  <c r="N466" i="10"/>
  <c r="O466" i="10" s="1"/>
  <c r="P466" i="10" s="1"/>
  <c r="K466" i="10"/>
  <c r="W465" i="10"/>
  <c r="K465" i="10"/>
  <c r="AC463" i="10"/>
  <c r="AD463" i="10" s="1"/>
  <c r="AE463" i="10" s="1"/>
  <c r="Z463" i="10"/>
  <c r="W463" i="10"/>
  <c r="Q463" i="10"/>
  <c r="R463" i="10" s="1"/>
  <c r="S463" i="10" s="1"/>
  <c r="N463" i="10"/>
  <c r="O463" i="10" s="1"/>
  <c r="P463" i="10" s="1"/>
  <c r="K463" i="10"/>
  <c r="E463" i="10"/>
  <c r="F463" i="10" s="1"/>
  <c r="G463" i="10" s="1"/>
  <c r="X463" i="10"/>
  <c r="Y463" i="10" s="1"/>
  <c r="Z462" i="10"/>
  <c r="AA462" i="10" s="1"/>
  <c r="AB462" i="10" s="1"/>
  <c r="W462" i="10"/>
  <c r="N462" i="10"/>
  <c r="O462" i="10" s="1"/>
  <c r="P462" i="10" s="1"/>
  <c r="K462" i="10"/>
  <c r="W461" i="10"/>
  <c r="K461" i="10"/>
  <c r="AC459" i="10"/>
  <c r="AD459" i="10" s="1"/>
  <c r="AE459" i="10" s="1"/>
  <c r="Z459" i="10"/>
  <c r="Q459" i="10"/>
  <c r="R459" i="10" s="1"/>
  <c r="S459" i="10" s="1"/>
  <c r="N459" i="10"/>
  <c r="E459" i="10"/>
  <c r="F459" i="10" s="1"/>
  <c r="G459" i="10" s="1"/>
  <c r="Z458" i="10"/>
  <c r="AA458" i="10" s="1"/>
  <c r="AB458" i="10" s="1"/>
  <c r="W458" i="10"/>
  <c r="N458" i="10"/>
  <c r="O458" i="10" s="1"/>
  <c r="P458" i="10" s="1"/>
  <c r="K458" i="10"/>
  <c r="W457" i="10"/>
  <c r="K457" i="10"/>
  <c r="AC455" i="10"/>
  <c r="AD455" i="10" s="1"/>
  <c r="AE455" i="10" s="1"/>
  <c r="Z455" i="10"/>
  <c r="Q455" i="10"/>
  <c r="R455" i="10" s="1"/>
  <c r="S455" i="10" s="1"/>
  <c r="N455" i="10"/>
  <c r="E455" i="10"/>
  <c r="F455" i="10" s="1"/>
  <c r="G455" i="10" s="1"/>
  <c r="Z454" i="10"/>
  <c r="AA454" i="10" s="1"/>
  <c r="AB454" i="10" s="1"/>
  <c r="W454" i="10"/>
  <c r="N454" i="10"/>
  <c r="O454" i="10" s="1"/>
  <c r="P454" i="10" s="1"/>
  <c r="K454" i="10"/>
  <c r="W453" i="10"/>
  <c r="K453" i="10"/>
  <c r="AC451" i="10"/>
  <c r="AD451" i="10" s="1"/>
  <c r="AE451" i="10" s="1"/>
  <c r="Z451" i="10"/>
  <c r="Q451" i="10"/>
  <c r="R451" i="10" s="1"/>
  <c r="S451" i="10" s="1"/>
  <c r="N451" i="10"/>
  <c r="E451" i="10"/>
  <c r="F451" i="10" s="1"/>
  <c r="G451" i="10" s="1"/>
  <c r="Z450" i="10"/>
  <c r="AA450" i="10" s="1"/>
  <c r="AB450" i="10" s="1"/>
  <c r="W450" i="10"/>
  <c r="N450" i="10"/>
  <c r="O450" i="10" s="1"/>
  <c r="P450" i="10" s="1"/>
  <c r="K450" i="10"/>
  <c r="W449" i="10"/>
  <c r="K449" i="10"/>
  <c r="AC447" i="10"/>
  <c r="AD447" i="10" s="1"/>
  <c r="AE447" i="10" s="1"/>
  <c r="Z447" i="10"/>
  <c r="Q447" i="10"/>
  <c r="R447" i="10" s="1"/>
  <c r="S447" i="10" s="1"/>
  <c r="N447" i="10"/>
  <c r="E447" i="10"/>
  <c r="F447" i="10" s="1"/>
  <c r="G447" i="10" s="1"/>
  <c r="Z446" i="10"/>
  <c r="AA446" i="10" s="1"/>
  <c r="AB446" i="10" s="1"/>
  <c r="W446" i="10"/>
  <c r="N446" i="10"/>
  <c r="O446" i="10" s="1"/>
  <c r="P446" i="10" s="1"/>
  <c r="K446" i="10"/>
  <c r="W445" i="10"/>
  <c r="K445" i="10"/>
  <c r="AC443" i="10"/>
  <c r="AD443" i="10" s="1"/>
  <c r="AE443" i="10" s="1"/>
  <c r="Z443" i="10"/>
  <c r="Q443" i="10"/>
  <c r="R443" i="10" s="1"/>
  <c r="S443" i="10" s="1"/>
  <c r="N443" i="10"/>
  <c r="E443" i="10"/>
  <c r="F443" i="10" s="1"/>
  <c r="G443" i="10" s="1"/>
  <c r="Z442" i="10"/>
  <c r="AA442" i="10" s="1"/>
  <c r="AB442" i="10" s="1"/>
  <c r="W442" i="10"/>
  <c r="N442" i="10"/>
  <c r="O442" i="10" s="1"/>
  <c r="P442" i="10" s="1"/>
  <c r="K442" i="10"/>
  <c r="F442" i="10"/>
  <c r="G442" i="10" s="1"/>
  <c r="E442" i="10"/>
  <c r="W441" i="10"/>
  <c r="K441" i="10"/>
  <c r="AC439" i="10"/>
  <c r="AD439" i="10" s="1"/>
  <c r="AE439" i="10" s="1"/>
  <c r="Z439" i="10"/>
  <c r="Q439" i="10"/>
  <c r="R439" i="10" s="1"/>
  <c r="S439" i="10" s="1"/>
  <c r="N439" i="10"/>
  <c r="E439" i="10"/>
  <c r="F439" i="10" s="1"/>
  <c r="G439" i="10" s="1"/>
  <c r="Z438" i="10"/>
  <c r="AA438" i="10" s="1"/>
  <c r="AB438" i="10" s="1"/>
  <c r="W438" i="10"/>
  <c r="N438" i="10"/>
  <c r="O438" i="10" s="1"/>
  <c r="P438" i="10" s="1"/>
  <c r="K438" i="10"/>
  <c r="E438" i="10"/>
  <c r="F438" i="10" s="1"/>
  <c r="G438" i="10" s="1"/>
  <c r="W437" i="10"/>
  <c r="K437" i="10"/>
  <c r="AC435" i="10"/>
  <c r="AD435" i="10" s="1"/>
  <c r="AE435" i="10" s="1"/>
  <c r="Z435" i="10"/>
  <c r="Q435" i="10"/>
  <c r="R435" i="10" s="1"/>
  <c r="S435" i="10" s="1"/>
  <c r="N435" i="10"/>
  <c r="E435" i="10"/>
  <c r="F435" i="10" s="1"/>
  <c r="G435" i="10" s="1"/>
  <c r="Z434" i="10"/>
  <c r="AA434" i="10" s="1"/>
  <c r="AB434" i="10" s="1"/>
  <c r="W434" i="10"/>
  <c r="N434" i="10"/>
  <c r="O434" i="10" s="1"/>
  <c r="P434" i="10" s="1"/>
  <c r="K434" i="10"/>
  <c r="W433" i="10"/>
  <c r="K433" i="10"/>
  <c r="AC431" i="10"/>
  <c r="AD431" i="10" s="1"/>
  <c r="AE431" i="10" s="1"/>
  <c r="Z431" i="10"/>
  <c r="Q431" i="10"/>
  <c r="R431" i="10" s="1"/>
  <c r="S431" i="10" s="1"/>
  <c r="N431" i="10"/>
  <c r="E431" i="10"/>
  <c r="F431" i="10" s="1"/>
  <c r="G431" i="10" s="1"/>
  <c r="Z430" i="10"/>
  <c r="AA430" i="10" s="1"/>
  <c r="AB430" i="10" s="1"/>
  <c r="W430" i="10"/>
  <c r="N430" i="10"/>
  <c r="O430" i="10" s="1"/>
  <c r="P430" i="10" s="1"/>
  <c r="K430" i="10"/>
  <c r="E430" i="10"/>
  <c r="F430" i="10" s="1"/>
  <c r="G430" i="10" s="1"/>
  <c r="W429" i="10"/>
  <c r="K429" i="10"/>
  <c r="AC427" i="10"/>
  <c r="AD427" i="10" s="1"/>
  <c r="AE427" i="10" s="1"/>
  <c r="Z427" i="10"/>
  <c r="Q427" i="10"/>
  <c r="R427" i="10" s="1"/>
  <c r="S427" i="10" s="1"/>
  <c r="N427" i="10"/>
  <c r="E427" i="10"/>
  <c r="F427" i="10" s="1"/>
  <c r="G427" i="10" s="1"/>
  <c r="Z426" i="10"/>
  <c r="AA426" i="10" s="1"/>
  <c r="AB426" i="10" s="1"/>
  <c r="W426" i="10"/>
  <c r="N426" i="10"/>
  <c r="O426" i="10" s="1"/>
  <c r="P426" i="10" s="1"/>
  <c r="K426" i="10"/>
  <c r="F426" i="10"/>
  <c r="G426" i="10" s="1"/>
  <c r="E426" i="10"/>
  <c r="W425" i="10"/>
  <c r="H425" i="10"/>
  <c r="Q424" i="10"/>
  <c r="Q423" i="10"/>
  <c r="N423" i="10"/>
  <c r="E423" i="10"/>
  <c r="F423" i="10" s="1"/>
  <c r="G423" i="10" s="1"/>
  <c r="Z423" i="10"/>
  <c r="AC422" i="10"/>
  <c r="AD422" i="10" s="1"/>
  <c r="AE422" i="10" s="1"/>
  <c r="Z422" i="10"/>
  <c r="AA422" i="10" s="1"/>
  <c r="AB422" i="10" s="1"/>
  <c r="W422" i="10"/>
  <c r="X422" i="10" s="1"/>
  <c r="Y422" i="10" s="1"/>
  <c r="Q422" i="10"/>
  <c r="R422" i="10" s="1"/>
  <c r="S422" i="10" s="1"/>
  <c r="N422" i="10"/>
  <c r="O422" i="10" s="1"/>
  <c r="P422" i="10" s="1"/>
  <c r="K422" i="10"/>
  <c r="E422" i="10"/>
  <c r="F422" i="10" s="1"/>
  <c r="G422" i="10" s="1"/>
  <c r="W421" i="10"/>
  <c r="K421" i="10"/>
  <c r="AC419" i="10"/>
  <c r="AD419" i="10" s="1"/>
  <c r="AE419" i="10" s="1"/>
  <c r="Z419" i="10"/>
  <c r="Q419" i="10"/>
  <c r="R419" i="10" s="1"/>
  <c r="S419" i="10" s="1"/>
  <c r="N419" i="10"/>
  <c r="E419" i="10"/>
  <c r="F419" i="10" s="1"/>
  <c r="G419" i="10" s="1"/>
  <c r="AC418" i="10"/>
  <c r="AD418" i="10" s="1"/>
  <c r="AE418" i="10" s="1"/>
  <c r="Z418" i="10"/>
  <c r="AA418" i="10" s="1"/>
  <c r="AB418" i="10" s="1"/>
  <c r="W418" i="10"/>
  <c r="X418" i="10" s="1"/>
  <c r="Y418" i="10" s="1"/>
  <c r="Q418" i="10"/>
  <c r="R418" i="10" s="1"/>
  <c r="S418" i="10" s="1"/>
  <c r="N418" i="10"/>
  <c r="O418" i="10" s="1"/>
  <c r="P418" i="10" s="1"/>
  <c r="K418" i="10"/>
  <c r="E418" i="10"/>
  <c r="F418" i="10" s="1"/>
  <c r="G418" i="10" s="1"/>
  <c r="W417" i="10"/>
  <c r="K417" i="10"/>
  <c r="AC415" i="10"/>
  <c r="AD415" i="10" s="1"/>
  <c r="AE415" i="10" s="1"/>
  <c r="Z415" i="10"/>
  <c r="Q415" i="10"/>
  <c r="R415" i="10" s="1"/>
  <c r="S415" i="10" s="1"/>
  <c r="N415" i="10"/>
  <c r="E415" i="10"/>
  <c r="F415" i="10" s="1"/>
  <c r="G415" i="10" s="1"/>
  <c r="AC414" i="10"/>
  <c r="AD414" i="10" s="1"/>
  <c r="AE414" i="10" s="1"/>
  <c r="Z414" i="10"/>
  <c r="AA414" i="10" s="1"/>
  <c r="AB414" i="10" s="1"/>
  <c r="W414" i="10"/>
  <c r="X414" i="10" s="1"/>
  <c r="Y414" i="10" s="1"/>
  <c r="Q414" i="10"/>
  <c r="R414" i="10" s="1"/>
  <c r="S414" i="10" s="1"/>
  <c r="N414" i="10"/>
  <c r="O414" i="10" s="1"/>
  <c r="P414" i="10" s="1"/>
  <c r="K414" i="10"/>
  <c r="E414" i="10"/>
  <c r="F414" i="10" s="1"/>
  <c r="G414" i="10" s="1"/>
  <c r="W413" i="10"/>
  <c r="K413" i="10"/>
  <c r="AC411" i="10"/>
  <c r="AD411" i="10" s="1"/>
  <c r="AE411" i="10" s="1"/>
  <c r="Z411" i="10"/>
  <c r="Q411" i="10"/>
  <c r="R411" i="10" s="1"/>
  <c r="S411" i="10" s="1"/>
  <c r="N411" i="10"/>
  <c r="E411" i="10"/>
  <c r="F411" i="10" s="1"/>
  <c r="G411" i="10" s="1"/>
  <c r="AC410" i="10"/>
  <c r="AD410" i="10" s="1"/>
  <c r="AE410" i="10" s="1"/>
  <c r="Z410" i="10"/>
  <c r="AA410" i="10" s="1"/>
  <c r="AB410" i="10" s="1"/>
  <c r="W410" i="10"/>
  <c r="X410" i="10" s="1"/>
  <c r="Y410" i="10" s="1"/>
  <c r="Q410" i="10"/>
  <c r="R410" i="10" s="1"/>
  <c r="S410" i="10" s="1"/>
  <c r="N410" i="10"/>
  <c r="O410" i="10" s="1"/>
  <c r="P410" i="10" s="1"/>
  <c r="K410" i="10"/>
  <c r="E410" i="10"/>
  <c r="F410" i="10" s="1"/>
  <c r="G410" i="10" s="1"/>
  <c r="W409" i="10"/>
  <c r="K409" i="10"/>
  <c r="AC407" i="10"/>
  <c r="AD407" i="10" s="1"/>
  <c r="AE407" i="10" s="1"/>
  <c r="Z407" i="10"/>
  <c r="Q407" i="10"/>
  <c r="R407" i="10" s="1"/>
  <c r="S407" i="10" s="1"/>
  <c r="N407" i="10"/>
  <c r="E407" i="10"/>
  <c r="F407" i="10" s="1"/>
  <c r="G407" i="10" s="1"/>
  <c r="AC406" i="10"/>
  <c r="AD406" i="10" s="1"/>
  <c r="AE406" i="10" s="1"/>
  <c r="Z406" i="10"/>
  <c r="AA406" i="10" s="1"/>
  <c r="AB406" i="10" s="1"/>
  <c r="W406" i="10"/>
  <c r="X406" i="10" s="1"/>
  <c r="Y406" i="10" s="1"/>
  <c r="Q406" i="10"/>
  <c r="R406" i="10" s="1"/>
  <c r="S406" i="10" s="1"/>
  <c r="N406" i="10"/>
  <c r="O406" i="10" s="1"/>
  <c r="P406" i="10" s="1"/>
  <c r="K406" i="10"/>
  <c r="E406" i="10"/>
  <c r="F406" i="10" s="1"/>
  <c r="G406" i="10" s="1"/>
  <c r="W405" i="10"/>
  <c r="K405" i="10"/>
  <c r="AC403" i="10"/>
  <c r="AD403" i="10" s="1"/>
  <c r="AE403" i="10" s="1"/>
  <c r="Z403" i="10"/>
  <c r="Q403" i="10"/>
  <c r="R403" i="10" s="1"/>
  <c r="S403" i="10" s="1"/>
  <c r="N403" i="10"/>
  <c r="E403" i="10"/>
  <c r="F403" i="10" s="1"/>
  <c r="G403" i="10" s="1"/>
  <c r="AC402" i="10"/>
  <c r="AD402" i="10" s="1"/>
  <c r="AE402" i="10" s="1"/>
  <c r="Z402" i="10"/>
  <c r="AA402" i="10" s="1"/>
  <c r="AB402" i="10" s="1"/>
  <c r="W402" i="10"/>
  <c r="X402" i="10" s="1"/>
  <c r="Y402" i="10" s="1"/>
  <c r="Q402" i="10"/>
  <c r="R402" i="10" s="1"/>
  <c r="S402" i="10" s="1"/>
  <c r="N402" i="10"/>
  <c r="O402" i="10" s="1"/>
  <c r="P402" i="10" s="1"/>
  <c r="K402" i="10"/>
  <c r="E402" i="10"/>
  <c r="F402" i="10" s="1"/>
  <c r="G402" i="10" s="1"/>
  <c r="W401" i="10"/>
  <c r="K401" i="10"/>
  <c r="AC399" i="10"/>
  <c r="AD399" i="10" s="1"/>
  <c r="AE399" i="10" s="1"/>
  <c r="Z399" i="10"/>
  <c r="Q399" i="10"/>
  <c r="R399" i="10" s="1"/>
  <c r="S399" i="10" s="1"/>
  <c r="N399" i="10"/>
  <c r="E399" i="10"/>
  <c r="F399" i="10" s="1"/>
  <c r="G399" i="10" s="1"/>
  <c r="AC398" i="10"/>
  <c r="AD398" i="10" s="1"/>
  <c r="AE398" i="10" s="1"/>
  <c r="Z398" i="10"/>
  <c r="AA398" i="10" s="1"/>
  <c r="AB398" i="10" s="1"/>
  <c r="W398" i="10"/>
  <c r="X398" i="10" s="1"/>
  <c r="Y398" i="10" s="1"/>
  <c r="Q398" i="10"/>
  <c r="R398" i="10" s="1"/>
  <c r="S398" i="10" s="1"/>
  <c r="N398" i="10"/>
  <c r="O398" i="10" s="1"/>
  <c r="P398" i="10" s="1"/>
  <c r="K398" i="10"/>
  <c r="E398" i="10"/>
  <c r="F398" i="10" s="1"/>
  <c r="G398" i="10" s="1"/>
  <c r="W397" i="10"/>
  <c r="K397" i="10"/>
  <c r="AC395" i="10"/>
  <c r="AD395" i="10" s="1"/>
  <c r="AE395" i="10" s="1"/>
  <c r="Z395" i="10"/>
  <c r="Q395" i="10"/>
  <c r="R395" i="10" s="1"/>
  <c r="S395" i="10" s="1"/>
  <c r="N395" i="10"/>
  <c r="E395" i="10"/>
  <c r="F395" i="10" s="1"/>
  <c r="G395" i="10" s="1"/>
  <c r="AC394" i="10"/>
  <c r="AD394" i="10" s="1"/>
  <c r="AE394" i="10" s="1"/>
  <c r="Z394" i="10"/>
  <c r="AA394" i="10" s="1"/>
  <c r="AB394" i="10" s="1"/>
  <c r="W394" i="10"/>
  <c r="X394" i="10" s="1"/>
  <c r="Y394" i="10" s="1"/>
  <c r="Q394" i="10"/>
  <c r="R394" i="10" s="1"/>
  <c r="S394" i="10" s="1"/>
  <c r="N394" i="10"/>
  <c r="O394" i="10" s="1"/>
  <c r="P394" i="10" s="1"/>
  <c r="K394" i="10"/>
  <c r="E394" i="10"/>
  <c r="F394" i="10" s="1"/>
  <c r="G394" i="10" s="1"/>
  <c r="W393" i="10"/>
  <c r="K393" i="10"/>
  <c r="AC391" i="10"/>
  <c r="AD391" i="10" s="1"/>
  <c r="AE391" i="10" s="1"/>
  <c r="Z391" i="10"/>
  <c r="Q391" i="10"/>
  <c r="R391" i="10" s="1"/>
  <c r="S391" i="10" s="1"/>
  <c r="N391" i="10"/>
  <c r="E391" i="10"/>
  <c r="F391" i="10" s="1"/>
  <c r="G391" i="10" s="1"/>
  <c r="AC390" i="10"/>
  <c r="AD390" i="10" s="1"/>
  <c r="AE390" i="10" s="1"/>
  <c r="Z390" i="10"/>
  <c r="AA390" i="10" s="1"/>
  <c r="AB390" i="10" s="1"/>
  <c r="W390" i="10"/>
  <c r="X390" i="10" s="1"/>
  <c r="Y390" i="10" s="1"/>
  <c r="Q390" i="10"/>
  <c r="R390" i="10" s="1"/>
  <c r="S390" i="10" s="1"/>
  <c r="N390" i="10"/>
  <c r="O390" i="10" s="1"/>
  <c r="P390" i="10" s="1"/>
  <c r="K390" i="10"/>
  <c r="E390" i="10"/>
  <c r="F390" i="10" s="1"/>
  <c r="G390" i="10" s="1"/>
  <c r="W389" i="10"/>
  <c r="K389" i="10"/>
  <c r="AC387" i="10"/>
  <c r="AD387" i="10" s="1"/>
  <c r="AE387" i="10" s="1"/>
  <c r="Z387" i="10"/>
  <c r="Q387" i="10"/>
  <c r="R387" i="10" s="1"/>
  <c r="S387" i="10" s="1"/>
  <c r="N387" i="10"/>
  <c r="E387" i="10"/>
  <c r="F387" i="10" s="1"/>
  <c r="G387" i="10" s="1"/>
  <c r="AC386" i="10"/>
  <c r="AD386" i="10" s="1"/>
  <c r="AE386" i="10" s="1"/>
  <c r="Z386" i="10"/>
  <c r="AA386" i="10" s="1"/>
  <c r="AB386" i="10" s="1"/>
  <c r="W386" i="10"/>
  <c r="X386" i="10" s="1"/>
  <c r="Y386" i="10" s="1"/>
  <c r="Q386" i="10"/>
  <c r="R386" i="10" s="1"/>
  <c r="S386" i="10" s="1"/>
  <c r="N386" i="10"/>
  <c r="O386" i="10" s="1"/>
  <c r="P386" i="10" s="1"/>
  <c r="K386" i="10"/>
  <c r="E386" i="10"/>
  <c r="F386" i="10" s="1"/>
  <c r="G386" i="10" s="1"/>
  <c r="W385" i="10"/>
  <c r="K385" i="10"/>
  <c r="AC383" i="10"/>
  <c r="AD383" i="10" s="1"/>
  <c r="AE383" i="10" s="1"/>
  <c r="Z383" i="10"/>
  <c r="Q383" i="10"/>
  <c r="R383" i="10" s="1"/>
  <c r="S383" i="10" s="1"/>
  <c r="N383" i="10"/>
  <c r="E383" i="10"/>
  <c r="F383" i="10" s="1"/>
  <c r="G383" i="10" s="1"/>
  <c r="AC382" i="10"/>
  <c r="AD382" i="10" s="1"/>
  <c r="AE382" i="10" s="1"/>
  <c r="Z382" i="10"/>
  <c r="AA382" i="10" s="1"/>
  <c r="AB382" i="10" s="1"/>
  <c r="W382" i="10"/>
  <c r="Q382" i="10"/>
  <c r="R382" i="10" s="1"/>
  <c r="S382" i="10" s="1"/>
  <c r="N382" i="10"/>
  <c r="O382" i="10" s="1"/>
  <c r="P382" i="10" s="1"/>
  <c r="K382" i="10"/>
  <c r="E382" i="10"/>
  <c r="F382" i="10" s="1"/>
  <c r="G382" i="10" s="1"/>
  <c r="X382" i="10"/>
  <c r="Y382" i="10" s="1"/>
  <c r="W381" i="10"/>
  <c r="K381" i="10"/>
  <c r="AC379" i="10"/>
  <c r="AD379" i="10" s="1"/>
  <c r="AE379" i="10" s="1"/>
  <c r="Z379" i="10"/>
  <c r="Q379" i="10"/>
  <c r="R379" i="10" s="1"/>
  <c r="S379" i="10" s="1"/>
  <c r="N379" i="10"/>
  <c r="E379" i="10"/>
  <c r="F379" i="10" s="1"/>
  <c r="G379" i="10" s="1"/>
  <c r="AD378" i="10"/>
  <c r="AE378" i="10" s="1"/>
  <c r="AC378" i="10"/>
  <c r="Z378" i="10"/>
  <c r="AA378" i="10" s="1"/>
  <c r="AB378" i="10" s="1"/>
  <c r="W378" i="10"/>
  <c r="X378" i="10" s="1"/>
  <c r="Y378" i="10" s="1"/>
  <c r="R378" i="10"/>
  <c r="S378" i="10" s="1"/>
  <c r="Q378" i="10"/>
  <c r="N378" i="10"/>
  <c r="O378" i="10" s="1"/>
  <c r="P378" i="10" s="1"/>
  <c r="K378" i="10"/>
  <c r="F378" i="10"/>
  <c r="G378" i="10" s="1"/>
  <c r="E378" i="10"/>
  <c r="W377" i="10"/>
  <c r="K377" i="10"/>
  <c r="AC375" i="10"/>
  <c r="AD375" i="10" s="1"/>
  <c r="AE375" i="10" s="1"/>
  <c r="Z375" i="10"/>
  <c r="Q375" i="10"/>
  <c r="R375" i="10" s="1"/>
  <c r="S375" i="10" s="1"/>
  <c r="N375" i="10"/>
  <c r="E375" i="10"/>
  <c r="F375" i="10" s="1"/>
  <c r="G375" i="10" s="1"/>
  <c r="AC374" i="10"/>
  <c r="AD374" i="10" s="1"/>
  <c r="AE374" i="10" s="1"/>
  <c r="Z374" i="10"/>
  <c r="AA374" i="10" s="1"/>
  <c r="AB374" i="10" s="1"/>
  <c r="W374" i="10"/>
  <c r="Q374" i="10"/>
  <c r="R374" i="10" s="1"/>
  <c r="S374" i="10" s="1"/>
  <c r="N374" i="10"/>
  <c r="O374" i="10" s="1"/>
  <c r="P374" i="10" s="1"/>
  <c r="K374" i="10"/>
  <c r="E374" i="10"/>
  <c r="F374" i="10" s="1"/>
  <c r="G374" i="10" s="1"/>
  <c r="X374" i="10"/>
  <c r="Y374" i="10" s="1"/>
  <c r="W373" i="10"/>
  <c r="K373" i="10"/>
  <c r="AC371" i="10"/>
  <c r="AD371" i="10" s="1"/>
  <c r="AE371" i="10" s="1"/>
  <c r="Z371" i="10"/>
  <c r="Q371" i="10"/>
  <c r="R371" i="10" s="1"/>
  <c r="S371" i="10" s="1"/>
  <c r="N371" i="10"/>
  <c r="E371" i="10"/>
  <c r="F371" i="10" s="1"/>
  <c r="G371" i="10" s="1"/>
  <c r="AD370" i="10"/>
  <c r="AE370" i="10" s="1"/>
  <c r="AC370" i="10"/>
  <c r="Z370" i="10"/>
  <c r="AA370" i="10" s="1"/>
  <c r="AB370" i="10" s="1"/>
  <c r="W370" i="10"/>
  <c r="X370" i="10" s="1"/>
  <c r="Y370" i="10" s="1"/>
  <c r="R370" i="10"/>
  <c r="S370" i="10" s="1"/>
  <c r="Q370" i="10"/>
  <c r="N370" i="10"/>
  <c r="O370" i="10" s="1"/>
  <c r="P370" i="10" s="1"/>
  <c r="K370" i="10"/>
  <c r="F370" i="10"/>
  <c r="G370" i="10" s="1"/>
  <c r="E370" i="10"/>
  <c r="W369" i="10"/>
  <c r="K369" i="10"/>
  <c r="AC367" i="10"/>
  <c r="AD367" i="10" s="1"/>
  <c r="AE367" i="10" s="1"/>
  <c r="Z367" i="10"/>
  <c r="Q367" i="10"/>
  <c r="R367" i="10" s="1"/>
  <c r="S367" i="10" s="1"/>
  <c r="N367" i="10"/>
  <c r="E367" i="10"/>
  <c r="F367" i="10" s="1"/>
  <c r="G367" i="10" s="1"/>
  <c r="AC366" i="10"/>
  <c r="AD366" i="10" s="1"/>
  <c r="AE366" i="10" s="1"/>
  <c r="Z366" i="10"/>
  <c r="AA366" i="10" s="1"/>
  <c r="AB366" i="10" s="1"/>
  <c r="W366" i="10"/>
  <c r="Q366" i="10"/>
  <c r="R366" i="10" s="1"/>
  <c r="S366" i="10" s="1"/>
  <c r="N366" i="10"/>
  <c r="O366" i="10" s="1"/>
  <c r="P366" i="10" s="1"/>
  <c r="K366" i="10"/>
  <c r="E366" i="10"/>
  <c r="F366" i="10" s="1"/>
  <c r="G366" i="10" s="1"/>
  <c r="X366" i="10"/>
  <c r="Y366" i="10" s="1"/>
  <c r="W365" i="10"/>
  <c r="K365" i="10"/>
  <c r="H364" i="10"/>
  <c r="AC363" i="10"/>
  <c r="AD363" i="10" s="1"/>
  <c r="AE363" i="10" s="1"/>
  <c r="Z363" i="10"/>
  <c r="Q363" i="10"/>
  <c r="R363" i="10" s="1"/>
  <c r="S363" i="10" s="1"/>
  <c r="N363" i="10"/>
  <c r="E363" i="10"/>
  <c r="F363" i="10" s="1"/>
  <c r="G363" i="10" s="1"/>
  <c r="AC362" i="10"/>
  <c r="AD362" i="10" s="1"/>
  <c r="AE362" i="10" s="1"/>
  <c r="Z362" i="10"/>
  <c r="AA362" i="10" s="1"/>
  <c r="AB362" i="10" s="1"/>
  <c r="W362" i="10"/>
  <c r="X362" i="10" s="1"/>
  <c r="Y362" i="10" s="1"/>
  <c r="Q362" i="10"/>
  <c r="R362" i="10" s="1"/>
  <c r="S362" i="10" s="1"/>
  <c r="N362" i="10"/>
  <c r="O362" i="10" s="1"/>
  <c r="P362" i="10" s="1"/>
  <c r="K362" i="10"/>
  <c r="E362" i="10"/>
  <c r="F362" i="10" s="1"/>
  <c r="G362" i="10" s="1"/>
  <c r="W361" i="10"/>
  <c r="K361" i="10"/>
  <c r="AC359" i="10"/>
  <c r="AD359" i="10" s="1"/>
  <c r="AE359" i="10" s="1"/>
  <c r="Z359" i="10"/>
  <c r="Q359" i="10"/>
  <c r="R359" i="10" s="1"/>
  <c r="S359" i="10" s="1"/>
  <c r="N359" i="10"/>
  <c r="E359" i="10"/>
  <c r="F359" i="10" s="1"/>
  <c r="G359" i="10" s="1"/>
  <c r="AC358" i="10"/>
  <c r="AD358" i="10" s="1"/>
  <c r="AE358" i="10" s="1"/>
  <c r="Z358" i="10"/>
  <c r="AA358" i="10" s="1"/>
  <c r="AB358" i="10" s="1"/>
  <c r="W358" i="10"/>
  <c r="Q358" i="10"/>
  <c r="R358" i="10" s="1"/>
  <c r="S358" i="10" s="1"/>
  <c r="N358" i="10"/>
  <c r="O358" i="10" s="1"/>
  <c r="P358" i="10" s="1"/>
  <c r="K358" i="10"/>
  <c r="E358" i="10"/>
  <c r="F358" i="10" s="1"/>
  <c r="G358" i="10" s="1"/>
  <c r="X358" i="10"/>
  <c r="Y358" i="10" s="1"/>
  <c r="W357" i="10"/>
  <c r="K357" i="10"/>
  <c r="H356" i="10"/>
  <c r="AC355" i="10"/>
  <c r="AD355" i="10" s="1"/>
  <c r="AE355" i="10" s="1"/>
  <c r="Z355" i="10"/>
  <c r="Q355" i="10"/>
  <c r="R355" i="10" s="1"/>
  <c r="S355" i="10" s="1"/>
  <c r="N355" i="10"/>
  <c r="E355" i="10"/>
  <c r="F355" i="10" s="1"/>
  <c r="G355" i="10" s="1"/>
  <c r="AC354" i="10"/>
  <c r="AD354" i="10" s="1"/>
  <c r="AE354" i="10" s="1"/>
  <c r="Z354" i="10"/>
  <c r="AA354" i="10" s="1"/>
  <c r="AB354" i="10" s="1"/>
  <c r="W354" i="10"/>
  <c r="Q354" i="10"/>
  <c r="R354" i="10" s="1"/>
  <c r="S354" i="10" s="1"/>
  <c r="N354" i="10"/>
  <c r="O354" i="10" s="1"/>
  <c r="P354" i="10" s="1"/>
  <c r="K354" i="10"/>
  <c r="E354" i="10"/>
  <c r="F354" i="10" s="1"/>
  <c r="G354" i="10" s="1"/>
  <c r="X354" i="10"/>
  <c r="Y354" i="10" s="1"/>
  <c r="W353" i="10"/>
  <c r="K353" i="10"/>
  <c r="AC351" i="10"/>
  <c r="AD351" i="10" s="1"/>
  <c r="AE351" i="10" s="1"/>
  <c r="Z351" i="10"/>
  <c r="Q351" i="10"/>
  <c r="R351" i="10" s="1"/>
  <c r="S351" i="10" s="1"/>
  <c r="N351" i="10"/>
  <c r="E351" i="10"/>
  <c r="F351" i="10" s="1"/>
  <c r="G351" i="10" s="1"/>
  <c r="AD350" i="10"/>
  <c r="AE350" i="10" s="1"/>
  <c r="AC350" i="10"/>
  <c r="Z350" i="10"/>
  <c r="AA350" i="10" s="1"/>
  <c r="AB350" i="10" s="1"/>
  <c r="W350" i="10"/>
  <c r="X350" i="10" s="1"/>
  <c r="Y350" i="10" s="1"/>
  <c r="R350" i="10"/>
  <c r="S350" i="10" s="1"/>
  <c r="Q350" i="10"/>
  <c r="N350" i="10"/>
  <c r="O350" i="10" s="1"/>
  <c r="P350" i="10" s="1"/>
  <c r="K350" i="10"/>
  <c r="F350" i="10"/>
  <c r="G350" i="10" s="1"/>
  <c r="E350" i="10"/>
  <c r="K349" i="10"/>
  <c r="H349" i="10"/>
  <c r="AC347" i="10"/>
  <c r="Z347" i="10"/>
  <c r="Q347" i="10"/>
  <c r="R347" i="10" s="1"/>
  <c r="S347" i="10" s="1"/>
  <c r="H347" i="10"/>
  <c r="E347" i="10"/>
  <c r="F347" i="10" s="1"/>
  <c r="G347" i="10" s="1"/>
  <c r="AC346" i="10"/>
  <c r="AD346" i="10" s="1"/>
  <c r="AE346" i="10" s="1"/>
  <c r="Z346" i="10"/>
  <c r="AA346" i="10" s="1"/>
  <c r="AB346" i="10" s="1"/>
  <c r="W346" i="10"/>
  <c r="R346" i="10"/>
  <c r="S346" i="10" s="1"/>
  <c r="Q346" i="10"/>
  <c r="N346" i="10"/>
  <c r="O346" i="10" s="1"/>
  <c r="P346" i="10" s="1"/>
  <c r="K346" i="10"/>
  <c r="E346" i="10"/>
  <c r="F346" i="10" s="1"/>
  <c r="G346" i="10" s="1"/>
  <c r="AC344" i="10"/>
  <c r="W344" i="10"/>
  <c r="X344" i="10" s="1"/>
  <c r="Y344" i="10" s="1"/>
  <c r="Q344" i="10"/>
  <c r="K344" i="10"/>
  <c r="L344" i="10" s="1"/>
  <c r="H344" i="10"/>
  <c r="E344" i="10"/>
  <c r="AC343" i="10"/>
  <c r="H343" i="10"/>
  <c r="AC342" i="10"/>
  <c r="AD342" i="10" s="1"/>
  <c r="AE342" i="10" s="1"/>
  <c r="Z342" i="10"/>
  <c r="AA342" i="10" s="1"/>
  <c r="AB342" i="10" s="1"/>
  <c r="W342" i="10"/>
  <c r="Q342" i="10"/>
  <c r="R342" i="10" s="1"/>
  <c r="S342" i="10" s="1"/>
  <c r="N342" i="10"/>
  <c r="O342" i="10" s="1"/>
  <c r="P342" i="10" s="1"/>
  <c r="K342" i="10"/>
  <c r="E342" i="10"/>
  <c r="F342" i="10" s="1"/>
  <c r="G342" i="10" s="1"/>
  <c r="W341" i="10"/>
  <c r="X341" i="10" s="1"/>
  <c r="Y341" i="10" s="1"/>
  <c r="N341" i="10"/>
  <c r="H341" i="10"/>
  <c r="AC340" i="10"/>
  <c r="H340" i="10"/>
  <c r="AC339" i="10"/>
  <c r="Z339" i="10"/>
  <c r="Q339" i="10"/>
  <c r="R339" i="10" s="1"/>
  <c r="S339" i="10" s="1"/>
  <c r="H339" i="10"/>
  <c r="E339" i="10"/>
  <c r="F339" i="10" s="1"/>
  <c r="G339" i="10" s="1"/>
  <c r="AC338" i="10"/>
  <c r="AD338" i="10" s="1"/>
  <c r="AE338" i="10" s="1"/>
  <c r="Z338" i="10"/>
  <c r="AA338" i="10" s="1"/>
  <c r="AB338" i="10" s="1"/>
  <c r="W338" i="10"/>
  <c r="Q338" i="10"/>
  <c r="R338" i="10" s="1"/>
  <c r="S338" i="10" s="1"/>
  <c r="N338" i="10"/>
  <c r="O338" i="10" s="1"/>
  <c r="P338" i="10" s="1"/>
  <c r="K338" i="10"/>
  <c r="E338" i="10"/>
  <c r="F338" i="10" s="1"/>
  <c r="G338" i="10" s="1"/>
  <c r="K336" i="10"/>
  <c r="T336" i="10"/>
  <c r="U336" i="10" s="1"/>
  <c r="V336" i="10" s="1"/>
  <c r="AC334" i="10"/>
  <c r="AD334" i="10" s="1"/>
  <c r="AE334" i="10" s="1"/>
  <c r="Z334" i="10"/>
  <c r="AA334" i="10" s="1"/>
  <c r="AB334" i="10" s="1"/>
  <c r="W334" i="10"/>
  <c r="X334" i="10" s="1"/>
  <c r="Y334" i="10" s="1"/>
  <c r="Q334" i="10"/>
  <c r="R334" i="10" s="1"/>
  <c r="S334" i="10" s="1"/>
  <c r="N334" i="10"/>
  <c r="O334" i="10" s="1"/>
  <c r="P334" i="10" s="1"/>
  <c r="K334" i="10"/>
  <c r="E334" i="10"/>
  <c r="F334" i="10" s="1"/>
  <c r="G334" i="10" s="1"/>
  <c r="Z333" i="10"/>
  <c r="AA333" i="10" s="1"/>
  <c r="AB333" i="10" s="1"/>
  <c r="W333" i="10"/>
  <c r="N333" i="10"/>
  <c r="O333" i="10" s="1"/>
  <c r="P333" i="10" s="1"/>
  <c r="K333" i="10"/>
  <c r="W332" i="10"/>
  <c r="K332" i="10"/>
  <c r="X332" i="10"/>
  <c r="Y332" i="10" s="1"/>
  <c r="AC330" i="10"/>
  <c r="AD330" i="10" s="1"/>
  <c r="AE330" i="10" s="1"/>
  <c r="Z330" i="10"/>
  <c r="AA330" i="10" s="1"/>
  <c r="AB330" i="10" s="1"/>
  <c r="W330" i="10"/>
  <c r="Q330" i="10"/>
  <c r="R330" i="10" s="1"/>
  <c r="S330" i="10" s="1"/>
  <c r="N330" i="10"/>
  <c r="O330" i="10" s="1"/>
  <c r="P330" i="10" s="1"/>
  <c r="K330" i="10"/>
  <c r="E330" i="10"/>
  <c r="F330" i="10" s="1"/>
  <c r="G330" i="10" s="1"/>
  <c r="X330" i="10"/>
  <c r="Y330" i="10" s="1"/>
  <c r="Z329" i="10"/>
  <c r="AA329" i="10" s="1"/>
  <c r="AB329" i="10" s="1"/>
  <c r="W329" i="10"/>
  <c r="N329" i="10"/>
  <c r="O329" i="10" s="1"/>
  <c r="P329" i="10" s="1"/>
  <c r="K329" i="10"/>
  <c r="W328" i="10"/>
  <c r="K328" i="10"/>
  <c r="X328" i="10"/>
  <c r="Y328" i="10" s="1"/>
  <c r="AC326" i="10"/>
  <c r="AD326" i="10" s="1"/>
  <c r="AE326" i="10" s="1"/>
  <c r="Z326" i="10"/>
  <c r="AA326" i="10" s="1"/>
  <c r="AB326" i="10" s="1"/>
  <c r="W326" i="10"/>
  <c r="Q326" i="10"/>
  <c r="R326" i="10" s="1"/>
  <c r="S326" i="10" s="1"/>
  <c r="N326" i="10"/>
  <c r="O326" i="10" s="1"/>
  <c r="P326" i="10" s="1"/>
  <c r="K326" i="10"/>
  <c r="E326" i="10"/>
  <c r="F326" i="10" s="1"/>
  <c r="G326" i="10" s="1"/>
  <c r="X326" i="10"/>
  <c r="Y326" i="10" s="1"/>
  <c r="Z325" i="10"/>
  <c r="AA325" i="10" s="1"/>
  <c r="AB325" i="10" s="1"/>
  <c r="W325" i="10"/>
  <c r="N325" i="10"/>
  <c r="O325" i="10" s="1"/>
  <c r="P325" i="10" s="1"/>
  <c r="K325" i="10"/>
  <c r="W324" i="10"/>
  <c r="X324" i="10" s="1"/>
  <c r="Y324" i="10" s="1"/>
  <c r="K324" i="10"/>
  <c r="AC322" i="10"/>
  <c r="AD322" i="10" s="1"/>
  <c r="AE322" i="10" s="1"/>
  <c r="Z322" i="10"/>
  <c r="AA322" i="10" s="1"/>
  <c r="AB322" i="10" s="1"/>
  <c r="W322" i="10"/>
  <c r="X322" i="10" s="1"/>
  <c r="Y322" i="10" s="1"/>
  <c r="Q322" i="10"/>
  <c r="R322" i="10" s="1"/>
  <c r="S322" i="10" s="1"/>
  <c r="N322" i="10"/>
  <c r="O322" i="10" s="1"/>
  <c r="P322" i="10" s="1"/>
  <c r="K322" i="10"/>
  <c r="E322" i="10"/>
  <c r="F322" i="10" s="1"/>
  <c r="G322" i="10" s="1"/>
  <c r="Z321" i="10"/>
  <c r="AA321" i="10" s="1"/>
  <c r="AB321" i="10" s="1"/>
  <c r="W321" i="10"/>
  <c r="N321" i="10"/>
  <c r="O321" i="10" s="1"/>
  <c r="P321" i="10" s="1"/>
  <c r="K321" i="10"/>
  <c r="W320" i="10"/>
  <c r="X320" i="10" s="1"/>
  <c r="Y320" i="10" s="1"/>
  <c r="K320" i="10"/>
  <c r="AC318" i="10"/>
  <c r="AD318" i="10" s="1"/>
  <c r="AE318" i="10" s="1"/>
  <c r="Z318" i="10"/>
  <c r="AA318" i="10" s="1"/>
  <c r="AB318" i="10" s="1"/>
  <c r="W318" i="10"/>
  <c r="X318" i="10" s="1"/>
  <c r="Y318" i="10" s="1"/>
  <c r="Q318" i="10"/>
  <c r="R318" i="10" s="1"/>
  <c r="S318" i="10" s="1"/>
  <c r="N318" i="10"/>
  <c r="O318" i="10" s="1"/>
  <c r="P318" i="10" s="1"/>
  <c r="K318" i="10"/>
  <c r="E318" i="10"/>
  <c r="F318" i="10" s="1"/>
  <c r="G318" i="10" s="1"/>
  <c r="Z317" i="10"/>
  <c r="AA317" i="10" s="1"/>
  <c r="AB317" i="10" s="1"/>
  <c r="W317" i="10"/>
  <c r="N317" i="10"/>
  <c r="O317" i="10" s="1"/>
  <c r="P317" i="10" s="1"/>
  <c r="K317" i="10"/>
  <c r="W316" i="10"/>
  <c r="K316" i="10"/>
  <c r="X316" i="10"/>
  <c r="Y316" i="10" s="1"/>
  <c r="AC314" i="10"/>
  <c r="AD314" i="10" s="1"/>
  <c r="AE314" i="10" s="1"/>
  <c r="Z314" i="10"/>
  <c r="AA314" i="10" s="1"/>
  <c r="AB314" i="10" s="1"/>
  <c r="W314" i="10"/>
  <c r="Q314" i="10"/>
  <c r="R314" i="10" s="1"/>
  <c r="S314" i="10" s="1"/>
  <c r="N314" i="10"/>
  <c r="O314" i="10" s="1"/>
  <c r="P314" i="10" s="1"/>
  <c r="K314" i="10"/>
  <c r="E314" i="10"/>
  <c r="F314" i="10" s="1"/>
  <c r="G314" i="10" s="1"/>
  <c r="X314" i="10"/>
  <c r="Y314" i="10" s="1"/>
  <c r="Z313" i="10"/>
  <c r="AA313" i="10" s="1"/>
  <c r="AB313" i="10" s="1"/>
  <c r="W313" i="10"/>
  <c r="N313" i="10"/>
  <c r="O313" i="10" s="1"/>
  <c r="P313" i="10" s="1"/>
  <c r="K313" i="10"/>
  <c r="W312" i="10"/>
  <c r="K312" i="10"/>
  <c r="X312" i="10"/>
  <c r="Y312" i="10" s="1"/>
  <c r="AC310" i="10"/>
  <c r="AD310" i="10" s="1"/>
  <c r="AE310" i="10" s="1"/>
  <c r="Z310" i="10"/>
  <c r="AA310" i="10" s="1"/>
  <c r="AB310" i="10" s="1"/>
  <c r="W310" i="10"/>
  <c r="Q310" i="10"/>
  <c r="R310" i="10" s="1"/>
  <c r="S310" i="10" s="1"/>
  <c r="N310" i="10"/>
  <c r="O310" i="10" s="1"/>
  <c r="P310" i="10" s="1"/>
  <c r="K310" i="10"/>
  <c r="E310" i="10"/>
  <c r="F310" i="10" s="1"/>
  <c r="G310" i="10" s="1"/>
  <c r="X310" i="10"/>
  <c r="Y310" i="10" s="1"/>
  <c r="Z309" i="10"/>
  <c r="AA309" i="10" s="1"/>
  <c r="AB309" i="10" s="1"/>
  <c r="W309" i="10"/>
  <c r="N309" i="10"/>
  <c r="O309" i="10" s="1"/>
  <c r="P309" i="10" s="1"/>
  <c r="K309" i="10"/>
  <c r="W308" i="10"/>
  <c r="X308" i="10" s="1"/>
  <c r="Y308" i="10" s="1"/>
  <c r="K308" i="10"/>
  <c r="AC306" i="10"/>
  <c r="AD306" i="10" s="1"/>
  <c r="AE306" i="10" s="1"/>
  <c r="Z306" i="10"/>
  <c r="AA306" i="10" s="1"/>
  <c r="AB306" i="10" s="1"/>
  <c r="W306" i="10"/>
  <c r="Q306" i="10"/>
  <c r="R306" i="10" s="1"/>
  <c r="S306" i="10" s="1"/>
  <c r="N306" i="10"/>
  <c r="O306" i="10" s="1"/>
  <c r="P306" i="10" s="1"/>
  <c r="K306" i="10"/>
  <c r="E306" i="10"/>
  <c r="F306" i="10" s="1"/>
  <c r="G306" i="10" s="1"/>
  <c r="X306" i="10"/>
  <c r="Y306" i="10" s="1"/>
  <c r="Z305" i="10"/>
  <c r="AA305" i="10" s="1"/>
  <c r="AB305" i="10" s="1"/>
  <c r="W305" i="10"/>
  <c r="N305" i="10"/>
  <c r="O305" i="10" s="1"/>
  <c r="P305" i="10" s="1"/>
  <c r="K305" i="10"/>
  <c r="W304" i="10"/>
  <c r="K304" i="10"/>
  <c r="AC302" i="10"/>
  <c r="AD302" i="10" s="1"/>
  <c r="AE302" i="10" s="1"/>
  <c r="Z302" i="10"/>
  <c r="AA302" i="10" s="1"/>
  <c r="AB302" i="10" s="1"/>
  <c r="W302" i="10"/>
  <c r="Q302" i="10"/>
  <c r="R302" i="10" s="1"/>
  <c r="S302" i="10" s="1"/>
  <c r="N302" i="10"/>
  <c r="O302" i="10" s="1"/>
  <c r="P302" i="10" s="1"/>
  <c r="K302" i="10"/>
  <c r="E302" i="10"/>
  <c r="F302" i="10" s="1"/>
  <c r="G302" i="10" s="1"/>
  <c r="X302" i="10"/>
  <c r="Y302" i="10" s="1"/>
  <c r="Z301" i="10"/>
  <c r="AA301" i="10" s="1"/>
  <c r="AB301" i="10" s="1"/>
  <c r="W301" i="10"/>
  <c r="N301" i="10"/>
  <c r="O301" i="10" s="1"/>
  <c r="P301" i="10" s="1"/>
  <c r="K301" i="10"/>
  <c r="W300" i="10"/>
  <c r="K300" i="10"/>
  <c r="Q299" i="10"/>
  <c r="I299" i="10"/>
  <c r="J299" i="10" s="1"/>
  <c r="H299" i="10"/>
  <c r="AC298" i="10"/>
  <c r="AD298" i="10" s="1"/>
  <c r="AE298" i="10" s="1"/>
  <c r="Z298" i="10"/>
  <c r="AA298" i="10" s="1"/>
  <c r="AB298" i="10" s="1"/>
  <c r="W298" i="10"/>
  <c r="X298" i="10" s="1"/>
  <c r="Y298" i="10" s="1"/>
  <c r="Q298" i="10"/>
  <c r="R298" i="10" s="1"/>
  <c r="S298" i="10" s="1"/>
  <c r="N298" i="10"/>
  <c r="O298" i="10" s="1"/>
  <c r="P298" i="10" s="1"/>
  <c r="K298" i="10"/>
  <c r="E298" i="10"/>
  <c r="F298" i="10" s="1"/>
  <c r="G298" i="10" s="1"/>
  <c r="Z297" i="10"/>
  <c r="AA297" i="10" s="1"/>
  <c r="AB297" i="10" s="1"/>
  <c r="W297" i="10"/>
  <c r="O297" i="10"/>
  <c r="P297" i="10" s="1"/>
  <c r="N297" i="10"/>
  <c r="K297" i="10"/>
  <c r="AC295" i="10"/>
  <c r="Z295" i="10"/>
  <c r="Q295" i="10"/>
  <c r="R295" i="10" s="1"/>
  <c r="S295" i="10" s="1"/>
  <c r="H295" i="10"/>
  <c r="F295" i="10"/>
  <c r="G295" i="10" s="1"/>
  <c r="E295" i="10"/>
  <c r="AC294" i="10"/>
  <c r="AD294" i="10" s="1"/>
  <c r="AE294" i="10" s="1"/>
  <c r="Z294" i="10"/>
  <c r="AA294" i="10" s="1"/>
  <c r="AB294" i="10" s="1"/>
  <c r="W294" i="10"/>
  <c r="Q294" i="10"/>
  <c r="R294" i="10" s="1"/>
  <c r="S294" i="10" s="1"/>
  <c r="N294" i="10"/>
  <c r="O294" i="10" s="1"/>
  <c r="P294" i="10" s="1"/>
  <c r="K294" i="10"/>
  <c r="E294" i="10"/>
  <c r="F294" i="10" s="1"/>
  <c r="G294" i="10" s="1"/>
  <c r="X294" i="10"/>
  <c r="Y294" i="10" s="1"/>
  <c r="K293" i="10"/>
  <c r="AC292" i="10"/>
  <c r="W292" i="10"/>
  <c r="X292" i="10" s="1"/>
  <c r="Y292" i="10" s="1"/>
  <c r="Q292" i="10"/>
  <c r="L292" i="10"/>
  <c r="AF292" i="10" s="1"/>
  <c r="AG292" i="10" s="1"/>
  <c r="AH292" i="10" s="1"/>
  <c r="K292" i="10"/>
  <c r="H292" i="10"/>
  <c r="E292" i="10"/>
  <c r="Q291" i="10"/>
  <c r="E291" i="10"/>
  <c r="AC290" i="10"/>
  <c r="AD290" i="10" s="1"/>
  <c r="AE290" i="10" s="1"/>
  <c r="Z290" i="10"/>
  <c r="AA290" i="10" s="1"/>
  <c r="AB290" i="10" s="1"/>
  <c r="W290" i="10"/>
  <c r="Q290" i="10"/>
  <c r="R290" i="10" s="1"/>
  <c r="S290" i="10" s="1"/>
  <c r="N290" i="10"/>
  <c r="O290" i="10" s="1"/>
  <c r="P290" i="10" s="1"/>
  <c r="K290" i="10"/>
  <c r="E290" i="10"/>
  <c r="F290" i="10" s="1"/>
  <c r="G290" i="10" s="1"/>
  <c r="X290" i="10"/>
  <c r="Y290" i="10" s="1"/>
  <c r="Z289" i="10"/>
  <c r="AA289" i="10" s="1"/>
  <c r="AB289" i="10" s="1"/>
  <c r="W289" i="10"/>
  <c r="O289" i="10"/>
  <c r="P289" i="10" s="1"/>
  <c r="N289" i="10"/>
  <c r="K289" i="10"/>
  <c r="AC287" i="10"/>
  <c r="Q287" i="10"/>
  <c r="E287" i="10"/>
  <c r="AC286" i="10"/>
  <c r="AD286" i="10" s="1"/>
  <c r="AE286" i="10" s="1"/>
  <c r="Z286" i="10"/>
  <c r="AA286" i="10" s="1"/>
  <c r="AB286" i="10" s="1"/>
  <c r="W286" i="10"/>
  <c r="Q286" i="10"/>
  <c r="R286" i="10" s="1"/>
  <c r="S286" i="10" s="1"/>
  <c r="N286" i="10"/>
  <c r="O286" i="10" s="1"/>
  <c r="P286" i="10" s="1"/>
  <c r="K286" i="10"/>
  <c r="E286" i="10"/>
  <c r="F286" i="10" s="1"/>
  <c r="G286" i="10" s="1"/>
  <c r="X286" i="10"/>
  <c r="Y286" i="10" s="1"/>
  <c r="Z285" i="10"/>
  <c r="AA285" i="10" s="1"/>
  <c r="AB285" i="10" s="1"/>
  <c r="W285" i="10"/>
  <c r="O285" i="10"/>
  <c r="P285" i="10" s="1"/>
  <c r="N285" i="10"/>
  <c r="K285" i="10"/>
  <c r="AC283" i="10"/>
  <c r="Q283" i="10"/>
  <c r="E283" i="10"/>
  <c r="AC282" i="10"/>
  <c r="AD282" i="10" s="1"/>
  <c r="AE282" i="10" s="1"/>
  <c r="Z282" i="10"/>
  <c r="AA282" i="10" s="1"/>
  <c r="AB282" i="10" s="1"/>
  <c r="W282" i="10"/>
  <c r="Q282" i="10"/>
  <c r="R282" i="10" s="1"/>
  <c r="S282" i="10" s="1"/>
  <c r="N282" i="10"/>
  <c r="O282" i="10" s="1"/>
  <c r="P282" i="10" s="1"/>
  <c r="K282" i="10"/>
  <c r="E282" i="10"/>
  <c r="F282" i="10" s="1"/>
  <c r="G282" i="10" s="1"/>
  <c r="X282" i="10"/>
  <c r="Y282" i="10" s="1"/>
  <c r="Z281" i="10"/>
  <c r="AA281" i="10" s="1"/>
  <c r="AB281" i="10" s="1"/>
  <c r="W281" i="10"/>
  <c r="O281" i="10"/>
  <c r="P281" i="10" s="1"/>
  <c r="N281" i="10"/>
  <c r="K281" i="10"/>
  <c r="AC279" i="10"/>
  <c r="Q279" i="10"/>
  <c r="E279" i="10"/>
  <c r="AC278" i="10"/>
  <c r="AD278" i="10" s="1"/>
  <c r="AE278" i="10" s="1"/>
  <c r="Z278" i="10"/>
  <c r="AA278" i="10" s="1"/>
  <c r="AB278" i="10" s="1"/>
  <c r="W278" i="10"/>
  <c r="Q278" i="10"/>
  <c r="R278" i="10" s="1"/>
  <c r="S278" i="10" s="1"/>
  <c r="N278" i="10"/>
  <c r="O278" i="10" s="1"/>
  <c r="P278" i="10" s="1"/>
  <c r="K278" i="10"/>
  <c r="E278" i="10"/>
  <c r="F278" i="10" s="1"/>
  <c r="G278" i="10" s="1"/>
  <c r="X278" i="10"/>
  <c r="Y278" i="10" s="1"/>
  <c r="Z277" i="10"/>
  <c r="AA277" i="10" s="1"/>
  <c r="AB277" i="10" s="1"/>
  <c r="W277" i="10"/>
  <c r="O277" i="10"/>
  <c r="P277" i="10" s="1"/>
  <c r="N277" i="10"/>
  <c r="K277" i="10"/>
  <c r="AC275" i="10"/>
  <c r="Q275" i="10"/>
  <c r="E275" i="10"/>
  <c r="AC274" i="10"/>
  <c r="AD274" i="10" s="1"/>
  <c r="AE274" i="10" s="1"/>
  <c r="Z274" i="10"/>
  <c r="AA274" i="10" s="1"/>
  <c r="AB274" i="10" s="1"/>
  <c r="W274" i="10"/>
  <c r="Q274" i="10"/>
  <c r="R274" i="10" s="1"/>
  <c r="S274" i="10" s="1"/>
  <c r="N274" i="10"/>
  <c r="O274" i="10" s="1"/>
  <c r="P274" i="10" s="1"/>
  <c r="K274" i="10"/>
  <c r="E274" i="10"/>
  <c r="F274" i="10" s="1"/>
  <c r="G274" i="10" s="1"/>
  <c r="X274" i="10"/>
  <c r="Y274" i="10" s="1"/>
  <c r="Z273" i="10"/>
  <c r="AA273" i="10" s="1"/>
  <c r="AB273" i="10" s="1"/>
  <c r="W273" i="10"/>
  <c r="O273" i="10"/>
  <c r="P273" i="10" s="1"/>
  <c r="N273" i="10"/>
  <c r="K273" i="10"/>
  <c r="AC271" i="10"/>
  <c r="Q271" i="10"/>
  <c r="E271" i="10"/>
  <c r="AC270" i="10"/>
  <c r="AD270" i="10" s="1"/>
  <c r="AE270" i="10" s="1"/>
  <c r="Z270" i="10"/>
  <c r="AA270" i="10" s="1"/>
  <c r="AB270" i="10" s="1"/>
  <c r="W270" i="10"/>
  <c r="Q270" i="10"/>
  <c r="R270" i="10" s="1"/>
  <c r="S270" i="10" s="1"/>
  <c r="N270" i="10"/>
  <c r="O270" i="10" s="1"/>
  <c r="P270" i="10" s="1"/>
  <c r="K270" i="10"/>
  <c r="E270" i="10"/>
  <c r="F270" i="10" s="1"/>
  <c r="G270" i="10" s="1"/>
  <c r="X270" i="10"/>
  <c r="Y270" i="10" s="1"/>
  <c r="Z269" i="10"/>
  <c r="AA269" i="10" s="1"/>
  <c r="AB269" i="10" s="1"/>
  <c r="W269" i="10"/>
  <c r="O269" i="10"/>
  <c r="P269" i="10" s="1"/>
  <c r="N269" i="10"/>
  <c r="K269" i="10"/>
  <c r="AC267" i="10"/>
  <c r="Q267" i="10"/>
  <c r="E267" i="10"/>
  <c r="AC266" i="10"/>
  <c r="AD266" i="10" s="1"/>
  <c r="AE266" i="10" s="1"/>
  <c r="Z266" i="10"/>
  <c r="AA266" i="10" s="1"/>
  <c r="AB266" i="10" s="1"/>
  <c r="W266" i="10"/>
  <c r="Q266" i="10"/>
  <c r="R266" i="10" s="1"/>
  <c r="S266" i="10" s="1"/>
  <c r="N266" i="10"/>
  <c r="O266" i="10" s="1"/>
  <c r="P266" i="10" s="1"/>
  <c r="K266" i="10"/>
  <c r="E266" i="10"/>
  <c r="F266" i="10" s="1"/>
  <c r="G266" i="10" s="1"/>
  <c r="X266" i="10"/>
  <c r="Y266" i="10" s="1"/>
  <c r="Z265" i="10"/>
  <c r="AA265" i="10" s="1"/>
  <c r="AB265" i="10" s="1"/>
  <c r="W265" i="10"/>
  <c r="O265" i="10"/>
  <c r="P265" i="10" s="1"/>
  <c r="N265" i="10"/>
  <c r="K265" i="10"/>
  <c r="AC263" i="10"/>
  <c r="Q263" i="10"/>
  <c r="E263" i="10"/>
  <c r="AC262" i="10"/>
  <c r="AD262" i="10" s="1"/>
  <c r="AE262" i="10" s="1"/>
  <c r="Z262" i="10"/>
  <c r="AA262" i="10" s="1"/>
  <c r="AB262" i="10" s="1"/>
  <c r="W262" i="10"/>
  <c r="Q262" i="10"/>
  <c r="R262" i="10" s="1"/>
  <c r="S262" i="10" s="1"/>
  <c r="N262" i="10"/>
  <c r="O262" i="10" s="1"/>
  <c r="P262" i="10" s="1"/>
  <c r="K262" i="10"/>
  <c r="E262" i="10"/>
  <c r="F262" i="10" s="1"/>
  <c r="G262" i="10" s="1"/>
  <c r="X262" i="10"/>
  <c r="Y262" i="10" s="1"/>
  <c r="Z261" i="10"/>
  <c r="AA261" i="10" s="1"/>
  <c r="AB261" i="10" s="1"/>
  <c r="W261" i="10"/>
  <c r="O261" i="10"/>
  <c r="P261" i="10" s="1"/>
  <c r="N261" i="10"/>
  <c r="K261" i="10"/>
  <c r="AC259" i="10"/>
  <c r="Q259" i="10"/>
  <c r="E259" i="10"/>
  <c r="AC258" i="10"/>
  <c r="AD258" i="10" s="1"/>
  <c r="AE258" i="10" s="1"/>
  <c r="Z258" i="10"/>
  <c r="AA258" i="10" s="1"/>
  <c r="AB258" i="10" s="1"/>
  <c r="W258" i="10"/>
  <c r="Q258" i="10"/>
  <c r="R258" i="10" s="1"/>
  <c r="S258" i="10" s="1"/>
  <c r="N258" i="10"/>
  <c r="O258" i="10" s="1"/>
  <c r="P258" i="10" s="1"/>
  <c r="K258" i="10"/>
  <c r="E258" i="10"/>
  <c r="F258" i="10" s="1"/>
  <c r="G258" i="10" s="1"/>
  <c r="X258" i="10"/>
  <c r="Y258" i="10" s="1"/>
  <c r="Z257" i="10"/>
  <c r="AA257" i="10" s="1"/>
  <c r="AB257" i="10" s="1"/>
  <c r="W257" i="10"/>
  <c r="O257" i="10"/>
  <c r="P257" i="10" s="1"/>
  <c r="N257" i="10"/>
  <c r="K257" i="10"/>
  <c r="AC255" i="10"/>
  <c r="Q255" i="10"/>
  <c r="E255" i="10"/>
  <c r="AC254" i="10"/>
  <c r="AD254" i="10" s="1"/>
  <c r="AE254" i="10" s="1"/>
  <c r="Z254" i="10"/>
  <c r="AA254" i="10" s="1"/>
  <c r="AB254" i="10" s="1"/>
  <c r="W254" i="10"/>
  <c r="Q254" i="10"/>
  <c r="R254" i="10" s="1"/>
  <c r="S254" i="10" s="1"/>
  <c r="N254" i="10"/>
  <c r="O254" i="10" s="1"/>
  <c r="P254" i="10" s="1"/>
  <c r="K254" i="10"/>
  <c r="E254" i="10"/>
  <c r="F254" i="10" s="1"/>
  <c r="G254" i="10" s="1"/>
  <c r="X254" i="10"/>
  <c r="Y254" i="10" s="1"/>
  <c r="Z253" i="10"/>
  <c r="AA253" i="10" s="1"/>
  <c r="AB253" i="10" s="1"/>
  <c r="W253" i="10"/>
  <c r="O253" i="10"/>
  <c r="P253" i="10" s="1"/>
  <c r="N253" i="10"/>
  <c r="K253" i="10"/>
  <c r="AC251" i="10"/>
  <c r="Q251" i="10"/>
  <c r="E251" i="10"/>
  <c r="AC250" i="10"/>
  <c r="AD250" i="10" s="1"/>
  <c r="AE250" i="10" s="1"/>
  <c r="Z250" i="10"/>
  <c r="AA250" i="10" s="1"/>
  <c r="AB250" i="10" s="1"/>
  <c r="W250" i="10"/>
  <c r="Q250" i="10"/>
  <c r="R250" i="10" s="1"/>
  <c r="S250" i="10" s="1"/>
  <c r="N250" i="10"/>
  <c r="O250" i="10" s="1"/>
  <c r="P250" i="10" s="1"/>
  <c r="K250" i="10"/>
  <c r="E250" i="10"/>
  <c r="F250" i="10" s="1"/>
  <c r="G250" i="10" s="1"/>
  <c r="X250" i="10"/>
  <c r="Y250" i="10" s="1"/>
  <c r="Z249" i="10"/>
  <c r="AA249" i="10" s="1"/>
  <c r="AB249" i="10" s="1"/>
  <c r="W249" i="10"/>
  <c r="O249" i="10"/>
  <c r="P249" i="10" s="1"/>
  <c r="N249" i="10"/>
  <c r="K249" i="10"/>
  <c r="AC247" i="10"/>
  <c r="Q247" i="10"/>
  <c r="E247" i="10"/>
  <c r="AC246" i="10"/>
  <c r="AD246" i="10" s="1"/>
  <c r="AE246" i="10" s="1"/>
  <c r="Z246" i="10"/>
  <c r="AA246" i="10" s="1"/>
  <c r="AB246" i="10" s="1"/>
  <c r="W246" i="10"/>
  <c r="Q246" i="10"/>
  <c r="R246" i="10" s="1"/>
  <c r="S246" i="10" s="1"/>
  <c r="N246" i="10"/>
  <c r="O246" i="10" s="1"/>
  <c r="P246" i="10" s="1"/>
  <c r="K246" i="10"/>
  <c r="E246" i="10"/>
  <c r="F246" i="10" s="1"/>
  <c r="G246" i="10" s="1"/>
  <c r="X246" i="10"/>
  <c r="Y246" i="10" s="1"/>
  <c r="Z245" i="10"/>
  <c r="AA245" i="10" s="1"/>
  <c r="AB245" i="10" s="1"/>
  <c r="W245" i="10"/>
  <c r="O245" i="10"/>
  <c r="P245" i="10" s="1"/>
  <c r="N245" i="10"/>
  <c r="K245" i="10"/>
  <c r="AC243" i="10"/>
  <c r="Q243" i="10"/>
  <c r="E243" i="10"/>
  <c r="AC242" i="10"/>
  <c r="AD242" i="10" s="1"/>
  <c r="AE242" i="10" s="1"/>
  <c r="Z242" i="10"/>
  <c r="AA242" i="10" s="1"/>
  <c r="AB242" i="10" s="1"/>
  <c r="W242" i="10"/>
  <c r="Q242" i="10"/>
  <c r="R242" i="10" s="1"/>
  <c r="S242" i="10" s="1"/>
  <c r="N242" i="10"/>
  <c r="O242" i="10" s="1"/>
  <c r="P242" i="10" s="1"/>
  <c r="K242" i="10"/>
  <c r="E242" i="10"/>
  <c r="F242" i="10" s="1"/>
  <c r="G242" i="10" s="1"/>
  <c r="X242" i="10"/>
  <c r="Y242" i="10" s="1"/>
  <c r="Z241" i="10"/>
  <c r="AA241" i="10" s="1"/>
  <c r="AB241" i="10" s="1"/>
  <c r="W241" i="10"/>
  <c r="O241" i="10"/>
  <c r="P241" i="10" s="1"/>
  <c r="N241" i="10"/>
  <c r="K241" i="10"/>
  <c r="AC239" i="10"/>
  <c r="Q239" i="10"/>
  <c r="E239" i="10"/>
  <c r="AC238" i="10"/>
  <c r="AD238" i="10" s="1"/>
  <c r="AE238" i="10" s="1"/>
  <c r="Z238" i="10"/>
  <c r="AA238" i="10" s="1"/>
  <c r="AB238" i="10" s="1"/>
  <c r="W238" i="10"/>
  <c r="Q238" i="10"/>
  <c r="R238" i="10" s="1"/>
  <c r="S238" i="10" s="1"/>
  <c r="N238" i="10"/>
  <c r="O238" i="10" s="1"/>
  <c r="P238" i="10" s="1"/>
  <c r="K238" i="10"/>
  <c r="E238" i="10"/>
  <c r="F238" i="10" s="1"/>
  <c r="G238" i="10" s="1"/>
  <c r="X238" i="10"/>
  <c r="Y238" i="10" s="1"/>
  <c r="Z237" i="10"/>
  <c r="AA237" i="10" s="1"/>
  <c r="AB237" i="10" s="1"/>
  <c r="W237" i="10"/>
  <c r="O237" i="10"/>
  <c r="P237" i="10" s="1"/>
  <c r="N237" i="10"/>
  <c r="K237" i="10"/>
  <c r="AC235" i="10"/>
  <c r="Q235" i="10"/>
  <c r="E235" i="10"/>
  <c r="AC234" i="10"/>
  <c r="AD234" i="10" s="1"/>
  <c r="AE234" i="10" s="1"/>
  <c r="Z234" i="10"/>
  <c r="AA234" i="10" s="1"/>
  <c r="AB234" i="10" s="1"/>
  <c r="W234" i="10"/>
  <c r="Q234" i="10"/>
  <c r="R234" i="10" s="1"/>
  <c r="S234" i="10" s="1"/>
  <c r="N234" i="10"/>
  <c r="O234" i="10" s="1"/>
  <c r="P234" i="10" s="1"/>
  <c r="K234" i="10"/>
  <c r="E234" i="10"/>
  <c r="F234" i="10" s="1"/>
  <c r="G234" i="10" s="1"/>
  <c r="X234" i="10"/>
  <c r="Y234" i="10" s="1"/>
  <c r="Z233" i="10"/>
  <c r="AA233" i="10" s="1"/>
  <c r="AB233" i="10" s="1"/>
  <c r="W233" i="10"/>
  <c r="O233" i="10"/>
  <c r="P233" i="10" s="1"/>
  <c r="N233" i="10"/>
  <c r="K233" i="10"/>
  <c r="AC231" i="10"/>
  <c r="Q231" i="10"/>
  <c r="E231" i="10"/>
  <c r="AC230" i="10"/>
  <c r="AD230" i="10" s="1"/>
  <c r="AE230" i="10" s="1"/>
  <c r="Z230" i="10"/>
  <c r="AA230" i="10" s="1"/>
  <c r="AB230" i="10" s="1"/>
  <c r="W230" i="10"/>
  <c r="Q230" i="10"/>
  <c r="R230" i="10" s="1"/>
  <c r="S230" i="10" s="1"/>
  <c r="N230" i="10"/>
  <c r="O230" i="10" s="1"/>
  <c r="P230" i="10" s="1"/>
  <c r="K230" i="10"/>
  <c r="E230" i="10"/>
  <c r="F230" i="10" s="1"/>
  <c r="G230" i="10" s="1"/>
  <c r="X230" i="10"/>
  <c r="Y230" i="10" s="1"/>
  <c r="Z229" i="10"/>
  <c r="AA229" i="10" s="1"/>
  <c r="AB229" i="10" s="1"/>
  <c r="W229" i="10"/>
  <c r="O229" i="10"/>
  <c r="P229" i="10" s="1"/>
  <c r="N229" i="10"/>
  <c r="K229" i="10"/>
  <c r="AC227" i="10"/>
  <c r="Q227" i="10"/>
  <c r="E227" i="10"/>
  <c r="AC226" i="10"/>
  <c r="AD226" i="10" s="1"/>
  <c r="AE226" i="10" s="1"/>
  <c r="Z226" i="10"/>
  <c r="AA226" i="10" s="1"/>
  <c r="AB226" i="10" s="1"/>
  <c r="W226" i="10"/>
  <c r="Q226" i="10"/>
  <c r="R226" i="10" s="1"/>
  <c r="S226" i="10" s="1"/>
  <c r="N226" i="10"/>
  <c r="O226" i="10" s="1"/>
  <c r="P226" i="10" s="1"/>
  <c r="K226" i="10"/>
  <c r="E226" i="10"/>
  <c r="F226" i="10" s="1"/>
  <c r="G226" i="10" s="1"/>
  <c r="X226" i="10"/>
  <c r="Y226" i="10" s="1"/>
  <c r="Z225" i="10"/>
  <c r="AA225" i="10" s="1"/>
  <c r="AB225" i="10" s="1"/>
  <c r="W225" i="10"/>
  <c r="O225" i="10"/>
  <c r="P225" i="10" s="1"/>
  <c r="N225" i="10"/>
  <c r="K225" i="10"/>
  <c r="H224" i="10"/>
  <c r="AC223" i="10"/>
  <c r="Q223" i="10"/>
  <c r="E223" i="10"/>
  <c r="AD222" i="10"/>
  <c r="AE222" i="10" s="1"/>
  <c r="AC222" i="10"/>
  <c r="Z222" i="10"/>
  <c r="AA222" i="10" s="1"/>
  <c r="AB222" i="10" s="1"/>
  <c r="W222" i="10"/>
  <c r="R222" i="10"/>
  <c r="S222" i="10" s="1"/>
  <c r="Q222" i="10"/>
  <c r="N222" i="10"/>
  <c r="O222" i="10" s="1"/>
  <c r="P222" i="10" s="1"/>
  <c r="K222" i="10"/>
  <c r="F222" i="10"/>
  <c r="G222" i="10" s="1"/>
  <c r="E222" i="10"/>
  <c r="X222" i="10"/>
  <c r="Y222" i="10" s="1"/>
  <c r="Z221" i="10"/>
  <c r="AA221" i="10" s="1"/>
  <c r="AB221" i="10" s="1"/>
  <c r="W221" i="10"/>
  <c r="O221" i="10"/>
  <c r="P221" i="10" s="1"/>
  <c r="N221" i="10"/>
  <c r="K221" i="10"/>
  <c r="AC219" i="10"/>
  <c r="Q219" i="10"/>
  <c r="E219" i="10"/>
  <c r="AD218" i="10"/>
  <c r="AE218" i="10" s="1"/>
  <c r="AC218" i="10"/>
  <c r="Z218" i="10"/>
  <c r="AA218" i="10" s="1"/>
  <c r="AB218" i="10" s="1"/>
  <c r="W218" i="10"/>
  <c r="R218" i="10"/>
  <c r="S218" i="10" s="1"/>
  <c r="Q218" i="10"/>
  <c r="N218" i="10"/>
  <c r="O218" i="10" s="1"/>
  <c r="P218" i="10" s="1"/>
  <c r="K218" i="10"/>
  <c r="F218" i="10"/>
  <c r="G218" i="10" s="1"/>
  <c r="E218" i="10"/>
  <c r="X218" i="10"/>
  <c r="Y218" i="10" s="1"/>
  <c r="Z217" i="10"/>
  <c r="AA217" i="10" s="1"/>
  <c r="AB217" i="10" s="1"/>
  <c r="W217" i="10"/>
  <c r="O217" i="10"/>
  <c r="P217" i="10" s="1"/>
  <c r="N217" i="10"/>
  <c r="K217" i="10"/>
  <c r="AC215" i="10"/>
  <c r="Q215" i="10"/>
  <c r="E215" i="10"/>
  <c r="AD214" i="10"/>
  <c r="AE214" i="10" s="1"/>
  <c r="AC214" i="10"/>
  <c r="Z214" i="10"/>
  <c r="AA214" i="10" s="1"/>
  <c r="AB214" i="10" s="1"/>
  <c r="W214" i="10"/>
  <c r="R214" i="10"/>
  <c r="S214" i="10" s="1"/>
  <c r="Q214" i="10"/>
  <c r="N214" i="10"/>
  <c r="O214" i="10" s="1"/>
  <c r="P214" i="10" s="1"/>
  <c r="K214" i="10"/>
  <c r="F214" i="10"/>
  <c r="G214" i="10" s="1"/>
  <c r="E214" i="10"/>
  <c r="X214" i="10"/>
  <c r="Y214" i="10" s="1"/>
  <c r="Z213" i="10"/>
  <c r="AA213" i="10" s="1"/>
  <c r="AB213" i="10" s="1"/>
  <c r="W213" i="10"/>
  <c r="O213" i="10"/>
  <c r="P213" i="10" s="1"/>
  <c r="N213" i="10"/>
  <c r="K213" i="10"/>
  <c r="AC211" i="10"/>
  <c r="Q211" i="10"/>
  <c r="E211" i="10"/>
  <c r="AD210" i="10"/>
  <c r="AE210" i="10" s="1"/>
  <c r="AC210" i="10"/>
  <c r="Z210" i="10"/>
  <c r="AA210" i="10" s="1"/>
  <c r="AB210" i="10" s="1"/>
  <c r="W210" i="10"/>
  <c r="Q210" i="10"/>
  <c r="R210" i="10" s="1"/>
  <c r="S210" i="10" s="1"/>
  <c r="N210" i="10"/>
  <c r="O210" i="10" s="1"/>
  <c r="P210" i="10" s="1"/>
  <c r="K210" i="10"/>
  <c r="E210" i="10"/>
  <c r="F210" i="10" s="1"/>
  <c r="G210" i="10" s="1"/>
  <c r="X210" i="10"/>
  <c r="Y210" i="10" s="1"/>
  <c r="Z209" i="10"/>
  <c r="AA209" i="10" s="1"/>
  <c r="AB209" i="10" s="1"/>
  <c r="W209" i="10"/>
  <c r="N209" i="10"/>
  <c r="O209" i="10" s="1"/>
  <c r="P209" i="10" s="1"/>
  <c r="K209" i="10"/>
  <c r="K208" i="10"/>
  <c r="H208" i="10"/>
  <c r="AC206" i="10"/>
  <c r="AD206" i="10" s="1"/>
  <c r="AE206" i="10" s="1"/>
  <c r="Z206" i="10"/>
  <c r="AA206" i="10" s="1"/>
  <c r="AB206" i="10" s="1"/>
  <c r="W206" i="10"/>
  <c r="Q206" i="10"/>
  <c r="R206" i="10" s="1"/>
  <c r="S206" i="10" s="1"/>
  <c r="N206" i="10"/>
  <c r="O206" i="10" s="1"/>
  <c r="P206" i="10" s="1"/>
  <c r="K206" i="10"/>
  <c r="E206" i="10"/>
  <c r="F206" i="10" s="1"/>
  <c r="G206" i="10" s="1"/>
  <c r="X206" i="10"/>
  <c r="Y206" i="10" s="1"/>
  <c r="Z205" i="10"/>
  <c r="AA205" i="10" s="1"/>
  <c r="AB205" i="10" s="1"/>
  <c r="W205" i="10"/>
  <c r="N205" i="10"/>
  <c r="O205" i="10" s="1"/>
  <c r="P205" i="10" s="1"/>
  <c r="K205" i="10"/>
  <c r="Q203" i="10"/>
  <c r="H203" i="10"/>
  <c r="I203" i="10" s="1"/>
  <c r="J203" i="10" s="1"/>
  <c r="AC202" i="10"/>
  <c r="AD202" i="10" s="1"/>
  <c r="AE202" i="10" s="1"/>
  <c r="Z202" i="10"/>
  <c r="AA202" i="10" s="1"/>
  <c r="AB202" i="10" s="1"/>
  <c r="W202" i="10"/>
  <c r="X202" i="10" s="1"/>
  <c r="Y202" i="10" s="1"/>
  <c r="Q202" i="10"/>
  <c r="R202" i="10" s="1"/>
  <c r="S202" i="10" s="1"/>
  <c r="N202" i="10"/>
  <c r="O202" i="10" s="1"/>
  <c r="P202" i="10" s="1"/>
  <c r="K202" i="10"/>
  <c r="E202" i="10"/>
  <c r="F202" i="10" s="1"/>
  <c r="G202" i="10" s="1"/>
  <c r="W201" i="10"/>
  <c r="X201" i="10" s="1"/>
  <c r="Y201" i="10" s="1"/>
  <c r="N201" i="10"/>
  <c r="H201" i="10"/>
  <c r="AC200" i="10"/>
  <c r="H200" i="10"/>
  <c r="AC199" i="10"/>
  <c r="Z199" i="10"/>
  <c r="Q199" i="10"/>
  <c r="R199" i="10" s="1"/>
  <c r="S199" i="10" s="1"/>
  <c r="H199" i="10"/>
  <c r="E199" i="10"/>
  <c r="F199" i="10" s="1"/>
  <c r="G199" i="10" s="1"/>
  <c r="AC198" i="10"/>
  <c r="AD198" i="10" s="1"/>
  <c r="AE198" i="10" s="1"/>
  <c r="Z198" i="10"/>
  <c r="AA198" i="10" s="1"/>
  <c r="AB198" i="10" s="1"/>
  <c r="W198" i="10"/>
  <c r="R198" i="10"/>
  <c r="S198" i="10" s="1"/>
  <c r="Q198" i="10"/>
  <c r="N198" i="10"/>
  <c r="O198" i="10" s="1"/>
  <c r="P198" i="10" s="1"/>
  <c r="K198" i="10"/>
  <c r="E198" i="10"/>
  <c r="F198" i="10" s="1"/>
  <c r="G198" i="10" s="1"/>
  <c r="AC196" i="10"/>
  <c r="W196" i="10"/>
  <c r="X196" i="10" s="1"/>
  <c r="Y196" i="10" s="1"/>
  <c r="Q196" i="10"/>
  <c r="R196" i="10" s="1"/>
  <c r="S196" i="10" s="1"/>
  <c r="N196" i="10"/>
  <c r="O196" i="10" s="1"/>
  <c r="P196" i="10" s="1"/>
  <c r="K196" i="10"/>
  <c r="E196" i="10"/>
  <c r="F196" i="10" s="1"/>
  <c r="G196" i="10" s="1"/>
  <c r="Z195" i="10"/>
  <c r="AA195" i="10" s="1"/>
  <c r="AB195" i="10" s="1"/>
  <c r="W195" i="10"/>
  <c r="N195" i="10"/>
  <c r="O195" i="10" s="1"/>
  <c r="P195" i="10" s="1"/>
  <c r="K195" i="10"/>
  <c r="W194" i="10"/>
  <c r="K194" i="10"/>
  <c r="AC192" i="10"/>
  <c r="AD192" i="10" s="1"/>
  <c r="AE192" i="10" s="1"/>
  <c r="Z192" i="10"/>
  <c r="AA192" i="10" s="1"/>
  <c r="AB192" i="10" s="1"/>
  <c r="W192" i="10"/>
  <c r="Q192" i="10"/>
  <c r="R192" i="10" s="1"/>
  <c r="S192" i="10" s="1"/>
  <c r="N192" i="10"/>
  <c r="O192" i="10" s="1"/>
  <c r="P192" i="10" s="1"/>
  <c r="K192" i="10"/>
  <c r="E192" i="10"/>
  <c r="F192" i="10" s="1"/>
  <c r="G192" i="10" s="1"/>
  <c r="X192" i="10"/>
  <c r="Y192" i="10" s="1"/>
  <c r="Z191" i="10"/>
  <c r="AA191" i="10" s="1"/>
  <c r="AB191" i="10" s="1"/>
  <c r="W191" i="10"/>
  <c r="N191" i="10"/>
  <c r="O191" i="10" s="1"/>
  <c r="P191" i="10" s="1"/>
  <c r="K191" i="10"/>
  <c r="W190" i="10"/>
  <c r="K190" i="10"/>
  <c r="AC188" i="10"/>
  <c r="AD188" i="10" s="1"/>
  <c r="AE188" i="10" s="1"/>
  <c r="Z188" i="10"/>
  <c r="AA188" i="10" s="1"/>
  <c r="AB188" i="10" s="1"/>
  <c r="W188" i="10"/>
  <c r="X188" i="10" s="1"/>
  <c r="Y188" i="10" s="1"/>
  <c r="Q188" i="10"/>
  <c r="R188" i="10" s="1"/>
  <c r="S188" i="10" s="1"/>
  <c r="N188" i="10"/>
  <c r="O188" i="10" s="1"/>
  <c r="P188" i="10" s="1"/>
  <c r="K188" i="10"/>
  <c r="E188" i="10"/>
  <c r="F188" i="10" s="1"/>
  <c r="G188" i="10" s="1"/>
  <c r="Z187" i="10"/>
  <c r="AA187" i="10" s="1"/>
  <c r="AB187" i="10" s="1"/>
  <c r="W187" i="10"/>
  <c r="N187" i="10"/>
  <c r="O187" i="10" s="1"/>
  <c r="P187" i="10" s="1"/>
  <c r="K187" i="10"/>
  <c r="W186" i="10"/>
  <c r="K186" i="10"/>
  <c r="AC184" i="10"/>
  <c r="AD184" i="10" s="1"/>
  <c r="AE184" i="10" s="1"/>
  <c r="Z184" i="10"/>
  <c r="AA184" i="10" s="1"/>
  <c r="AB184" i="10" s="1"/>
  <c r="W184" i="10"/>
  <c r="Q184" i="10"/>
  <c r="R184" i="10" s="1"/>
  <c r="S184" i="10" s="1"/>
  <c r="N184" i="10"/>
  <c r="O184" i="10" s="1"/>
  <c r="P184" i="10" s="1"/>
  <c r="K184" i="10"/>
  <c r="E184" i="10"/>
  <c r="F184" i="10" s="1"/>
  <c r="G184" i="10" s="1"/>
  <c r="X184" i="10"/>
  <c r="Y184" i="10" s="1"/>
  <c r="Z183" i="10"/>
  <c r="AA183" i="10" s="1"/>
  <c r="AB183" i="10" s="1"/>
  <c r="W183" i="10"/>
  <c r="N183" i="10"/>
  <c r="O183" i="10" s="1"/>
  <c r="P183" i="10" s="1"/>
  <c r="K183" i="10"/>
  <c r="W182" i="10"/>
  <c r="K182" i="10"/>
  <c r="AC180" i="10"/>
  <c r="AD180" i="10" s="1"/>
  <c r="AE180" i="10" s="1"/>
  <c r="Z180" i="10"/>
  <c r="AA180" i="10" s="1"/>
  <c r="AB180" i="10" s="1"/>
  <c r="W180" i="10"/>
  <c r="X180" i="10" s="1"/>
  <c r="Y180" i="10" s="1"/>
  <c r="Q180" i="10"/>
  <c r="R180" i="10" s="1"/>
  <c r="S180" i="10" s="1"/>
  <c r="N180" i="10"/>
  <c r="O180" i="10" s="1"/>
  <c r="P180" i="10" s="1"/>
  <c r="K180" i="10"/>
  <c r="E180" i="10"/>
  <c r="F180" i="10" s="1"/>
  <c r="G180" i="10" s="1"/>
  <c r="Z179" i="10"/>
  <c r="AA179" i="10" s="1"/>
  <c r="AB179" i="10" s="1"/>
  <c r="W179" i="10"/>
  <c r="N179" i="10"/>
  <c r="O179" i="10" s="1"/>
  <c r="P179" i="10" s="1"/>
  <c r="K179" i="10"/>
  <c r="W178" i="10"/>
  <c r="K178" i="10"/>
  <c r="AC176" i="10"/>
  <c r="AD176" i="10" s="1"/>
  <c r="AE176" i="10" s="1"/>
  <c r="Z176" i="10"/>
  <c r="AA176" i="10" s="1"/>
  <c r="AB176" i="10" s="1"/>
  <c r="W176" i="10"/>
  <c r="Q176" i="10"/>
  <c r="R176" i="10" s="1"/>
  <c r="S176" i="10" s="1"/>
  <c r="N176" i="10"/>
  <c r="O176" i="10" s="1"/>
  <c r="P176" i="10" s="1"/>
  <c r="K176" i="10"/>
  <c r="E176" i="10"/>
  <c r="F176" i="10" s="1"/>
  <c r="G176" i="10" s="1"/>
  <c r="X176" i="10"/>
  <c r="Y176" i="10" s="1"/>
  <c r="Z175" i="10"/>
  <c r="AA175" i="10" s="1"/>
  <c r="AB175" i="10" s="1"/>
  <c r="W175" i="10"/>
  <c r="N175" i="10"/>
  <c r="O175" i="10" s="1"/>
  <c r="P175" i="10" s="1"/>
  <c r="K175" i="10"/>
  <c r="W174" i="10"/>
  <c r="K174" i="10"/>
  <c r="AC172" i="10"/>
  <c r="AD172" i="10" s="1"/>
  <c r="AE172" i="10" s="1"/>
  <c r="Z172" i="10"/>
  <c r="AA172" i="10" s="1"/>
  <c r="AB172" i="10" s="1"/>
  <c r="W172" i="10"/>
  <c r="X172" i="10" s="1"/>
  <c r="Y172" i="10" s="1"/>
  <c r="Q172" i="10"/>
  <c r="R172" i="10" s="1"/>
  <c r="S172" i="10" s="1"/>
  <c r="N172" i="10"/>
  <c r="O172" i="10" s="1"/>
  <c r="P172" i="10" s="1"/>
  <c r="K172" i="10"/>
  <c r="E172" i="10"/>
  <c r="F172" i="10" s="1"/>
  <c r="G172" i="10" s="1"/>
  <c r="Z171" i="10"/>
  <c r="AA171" i="10" s="1"/>
  <c r="AB171" i="10" s="1"/>
  <c r="W171" i="10"/>
  <c r="N171" i="10"/>
  <c r="O171" i="10" s="1"/>
  <c r="P171" i="10" s="1"/>
  <c r="K171" i="10"/>
  <c r="W170" i="10"/>
  <c r="K170" i="10"/>
  <c r="AC168" i="10"/>
  <c r="AD168" i="10" s="1"/>
  <c r="AE168" i="10" s="1"/>
  <c r="Z168" i="10"/>
  <c r="AA168" i="10" s="1"/>
  <c r="AB168" i="10" s="1"/>
  <c r="W168" i="10"/>
  <c r="Q168" i="10"/>
  <c r="R168" i="10" s="1"/>
  <c r="S168" i="10" s="1"/>
  <c r="N168" i="10"/>
  <c r="O168" i="10" s="1"/>
  <c r="P168" i="10" s="1"/>
  <c r="K168" i="10"/>
  <c r="E168" i="10"/>
  <c r="F168" i="10" s="1"/>
  <c r="G168" i="10" s="1"/>
  <c r="X168" i="10"/>
  <c r="Y168" i="10" s="1"/>
  <c r="Z167" i="10"/>
  <c r="AA167" i="10" s="1"/>
  <c r="AB167" i="10" s="1"/>
  <c r="W167" i="10"/>
  <c r="N167" i="10"/>
  <c r="O167" i="10" s="1"/>
  <c r="P167" i="10" s="1"/>
  <c r="K167" i="10"/>
  <c r="W166" i="10"/>
  <c r="K166" i="10"/>
  <c r="AC164" i="10"/>
  <c r="AD164" i="10" s="1"/>
  <c r="AE164" i="10" s="1"/>
  <c r="Z164" i="10"/>
  <c r="AA164" i="10" s="1"/>
  <c r="AB164" i="10" s="1"/>
  <c r="W164" i="10"/>
  <c r="X164" i="10" s="1"/>
  <c r="Y164" i="10" s="1"/>
  <c r="Q164" i="10"/>
  <c r="R164" i="10" s="1"/>
  <c r="S164" i="10" s="1"/>
  <c r="N164" i="10"/>
  <c r="O164" i="10" s="1"/>
  <c r="P164" i="10" s="1"/>
  <c r="K164" i="10"/>
  <c r="E164" i="10"/>
  <c r="F164" i="10" s="1"/>
  <c r="G164" i="10" s="1"/>
  <c r="Z163" i="10"/>
  <c r="AA163" i="10" s="1"/>
  <c r="AB163" i="10" s="1"/>
  <c r="W163" i="10"/>
  <c r="N163" i="10"/>
  <c r="O163" i="10" s="1"/>
  <c r="P163" i="10" s="1"/>
  <c r="K163" i="10"/>
  <c r="W162" i="10"/>
  <c r="K162" i="10"/>
  <c r="AC160" i="10"/>
  <c r="AD160" i="10" s="1"/>
  <c r="AE160" i="10" s="1"/>
  <c r="Z160" i="10"/>
  <c r="AA160" i="10" s="1"/>
  <c r="AB160" i="10" s="1"/>
  <c r="W160" i="10"/>
  <c r="Q160" i="10"/>
  <c r="R160" i="10" s="1"/>
  <c r="S160" i="10" s="1"/>
  <c r="N160" i="10"/>
  <c r="O160" i="10" s="1"/>
  <c r="P160" i="10" s="1"/>
  <c r="K160" i="10"/>
  <c r="E160" i="10"/>
  <c r="F160" i="10" s="1"/>
  <c r="G160" i="10" s="1"/>
  <c r="X160" i="10"/>
  <c r="Y160" i="10" s="1"/>
  <c r="Z159" i="10"/>
  <c r="AA159" i="10" s="1"/>
  <c r="AB159" i="10" s="1"/>
  <c r="W159" i="10"/>
  <c r="N159" i="10"/>
  <c r="O159" i="10" s="1"/>
  <c r="P159" i="10" s="1"/>
  <c r="K159" i="10"/>
  <c r="W158" i="10"/>
  <c r="K158" i="10"/>
  <c r="AC156" i="10"/>
  <c r="AD156" i="10" s="1"/>
  <c r="AE156" i="10" s="1"/>
  <c r="Z156" i="10"/>
  <c r="AA156" i="10" s="1"/>
  <c r="AB156" i="10" s="1"/>
  <c r="W156" i="10"/>
  <c r="X156" i="10" s="1"/>
  <c r="Y156" i="10" s="1"/>
  <c r="Q156" i="10"/>
  <c r="R156" i="10" s="1"/>
  <c r="S156" i="10" s="1"/>
  <c r="N156" i="10"/>
  <c r="O156" i="10" s="1"/>
  <c r="P156" i="10" s="1"/>
  <c r="K156" i="10"/>
  <c r="E156" i="10"/>
  <c r="F156" i="10" s="1"/>
  <c r="G156" i="10" s="1"/>
  <c r="Z155" i="10"/>
  <c r="AA155" i="10" s="1"/>
  <c r="AB155" i="10" s="1"/>
  <c r="W155" i="10"/>
  <c r="N155" i="10"/>
  <c r="O155" i="10" s="1"/>
  <c r="P155" i="10" s="1"/>
  <c r="K155" i="10"/>
  <c r="W154" i="10"/>
  <c r="K154" i="10"/>
  <c r="AC152" i="10"/>
  <c r="AD152" i="10" s="1"/>
  <c r="AE152" i="10" s="1"/>
  <c r="Z152" i="10"/>
  <c r="AA152" i="10" s="1"/>
  <c r="AB152" i="10" s="1"/>
  <c r="W152" i="10"/>
  <c r="Q152" i="10"/>
  <c r="R152" i="10" s="1"/>
  <c r="S152" i="10" s="1"/>
  <c r="N152" i="10"/>
  <c r="O152" i="10" s="1"/>
  <c r="P152" i="10" s="1"/>
  <c r="K152" i="10"/>
  <c r="E152" i="10"/>
  <c r="F152" i="10" s="1"/>
  <c r="G152" i="10" s="1"/>
  <c r="X152" i="10"/>
  <c r="Y152" i="10" s="1"/>
  <c r="Z151" i="10"/>
  <c r="AA151" i="10" s="1"/>
  <c r="AB151" i="10" s="1"/>
  <c r="W151" i="10"/>
  <c r="N151" i="10"/>
  <c r="O151" i="10" s="1"/>
  <c r="P151" i="10" s="1"/>
  <c r="K151" i="10"/>
  <c r="W150" i="10"/>
  <c r="K150" i="10"/>
  <c r="AC148" i="10"/>
  <c r="AD148" i="10" s="1"/>
  <c r="AE148" i="10" s="1"/>
  <c r="Z148" i="10"/>
  <c r="AA148" i="10" s="1"/>
  <c r="AB148" i="10" s="1"/>
  <c r="W148" i="10"/>
  <c r="X148" i="10" s="1"/>
  <c r="Y148" i="10" s="1"/>
  <c r="Q148" i="10"/>
  <c r="R148" i="10" s="1"/>
  <c r="S148" i="10" s="1"/>
  <c r="N148" i="10"/>
  <c r="O148" i="10" s="1"/>
  <c r="P148" i="10" s="1"/>
  <c r="K148" i="10"/>
  <c r="E148" i="10"/>
  <c r="F148" i="10" s="1"/>
  <c r="G148" i="10" s="1"/>
  <c r="Z147" i="10"/>
  <c r="AA147" i="10" s="1"/>
  <c r="AB147" i="10" s="1"/>
  <c r="W147" i="10"/>
  <c r="N147" i="10"/>
  <c r="O147" i="10" s="1"/>
  <c r="P147" i="10" s="1"/>
  <c r="K147" i="10"/>
  <c r="W146" i="10"/>
  <c r="K146" i="10"/>
  <c r="AC144" i="10"/>
  <c r="AD144" i="10" s="1"/>
  <c r="AE144" i="10" s="1"/>
  <c r="Z144" i="10"/>
  <c r="AA144" i="10" s="1"/>
  <c r="AB144" i="10" s="1"/>
  <c r="W144" i="10"/>
  <c r="Q144" i="10"/>
  <c r="R144" i="10" s="1"/>
  <c r="S144" i="10" s="1"/>
  <c r="N144" i="10"/>
  <c r="O144" i="10" s="1"/>
  <c r="P144" i="10" s="1"/>
  <c r="K144" i="10"/>
  <c r="E144" i="10"/>
  <c r="F144" i="10" s="1"/>
  <c r="G144" i="10" s="1"/>
  <c r="X144" i="10"/>
  <c r="Y144" i="10" s="1"/>
  <c r="Z143" i="10"/>
  <c r="AA143" i="10" s="1"/>
  <c r="AB143" i="10" s="1"/>
  <c r="W143" i="10"/>
  <c r="N143" i="10"/>
  <c r="O143" i="10" s="1"/>
  <c r="P143" i="10" s="1"/>
  <c r="K143" i="10"/>
  <c r="W142" i="10"/>
  <c r="K142" i="10"/>
  <c r="AC140" i="10"/>
  <c r="AD140" i="10" s="1"/>
  <c r="AE140" i="10" s="1"/>
  <c r="Z140" i="10"/>
  <c r="AA140" i="10" s="1"/>
  <c r="AB140" i="10" s="1"/>
  <c r="W140" i="10"/>
  <c r="X140" i="10" s="1"/>
  <c r="Y140" i="10" s="1"/>
  <c r="Q140" i="10"/>
  <c r="R140" i="10" s="1"/>
  <c r="S140" i="10" s="1"/>
  <c r="N140" i="10"/>
  <c r="O140" i="10" s="1"/>
  <c r="P140" i="10" s="1"/>
  <c r="K140" i="10"/>
  <c r="E140" i="10"/>
  <c r="F140" i="10" s="1"/>
  <c r="G140" i="10" s="1"/>
  <c r="Z139" i="10"/>
  <c r="AA139" i="10" s="1"/>
  <c r="AB139" i="10" s="1"/>
  <c r="W139" i="10"/>
  <c r="N139" i="10"/>
  <c r="O139" i="10" s="1"/>
  <c r="P139" i="10" s="1"/>
  <c r="K139" i="10"/>
  <c r="W138" i="10"/>
  <c r="K138" i="10"/>
  <c r="H137" i="10"/>
  <c r="AC136" i="10"/>
  <c r="AD136" i="10" s="1"/>
  <c r="AE136" i="10" s="1"/>
  <c r="Z136" i="10"/>
  <c r="AA136" i="10" s="1"/>
  <c r="AB136" i="10" s="1"/>
  <c r="W136" i="10"/>
  <c r="X136" i="10" s="1"/>
  <c r="Y136" i="10" s="1"/>
  <c r="Q136" i="10"/>
  <c r="R136" i="10" s="1"/>
  <c r="S136" i="10" s="1"/>
  <c r="N136" i="10"/>
  <c r="O136" i="10" s="1"/>
  <c r="P136" i="10" s="1"/>
  <c r="K136" i="10"/>
  <c r="E136" i="10"/>
  <c r="F136" i="10" s="1"/>
  <c r="G136" i="10" s="1"/>
  <c r="Z135" i="10"/>
  <c r="AA135" i="10" s="1"/>
  <c r="AB135" i="10" s="1"/>
  <c r="W135" i="10"/>
  <c r="N135" i="10"/>
  <c r="O135" i="10" s="1"/>
  <c r="P135" i="10" s="1"/>
  <c r="K135" i="10"/>
  <c r="W134" i="10"/>
  <c r="K134" i="10"/>
  <c r="H133" i="10"/>
  <c r="AC132" i="10"/>
  <c r="AD132" i="10" s="1"/>
  <c r="AE132" i="10" s="1"/>
  <c r="Z132" i="10"/>
  <c r="AA132" i="10" s="1"/>
  <c r="AB132" i="10" s="1"/>
  <c r="Y132" i="10"/>
  <c r="W132" i="10"/>
  <c r="X132" i="10" s="1"/>
  <c r="Q132" i="10"/>
  <c r="R132" i="10" s="1"/>
  <c r="S132" i="10" s="1"/>
  <c r="N132" i="10"/>
  <c r="O132" i="10" s="1"/>
  <c r="P132" i="10" s="1"/>
  <c r="K132" i="10"/>
  <c r="E132" i="10"/>
  <c r="F132" i="10" s="1"/>
  <c r="G132" i="10" s="1"/>
  <c r="Z131" i="10"/>
  <c r="AA131" i="10" s="1"/>
  <c r="AB131" i="10" s="1"/>
  <c r="W131" i="10"/>
  <c r="N131" i="10"/>
  <c r="O131" i="10" s="1"/>
  <c r="P131" i="10" s="1"/>
  <c r="K131" i="10"/>
  <c r="W130" i="10"/>
  <c r="K130" i="10"/>
  <c r="Q129" i="10"/>
  <c r="E129" i="10"/>
  <c r="AC128" i="10"/>
  <c r="AD128" i="10" s="1"/>
  <c r="AE128" i="10" s="1"/>
  <c r="Z128" i="10"/>
  <c r="AA128" i="10" s="1"/>
  <c r="AB128" i="10" s="1"/>
  <c r="W128" i="10"/>
  <c r="Q128" i="10"/>
  <c r="R128" i="10" s="1"/>
  <c r="S128" i="10" s="1"/>
  <c r="N128" i="10"/>
  <c r="O128" i="10" s="1"/>
  <c r="P128" i="10" s="1"/>
  <c r="K128" i="10"/>
  <c r="E128" i="10"/>
  <c r="F128" i="10" s="1"/>
  <c r="G128" i="10" s="1"/>
  <c r="X128" i="10"/>
  <c r="Y128" i="10" s="1"/>
  <c r="AA127" i="10"/>
  <c r="AB127" i="10" s="1"/>
  <c r="Z127" i="10"/>
  <c r="W127" i="10"/>
  <c r="O127" i="10"/>
  <c r="P127" i="10" s="1"/>
  <c r="N127" i="10"/>
  <c r="K127" i="10"/>
  <c r="W126" i="10"/>
  <c r="K126" i="10"/>
  <c r="AC125" i="10"/>
  <c r="Q125" i="10"/>
  <c r="H125" i="10"/>
  <c r="I125" i="10" s="1"/>
  <c r="J125" i="10" s="1"/>
  <c r="E125" i="10"/>
  <c r="AC124" i="10"/>
  <c r="AD124" i="10" s="1"/>
  <c r="AE124" i="10" s="1"/>
  <c r="Z124" i="10"/>
  <c r="AA124" i="10" s="1"/>
  <c r="AB124" i="10" s="1"/>
  <c r="W124" i="10"/>
  <c r="X124" i="10" s="1"/>
  <c r="Y124" i="10" s="1"/>
  <c r="Q124" i="10"/>
  <c r="R124" i="10" s="1"/>
  <c r="S124" i="10" s="1"/>
  <c r="N124" i="10"/>
  <c r="O124" i="10" s="1"/>
  <c r="P124" i="10" s="1"/>
  <c r="K124" i="10"/>
  <c r="F124" i="10"/>
  <c r="G124" i="10" s="1"/>
  <c r="E124" i="10"/>
  <c r="AA123" i="10"/>
  <c r="AB123" i="10" s="1"/>
  <c r="Z123" i="10"/>
  <c r="W123" i="10"/>
  <c r="N123" i="10"/>
  <c r="O123" i="10" s="1"/>
  <c r="P123" i="10" s="1"/>
  <c r="K123" i="10"/>
  <c r="W122" i="10"/>
  <c r="X122" i="10" s="1"/>
  <c r="Y122" i="10" s="1"/>
  <c r="K122" i="10"/>
  <c r="H122" i="10"/>
  <c r="AC121" i="10"/>
  <c r="Z121" i="10"/>
  <c r="Q121" i="10"/>
  <c r="R121" i="10" s="1"/>
  <c r="S121" i="10" s="1"/>
  <c r="H121" i="10"/>
  <c r="E121" i="10"/>
  <c r="F121" i="10" s="1"/>
  <c r="G121" i="10" s="1"/>
  <c r="AC120" i="10"/>
  <c r="AD120" i="10" s="1"/>
  <c r="AE120" i="10" s="1"/>
  <c r="Z120" i="10"/>
  <c r="AA120" i="10" s="1"/>
  <c r="AB120" i="10" s="1"/>
  <c r="W120" i="10"/>
  <c r="Q120" i="10"/>
  <c r="R120" i="10" s="1"/>
  <c r="S120" i="10" s="1"/>
  <c r="O120" i="10"/>
  <c r="P120" i="10" s="1"/>
  <c r="N120" i="10"/>
  <c r="K120" i="10"/>
  <c r="E120" i="10"/>
  <c r="F120" i="10" s="1"/>
  <c r="G120" i="10" s="1"/>
  <c r="Z119" i="10"/>
  <c r="AA119" i="10" s="1"/>
  <c r="AB119" i="10" s="1"/>
  <c r="N119" i="10"/>
  <c r="AC118" i="10"/>
  <c r="W118" i="10"/>
  <c r="Q118" i="10"/>
  <c r="K118" i="10"/>
  <c r="E118" i="10"/>
  <c r="AD118" i="10"/>
  <c r="AE118" i="10" s="1"/>
  <c r="AC116" i="10"/>
  <c r="AD116" i="10" s="1"/>
  <c r="AE116" i="10" s="1"/>
  <c r="Z116" i="10"/>
  <c r="AA116" i="10" s="1"/>
  <c r="AB116" i="10" s="1"/>
  <c r="W116" i="10"/>
  <c r="X116" i="10" s="1"/>
  <c r="Y116" i="10" s="1"/>
  <c r="Q116" i="10"/>
  <c r="R116" i="10" s="1"/>
  <c r="S116" i="10" s="1"/>
  <c r="N116" i="10"/>
  <c r="O116" i="10" s="1"/>
  <c r="P116" i="10" s="1"/>
  <c r="K116" i="10"/>
  <c r="E116" i="10"/>
  <c r="F116" i="10" s="1"/>
  <c r="G116" i="10" s="1"/>
  <c r="Z115" i="10"/>
  <c r="N115" i="10"/>
  <c r="AC114" i="10"/>
  <c r="AD114" i="10" s="1"/>
  <c r="AE114" i="10" s="1"/>
  <c r="W114" i="10"/>
  <c r="Q114" i="10"/>
  <c r="K114" i="10"/>
  <c r="E114" i="10"/>
  <c r="AC112" i="10"/>
  <c r="AD112" i="10" s="1"/>
  <c r="AE112" i="10" s="1"/>
  <c r="AA112" i="10"/>
  <c r="AB112" i="10" s="1"/>
  <c r="Z112" i="10"/>
  <c r="W112" i="10"/>
  <c r="Q112" i="10"/>
  <c r="R112" i="10" s="1"/>
  <c r="S112" i="10" s="1"/>
  <c r="O112" i="10"/>
  <c r="P112" i="10" s="1"/>
  <c r="N112" i="10"/>
  <c r="K112" i="10"/>
  <c r="E112" i="10"/>
  <c r="F112" i="10" s="1"/>
  <c r="G112" i="10" s="1"/>
  <c r="X112" i="10"/>
  <c r="Y112" i="10" s="1"/>
  <c r="Z111" i="10"/>
  <c r="N111" i="10"/>
  <c r="AC110" i="10"/>
  <c r="W110" i="10"/>
  <c r="Q110" i="10"/>
  <c r="K110" i="10"/>
  <c r="E110" i="10"/>
  <c r="AD110" i="10"/>
  <c r="AE110" i="10" s="1"/>
  <c r="AC108" i="10"/>
  <c r="AD108" i="10" s="1"/>
  <c r="AE108" i="10" s="1"/>
  <c r="Z108" i="10"/>
  <c r="AA108" i="10" s="1"/>
  <c r="AB108" i="10" s="1"/>
  <c r="W108" i="10"/>
  <c r="X108" i="10" s="1"/>
  <c r="Y108" i="10" s="1"/>
  <c r="Q108" i="10"/>
  <c r="R108" i="10" s="1"/>
  <c r="S108" i="10" s="1"/>
  <c r="N108" i="10"/>
  <c r="O108" i="10" s="1"/>
  <c r="P108" i="10" s="1"/>
  <c r="K108" i="10"/>
  <c r="E108" i="10"/>
  <c r="F108" i="10" s="1"/>
  <c r="G108" i="10" s="1"/>
  <c r="Z107" i="10"/>
  <c r="N107" i="10"/>
  <c r="AC106" i="10"/>
  <c r="AD106" i="10" s="1"/>
  <c r="AE106" i="10" s="1"/>
  <c r="W106" i="10"/>
  <c r="Q106" i="10"/>
  <c r="K106" i="10"/>
  <c r="E106" i="10"/>
  <c r="AC104" i="10"/>
  <c r="AD104" i="10" s="1"/>
  <c r="AE104" i="10" s="1"/>
  <c r="AA104" i="10"/>
  <c r="AB104" i="10" s="1"/>
  <c r="Z104" i="10"/>
  <c r="W104" i="10"/>
  <c r="Q104" i="10"/>
  <c r="R104" i="10" s="1"/>
  <c r="S104" i="10" s="1"/>
  <c r="O104" i="10"/>
  <c r="P104" i="10" s="1"/>
  <c r="N104" i="10"/>
  <c r="K104" i="10"/>
  <c r="E104" i="10"/>
  <c r="F104" i="10" s="1"/>
  <c r="G104" i="10" s="1"/>
  <c r="X104" i="10"/>
  <c r="Y104" i="10" s="1"/>
  <c r="Z103" i="10"/>
  <c r="N103" i="10"/>
  <c r="AC102" i="10"/>
  <c r="W102" i="10"/>
  <c r="Q102" i="10"/>
  <c r="K102" i="10"/>
  <c r="E102" i="10"/>
  <c r="AD102" i="10"/>
  <c r="AE102" i="10" s="1"/>
  <c r="AC100" i="10"/>
  <c r="AD100" i="10" s="1"/>
  <c r="AE100" i="10" s="1"/>
  <c r="Z100" i="10"/>
  <c r="AA100" i="10" s="1"/>
  <c r="AB100" i="10" s="1"/>
  <c r="W100" i="10"/>
  <c r="X100" i="10" s="1"/>
  <c r="Y100" i="10" s="1"/>
  <c r="Q100" i="10"/>
  <c r="R100" i="10" s="1"/>
  <c r="S100" i="10" s="1"/>
  <c r="N100" i="10"/>
  <c r="O100" i="10" s="1"/>
  <c r="P100" i="10" s="1"/>
  <c r="K100" i="10"/>
  <c r="E100" i="10"/>
  <c r="F100" i="10" s="1"/>
  <c r="G100" i="10" s="1"/>
  <c r="Z99" i="10"/>
  <c r="N99" i="10"/>
  <c r="AC98" i="10"/>
  <c r="AD98" i="10" s="1"/>
  <c r="AE98" i="10" s="1"/>
  <c r="W98" i="10"/>
  <c r="Q98" i="10"/>
  <c r="K98" i="10"/>
  <c r="E98" i="10"/>
  <c r="AC96" i="10"/>
  <c r="AD96" i="10" s="1"/>
  <c r="AE96" i="10" s="1"/>
  <c r="AA96" i="10"/>
  <c r="AB96" i="10" s="1"/>
  <c r="Z96" i="10"/>
  <c r="W96" i="10"/>
  <c r="Q96" i="10"/>
  <c r="R96" i="10" s="1"/>
  <c r="S96" i="10" s="1"/>
  <c r="O96" i="10"/>
  <c r="P96" i="10" s="1"/>
  <c r="N96" i="10"/>
  <c r="K96" i="10"/>
  <c r="E96" i="10"/>
  <c r="F96" i="10" s="1"/>
  <c r="G96" i="10" s="1"/>
  <c r="X96" i="10"/>
  <c r="Y96" i="10" s="1"/>
  <c r="Z95" i="10"/>
  <c r="N95" i="10"/>
  <c r="AC94" i="10"/>
  <c r="W94" i="10"/>
  <c r="Q94" i="10"/>
  <c r="K94" i="10"/>
  <c r="E94" i="10"/>
  <c r="AD94" i="10"/>
  <c r="AE94" i="10" s="1"/>
  <c r="AC92" i="10"/>
  <c r="AD92" i="10" s="1"/>
  <c r="AE92" i="10" s="1"/>
  <c r="Z92" i="10"/>
  <c r="AA92" i="10" s="1"/>
  <c r="AB92" i="10" s="1"/>
  <c r="W92" i="10"/>
  <c r="X92" i="10" s="1"/>
  <c r="Y92" i="10" s="1"/>
  <c r="Q92" i="10"/>
  <c r="R92" i="10" s="1"/>
  <c r="S92" i="10" s="1"/>
  <c r="N92" i="10"/>
  <c r="O92" i="10" s="1"/>
  <c r="P92" i="10" s="1"/>
  <c r="K92" i="10"/>
  <c r="E92" i="10"/>
  <c r="F92" i="10" s="1"/>
  <c r="G92" i="10" s="1"/>
  <c r="Z91" i="10"/>
  <c r="N91" i="10"/>
  <c r="AC90" i="10"/>
  <c r="AD90" i="10" s="1"/>
  <c r="AE90" i="10" s="1"/>
  <c r="W90" i="10"/>
  <c r="Q90" i="10"/>
  <c r="K90" i="10"/>
  <c r="E90" i="10"/>
  <c r="AC88" i="10"/>
  <c r="AD88" i="10" s="1"/>
  <c r="AE88" i="10" s="1"/>
  <c r="AA88" i="10"/>
  <c r="AB88" i="10" s="1"/>
  <c r="Z88" i="10"/>
  <c r="W88" i="10"/>
  <c r="Q88" i="10"/>
  <c r="R88" i="10" s="1"/>
  <c r="S88" i="10" s="1"/>
  <c r="O88" i="10"/>
  <c r="P88" i="10" s="1"/>
  <c r="N88" i="10"/>
  <c r="K88" i="10"/>
  <c r="E88" i="10"/>
  <c r="F88" i="10" s="1"/>
  <c r="G88" i="10" s="1"/>
  <c r="X88" i="10"/>
  <c r="Y88" i="10" s="1"/>
  <c r="Z87" i="10"/>
  <c r="N87" i="10"/>
  <c r="AC86" i="10"/>
  <c r="W86" i="10"/>
  <c r="Q86" i="10"/>
  <c r="K86" i="10"/>
  <c r="E86" i="10"/>
  <c r="AD86" i="10"/>
  <c r="AE86" i="10" s="1"/>
  <c r="AC84" i="10"/>
  <c r="W84" i="10"/>
  <c r="Q84" i="10"/>
  <c r="K84" i="10"/>
  <c r="E84" i="10"/>
  <c r="X84" i="10"/>
  <c r="Y84" i="10" s="1"/>
  <c r="Z83" i="10"/>
  <c r="N83" i="10"/>
  <c r="AC82" i="10"/>
  <c r="AD82" i="10" s="1"/>
  <c r="AE82" i="10" s="1"/>
  <c r="Z82" i="10"/>
  <c r="AA82" i="10" s="1"/>
  <c r="AB82" i="10" s="1"/>
  <c r="W82" i="10"/>
  <c r="Q82" i="10"/>
  <c r="R82" i="10" s="1"/>
  <c r="S82" i="10" s="1"/>
  <c r="N82" i="10"/>
  <c r="O82" i="10" s="1"/>
  <c r="P82" i="10" s="1"/>
  <c r="K82" i="10"/>
  <c r="E82" i="10"/>
  <c r="F82" i="10" s="1"/>
  <c r="G82" i="10" s="1"/>
  <c r="AC80" i="10"/>
  <c r="W80" i="10"/>
  <c r="Q80" i="10"/>
  <c r="K80" i="10"/>
  <c r="E80" i="10"/>
  <c r="X80" i="10"/>
  <c r="Y80" i="10" s="1"/>
  <c r="Z79" i="10"/>
  <c r="N79" i="10"/>
  <c r="AC78" i="10"/>
  <c r="AD78" i="10" s="1"/>
  <c r="AE78" i="10" s="1"/>
  <c r="AA78" i="10"/>
  <c r="AB78" i="10" s="1"/>
  <c r="Z78" i="10"/>
  <c r="W78" i="10"/>
  <c r="Q78" i="10"/>
  <c r="R78" i="10" s="1"/>
  <c r="S78" i="10" s="1"/>
  <c r="O78" i="10"/>
  <c r="P78" i="10" s="1"/>
  <c r="N78" i="10"/>
  <c r="K78" i="10"/>
  <c r="E78" i="10"/>
  <c r="F78" i="10" s="1"/>
  <c r="G78" i="10" s="1"/>
  <c r="X78" i="10"/>
  <c r="Y78" i="10" s="1"/>
  <c r="AC76" i="10"/>
  <c r="W76" i="10"/>
  <c r="Q76" i="10"/>
  <c r="K76" i="10"/>
  <c r="E76" i="10"/>
  <c r="X76" i="10"/>
  <c r="Y76" i="10" s="1"/>
  <c r="Z75" i="10"/>
  <c r="N75" i="10"/>
  <c r="AC74" i="10"/>
  <c r="AD74" i="10" s="1"/>
  <c r="AE74" i="10" s="1"/>
  <c r="Z74" i="10"/>
  <c r="AA74" i="10" s="1"/>
  <c r="AB74" i="10" s="1"/>
  <c r="W74" i="10"/>
  <c r="X74" i="10" s="1"/>
  <c r="Y74" i="10" s="1"/>
  <c r="Q74" i="10"/>
  <c r="R74" i="10" s="1"/>
  <c r="S74" i="10" s="1"/>
  <c r="N74" i="10"/>
  <c r="O74" i="10" s="1"/>
  <c r="P74" i="10" s="1"/>
  <c r="K74" i="10"/>
  <c r="E74" i="10"/>
  <c r="F74" i="10" s="1"/>
  <c r="G74" i="10" s="1"/>
  <c r="AC72" i="10"/>
  <c r="W72" i="10"/>
  <c r="X72" i="10" s="1"/>
  <c r="Y72" i="10" s="1"/>
  <c r="Q72" i="10"/>
  <c r="K72" i="10"/>
  <c r="E72" i="10"/>
  <c r="Z71" i="10"/>
  <c r="N71" i="10"/>
  <c r="AC70" i="10"/>
  <c r="AA70" i="10"/>
  <c r="AB70" i="10" s="1"/>
  <c r="Z70" i="10"/>
  <c r="W70" i="10"/>
  <c r="Q70" i="10"/>
  <c r="R70" i="10" s="1"/>
  <c r="S70" i="10" s="1"/>
  <c r="O70" i="10"/>
  <c r="P70" i="10" s="1"/>
  <c r="N70" i="10"/>
  <c r="K70" i="10"/>
  <c r="E70" i="10"/>
  <c r="F70" i="10" s="1"/>
  <c r="G70" i="10" s="1"/>
  <c r="AD70" i="10"/>
  <c r="AE70" i="10" s="1"/>
  <c r="AC68" i="10"/>
  <c r="W68" i="10"/>
  <c r="Q68" i="10"/>
  <c r="K68" i="10"/>
  <c r="E68" i="10"/>
  <c r="X68" i="10"/>
  <c r="Y68" i="10" s="1"/>
  <c r="Z67" i="10"/>
  <c r="N67" i="10"/>
  <c r="AC66" i="10"/>
  <c r="AD66" i="10" s="1"/>
  <c r="AE66" i="10" s="1"/>
  <c r="Z66" i="10"/>
  <c r="AA66" i="10" s="1"/>
  <c r="AB66" i="10" s="1"/>
  <c r="W66" i="10"/>
  <c r="X66" i="10" s="1"/>
  <c r="Y66" i="10" s="1"/>
  <c r="Q66" i="10"/>
  <c r="R66" i="10" s="1"/>
  <c r="S66" i="10" s="1"/>
  <c r="N66" i="10"/>
  <c r="O66" i="10" s="1"/>
  <c r="P66" i="10" s="1"/>
  <c r="K66" i="10"/>
  <c r="E66" i="10"/>
  <c r="F66" i="10" s="1"/>
  <c r="G66" i="10" s="1"/>
  <c r="AC64" i="10"/>
  <c r="W64" i="10"/>
  <c r="Q64" i="10"/>
  <c r="K64" i="10"/>
  <c r="E64" i="10"/>
  <c r="X64" i="10"/>
  <c r="Y64" i="10" s="1"/>
  <c r="Z63" i="10"/>
  <c r="N63" i="10"/>
  <c r="AC62" i="10"/>
  <c r="AD62" i="10" s="1"/>
  <c r="AE62" i="10" s="1"/>
  <c r="Z62" i="10"/>
  <c r="AA62" i="10" s="1"/>
  <c r="AB62" i="10" s="1"/>
  <c r="W62" i="10"/>
  <c r="Q62" i="10"/>
  <c r="R62" i="10" s="1"/>
  <c r="S62" i="10" s="1"/>
  <c r="N62" i="10"/>
  <c r="O62" i="10" s="1"/>
  <c r="P62" i="10" s="1"/>
  <c r="K62" i="10"/>
  <c r="E62" i="10"/>
  <c r="F62" i="10" s="1"/>
  <c r="G62" i="10" s="1"/>
  <c r="X62" i="10"/>
  <c r="Y62" i="10" s="1"/>
  <c r="AC60" i="10"/>
  <c r="W60" i="10"/>
  <c r="Q60" i="10"/>
  <c r="K60" i="10"/>
  <c r="E60" i="10"/>
  <c r="X60" i="10"/>
  <c r="Y60" i="10" s="1"/>
  <c r="Z59" i="10"/>
  <c r="N59" i="10"/>
  <c r="AC58" i="10"/>
  <c r="AD58" i="10" s="1"/>
  <c r="AE58" i="10" s="1"/>
  <c r="Z58" i="10"/>
  <c r="AA58" i="10" s="1"/>
  <c r="AB58" i="10" s="1"/>
  <c r="W58" i="10"/>
  <c r="X58" i="10" s="1"/>
  <c r="Y58" i="10" s="1"/>
  <c r="Q58" i="10"/>
  <c r="R58" i="10" s="1"/>
  <c r="S58" i="10" s="1"/>
  <c r="N58" i="10"/>
  <c r="O58" i="10" s="1"/>
  <c r="P58" i="10" s="1"/>
  <c r="K58" i="10"/>
  <c r="E58" i="10"/>
  <c r="F58" i="10" s="1"/>
  <c r="G58" i="10" s="1"/>
  <c r="AC56" i="10"/>
  <c r="W56" i="10"/>
  <c r="Q56" i="10"/>
  <c r="K56" i="10"/>
  <c r="E56" i="10"/>
  <c r="X56" i="10"/>
  <c r="Y56" i="10" s="1"/>
  <c r="Z55" i="10"/>
  <c r="N55" i="10"/>
  <c r="AC54" i="10"/>
  <c r="AD54" i="10" s="1"/>
  <c r="AE54" i="10" s="1"/>
  <c r="W54" i="10"/>
  <c r="Q54" i="10"/>
  <c r="R54" i="10" s="1"/>
  <c r="S54" i="10" s="1"/>
  <c r="N54" i="10"/>
  <c r="O54" i="10" s="1"/>
  <c r="P54" i="10" s="1"/>
  <c r="K54" i="10"/>
  <c r="E54" i="10"/>
  <c r="F54" i="10" s="1"/>
  <c r="G54" i="10" s="1"/>
  <c r="AC52" i="10"/>
  <c r="W52" i="10"/>
  <c r="X52" i="10" s="1"/>
  <c r="Y52" i="10" s="1"/>
  <c r="Q52" i="10"/>
  <c r="K52" i="10"/>
  <c r="E52" i="10"/>
  <c r="Z51" i="10"/>
  <c r="N51" i="10"/>
  <c r="AC50" i="10"/>
  <c r="AA50" i="10"/>
  <c r="AB50" i="10" s="1"/>
  <c r="Z50" i="10"/>
  <c r="W50" i="10"/>
  <c r="Q50" i="10"/>
  <c r="R50" i="10" s="1"/>
  <c r="S50" i="10" s="1"/>
  <c r="O50" i="10"/>
  <c r="P50" i="10" s="1"/>
  <c r="N50" i="10"/>
  <c r="K50" i="10"/>
  <c r="E50" i="10"/>
  <c r="F50" i="10" s="1"/>
  <c r="G50" i="10" s="1"/>
  <c r="AD50" i="10"/>
  <c r="AE50" i="10" s="1"/>
  <c r="AC48" i="10"/>
  <c r="W48" i="10"/>
  <c r="Q48" i="10"/>
  <c r="K48" i="10"/>
  <c r="E48" i="10"/>
  <c r="X48" i="10"/>
  <c r="Y48" i="10" s="1"/>
  <c r="Z47" i="10"/>
  <c r="N47" i="10"/>
  <c r="AC46" i="10"/>
  <c r="W46" i="10"/>
  <c r="Q46" i="10"/>
  <c r="O46" i="10"/>
  <c r="P46" i="10" s="1"/>
  <c r="N46" i="10"/>
  <c r="K46" i="10"/>
  <c r="E46" i="10"/>
  <c r="F46" i="10" s="1"/>
  <c r="G46" i="10" s="1"/>
  <c r="AD46" i="10"/>
  <c r="AE46" i="10" s="1"/>
  <c r="AC44" i="10"/>
  <c r="W44" i="10"/>
  <c r="Q44" i="10"/>
  <c r="K44" i="10"/>
  <c r="E44" i="10"/>
  <c r="X44" i="10"/>
  <c r="Y44" i="10" s="1"/>
  <c r="Z43" i="10"/>
  <c r="N43" i="10"/>
  <c r="AC42" i="10"/>
  <c r="W42" i="10"/>
  <c r="Q42" i="10"/>
  <c r="O42" i="10"/>
  <c r="P42" i="10" s="1"/>
  <c r="N42" i="10"/>
  <c r="K42" i="10"/>
  <c r="E42" i="10"/>
  <c r="F42" i="10" s="1"/>
  <c r="G42" i="10" s="1"/>
  <c r="AD42" i="10"/>
  <c r="AE42" i="10" s="1"/>
  <c r="AC40" i="10"/>
  <c r="W40" i="10"/>
  <c r="Q40" i="10"/>
  <c r="K40" i="10"/>
  <c r="E40" i="10"/>
  <c r="X40" i="10"/>
  <c r="Y40" i="10" s="1"/>
  <c r="Z39" i="10"/>
  <c r="N39" i="10"/>
  <c r="AC38" i="10"/>
  <c r="AD38" i="10" s="1"/>
  <c r="AE38" i="10" s="1"/>
  <c r="W38" i="10"/>
  <c r="Q38" i="10"/>
  <c r="K38" i="10"/>
  <c r="E38" i="10"/>
  <c r="AC36" i="10"/>
  <c r="W36" i="10"/>
  <c r="Q36" i="10"/>
  <c r="K36" i="10"/>
  <c r="E36" i="10"/>
  <c r="X36" i="10"/>
  <c r="Y36" i="10" s="1"/>
  <c r="Z35" i="10"/>
  <c r="N35" i="10"/>
  <c r="AC34" i="10"/>
  <c r="W34" i="10"/>
  <c r="Q34" i="10"/>
  <c r="K34" i="10"/>
  <c r="E34" i="10"/>
  <c r="AD34" i="10"/>
  <c r="AE34" i="10" s="1"/>
  <c r="AC32" i="10"/>
  <c r="W32" i="10"/>
  <c r="Q32" i="10"/>
  <c r="K32" i="10"/>
  <c r="E32" i="10"/>
  <c r="X32" i="10"/>
  <c r="Y32" i="10" s="1"/>
  <c r="Z31" i="10"/>
  <c r="N31" i="10"/>
  <c r="AC30" i="10"/>
  <c r="AD30" i="10" s="1"/>
  <c r="AE30" i="10" s="1"/>
  <c r="W30" i="10"/>
  <c r="Q30" i="10"/>
  <c r="K30" i="10"/>
  <c r="E30" i="10"/>
  <c r="AC28" i="10"/>
  <c r="W28" i="10"/>
  <c r="Q28" i="10"/>
  <c r="K28" i="10"/>
  <c r="E28" i="10"/>
  <c r="X28" i="10"/>
  <c r="Y28" i="10" s="1"/>
  <c r="Z27" i="10"/>
  <c r="N27" i="10"/>
  <c r="AC26" i="10"/>
  <c r="W26" i="10"/>
  <c r="Q26" i="10"/>
  <c r="K26" i="10"/>
  <c r="E26" i="10"/>
  <c r="AD26" i="10"/>
  <c r="AE26" i="10" s="1"/>
  <c r="AC24" i="10"/>
  <c r="W24" i="10"/>
  <c r="Q24" i="10"/>
  <c r="K24" i="10"/>
  <c r="E24" i="10"/>
  <c r="X24" i="10"/>
  <c r="Y24" i="10" s="1"/>
  <c r="Z23" i="10"/>
  <c r="N23" i="10"/>
  <c r="AC22" i="10"/>
  <c r="W22" i="10"/>
  <c r="Q22" i="10"/>
  <c r="K22" i="10"/>
  <c r="E22" i="10"/>
  <c r="AD22" i="10"/>
  <c r="AE22" i="10" s="1"/>
  <c r="AC20" i="10"/>
  <c r="W20" i="10"/>
  <c r="Q20" i="10"/>
  <c r="K20" i="10"/>
  <c r="E20" i="10"/>
  <c r="X20" i="10"/>
  <c r="Y20" i="10" s="1"/>
  <c r="AC18" i="10"/>
  <c r="W18" i="10"/>
  <c r="X18" i="10" s="1"/>
  <c r="Y18" i="10" s="1"/>
  <c r="Q18" i="10"/>
  <c r="K18" i="10"/>
  <c r="E18" i="10"/>
  <c r="Z17" i="10"/>
  <c r="N17" i="10"/>
  <c r="AC16" i="10"/>
  <c r="AD16" i="10" s="1"/>
  <c r="AE16" i="10" s="1"/>
  <c r="W16" i="10"/>
  <c r="Q16" i="10"/>
  <c r="N16" i="10"/>
  <c r="O16" i="10" s="1"/>
  <c r="P16" i="10" s="1"/>
  <c r="K16" i="10"/>
  <c r="E16" i="10"/>
  <c r="F16" i="10" s="1"/>
  <c r="G16" i="10" s="1"/>
  <c r="Z15" i="10"/>
  <c r="AA15" i="10" s="1"/>
  <c r="AB15" i="10" s="1"/>
  <c r="W15" i="10"/>
  <c r="X15" i="10" s="1"/>
  <c r="Y15" i="10" s="1"/>
  <c r="T15" i="10"/>
  <c r="N15" i="10"/>
  <c r="O15" i="10" s="1"/>
  <c r="P15" i="10" s="1"/>
  <c r="K15" i="10"/>
  <c r="L15" i="10" s="1"/>
  <c r="AF15" i="10" s="1"/>
  <c r="E15" i="10"/>
  <c r="AF13" i="10"/>
  <c r="AC13" i="10"/>
  <c r="Z13" i="10"/>
  <c r="W13" i="10"/>
  <c r="T13" i="10"/>
  <c r="Q13" i="10"/>
  <c r="N13" i="10"/>
  <c r="K13" i="10"/>
  <c r="H13" i="10"/>
  <c r="E13" i="10"/>
  <c r="AF13" i="7"/>
  <c r="AC13" i="7"/>
  <c r="Z13" i="7"/>
  <c r="A16" i="7"/>
  <c r="B16" i="7"/>
  <c r="A17" i="7"/>
  <c r="B17" i="7"/>
  <c r="A18" i="7"/>
  <c r="B18" i="7"/>
  <c r="A19" i="7"/>
  <c r="B19" i="7"/>
  <c r="A20" i="7"/>
  <c r="B20" i="7"/>
  <c r="A21" i="7"/>
  <c r="B21" i="7"/>
  <c r="A22" i="7"/>
  <c r="B22" i="7"/>
  <c r="A23" i="7"/>
  <c r="B23" i="7"/>
  <c r="A40" i="7"/>
  <c r="B40" i="7"/>
  <c r="A41" i="7"/>
  <c r="B41" i="7"/>
  <c r="A42" i="7"/>
  <c r="B42" i="7"/>
  <c r="A43" i="7"/>
  <c r="B43" i="7"/>
  <c r="A44" i="7"/>
  <c r="B44" i="7"/>
  <c r="A45" i="7"/>
  <c r="B45" i="7"/>
  <c r="A46" i="7"/>
  <c r="B46" i="7"/>
  <c r="A47" i="7"/>
  <c r="B47" i="7"/>
  <c r="A48" i="7"/>
  <c r="B48" i="7"/>
  <c r="A49" i="7"/>
  <c r="B49" i="7"/>
  <c r="A50" i="7"/>
  <c r="B50" i="7"/>
  <c r="A51" i="7"/>
  <c r="B51" i="7"/>
  <c r="A52" i="7"/>
  <c r="B52" i="7"/>
  <c r="A53" i="7"/>
  <c r="B53" i="7"/>
  <c r="A54" i="7"/>
  <c r="B54" i="7"/>
  <c r="A55" i="7"/>
  <c r="B55" i="7"/>
  <c r="A56" i="7"/>
  <c r="B56" i="7"/>
  <c r="A57" i="7"/>
  <c r="B57" i="7"/>
  <c r="A58" i="7"/>
  <c r="B58" i="7"/>
  <c r="A59" i="7"/>
  <c r="B59" i="7"/>
  <c r="A60" i="7"/>
  <c r="B60" i="7"/>
  <c r="A61" i="7"/>
  <c r="B61" i="7"/>
  <c r="A62" i="7"/>
  <c r="B62" i="7"/>
  <c r="A63" i="7"/>
  <c r="B63" i="7"/>
  <c r="A64" i="7"/>
  <c r="B64" i="7"/>
  <c r="A65" i="7"/>
  <c r="B65" i="7"/>
  <c r="A66" i="7"/>
  <c r="B66" i="7"/>
  <c r="A67" i="7"/>
  <c r="B67" i="7"/>
  <c r="A68" i="7"/>
  <c r="B68" i="7"/>
  <c r="A69" i="7"/>
  <c r="B69" i="7"/>
  <c r="A70" i="7"/>
  <c r="B70" i="7"/>
  <c r="A71" i="7"/>
  <c r="B71" i="7"/>
  <c r="A72" i="7"/>
  <c r="B72" i="7"/>
  <c r="A73" i="7"/>
  <c r="B73" i="7"/>
  <c r="A74" i="7"/>
  <c r="B74" i="7"/>
  <c r="A75" i="7"/>
  <c r="B75" i="7"/>
  <c r="A76" i="7"/>
  <c r="B76" i="7"/>
  <c r="A77" i="7"/>
  <c r="B77" i="7"/>
  <c r="A78" i="7"/>
  <c r="B78" i="7"/>
  <c r="A79" i="7"/>
  <c r="B79" i="7"/>
  <c r="A80" i="7"/>
  <c r="B80" i="7"/>
  <c r="A81" i="7"/>
  <c r="B81" i="7"/>
  <c r="A82" i="7"/>
  <c r="B82" i="7"/>
  <c r="A83" i="7"/>
  <c r="B83" i="7"/>
  <c r="A84" i="7"/>
  <c r="B84" i="7"/>
  <c r="A85" i="7"/>
  <c r="B85" i="7"/>
  <c r="A86" i="7"/>
  <c r="B86" i="7"/>
  <c r="A87" i="7"/>
  <c r="B87" i="7"/>
  <c r="A88" i="7"/>
  <c r="B88" i="7"/>
  <c r="A89" i="7"/>
  <c r="B89" i="7"/>
  <c r="A90" i="7"/>
  <c r="B90" i="7"/>
  <c r="A91" i="7"/>
  <c r="B91" i="7"/>
  <c r="A92" i="7"/>
  <c r="B92" i="7"/>
  <c r="A93" i="7"/>
  <c r="B93" i="7"/>
  <c r="A94" i="7"/>
  <c r="B94" i="7"/>
  <c r="A95" i="7"/>
  <c r="B95" i="7"/>
  <c r="A96" i="7"/>
  <c r="B96" i="7"/>
  <c r="A97" i="7"/>
  <c r="B97" i="7"/>
  <c r="A98" i="7"/>
  <c r="B98" i="7"/>
  <c r="A99" i="7"/>
  <c r="B99" i="7"/>
  <c r="A100" i="7"/>
  <c r="B100" i="7"/>
  <c r="A101" i="7"/>
  <c r="B101" i="7"/>
  <c r="A102" i="7"/>
  <c r="B102" i="7"/>
  <c r="A103" i="7"/>
  <c r="B103" i="7"/>
  <c r="A104" i="7"/>
  <c r="B104" i="7"/>
  <c r="A105" i="7"/>
  <c r="B105" i="7"/>
  <c r="A106" i="7"/>
  <c r="B106" i="7"/>
  <c r="A107" i="7"/>
  <c r="B107" i="7"/>
  <c r="A108" i="7"/>
  <c r="B108" i="7"/>
  <c r="A109" i="7"/>
  <c r="B109" i="7"/>
  <c r="A110" i="7"/>
  <c r="B110" i="7"/>
  <c r="A111" i="7"/>
  <c r="B111" i="7"/>
  <c r="A112" i="7"/>
  <c r="B112" i="7"/>
  <c r="A113" i="7"/>
  <c r="B113" i="7"/>
  <c r="A114" i="7"/>
  <c r="B114" i="7"/>
  <c r="A115" i="7"/>
  <c r="B115" i="7"/>
  <c r="A116" i="7"/>
  <c r="B116" i="7"/>
  <c r="A117" i="7"/>
  <c r="B117" i="7"/>
  <c r="A118" i="7"/>
  <c r="B118" i="7"/>
  <c r="A119" i="7"/>
  <c r="B119" i="7"/>
  <c r="A120" i="7"/>
  <c r="B120" i="7"/>
  <c r="A121" i="7"/>
  <c r="B121" i="7"/>
  <c r="A122" i="7"/>
  <c r="B122" i="7"/>
  <c r="A123" i="7"/>
  <c r="B123" i="7"/>
  <c r="A124" i="7"/>
  <c r="B124" i="7"/>
  <c r="A125" i="7"/>
  <c r="B125" i="7"/>
  <c r="A126" i="7"/>
  <c r="B126" i="7"/>
  <c r="A127" i="7"/>
  <c r="B127" i="7"/>
  <c r="A128" i="7"/>
  <c r="B128" i="7"/>
  <c r="A129" i="7"/>
  <c r="B129" i="7"/>
  <c r="A130" i="7"/>
  <c r="B130" i="7"/>
  <c r="A131" i="7"/>
  <c r="B131" i="7"/>
  <c r="A132" i="7"/>
  <c r="B132" i="7"/>
  <c r="A133" i="7"/>
  <c r="B133" i="7"/>
  <c r="A134" i="7"/>
  <c r="B134" i="7"/>
  <c r="A135" i="7"/>
  <c r="B135" i="7"/>
  <c r="A136" i="7"/>
  <c r="B136" i="7"/>
  <c r="A137" i="7"/>
  <c r="B137" i="7"/>
  <c r="A138" i="7"/>
  <c r="B138" i="7"/>
  <c r="A139" i="7"/>
  <c r="B139" i="7"/>
  <c r="A140" i="7"/>
  <c r="B140" i="7"/>
  <c r="A141" i="7"/>
  <c r="B141" i="7"/>
  <c r="A142" i="7"/>
  <c r="B142" i="7"/>
  <c r="A143" i="7"/>
  <c r="B143" i="7"/>
  <c r="A144" i="7"/>
  <c r="B144" i="7"/>
  <c r="A145" i="7"/>
  <c r="B145" i="7"/>
  <c r="A146" i="7"/>
  <c r="B146" i="7"/>
  <c r="A147" i="7"/>
  <c r="B147" i="7"/>
  <c r="A148" i="7"/>
  <c r="B148" i="7"/>
  <c r="A149" i="7"/>
  <c r="B149" i="7"/>
  <c r="A150" i="7"/>
  <c r="B150" i="7"/>
  <c r="A151" i="7"/>
  <c r="B151" i="7"/>
  <c r="A152" i="7"/>
  <c r="B152" i="7"/>
  <c r="A153" i="7"/>
  <c r="B153" i="7"/>
  <c r="A154" i="7"/>
  <c r="B154" i="7"/>
  <c r="A155" i="7"/>
  <c r="B155" i="7"/>
  <c r="A156" i="7"/>
  <c r="B156" i="7"/>
  <c r="A157" i="7"/>
  <c r="B157" i="7"/>
  <c r="A158" i="7"/>
  <c r="B158" i="7"/>
  <c r="A159" i="7"/>
  <c r="B159" i="7"/>
  <c r="A160" i="7"/>
  <c r="B160" i="7"/>
  <c r="A161" i="7"/>
  <c r="B161" i="7"/>
  <c r="A162" i="7"/>
  <c r="B162" i="7"/>
  <c r="A163" i="7"/>
  <c r="B163" i="7"/>
  <c r="A164" i="7"/>
  <c r="B164" i="7"/>
  <c r="A165" i="7"/>
  <c r="B165" i="7"/>
  <c r="A166" i="7"/>
  <c r="B166" i="7"/>
  <c r="A167" i="7"/>
  <c r="B167" i="7"/>
  <c r="A168" i="7"/>
  <c r="B168" i="7"/>
  <c r="A169" i="7"/>
  <c r="B169" i="7"/>
  <c r="A170" i="7"/>
  <c r="B170" i="7"/>
  <c r="A171" i="7"/>
  <c r="B171" i="7"/>
  <c r="A172" i="7"/>
  <c r="B172" i="7"/>
  <c r="A173" i="7"/>
  <c r="B173" i="7"/>
  <c r="A174" i="7"/>
  <c r="B174" i="7"/>
  <c r="A175" i="7"/>
  <c r="B175" i="7"/>
  <c r="A176" i="7"/>
  <c r="B176" i="7"/>
  <c r="A177" i="7"/>
  <c r="B177" i="7"/>
  <c r="A178" i="7"/>
  <c r="B178" i="7"/>
  <c r="A179" i="7"/>
  <c r="B179" i="7"/>
  <c r="A180" i="7"/>
  <c r="B180" i="7"/>
  <c r="A181" i="7"/>
  <c r="B181" i="7"/>
  <c r="A182" i="7"/>
  <c r="B182" i="7"/>
  <c r="A183" i="7"/>
  <c r="B183" i="7"/>
  <c r="A184" i="7"/>
  <c r="B184" i="7"/>
  <c r="A185" i="7"/>
  <c r="B185" i="7"/>
  <c r="A186" i="7"/>
  <c r="B186" i="7"/>
  <c r="A187" i="7"/>
  <c r="B187" i="7"/>
  <c r="A188" i="7"/>
  <c r="B188" i="7"/>
  <c r="A189" i="7"/>
  <c r="B189" i="7"/>
  <c r="A190" i="7"/>
  <c r="B190" i="7"/>
  <c r="A191" i="7"/>
  <c r="B191" i="7"/>
  <c r="A192" i="7"/>
  <c r="B192" i="7"/>
  <c r="A193" i="7"/>
  <c r="B193" i="7"/>
  <c r="A194" i="7"/>
  <c r="B194" i="7"/>
  <c r="A195" i="7"/>
  <c r="B195" i="7"/>
  <c r="A196" i="7"/>
  <c r="B196" i="7"/>
  <c r="A197" i="7"/>
  <c r="B197" i="7"/>
  <c r="A198" i="7"/>
  <c r="B198" i="7"/>
  <c r="A199" i="7"/>
  <c r="B199" i="7"/>
  <c r="A200" i="7"/>
  <c r="B200" i="7"/>
  <c r="A201" i="7"/>
  <c r="B201" i="7"/>
  <c r="A202" i="7"/>
  <c r="B202" i="7"/>
  <c r="A203" i="7"/>
  <c r="B203" i="7"/>
  <c r="A204" i="7"/>
  <c r="B204" i="7"/>
  <c r="A205" i="7"/>
  <c r="B205" i="7"/>
  <c r="A206" i="7"/>
  <c r="B206" i="7"/>
  <c r="A207" i="7"/>
  <c r="B207" i="7"/>
  <c r="A208" i="7"/>
  <c r="B208" i="7"/>
  <c r="A209" i="7"/>
  <c r="B209" i="7"/>
  <c r="A210" i="7"/>
  <c r="B210" i="7"/>
  <c r="A211" i="7"/>
  <c r="B211" i="7"/>
  <c r="A212" i="7"/>
  <c r="B212" i="7"/>
  <c r="A213" i="7"/>
  <c r="B213" i="7"/>
  <c r="A214" i="7"/>
  <c r="B214" i="7"/>
  <c r="A215" i="7"/>
  <c r="B215" i="7"/>
  <c r="A216" i="7"/>
  <c r="B216" i="7"/>
  <c r="A217" i="7"/>
  <c r="B217" i="7"/>
  <c r="A218" i="7"/>
  <c r="B218" i="7"/>
  <c r="A219" i="7"/>
  <c r="B219" i="7"/>
  <c r="A220" i="7"/>
  <c r="B220" i="7"/>
  <c r="A221" i="7"/>
  <c r="B221" i="7"/>
  <c r="A222" i="7"/>
  <c r="B222" i="7"/>
  <c r="A223" i="7"/>
  <c r="B223" i="7"/>
  <c r="A224" i="7"/>
  <c r="B224" i="7"/>
  <c r="A225" i="7"/>
  <c r="B225" i="7"/>
  <c r="A226" i="7"/>
  <c r="B226" i="7"/>
  <c r="A227" i="7"/>
  <c r="B227" i="7"/>
  <c r="A228" i="7"/>
  <c r="B228" i="7"/>
  <c r="A229" i="7"/>
  <c r="B229" i="7"/>
  <c r="A230" i="7"/>
  <c r="B230" i="7"/>
  <c r="A231" i="7"/>
  <c r="B231" i="7"/>
  <c r="A232" i="7"/>
  <c r="B232" i="7"/>
  <c r="A233" i="7"/>
  <c r="B233" i="7"/>
  <c r="A234" i="7"/>
  <c r="B234" i="7"/>
  <c r="A235" i="7"/>
  <c r="B235" i="7"/>
  <c r="A236" i="7"/>
  <c r="B236" i="7"/>
  <c r="A237" i="7"/>
  <c r="B237" i="7"/>
  <c r="A238" i="7"/>
  <c r="B238" i="7"/>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35" i="4"/>
  <c r="C40" i="7" s="1"/>
  <c r="L36" i="4"/>
  <c r="C41" i="7" s="1"/>
  <c r="L37" i="4"/>
  <c r="C42" i="7" s="1"/>
  <c r="L38" i="4"/>
  <c r="C43" i="7" s="1"/>
  <c r="E43" i="7" s="1"/>
  <c r="L39" i="4"/>
  <c r="C44" i="7" s="1"/>
  <c r="L40" i="4"/>
  <c r="C45" i="7" s="1"/>
  <c r="L41" i="4"/>
  <c r="C46" i="7" s="1"/>
  <c r="L42" i="4"/>
  <c r="C47" i="7" s="1"/>
  <c r="L43" i="4"/>
  <c r="C48" i="7" s="1"/>
  <c r="L44" i="4"/>
  <c r="C49" i="7" s="1"/>
  <c r="L45" i="4"/>
  <c r="C50" i="7" s="1"/>
  <c r="L46" i="4"/>
  <c r="C51" i="7" s="1"/>
  <c r="L47" i="4"/>
  <c r="C52" i="7" s="1"/>
  <c r="L48" i="4"/>
  <c r="C53" i="7" s="1"/>
  <c r="L49" i="4"/>
  <c r="C54" i="7" s="1"/>
  <c r="L50" i="4"/>
  <c r="C55" i="7" s="1"/>
  <c r="E55" i="7" s="1"/>
  <c r="L51" i="4"/>
  <c r="C56" i="7" s="1"/>
  <c r="L52" i="4"/>
  <c r="C57" i="7" s="1"/>
  <c r="L53" i="4"/>
  <c r="C58" i="7" s="1"/>
  <c r="L54" i="4"/>
  <c r="C59" i="7" s="1"/>
  <c r="E59" i="7" s="1"/>
  <c r="L55" i="4"/>
  <c r="C60" i="7" s="1"/>
  <c r="L56" i="4"/>
  <c r="C61" i="7" s="1"/>
  <c r="L57" i="4"/>
  <c r="C62" i="7" s="1"/>
  <c r="L58" i="4"/>
  <c r="C63" i="7" s="1"/>
  <c r="L59" i="4"/>
  <c r="C64" i="7" s="1"/>
  <c r="L60" i="4"/>
  <c r="C65" i="7" s="1"/>
  <c r="L61" i="4"/>
  <c r="C66" i="7" s="1"/>
  <c r="L62" i="4"/>
  <c r="C67" i="7" s="1"/>
  <c r="L63" i="4"/>
  <c r="C68" i="7" s="1"/>
  <c r="L64" i="4"/>
  <c r="C69" i="7" s="1"/>
  <c r="K69" i="7" s="1"/>
  <c r="L65" i="4"/>
  <c r="C70" i="7" s="1"/>
  <c r="L66" i="4"/>
  <c r="C71" i="7" s="1"/>
  <c r="L67" i="4"/>
  <c r="C72" i="7" s="1"/>
  <c r="L68" i="4"/>
  <c r="C73" i="7" s="1"/>
  <c r="L69" i="4"/>
  <c r="C74" i="7" s="1"/>
  <c r="L70" i="4"/>
  <c r="C75" i="7" s="1"/>
  <c r="L71" i="4"/>
  <c r="C76" i="7" s="1"/>
  <c r="L72" i="4"/>
  <c r="C77" i="7" s="1"/>
  <c r="H77" i="7" s="1"/>
  <c r="L73" i="4"/>
  <c r="C78" i="7" s="1"/>
  <c r="L74" i="4"/>
  <c r="C79" i="7" s="1"/>
  <c r="L75" i="4"/>
  <c r="C80" i="7" s="1"/>
  <c r="L76" i="4"/>
  <c r="C81" i="7" s="1"/>
  <c r="L77" i="4"/>
  <c r="C82" i="7" s="1"/>
  <c r="L78" i="4"/>
  <c r="C83" i="7" s="1"/>
  <c r="L79" i="4"/>
  <c r="C84" i="7" s="1"/>
  <c r="L80" i="4"/>
  <c r="C85" i="7" s="1"/>
  <c r="K85" i="7" s="1"/>
  <c r="L81" i="4"/>
  <c r="C86" i="7" s="1"/>
  <c r="L82" i="4"/>
  <c r="C87" i="7" s="1"/>
  <c r="L83" i="4"/>
  <c r="C88" i="7" s="1"/>
  <c r="L84" i="4"/>
  <c r="C89" i="7" s="1"/>
  <c r="L85" i="4"/>
  <c r="C90" i="7" s="1"/>
  <c r="L86" i="4"/>
  <c r="C91" i="7" s="1"/>
  <c r="E91" i="7" s="1"/>
  <c r="L87" i="4"/>
  <c r="C92" i="7" s="1"/>
  <c r="L88" i="4"/>
  <c r="C93" i="7" s="1"/>
  <c r="L89" i="4"/>
  <c r="C94" i="7" s="1"/>
  <c r="L90" i="4"/>
  <c r="C95" i="7" s="1"/>
  <c r="L91" i="4"/>
  <c r="C96" i="7" s="1"/>
  <c r="L92" i="4"/>
  <c r="C97" i="7" s="1"/>
  <c r="L93" i="4"/>
  <c r="C98" i="7" s="1"/>
  <c r="L94" i="4"/>
  <c r="C99" i="7" s="1"/>
  <c r="L95" i="4"/>
  <c r="C100" i="7" s="1"/>
  <c r="L96" i="4"/>
  <c r="C101" i="7" s="1"/>
  <c r="L97" i="4"/>
  <c r="C102" i="7" s="1"/>
  <c r="L98" i="4"/>
  <c r="C103" i="7" s="1"/>
  <c r="E103" i="7" s="1"/>
  <c r="L99" i="4"/>
  <c r="C104" i="7" s="1"/>
  <c r="L100" i="4"/>
  <c r="C105" i="7" s="1"/>
  <c r="L101" i="4"/>
  <c r="C106" i="7" s="1"/>
  <c r="L102" i="4"/>
  <c r="C107" i="7" s="1"/>
  <c r="E107" i="7" s="1"/>
  <c r="L103" i="4"/>
  <c r="C108" i="7" s="1"/>
  <c r="L104" i="4"/>
  <c r="C109" i="7" s="1"/>
  <c r="L105" i="4"/>
  <c r="C110" i="7" s="1"/>
  <c r="L106" i="4"/>
  <c r="C111" i="7" s="1"/>
  <c r="L107" i="4"/>
  <c r="C112" i="7" s="1"/>
  <c r="L108" i="4"/>
  <c r="C113" i="7" s="1"/>
  <c r="L109" i="4"/>
  <c r="C114" i="7" s="1"/>
  <c r="L110" i="4"/>
  <c r="C115" i="7" s="1"/>
  <c r="L111" i="4"/>
  <c r="C116" i="7" s="1"/>
  <c r="L112" i="4"/>
  <c r="C117" i="7" s="1"/>
  <c r="L113" i="4"/>
  <c r="C118" i="7" s="1"/>
  <c r="L114" i="4"/>
  <c r="C119" i="7" s="1"/>
  <c r="E119" i="7" s="1"/>
  <c r="L115" i="4"/>
  <c r="C120" i="7" s="1"/>
  <c r="L116" i="4"/>
  <c r="C121" i="7" s="1"/>
  <c r="L117" i="4"/>
  <c r="C122" i="7" s="1"/>
  <c r="L118" i="4"/>
  <c r="C123" i="7" s="1"/>
  <c r="L119" i="4"/>
  <c r="C124" i="7" s="1"/>
  <c r="L120" i="4"/>
  <c r="C125" i="7" s="1"/>
  <c r="L121" i="4"/>
  <c r="C126" i="7" s="1"/>
  <c r="L122" i="4"/>
  <c r="C127" i="7" s="1"/>
  <c r="E127" i="7" s="1"/>
  <c r="L123" i="4"/>
  <c r="C128" i="7" s="1"/>
  <c r="L124" i="4"/>
  <c r="C129" i="7" s="1"/>
  <c r="L125" i="4"/>
  <c r="C130" i="7" s="1"/>
  <c r="L126" i="4"/>
  <c r="C131" i="7" s="1"/>
  <c r="L127" i="4"/>
  <c r="C132" i="7" s="1"/>
  <c r="L128" i="4"/>
  <c r="C133" i="7" s="1"/>
  <c r="K133" i="7" s="1"/>
  <c r="L129" i="4"/>
  <c r="C134" i="7" s="1"/>
  <c r="L130" i="4"/>
  <c r="C135" i="7" s="1"/>
  <c r="L131" i="4"/>
  <c r="C136" i="7" s="1"/>
  <c r="L132" i="4"/>
  <c r="C137" i="7" s="1"/>
  <c r="L133" i="4"/>
  <c r="C138" i="7" s="1"/>
  <c r="L134" i="4"/>
  <c r="C139" i="7" s="1"/>
  <c r="E139" i="7" s="1"/>
  <c r="L135" i="4"/>
  <c r="C140" i="7" s="1"/>
  <c r="L136" i="4"/>
  <c r="C141" i="7" s="1"/>
  <c r="H141" i="7" s="1"/>
  <c r="L137" i="4"/>
  <c r="C142" i="7" s="1"/>
  <c r="L138" i="4"/>
  <c r="C143" i="7" s="1"/>
  <c r="L139" i="4"/>
  <c r="C144" i="7" s="1"/>
  <c r="L140" i="4"/>
  <c r="C145" i="7" s="1"/>
  <c r="L141" i="4"/>
  <c r="C146" i="7" s="1"/>
  <c r="L142" i="4"/>
  <c r="C147" i="7" s="1"/>
  <c r="L143" i="4"/>
  <c r="C148" i="7" s="1"/>
  <c r="L144" i="4"/>
  <c r="C149" i="7" s="1"/>
  <c r="K149" i="7" s="1"/>
  <c r="L145" i="4"/>
  <c r="C150" i="7" s="1"/>
  <c r="L146" i="4"/>
  <c r="C151" i="7" s="1"/>
  <c r="L147" i="4"/>
  <c r="C152" i="7" s="1"/>
  <c r="L148" i="4"/>
  <c r="C153" i="7" s="1"/>
  <c r="L149" i="4"/>
  <c r="C154" i="7" s="1"/>
  <c r="L150" i="4"/>
  <c r="C155" i="7" s="1"/>
  <c r="E155" i="7" s="1"/>
  <c r="L151" i="4"/>
  <c r="C156" i="7" s="1"/>
  <c r="L152" i="4"/>
  <c r="C157" i="7" s="1"/>
  <c r="H157" i="7" s="1"/>
  <c r="L153" i="4"/>
  <c r="C158" i="7" s="1"/>
  <c r="L154" i="4"/>
  <c r="C159" i="7" s="1"/>
  <c r="L155" i="4"/>
  <c r="C160" i="7" s="1"/>
  <c r="L156" i="4"/>
  <c r="C161" i="7" s="1"/>
  <c r="L157" i="4"/>
  <c r="C162" i="7" s="1"/>
  <c r="L158" i="4"/>
  <c r="C163" i="7" s="1"/>
  <c r="L159" i="4"/>
  <c r="C164" i="7" s="1"/>
  <c r="L160" i="4"/>
  <c r="C165" i="7" s="1"/>
  <c r="L161" i="4"/>
  <c r="C166" i="7" s="1"/>
  <c r="L162" i="4"/>
  <c r="C167" i="7" s="1"/>
  <c r="E167" i="7" s="1"/>
  <c r="L163" i="4"/>
  <c r="C168" i="7" s="1"/>
  <c r="L164" i="4"/>
  <c r="C169" i="7" s="1"/>
  <c r="L165" i="4"/>
  <c r="C170" i="7" s="1"/>
  <c r="L166" i="4"/>
  <c r="C171" i="7" s="1"/>
  <c r="E171" i="7" s="1"/>
  <c r="L167" i="4"/>
  <c r="C172" i="7" s="1"/>
  <c r="L168" i="4"/>
  <c r="C173" i="7" s="1"/>
  <c r="L169" i="4"/>
  <c r="C174" i="7" s="1"/>
  <c r="L170" i="4"/>
  <c r="C175" i="7" s="1"/>
  <c r="L171" i="4"/>
  <c r="C176" i="7" s="1"/>
  <c r="L172" i="4"/>
  <c r="C177" i="7" s="1"/>
  <c r="L173" i="4"/>
  <c r="C178" i="7" s="1"/>
  <c r="L174" i="4"/>
  <c r="C179" i="7" s="1"/>
  <c r="L175" i="4"/>
  <c r="C180" i="7" s="1"/>
  <c r="L176" i="4"/>
  <c r="C181" i="7" s="1"/>
  <c r="L177" i="4"/>
  <c r="C182" i="7" s="1"/>
  <c r="L178" i="4"/>
  <c r="C183" i="7" s="1"/>
  <c r="L179" i="4"/>
  <c r="C184" i="7" s="1"/>
  <c r="L180" i="4"/>
  <c r="C185" i="7" s="1"/>
  <c r="L181" i="4"/>
  <c r="C186" i="7" s="1"/>
  <c r="L182" i="4"/>
  <c r="C187" i="7" s="1"/>
  <c r="E187" i="7" s="1"/>
  <c r="L183" i="4"/>
  <c r="C188" i="7" s="1"/>
  <c r="L184" i="4"/>
  <c r="C189" i="7" s="1"/>
  <c r="N189" i="7" s="1"/>
  <c r="L185" i="4"/>
  <c r="C190" i="7" s="1"/>
  <c r="L186" i="4"/>
  <c r="C191" i="7" s="1"/>
  <c r="L187" i="4"/>
  <c r="C192" i="7" s="1"/>
  <c r="L188" i="4"/>
  <c r="C193" i="7" s="1"/>
  <c r="L189" i="4"/>
  <c r="C194" i="7" s="1"/>
  <c r="L190" i="4"/>
  <c r="C195" i="7" s="1"/>
  <c r="L191" i="4"/>
  <c r="C196" i="7" s="1"/>
  <c r="L192" i="4"/>
  <c r="C197" i="7" s="1"/>
  <c r="K197" i="7" s="1"/>
  <c r="L193" i="4"/>
  <c r="C198" i="7" s="1"/>
  <c r="L194" i="4"/>
  <c r="C199" i="7" s="1"/>
  <c r="E199" i="7" s="1"/>
  <c r="L195" i="4"/>
  <c r="C200" i="7" s="1"/>
  <c r="L196" i="4"/>
  <c r="C201" i="7" s="1"/>
  <c r="L197" i="4"/>
  <c r="C202" i="7" s="1"/>
  <c r="L198" i="4"/>
  <c r="C203" i="7" s="1"/>
  <c r="L199" i="4"/>
  <c r="C204" i="7" s="1"/>
  <c r="L200" i="4"/>
  <c r="C205" i="7" s="1"/>
  <c r="L201" i="4"/>
  <c r="C206" i="7" s="1"/>
  <c r="L202" i="4"/>
  <c r="C207" i="7" s="1"/>
  <c r="L203" i="4"/>
  <c r="C208" i="7" s="1"/>
  <c r="L204" i="4"/>
  <c r="C209" i="7" s="1"/>
  <c r="L205" i="4"/>
  <c r="C210" i="7" s="1"/>
  <c r="L206" i="4"/>
  <c r="C211" i="7" s="1"/>
  <c r="H211" i="7" s="1"/>
  <c r="L207" i="4"/>
  <c r="C212" i="7" s="1"/>
  <c r="L208" i="4"/>
  <c r="C213" i="7" s="1"/>
  <c r="K213" i="7" s="1"/>
  <c r="L209" i="4"/>
  <c r="C214" i="7" s="1"/>
  <c r="L210" i="4"/>
  <c r="C215" i="7" s="1"/>
  <c r="L211" i="4"/>
  <c r="C216" i="7" s="1"/>
  <c r="L212" i="4"/>
  <c r="C217" i="7" s="1"/>
  <c r="L213" i="4"/>
  <c r="C218" i="7" s="1"/>
  <c r="L214" i="4"/>
  <c r="C219" i="7" s="1"/>
  <c r="E219" i="7" s="1"/>
  <c r="L215" i="4"/>
  <c r="C220" i="7" s="1"/>
  <c r="L216" i="4"/>
  <c r="C221" i="7" s="1"/>
  <c r="L217" i="4"/>
  <c r="C222" i="7" s="1"/>
  <c r="L218" i="4"/>
  <c r="C223" i="7" s="1"/>
  <c r="L219" i="4"/>
  <c r="C224" i="7" s="1"/>
  <c r="L220" i="4"/>
  <c r="C225" i="7" s="1"/>
  <c r="L221" i="4"/>
  <c r="C226" i="7" s="1"/>
  <c r="L222" i="4"/>
  <c r="C227" i="7" s="1"/>
  <c r="L223" i="4"/>
  <c r="C228" i="7" s="1"/>
  <c r="L224" i="4"/>
  <c r="C229" i="7" s="1"/>
  <c r="L225" i="4"/>
  <c r="C230" i="7" s="1"/>
  <c r="L226" i="4"/>
  <c r="C231" i="7" s="1"/>
  <c r="L227" i="4"/>
  <c r="C232" i="7" s="1"/>
  <c r="L228" i="4"/>
  <c r="C233" i="7" s="1"/>
  <c r="L229" i="4"/>
  <c r="C234" i="7" s="1"/>
  <c r="L230" i="4"/>
  <c r="C235" i="7" s="1"/>
  <c r="E235" i="7" s="1"/>
  <c r="L231" i="4"/>
  <c r="C236" i="7" s="1"/>
  <c r="L232" i="4"/>
  <c r="C237" i="7" s="1"/>
  <c r="L233" i="4"/>
  <c r="C238" i="7" s="1"/>
  <c r="L234" i="4"/>
  <c r="L235" i="4"/>
  <c r="A239" i="7"/>
  <c r="B239" i="7"/>
  <c r="A240" i="7"/>
  <c r="B240" i="7"/>
  <c r="A241" i="7"/>
  <c r="B241" i="7"/>
  <c r="C241" i="7"/>
  <c r="H241" i="7" s="1"/>
  <c r="A242" i="7"/>
  <c r="B242" i="7"/>
  <c r="C242" i="7"/>
  <c r="A243" i="7"/>
  <c r="B243" i="7"/>
  <c r="C243" i="7"/>
  <c r="E243" i="7" s="1"/>
  <c r="A244" i="7"/>
  <c r="B244" i="7"/>
  <c r="C244" i="7"/>
  <c r="H244" i="7" s="1"/>
  <c r="A245" i="7"/>
  <c r="B245" i="7"/>
  <c r="C245" i="7"/>
  <c r="H245" i="7" s="1"/>
  <c r="A246" i="7"/>
  <c r="B246" i="7"/>
  <c r="C246" i="7"/>
  <c r="A247" i="7"/>
  <c r="B247" i="7"/>
  <c r="C247" i="7"/>
  <c r="E247" i="7" s="1"/>
  <c r="A248" i="7"/>
  <c r="B248" i="7"/>
  <c r="C248" i="7"/>
  <c r="H248" i="7" s="1"/>
  <c r="A249" i="7"/>
  <c r="B249" i="7"/>
  <c r="C249" i="7"/>
  <c r="H249" i="7" s="1"/>
  <c r="A250" i="7"/>
  <c r="B250" i="7"/>
  <c r="C250" i="7"/>
  <c r="A251" i="7"/>
  <c r="B251" i="7"/>
  <c r="C251" i="7"/>
  <c r="E251" i="7" s="1"/>
  <c r="A252" i="7"/>
  <c r="B252" i="7"/>
  <c r="C252" i="7"/>
  <c r="H252" i="7" s="1"/>
  <c r="A253" i="7"/>
  <c r="B253" i="7"/>
  <c r="C253" i="7"/>
  <c r="E253" i="7" s="1"/>
  <c r="A254" i="7"/>
  <c r="B254" i="7"/>
  <c r="C254" i="7"/>
  <c r="A255" i="7"/>
  <c r="B255" i="7"/>
  <c r="C255" i="7"/>
  <c r="E255" i="7" s="1"/>
  <c r="A256" i="7"/>
  <c r="B256" i="7"/>
  <c r="C256" i="7"/>
  <c r="H256" i="7" s="1"/>
  <c r="A257" i="7"/>
  <c r="B257" i="7"/>
  <c r="C257" i="7"/>
  <c r="E257" i="7" s="1"/>
  <c r="A258" i="7"/>
  <c r="B258" i="7"/>
  <c r="C258" i="7"/>
  <c r="A259" i="7"/>
  <c r="B259" i="7"/>
  <c r="C259" i="7"/>
  <c r="E259" i="7" s="1"/>
  <c r="A260" i="7"/>
  <c r="B260" i="7"/>
  <c r="C260" i="7"/>
  <c r="H260" i="7" s="1"/>
  <c r="A261" i="7"/>
  <c r="B261" i="7"/>
  <c r="C261" i="7"/>
  <c r="H261" i="7" s="1"/>
  <c r="A262" i="7"/>
  <c r="B262" i="7"/>
  <c r="C262" i="7"/>
  <c r="A263" i="7"/>
  <c r="B263" i="7"/>
  <c r="C263" i="7"/>
  <c r="E263" i="7" s="1"/>
  <c r="A264" i="7"/>
  <c r="B264" i="7"/>
  <c r="C264" i="7"/>
  <c r="H264" i="7" s="1"/>
  <c r="A265" i="7"/>
  <c r="B265" i="7"/>
  <c r="C265" i="7"/>
  <c r="H265" i="7" s="1"/>
  <c r="A266" i="7"/>
  <c r="B266" i="7"/>
  <c r="C266" i="7"/>
  <c r="A267" i="7"/>
  <c r="B267" i="7"/>
  <c r="C267" i="7"/>
  <c r="E267" i="7" s="1"/>
  <c r="A268" i="7"/>
  <c r="B268" i="7"/>
  <c r="C268" i="7"/>
  <c r="H268" i="7" s="1"/>
  <c r="A269" i="7"/>
  <c r="B269" i="7"/>
  <c r="C269" i="7"/>
  <c r="H269" i="7" s="1"/>
  <c r="A270" i="7"/>
  <c r="B270" i="7"/>
  <c r="C270" i="7"/>
  <c r="A271" i="7"/>
  <c r="B271" i="7"/>
  <c r="C271" i="7"/>
  <c r="E271" i="7" s="1"/>
  <c r="A272" i="7"/>
  <c r="B272" i="7"/>
  <c r="C272" i="7"/>
  <c r="H272" i="7" s="1"/>
  <c r="A273" i="7"/>
  <c r="B273" i="7"/>
  <c r="C273" i="7"/>
  <c r="H273" i="7" s="1"/>
  <c r="A274" i="7"/>
  <c r="B274" i="7"/>
  <c r="C274" i="7"/>
  <c r="A275" i="7"/>
  <c r="B275" i="7"/>
  <c r="C275" i="7"/>
  <c r="E275" i="7" s="1"/>
  <c r="A276" i="7"/>
  <c r="B276" i="7"/>
  <c r="C276" i="7"/>
  <c r="H276" i="7" s="1"/>
  <c r="A277" i="7"/>
  <c r="B277" i="7"/>
  <c r="C277" i="7"/>
  <c r="E277" i="7" s="1"/>
  <c r="A278" i="7"/>
  <c r="B278" i="7"/>
  <c r="C278" i="7"/>
  <c r="A279" i="7"/>
  <c r="B279" i="7"/>
  <c r="C279" i="7"/>
  <c r="E279" i="7" s="1"/>
  <c r="A280" i="7"/>
  <c r="B280" i="7"/>
  <c r="C280" i="7"/>
  <c r="H280" i="7" s="1"/>
  <c r="A281" i="7"/>
  <c r="B281" i="7"/>
  <c r="C281" i="7"/>
  <c r="H281" i="7" s="1"/>
  <c r="A282" i="7"/>
  <c r="B282" i="7"/>
  <c r="C282" i="7"/>
  <c r="A283" i="7"/>
  <c r="B283" i="7"/>
  <c r="C283" i="7"/>
  <c r="E283" i="7" s="1"/>
  <c r="A284" i="7"/>
  <c r="B284" i="7"/>
  <c r="C284" i="7"/>
  <c r="H284" i="7" s="1"/>
  <c r="A285" i="7"/>
  <c r="B285" i="7"/>
  <c r="C285" i="7"/>
  <c r="H285" i="7" s="1"/>
  <c r="A286" i="7"/>
  <c r="B286" i="7"/>
  <c r="C286" i="7"/>
  <c r="A287" i="7"/>
  <c r="B287" i="7"/>
  <c r="C287" i="7"/>
  <c r="E287" i="7" s="1"/>
  <c r="A288" i="7"/>
  <c r="B288" i="7"/>
  <c r="C288" i="7"/>
  <c r="H288" i="7" s="1"/>
  <c r="A289" i="7"/>
  <c r="B289" i="7"/>
  <c r="C289" i="7"/>
  <c r="E289" i="7" s="1"/>
  <c r="A290" i="7"/>
  <c r="B290" i="7"/>
  <c r="C290" i="7"/>
  <c r="A291" i="7"/>
  <c r="B291" i="7"/>
  <c r="C291" i="7"/>
  <c r="E291" i="7" s="1"/>
  <c r="A292" i="7"/>
  <c r="B292" i="7"/>
  <c r="C292" i="7"/>
  <c r="H292" i="7" s="1"/>
  <c r="A293" i="7"/>
  <c r="B293" i="7"/>
  <c r="C293" i="7"/>
  <c r="E293" i="7" s="1"/>
  <c r="A294" i="7"/>
  <c r="B294" i="7"/>
  <c r="C294" i="7"/>
  <c r="A295" i="7"/>
  <c r="B295" i="7"/>
  <c r="C295" i="7"/>
  <c r="E295" i="7" s="1"/>
  <c r="A296" i="7"/>
  <c r="B296" i="7"/>
  <c r="C296" i="7"/>
  <c r="H296" i="7" s="1"/>
  <c r="A297" i="7"/>
  <c r="B297" i="7"/>
  <c r="C297" i="7"/>
  <c r="E297" i="7" s="1"/>
  <c r="A298" i="7"/>
  <c r="B298" i="7"/>
  <c r="C298" i="7"/>
  <c r="A299" i="7"/>
  <c r="B299" i="7"/>
  <c r="C299" i="7"/>
  <c r="E299" i="7" s="1"/>
  <c r="A300" i="7"/>
  <c r="B300" i="7"/>
  <c r="C300" i="7"/>
  <c r="H300" i="7" s="1"/>
  <c r="A301" i="7"/>
  <c r="B301" i="7"/>
  <c r="C301" i="7"/>
  <c r="E301" i="7" s="1"/>
  <c r="A302" i="7"/>
  <c r="B302" i="7"/>
  <c r="C302" i="7"/>
  <c r="A303" i="7"/>
  <c r="B303" i="7"/>
  <c r="C303" i="7"/>
  <c r="E303" i="7" s="1"/>
  <c r="A304" i="7"/>
  <c r="B304" i="7"/>
  <c r="C304" i="7"/>
  <c r="H304" i="7" s="1"/>
  <c r="A305" i="7"/>
  <c r="B305" i="7"/>
  <c r="C305" i="7"/>
  <c r="H305" i="7" s="1"/>
  <c r="A306" i="7"/>
  <c r="B306" i="7"/>
  <c r="C306" i="7"/>
  <c r="A307" i="7"/>
  <c r="B307" i="7"/>
  <c r="C307" i="7"/>
  <c r="E307" i="7" s="1"/>
  <c r="A308" i="7"/>
  <c r="B308" i="7"/>
  <c r="C308" i="7"/>
  <c r="H308" i="7" s="1"/>
  <c r="A309" i="7"/>
  <c r="B309" i="7"/>
  <c r="C309" i="7"/>
  <c r="H309" i="7" s="1"/>
  <c r="A310" i="7"/>
  <c r="B310" i="7"/>
  <c r="C310" i="7"/>
  <c r="A311" i="7"/>
  <c r="B311" i="7"/>
  <c r="C311" i="7"/>
  <c r="E311" i="7" s="1"/>
  <c r="A312" i="7"/>
  <c r="B312" i="7"/>
  <c r="C312" i="7"/>
  <c r="H312" i="7" s="1"/>
  <c r="A313" i="7"/>
  <c r="B313" i="7"/>
  <c r="C313" i="7"/>
  <c r="H313" i="7" s="1"/>
  <c r="A314" i="7"/>
  <c r="B314" i="7"/>
  <c r="C314" i="7"/>
  <c r="A315" i="7"/>
  <c r="B315" i="7"/>
  <c r="C315" i="7"/>
  <c r="E315" i="7" s="1"/>
  <c r="A316" i="7"/>
  <c r="B316" i="7"/>
  <c r="C316" i="7"/>
  <c r="H316" i="7" s="1"/>
  <c r="A317" i="7"/>
  <c r="B317" i="7"/>
  <c r="C317" i="7"/>
  <c r="E317" i="7" s="1"/>
  <c r="A318" i="7"/>
  <c r="B318" i="7"/>
  <c r="C318" i="7"/>
  <c r="A319" i="7"/>
  <c r="B319" i="7"/>
  <c r="C319" i="7"/>
  <c r="E319" i="7" s="1"/>
  <c r="A320" i="7"/>
  <c r="B320" i="7"/>
  <c r="C320" i="7"/>
  <c r="H320" i="7" s="1"/>
  <c r="A321" i="7"/>
  <c r="B321" i="7"/>
  <c r="C321" i="7"/>
  <c r="E321" i="7" s="1"/>
  <c r="A322" i="7"/>
  <c r="B322" i="7"/>
  <c r="C322" i="7"/>
  <c r="A323" i="7"/>
  <c r="B323" i="7"/>
  <c r="C323" i="7"/>
  <c r="E323" i="7" s="1"/>
  <c r="A324" i="7"/>
  <c r="B324" i="7"/>
  <c r="C324" i="7"/>
  <c r="H324" i="7" s="1"/>
  <c r="A325" i="7"/>
  <c r="B325" i="7"/>
  <c r="C325" i="7"/>
  <c r="E325" i="7" s="1"/>
  <c r="A326" i="7"/>
  <c r="B326" i="7"/>
  <c r="C326" i="7"/>
  <c r="A327" i="7"/>
  <c r="B327" i="7"/>
  <c r="C327" i="7"/>
  <c r="E327" i="7" s="1"/>
  <c r="A328" i="7"/>
  <c r="B328" i="7"/>
  <c r="C328" i="7"/>
  <c r="H328" i="7" s="1"/>
  <c r="A329" i="7"/>
  <c r="B329" i="7"/>
  <c r="C329" i="7"/>
  <c r="H329" i="7" s="1"/>
  <c r="A330" i="7"/>
  <c r="B330" i="7"/>
  <c r="C330" i="7"/>
  <c r="A331" i="7"/>
  <c r="B331" i="7"/>
  <c r="C331" i="7"/>
  <c r="E331" i="7" s="1"/>
  <c r="A332" i="7"/>
  <c r="B332" i="7"/>
  <c r="C332" i="7"/>
  <c r="H332" i="7" s="1"/>
  <c r="A333" i="7"/>
  <c r="B333" i="7"/>
  <c r="C333" i="7"/>
  <c r="H333" i="7" s="1"/>
  <c r="A334" i="7"/>
  <c r="B334" i="7"/>
  <c r="C334" i="7"/>
  <c r="A335" i="7"/>
  <c r="B335" i="7"/>
  <c r="C335" i="7"/>
  <c r="E335" i="7" s="1"/>
  <c r="A336" i="7"/>
  <c r="B336" i="7"/>
  <c r="C336" i="7"/>
  <c r="H336" i="7" s="1"/>
  <c r="A337" i="7"/>
  <c r="B337" i="7"/>
  <c r="C337" i="7"/>
  <c r="H337" i="7" s="1"/>
  <c r="H325" i="7" l="1"/>
  <c r="H321" i="7"/>
  <c r="H317" i="7"/>
  <c r="H301" i="7"/>
  <c r="H297" i="7"/>
  <c r="H293" i="7"/>
  <c r="H289" i="7"/>
  <c r="H277" i="7"/>
  <c r="H257" i="7"/>
  <c r="H253" i="7"/>
  <c r="AC337" i="7"/>
  <c r="AD337" i="7" s="1"/>
  <c r="AE337" i="7" s="1"/>
  <c r="Z337" i="7"/>
  <c r="AA337" i="7" s="1"/>
  <c r="AB337" i="7" s="1"/>
  <c r="W337" i="7"/>
  <c r="T337" i="7"/>
  <c r="Q337" i="7"/>
  <c r="N337" i="7"/>
  <c r="K337" i="7"/>
  <c r="AC329" i="7"/>
  <c r="AD329" i="7" s="1"/>
  <c r="AE329" i="7" s="1"/>
  <c r="Z329" i="7"/>
  <c r="AA329" i="7" s="1"/>
  <c r="AB329" i="7" s="1"/>
  <c r="W329" i="7"/>
  <c r="T329" i="7"/>
  <c r="Q329" i="7"/>
  <c r="N329" i="7"/>
  <c r="K329" i="7"/>
  <c r="AC313" i="7"/>
  <c r="AD313" i="7" s="1"/>
  <c r="AE313" i="7" s="1"/>
  <c r="Z313" i="7"/>
  <c r="AA313" i="7" s="1"/>
  <c r="AB313" i="7" s="1"/>
  <c r="W313" i="7"/>
  <c r="T313" i="7"/>
  <c r="Q313" i="7"/>
  <c r="N313" i="7"/>
  <c r="K313" i="7"/>
  <c r="AC309" i="7"/>
  <c r="AD309" i="7" s="1"/>
  <c r="AE309" i="7" s="1"/>
  <c r="Z309" i="7"/>
  <c r="AA309" i="7" s="1"/>
  <c r="AB309" i="7" s="1"/>
  <c r="W309" i="7"/>
  <c r="T309" i="7"/>
  <c r="Q309" i="7"/>
  <c r="N309" i="7"/>
  <c r="K309" i="7"/>
  <c r="AC273" i="7"/>
  <c r="AD273" i="7" s="1"/>
  <c r="AE273" i="7" s="1"/>
  <c r="Z273" i="7"/>
  <c r="AA273" i="7" s="1"/>
  <c r="AB273" i="7" s="1"/>
  <c r="W273" i="7"/>
  <c r="T273" i="7"/>
  <c r="Q273" i="7"/>
  <c r="N273" i="7"/>
  <c r="K273" i="7"/>
  <c r="AC249" i="7"/>
  <c r="AD249" i="7" s="1"/>
  <c r="AE249" i="7" s="1"/>
  <c r="Z249" i="7"/>
  <c r="AA249" i="7" s="1"/>
  <c r="AB249" i="7" s="1"/>
  <c r="W249" i="7"/>
  <c r="T249" i="7"/>
  <c r="Q249" i="7"/>
  <c r="N249" i="7"/>
  <c r="K249" i="7"/>
  <c r="AC334" i="7"/>
  <c r="AD334" i="7" s="1"/>
  <c r="AE334" i="7" s="1"/>
  <c r="Z334" i="7"/>
  <c r="AA334" i="7" s="1"/>
  <c r="AB334" i="7" s="1"/>
  <c r="W334" i="7"/>
  <c r="T334" i="7"/>
  <c r="Q334" i="7"/>
  <c r="N334" i="7"/>
  <c r="K334" i="7"/>
  <c r="AC330" i="7"/>
  <c r="AD330" i="7" s="1"/>
  <c r="AE330" i="7" s="1"/>
  <c r="Z330" i="7"/>
  <c r="AA330" i="7" s="1"/>
  <c r="AB330" i="7" s="1"/>
  <c r="W330" i="7"/>
  <c r="T330" i="7"/>
  <c r="Q330" i="7"/>
  <c r="N330" i="7"/>
  <c r="K330" i="7"/>
  <c r="AC326" i="7"/>
  <c r="AD326" i="7" s="1"/>
  <c r="AE326" i="7" s="1"/>
  <c r="Z326" i="7"/>
  <c r="AA326" i="7" s="1"/>
  <c r="AB326" i="7" s="1"/>
  <c r="W326" i="7"/>
  <c r="T326" i="7"/>
  <c r="Q326" i="7"/>
  <c r="N326" i="7"/>
  <c r="K326" i="7"/>
  <c r="AC322" i="7"/>
  <c r="AD322" i="7" s="1"/>
  <c r="AE322" i="7" s="1"/>
  <c r="Z322" i="7"/>
  <c r="AA322" i="7" s="1"/>
  <c r="AB322" i="7" s="1"/>
  <c r="W322" i="7"/>
  <c r="T322" i="7"/>
  <c r="Q322" i="7"/>
  <c r="N322" i="7"/>
  <c r="K322" i="7"/>
  <c r="AC318" i="7"/>
  <c r="AD318" i="7" s="1"/>
  <c r="AE318" i="7" s="1"/>
  <c r="Z318" i="7"/>
  <c r="AA318" i="7" s="1"/>
  <c r="AB318" i="7" s="1"/>
  <c r="W318" i="7"/>
  <c r="T318" i="7"/>
  <c r="Q318" i="7"/>
  <c r="N318" i="7"/>
  <c r="K318" i="7"/>
  <c r="AC314" i="7"/>
  <c r="AD314" i="7" s="1"/>
  <c r="AE314" i="7" s="1"/>
  <c r="Z314" i="7"/>
  <c r="AA314" i="7" s="1"/>
  <c r="AB314" i="7" s="1"/>
  <c r="W314" i="7"/>
  <c r="T314" i="7"/>
  <c r="Q314" i="7"/>
  <c r="N314" i="7"/>
  <c r="K314" i="7"/>
  <c r="AC310" i="7"/>
  <c r="AD310" i="7" s="1"/>
  <c r="AE310" i="7" s="1"/>
  <c r="Z310" i="7"/>
  <c r="AA310" i="7" s="1"/>
  <c r="AB310" i="7" s="1"/>
  <c r="W310" i="7"/>
  <c r="T310" i="7"/>
  <c r="Q310" i="7"/>
  <c r="N310" i="7"/>
  <c r="K310" i="7"/>
  <c r="AC306" i="7"/>
  <c r="AD306" i="7" s="1"/>
  <c r="AE306" i="7" s="1"/>
  <c r="Z306" i="7"/>
  <c r="AA306" i="7" s="1"/>
  <c r="AB306" i="7" s="1"/>
  <c r="W306" i="7"/>
  <c r="T306" i="7"/>
  <c r="Q306" i="7"/>
  <c r="N306" i="7"/>
  <c r="K306" i="7"/>
  <c r="AC302" i="7"/>
  <c r="AD302" i="7" s="1"/>
  <c r="AE302" i="7" s="1"/>
  <c r="Z302" i="7"/>
  <c r="AA302" i="7" s="1"/>
  <c r="AB302" i="7" s="1"/>
  <c r="W302" i="7"/>
  <c r="T302" i="7"/>
  <c r="Q302" i="7"/>
  <c r="N302" i="7"/>
  <c r="K302" i="7"/>
  <c r="AC298" i="7"/>
  <c r="AD298" i="7" s="1"/>
  <c r="AE298" i="7" s="1"/>
  <c r="Z298" i="7"/>
  <c r="AA298" i="7" s="1"/>
  <c r="AB298" i="7" s="1"/>
  <c r="W298" i="7"/>
  <c r="T298" i="7"/>
  <c r="Q298" i="7"/>
  <c r="N298" i="7"/>
  <c r="K298" i="7"/>
  <c r="AC294" i="7"/>
  <c r="AD294" i="7" s="1"/>
  <c r="AE294" i="7" s="1"/>
  <c r="Z294" i="7"/>
  <c r="AA294" i="7" s="1"/>
  <c r="AB294" i="7" s="1"/>
  <c r="W294" i="7"/>
  <c r="T294" i="7"/>
  <c r="Q294" i="7"/>
  <c r="N294" i="7"/>
  <c r="K294" i="7"/>
  <c r="AC290" i="7"/>
  <c r="AD290" i="7" s="1"/>
  <c r="AE290" i="7" s="1"/>
  <c r="Z290" i="7"/>
  <c r="AA290" i="7" s="1"/>
  <c r="AB290" i="7" s="1"/>
  <c r="W290" i="7"/>
  <c r="T290" i="7"/>
  <c r="Q290" i="7"/>
  <c r="N290" i="7"/>
  <c r="K290" i="7"/>
  <c r="AC286" i="7"/>
  <c r="AD286" i="7" s="1"/>
  <c r="AE286" i="7" s="1"/>
  <c r="Z286" i="7"/>
  <c r="AA286" i="7" s="1"/>
  <c r="AB286" i="7" s="1"/>
  <c r="W286" i="7"/>
  <c r="T286" i="7"/>
  <c r="Q286" i="7"/>
  <c r="N286" i="7"/>
  <c r="K286" i="7"/>
  <c r="AC282" i="7"/>
  <c r="AD282" i="7" s="1"/>
  <c r="AE282" i="7" s="1"/>
  <c r="Z282" i="7"/>
  <c r="AA282" i="7" s="1"/>
  <c r="AB282" i="7" s="1"/>
  <c r="W282" i="7"/>
  <c r="T282" i="7"/>
  <c r="Q282" i="7"/>
  <c r="N282" i="7"/>
  <c r="K282" i="7"/>
  <c r="AC278" i="7"/>
  <c r="AD278" i="7" s="1"/>
  <c r="AE278" i="7" s="1"/>
  <c r="Z278" i="7"/>
  <c r="AA278" i="7" s="1"/>
  <c r="AB278" i="7" s="1"/>
  <c r="W278" i="7"/>
  <c r="T278" i="7"/>
  <c r="Q278" i="7"/>
  <c r="N278" i="7"/>
  <c r="K278" i="7"/>
  <c r="AC274" i="7"/>
  <c r="AD274" i="7" s="1"/>
  <c r="AE274" i="7" s="1"/>
  <c r="Z274" i="7"/>
  <c r="AA274" i="7" s="1"/>
  <c r="AB274" i="7" s="1"/>
  <c r="W274" i="7"/>
  <c r="T274" i="7"/>
  <c r="Q274" i="7"/>
  <c r="N274" i="7"/>
  <c r="K274" i="7"/>
  <c r="AC270" i="7"/>
  <c r="AD270" i="7" s="1"/>
  <c r="AE270" i="7" s="1"/>
  <c r="Z270" i="7"/>
  <c r="AA270" i="7" s="1"/>
  <c r="AB270" i="7" s="1"/>
  <c r="W270" i="7"/>
  <c r="T270" i="7"/>
  <c r="Q270" i="7"/>
  <c r="N270" i="7"/>
  <c r="K270" i="7"/>
  <c r="AC266" i="7"/>
  <c r="AD266" i="7" s="1"/>
  <c r="AE266" i="7" s="1"/>
  <c r="Z266" i="7"/>
  <c r="AA266" i="7" s="1"/>
  <c r="AB266" i="7" s="1"/>
  <c r="W266" i="7"/>
  <c r="T266" i="7"/>
  <c r="Q266" i="7"/>
  <c r="N266" i="7"/>
  <c r="K266" i="7"/>
  <c r="AC262" i="7"/>
  <c r="AD262" i="7" s="1"/>
  <c r="AE262" i="7" s="1"/>
  <c r="Z262" i="7"/>
  <c r="AA262" i="7" s="1"/>
  <c r="AB262" i="7" s="1"/>
  <c r="W262" i="7"/>
  <c r="T262" i="7"/>
  <c r="Q262" i="7"/>
  <c r="N262" i="7"/>
  <c r="K262" i="7"/>
  <c r="AC258" i="7"/>
  <c r="AD258" i="7" s="1"/>
  <c r="AE258" i="7" s="1"/>
  <c r="Z258" i="7"/>
  <c r="AA258" i="7" s="1"/>
  <c r="AB258" i="7" s="1"/>
  <c r="W258" i="7"/>
  <c r="T258" i="7"/>
  <c r="Q258" i="7"/>
  <c r="N258" i="7"/>
  <c r="K258" i="7"/>
  <c r="AC254" i="7"/>
  <c r="AD254" i="7" s="1"/>
  <c r="AE254" i="7" s="1"/>
  <c r="Z254" i="7"/>
  <c r="AA254" i="7" s="1"/>
  <c r="AB254" i="7" s="1"/>
  <c r="W254" i="7"/>
  <c r="T254" i="7"/>
  <c r="Q254" i="7"/>
  <c r="N254" i="7"/>
  <c r="K254" i="7"/>
  <c r="AC250" i="7"/>
  <c r="AD250" i="7" s="1"/>
  <c r="AE250" i="7" s="1"/>
  <c r="Z250" i="7"/>
  <c r="AA250" i="7" s="1"/>
  <c r="AB250" i="7" s="1"/>
  <c r="W250" i="7"/>
  <c r="T250" i="7"/>
  <c r="Q250" i="7"/>
  <c r="N250" i="7"/>
  <c r="K250" i="7"/>
  <c r="AC246" i="7"/>
  <c r="AD246" i="7" s="1"/>
  <c r="AE246" i="7" s="1"/>
  <c r="Z246" i="7"/>
  <c r="AA246" i="7" s="1"/>
  <c r="AB246" i="7" s="1"/>
  <c r="W246" i="7"/>
  <c r="T246" i="7"/>
  <c r="Q246" i="7"/>
  <c r="N246" i="7"/>
  <c r="K246" i="7"/>
  <c r="AC242" i="7"/>
  <c r="AD242" i="7" s="1"/>
  <c r="AE242" i="7" s="1"/>
  <c r="Z242" i="7"/>
  <c r="AA242" i="7" s="1"/>
  <c r="AB242" i="7" s="1"/>
  <c r="W242" i="7"/>
  <c r="T242" i="7"/>
  <c r="Q242" i="7"/>
  <c r="N242" i="7"/>
  <c r="K242" i="7"/>
  <c r="E334" i="7"/>
  <c r="E330" i="7"/>
  <c r="E326" i="7"/>
  <c r="E322" i="7"/>
  <c r="E318" i="7"/>
  <c r="E314" i="7"/>
  <c r="E310" i="7"/>
  <c r="E306" i="7"/>
  <c r="E302" i="7"/>
  <c r="E298" i="7"/>
  <c r="E294" i="7"/>
  <c r="E290" i="7"/>
  <c r="E286" i="7"/>
  <c r="E282" i="7"/>
  <c r="E278" i="7"/>
  <c r="E274" i="7"/>
  <c r="E270" i="7"/>
  <c r="E266" i="7"/>
  <c r="E262" i="7"/>
  <c r="E258" i="7"/>
  <c r="E254" i="7"/>
  <c r="E250" i="7"/>
  <c r="E246" i="7"/>
  <c r="E242" i="7"/>
  <c r="AC333" i="7"/>
  <c r="AD333" i="7" s="1"/>
  <c r="AE333" i="7" s="1"/>
  <c r="Z333" i="7"/>
  <c r="AA333" i="7" s="1"/>
  <c r="AB333" i="7" s="1"/>
  <c r="W333" i="7"/>
  <c r="T333" i="7"/>
  <c r="Q333" i="7"/>
  <c r="N333" i="7"/>
  <c r="K333" i="7"/>
  <c r="AC305" i="7"/>
  <c r="AD305" i="7" s="1"/>
  <c r="AE305" i="7" s="1"/>
  <c r="Z305" i="7"/>
  <c r="AA305" i="7" s="1"/>
  <c r="AB305" i="7" s="1"/>
  <c r="W305" i="7"/>
  <c r="T305" i="7"/>
  <c r="Q305" i="7"/>
  <c r="N305" i="7"/>
  <c r="K305" i="7"/>
  <c r="AC285" i="7"/>
  <c r="AD285" i="7" s="1"/>
  <c r="AE285" i="7" s="1"/>
  <c r="Z285" i="7"/>
  <c r="AA285" i="7" s="1"/>
  <c r="AB285" i="7" s="1"/>
  <c r="W285" i="7"/>
  <c r="T285" i="7"/>
  <c r="Q285" i="7"/>
  <c r="N285" i="7"/>
  <c r="K285" i="7"/>
  <c r="AC281" i="7"/>
  <c r="AD281" i="7"/>
  <c r="AE281" i="7" s="1"/>
  <c r="Z281" i="7"/>
  <c r="AA281" i="7" s="1"/>
  <c r="AB281" i="7" s="1"/>
  <c r="W281" i="7"/>
  <c r="T281" i="7"/>
  <c r="Q281" i="7"/>
  <c r="N281" i="7"/>
  <c r="K281" i="7"/>
  <c r="AC269" i="7"/>
  <c r="AD269" i="7" s="1"/>
  <c r="AE269" i="7" s="1"/>
  <c r="Z269" i="7"/>
  <c r="AA269" i="7" s="1"/>
  <c r="AB269" i="7" s="1"/>
  <c r="W269" i="7"/>
  <c r="T269" i="7"/>
  <c r="Q269" i="7"/>
  <c r="N269" i="7"/>
  <c r="K269" i="7"/>
  <c r="AC265" i="7"/>
  <c r="AD265" i="7" s="1"/>
  <c r="AE265" i="7" s="1"/>
  <c r="Z265" i="7"/>
  <c r="AA265" i="7" s="1"/>
  <c r="AB265" i="7" s="1"/>
  <c r="W265" i="7"/>
  <c r="T265" i="7"/>
  <c r="Q265" i="7"/>
  <c r="N265" i="7"/>
  <c r="K265" i="7"/>
  <c r="AC261" i="7"/>
  <c r="AD261" i="7" s="1"/>
  <c r="AE261" i="7" s="1"/>
  <c r="Z261" i="7"/>
  <c r="AA261" i="7" s="1"/>
  <c r="AB261" i="7" s="1"/>
  <c r="W261" i="7"/>
  <c r="T261" i="7"/>
  <c r="Q261" i="7"/>
  <c r="N261" i="7"/>
  <c r="K261" i="7"/>
  <c r="AC245" i="7"/>
  <c r="AD245" i="7" s="1"/>
  <c r="AE245" i="7" s="1"/>
  <c r="Z245" i="7"/>
  <c r="AA245" i="7" s="1"/>
  <c r="AB245" i="7" s="1"/>
  <c r="W245" i="7"/>
  <c r="T245" i="7"/>
  <c r="Q245" i="7"/>
  <c r="N245" i="7"/>
  <c r="K245" i="7"/>
  <c r="AC241" i="7"/>
  <c r="AD241" i="7" s="1"/>
  <c r="AE241" i="7" s="1"/>
  <c r="Z241" i="7"/>
  <c r="AA241" i="7" s="1"/>
  <c r="AB241" i="7" s="1"/>
  <c r="W241" i="7"/>
  <c r="T241" i="7"/>
  <c r="Q241" i="7"/>
  <c r="N241" i="7"/>
  <c r="K241" i="7"/>
  <c r="AC335" i="7"/>
  <c r="AD335" i="7" s="1"/>
  <c r="AE335" i="7" s="1"/>
  <c r="Z335" i="7"/>
  <c r="AA335" i="7" s="1"/>
  <c r="AB335" i="7" s="1"/>
  <c r="T335" i="7"/>
  <c r="W335" i="7"/>
  <c r="N335" i="7"/>
  <c r="Q335" i="7"/>
  <c r="K335" i="7"/>
  <c r="AC331" i="7"/>
  <c r="AD331" i="7" s="1"/>
  <c r="AE331" i="7" s="1"/>
  <c r="Z331" i="7"/>
  <c r="AA331" i="7" s="1"/>
  <c r="AB331" i="7" s="1"/>
  <c r="T331" i="7"/>
  <c r="W331" i="7"/>
  <c r="N331" i="7"/>
  <c r="Q331" i="7"/>
  <c r="K331" i="7"/>
  <c r="AC327" i="7"/>
  <c r="AD327" i="7" s="1"/>
  <c r="AE327" i="7" s="1"/>
  <c r="Z327" i="7"/>
  <c r="AA327" i="7" s="1"/>
  <c r="AB327" i="7" s="1"/>
  <c r="T327" i="7"/>
  <c r="W327" i="7"/>
  <c r="N327" i="7"/>
  <c r="Q327" i="7"/>
  <c r="K327" i="7"/>
  <c r="AC323" i="7"/>
  <c r="AD323" i="7" s="1"/>
  <c r="AE323" i="7" s="1"/>
  <c r="Z323" i="7"/>
  <c r="AA323" i="7" s="1"/>
  <c r="AB323" i="7" s="1"/>
  <c r="T323" i="7"/>
  <c r="W323" i="7"/>
  <c r="N323" i="7"/>
  <c r="Q323" i="7"/>
  <c r="K323" i="7"/>
  <c r="AC319" i="7"/>
  <c r="AD319" i="7" s="1"/>
  <c r="AE319" i="7" s="1"/>
  <c r="Z319" i="7"/>
  <c r="AA319" i="7" s="1"/>
  <c r="AB319" i="7" s="1"/>
  <c r="T319" i="7"/>
  <c r="W319" i="7"/>
  <c r="N319" i="7"/>
  <c r="Q319" i="7"/>
  <c r="K319" i="7"/>
  <c r="AC315" i="7"/>
  <c r="AD315" i="7" s="1"/>
  <c r="AE315" i="7" s="1"/>
  <c r="Z315" i="7"/>
  <c r="AA315" i="7" s="1"/>
  <c r="AB315" i="7" s="1"/>
  <c r="T315" i="7"/>
  <c r="W315" i="7"/>
  <c r="N315" i="7"/>
  <c r="Q315" i="7"/>
  <c r="K315" i="7"/>
  <c r="AC311" i="7"/>
  <c r="AD311" i="7" s="1"/>
  <c r="AE311" i="7" s="1"/>
  <c r="Z311" i="7"/>
  <c r="AA311" i="7" s="1"/>
  <c r="AB311" i="7" s="1"/>
  <c r="T311" i="7"/>
  <c r="W311" i="7"/>
  <c r="N311" i="7"/>
  <c r="Q311" i="7"/>
  <c r="K311" i="7"/>
  <c r="AC307" i="7"/>
  <c r="AD307" i="7" s="1"/>
  <c r="AE307" i="7" s="1"/>
  <c r="Z307" i="7"/>
  <c r="AA307" i="7" s="1"/>
  <c r="AB307" i="7" s="1"/>
  <c r="T307" i="7"/>
  <c r="W307" i="7"/>
  <c r="N307" i="7"/>
  <c r="Q307" i="7"/>
  <c r="K307" i="7"/>
  <c r="AC303" i="7"/>
  <c r="AD303" i="7" s="1"/>
  <c r="AE303" i="7" s="1"/>
  <c r="Z303" i="7"/>
  <c r="AA303" i="7" s="1"/>
  <c r="AB303" i="7" s="1"/>
  <c r="T303" i="7"/>
  <c r="W303" i="7"/>
  <c r="N303" i="7"/>
  <c r="Q303" i="7"/>
  <c r="K303" i="7"/>
  <c r="AC299" i="7"/>
  <c r="AD299" i="7" s="1"/>
  <c r="AE299" i="7" s="1"/>
  <c r="Z299" i="7"/>
  <c r="AA299" i="7" s="1"/>
  <c r="AB299" i="7" s="1"/>
  <c r="T299" i="7"/>
  <c r="W299" i="7"/>
  <c r="N299" i="7"/>
  <c r="Q299" i="7"/>
  <c r="K299" i="7"/>
  <c r="AC295" i="7"/>
  <c r="AD295" i="7" s="1"/>
  <c r="AE295" i="7" s="1"/>
  <c r="Z295" i="7"/>
  <c r="AA295" i="7" s="1"/>
  <c r="AB295" i="7" s="1"/>
  <c r="T295" i="7"/>
  <c r="W295" i="7"/>
  <c r="N295" i="7"/>
  <c r="Q295" i="7"/>
  <c r="K295" i="7"/>
  <c r="AC291" i="7"/>
  <c r="AD291" i="7" s="1"/>
  <c r="AE291" i="7" s="1"/>
  <c r="Z291" i="7"/>
  <c r="AA291" i="7" s="1"/>
  <c r="AB291" i="7" s="1"/>
  <c r="T291" i="7"/>
  <c r="W291" i="7"/>
  <c r="N291" i="7"/>
  <c r="Q291" i="7"/>
  <c r="K291" i="7"/>
  <c r="AC287" i="7"/>
  <c r="AD287" i="7" s="1"/>
  <c r="AE287" i="7" s="1"/>
  <c r="Z287" i="7"/>
  <c r="AA287" i="7" s="1"/>
  <c r="AB287" i="7" s="1"/>
  <c r="T287" i="7"/>
  <c r="W287" i="7"/>
  <c r="N287" i="7"/>
  <c r="Q287" i="7"/>
  <c r="K287" i="7"/>
  <c r="AC283" i="7"/>
  <c r="AD283" i="7" s="1"/>
  <c r="AE283" i="7" s="1"/>
  <c r="Z283" i="7"/>
  <c r="AA283" i="7" s="1"/>
  <c r="AB283" i="7" s="1"/>
  <c r="T283" i="7"/>
  <c r="W283" i="7"/>
  <c r="N283" i="7"/>
  <c r="Q283" i="7"/>
  <c r="K283" i="7"/>
  <c r="AC279" i="7"/>
  <c r="AD279" i="7" s="1"/>
  <c r="AE279" i="7" s="1"/>
  <c r="Z279" i="7"/>
  <c r="AA279" i="7" s="1"/>
  <c r="AB279" i="7" s="1"/>
  <c r="T279" i="7"/>
  <c r="W279" i="7"/>
  <c r="N279" i="7"/>
  <c r="Q279" i="7"/>
  <c r="K279" i="7"/>
  <c r="AC275" i="7"/>
  <c r="AD275" i="7" s="1"/>
  <c r="AE275" i="7" s="1"/>
  <c r="Z275" i="7"/>
  <c r="AA275" i="7" s="1"/>
  <c r="AB275" i="7" s="1"/>
  <c r="T275" i="7"/>
  <c r="W275" i="7"/>
  <c r="N275" i="7"/>
  <c r="Q275" i="7"/>
  <c r="K275" i="7"/>
  <c r="AC271" i="7"/>
  <c r="AD271" i="7" s="1"/>
  <c r="AE271" i="7" s="1"/>
  <c r="Z271" i="7"/>
  <c r="AA271" i="7" s="1"/>
  <c r="AB271" i="7" s="1"/>
  <c r="W271" i="7"/>
  <c r="T271" i="7"/>
  <c r="N271" i="7"/>
  <c r="Q271" i="7"/>
  <c r="K271" i="7"/>
  <c r="AC267" i="7"/>
  <c r="AD267" i="7" s="1"/>
  <c r="AE267" i="7" s="1"/>
  <c r="Z267" i="7"/>
  <c r="AA267" i="7" s="1"/>
  <c r="AB267" i="7" s="1"/>
  <c r="W267" i="7"/>
  <c r="T267" i="7"/>
  <c r="N267" i="7"/>
  <c r="Q267" i="7"/>
  <c r="K267" i="7"/>
  <c r="AC263" i="7"/>
  <c r="AD263" i="7" s="1"/>
  <c r="AE263" i="7" s="1"/>
  <c r="Z263" i="7"/>
  <c r="AA263" i="7" s="1"/>
  <c r="AB263" i="7" s="1"/>
  <c r="W263" i="7"/>
  <c r="T263" i="7"/>
  <c r="N263" i="7"/>
  <c r="Q263" i="7"/>
  <c r="K263" i="7"/>
  <c r="AC259" i="7"/>
  <c r="AD259" i="7" s="1"/>
  <c r="AE259" i="7" s="1"/>
  <c r="Z259" i="7"/>
  <c r="AA259" i="7" s="1"/>
  <c r="AB259" i="7" s="1"/>
  <c r="W259" i="7"/>
  <c r="T259" i="7"/>
  <c r="N259" i="7"/>
  <c r="Q259" i="7"/>
  <c r="K259" i="7"/>
  <c r="AC255" i="7"/>
  <c r="AD255" i="7" s="1"/>
  <c r="AE255" i="7" s="1"/>
  <c r="Z255" i="7"/>
  <c r="AA255" i="7" s="1"/>
  <c r="AB255" i="7" s="1"/>
  <c r="W255" i="7"/>
  <c r="T255" i="7"/>
  <c r="N255" i="7"/>
  <c r="Q255" i="7"/>
  <c r="K255" i="7"/>
  <c r="AC251" i="7"/>
  <c r="AD251" i="7" s="1"/>
  <c r="AE251" i="7" s="1"/>
  <c r="Z251" i="7"/>
  <c r="AA251" i="7" s="1"/>
  <c r="AB251" i="7" s="1"/>
  <c r="W251" i="7"/>
  <c r="T251" i="7"/>
  <c r="N251" i="7"/>
  <c r="Q251" i="7"/>
  <c r="K251" i="7"/>
  <c r="AC247" i="7"/>
  <c r="AD247" i="7" s="1"/>
  <c r="AE247" i="7" s="1"/>
  <c r="Z247" i="7"/>
  <c r="AA247" i="7" s="1"/>
  <c r="AB247" i="7" s="1"/>
  <c r="W247" i="7"/>
  <c r="T247" i="7"/>
  <c r="N247" i="7"/>
  <c r="Q247" i="7"/>
  <c r="K247" i="7"/>
  <c r="AC243" i="7"/>
  <c r="AD243" i="7" s="1"/>
  <c r="AE243" i="7" s="1"/>
  <c r="Z243" i="7"/>
  <c r="AA243" i="7" s="1"/>
  <c r="AB243" i="7" s="1"/>
  <c r="W243" i="7"/>
  <c r="T243" i="7"/>
  <c r="N243" i="7"/>
  <c r="Q243" i="7"/>
  <c r="K243" i="7"/>
  <c r="E337" i="7"/>
  <c r="E333" i="7"/>
  <c r="E329" i="7"/>
  <c r="E313" i="7"/>
  <c r="E309" i="7"/>
  <c r="E305" i="7"/>
  <c r="E285" i="7"/>
  <c r="E281" i="7"/>
  <c r="E273" i="7"/>
  <c r="E269" i="7"/>
  <c r="E265" i="7"/>
  <c r="E261" i="7"/>
  <c r="E249" i="7"/>
  <c r="E245" i="7"/>
  <c r="E241" i="7"/>
  <c r="H335" i="7"/>
  <c r="H331" i="7"/>
  <c r="H327" i="7"/>
  <c r="H323" i="7"/>
  <c r="H319" i="7"/>
  <c r="H315" i="7"/>
  <c r="H311" i="7"/>
  <c r="H307" i="7"/>
  <c r="H303" i="7"/>
  <c r="H299" i="7"/>
  <c r="H295" i="7"/>
  <c r="H291" i="7"/>
  <c r="H287" i="7"/>
  <c r="H283" i="7"/>
  <c r="H279" i="7"/>
  <c r="H275" i="7"/>
  <c r="H271" i="7"/>
  <c r="H267" i="7"/>
  <c r="H263" i="7"/>
  <c r="H259" i="7"/>
  <c r="H255" i="7"/>
  <c r="H251" i="7"/>
  <c r="H247" i="7"/>
  <c r="H243" i="7"/>
  <c r="AC325" i="7"/>
  <c r="AD325" i="7" s="1"/>
  <c r="AE325" i="7" s="1"/>
  <c r="Z325" i="7"/>
  <c r="AA325" i="7" s="1"/>
  <c r="AB325" i="7" s="1"/>
  <c r="W325" i="7"/>
  <c r="T325" i="7"/>
  <c r="Q325" i="7"/>
  <c r="N325" i="7"/>
  <c r="K325" i="7"/>
  <c r="AC321" i="7"/>
  <c r="AD321" i="7" s="1"/>
  <c r="AE321" i="7" s="1"/>
  <c r="Z321" i="7"/>
  <c r="AA321" i="7" s="1"/>
  <c r="AB321" i="7" s="1"/>
  <c r="W321" i="7"/>
  <c r="T321" i="7"/>
  <c r="Q321" i="7"/>
  <c r="N321" i="7"/>
  <c r="K321" i="7"/>
  <c r="AC317" i="7"/>
  <c r="AD317" i="7" s="1"/>
  <c r="AE317" i="7" s="1"/>
  <c r="Z317" i="7"/>
  <c r="AA317" i="7" s="1"/>
  <c r="AB317" i="7" s="1"/>
  <c r="W317" i="7"/>
  <c r="T317" i="7"/>
  <c r="Q317" i="7"/>
  <c r="N317" i="7"/>
  <c r="K317" i="7"/>
  <c r="AC301" i="7"/>
  <c r="AD301" i="7" s="1"/>
  <c r="AE301" i="7" s="1"/>
  <c r="Z301" i="7"/>
  <c r="AA301" i="7" s="1"/>
  <c r="AB301" i="7" s="1"/>
  <c r="W301" i="7"/>
  <c r="T301" i="7"/>
  <c r="Q301" i="7"/>
  <c r="N301" i="7"/>
  <c r="K301" i="7"/>
  <c r="AC297" i="7"/>
  <c r="AD297" i="7" s="1"/>
  <c r="AE297" i="7" s="1"/>
  <c r="Z297" i="7"/>
  <c r="AA297" i="7" s="1"/>
  <c r="AB297" i="7" s="1"/>
  <c r="W297" i="7"/>
  <c r="T297" i="7"/>
  <c r="Q297" i="7"/>
  <c r="N297" i="7"/>
  <c r="K297" i="7"/>
  <c r="AC293" i="7"/>
  <c r="AD293" i="7" s="1"/>
  <c r="AE293" i="7" s="1"/>
  <c r="Z293" i="7"/>
  <c r="AA293" i="7" s="1"/>
  <c r="AB293" i="7" s="1"/>
  <c r="W293" i="7"/>
  <c r="T293" i="7"/>
  <c r="Q293" i="7"/>
  <c r="N293" i="7"/>
  <c r="K293" i="7"/>
  <c r="AC289" i="7"/>
  <c r="AD289" i="7" s="1"/>
  <c r="AE289" i="7" s="1"/>
  <c r="Z289" i="7"/>
  <c r="AA289" i="7" s="1"/>
  <c r="AB289" i="7" s="1"/>
  <c r="W289" i="7"/>
  <c r="T289" i="7"/>
  <c r="Q289" i="7"/>
  <c r="N289" i="7"/>
  <c r="K289" i="7"/>
  <c r="AC277" i="7"/>
  <c r="AD277" i="7" s="1"/>
  <c r="AE277" i="7" s="1"/>
  <c r="Z277" i="7"/>
  <c r="AA277" i="7" s="1"/>
  <c r="AB277" i="7" s="1"/>
  <c r="W277" i="7"/>
  <c r="T277" i="7"/>
  <c r="Q277" i="7"/>
  <c r="N277" i="7"/>
  <c r="K277" i="7"/>
  <c r="AC257" i="7"/>
  <c r="AD257" i="7" s="1"/>
  <c r="AE257" i="7" s="1"/>
  <c r="Z257" i="7"/>
  <c r="AA257" i="7" s="1"/>
  <c r="AB257" i="7" s="1"/>
  <c r="W257" i="7"/>
  <c r="T257" i="7"/>
  <c r="Q257" i="7"/>
  <c r="N257" i="7"/>
  <c r="K257" i="7"/>
  <c r="AC253" i="7"/>
  <c r="AD253" i="7" s="1"/>
  <c r="AE253" i="7" s="1"/>
  <c r="Z253" i="7"/>
  <c r="AA253" i="7" s="1"/>
  <c r="AB253" i="7" s="1"/>
  <c r="W253" i="7"/>
  <c r="T253" i="7"/>
  <c r="Q253" i="7"/>
  <c r="N253" i="7"/>
  <c r="K253" i="7"/>
  <c r="AC336" i="7"/>
  <c r="AD336" i="7" s="1"/>
  <c r="AE336" i="7" s="1"/>
  <c r="Z336" i="7"/>
  <c r="AA336" i="7" s="1"/>
  <c r="AB336" i="7" s="1"/>
  <c r="T336" i="7"/>
  <c r="W336" i="7"/>
  <c r="N336" i="7"/>
  <c r="Q336" i="7"/>
  <c r="K336" i="7"/>
  <c r="AC332" i="7"/>
  <c r="AD332" i="7"/>
  <c r="AE332" i="7" s="1"/>
  <c r="Z332" i="7"/>
  <c r="AA332" i="7" s="1"/>
  <c r="AB332" i="7" s="1"/>
  <c r="T332" i="7"/>
  <c r="W332" i="7"/>
  <c r="N332" i="7"/>
  <c r="Q332" i="7"/>
  <c r="K332" i="7"/>
  <c r="AC328" i="7"/>
  <c r="AD328" i="7" s="1"/>
  <c r="AE328" i="7" s="1"/>
  <c r="Z328" i="7"/>
  <c r="AA328" i="7" s="1"/>
  <c r="AB328" i="7" s="1"/>
  <c r="T328" i="7"/>
  <c r="W328" i="7"/>
  <c r="N328" i="7"/>
  <c r="Q328" i="7"/>
  <c r="K328" i="7"/>
  <c r="AC324" i="7"/>
  <c r="AD324" i="7" s="1"/>
  <c r="AE324" i="7" s="1"/>
  <c r="Z324" i="7"/>
  <c r="AA324" i="7" s="1"/>
  <c r="AB324" i="7" s="1"/>
  <c r="T324" i="7"/>
  <c r="W324" i="7"/>
  <c r="N324" i="7"/>
  <c r="Q324" i="7"/>
  <c r="K324" i="7"/>
  <c r="AC320" i="7"/>
  <c r="AD320" i="7" s="1"/>
  <c r="AE320" i="7" s="1"/>
  <c r="Z320" i="7"/>
  <c r="AA320" i="7" s="1"/>
  <c r="AB320" i="7" s="1"/>
  <c r="T320" i="7"/>
  <c r="W320" i="7"/>
  <c r="N320" i="7"/>
  <c r="Q320" i="7"/>
  <c r="K320" i="7"/>
  <c r="AC316" i="7"/>
  <c r="AD316" i="7" s="1"/>
  <c r="AE316" i="7" s="1"/>
  <c r="Z316" i="7"/>
  <c r="AA316" i="7" s="1"/>
  <c r="AB316" i="7" s="1"/>
  <c r="T316" i="7"/>
  <c r="W316" i="7"/>
  <c r="N316" i="7"/>
  <c r="Q316" i="7"/>
  <c r="K316" i="7"/>
  <c r="AC312" i="7"/>
  <c r="AD312" i="7" s="1"/>
  <c r="AE312" i="7" s="1"/>
  <c r="Z312" i="7"/>
  <c r="AA312" i="7" s="1"/>
  <c r="AB312" i="7" s="1"/>
  <c r="T312" i="7"/>
  <c r="W312" i="7"/>
  <c r="N312" i="7"/>
  <c r="Q312" i="7"/>
  <c r="K312" i="7"/>
  <c r="AC308" i="7"/>
  <c r="AD308" i="7" s="1"/>
  <c r="AE308" i="7" s="1"/>
  <c r="Z308" i="7"/>
  <c r="AA308" i="7" s="1"/>
  <c r="AB308" i="7" s="1"/>
  <c r="T308" i="7"/>
  <c r="W308" i="7"/>
  <c r="N308" i="7"/>
  <c r="Q308" i="7"/>
  <c r="K308" i="7"/>
  <c r="AC304" i="7"/>
  <c r="AD304" i="7" s="1"/>
  <c r="AE304" i="7" s="1"/>
  <c r="Z304" i="7"/>
  <c r="AA304" i="7" s="1"/>
  <c r="AB304" i="7" s="1"/>
  <c r="T304" i="7"/>
  <c r="W304" i="7"/>
  <c r="N304" i="7"/>
  <c r="Q304" i="7"/>
  <c r="K304" i="7"/>
  <c r="AC300" i="7"/>
  <c r="AD300" i="7" s="1"/>
  <c r="AE300" i="7" s="1"/>
  <c r="Z300" i="7"/>
  <c r="AA300" i="7" s="1"/>
  <c r="AB300" i="7" s="1"/>
  <c r="T300" i="7"/>
  <c r="W300" i="7"/>
  <c r="N300" i="7"/>
  <c r="Q300" i="7"/>
  <c r="K300" i="7"/>
  <c r="AC296" i="7"/>
  <c r="AD296" i="7" s="1"/>
  <c r="AE296" i="7" s="1"/>
  <c r="Z296" i="7"/>
  <c r="AA296" i="7" s="1"/>
  <c r="AB296" i="7" s="1"/>
  <c r="T296" i="7"/>
  <c r="W296" i="7"/>
  <c r="N296" i="7"/>
  <c r="Q296" i="7"/>
  <c r="K296" i="7"/>
  <c r="AC292" i="7"/>
  <c r="AD292" i="7" s="1"/>
  <c r="AE292" i="7" s="1"/>
  <c r="Z292" i="7"/>
  <c r="AA292" i="7" s="1"/>
  <c r="AB292" i="7" s="1"/>
  <c r="T292" i="7"/>
  <c r="W292" i="7"/>
  <c r="N292" i="7"/>
  <c r="Q292" i="7"/>
  <c r="K292" i="7"/>
  <c r="AC288" i="7"/>
  <c r="AD288" i="7" s="1"/>
  <c r="AE288" i="7" s="1"/>
  <c r="Z288" i="7"/>
  <c r="AA288" i="7" s="1"/>
  <c r="AB288" i="7" s="1"/>
  <c r="T288" i="7"/>
  <c r="W288" i="7"/>
  <c r="N288" i="7"/>
  <c r="Q288" i="7"/>
  <c r="K288" i="7"/>
  <c r="AC284" i="7"/>
  <c r="AD284" i="7" s="1"/>
  <c r="AE284" i="7" s="1"/>
  <c r="Z284" i="7"/>
  <c r="AA284" i="7" s="1"/>
  <c r="AB284" i="7" s="1"/>
  <c r="T284" i="7"/>
  <c r="W284" i="7"/>
  <c r="N284" i="7"/>
  <c r="Q284" i="7"/>
  <c r="K284" i="7"/>
  <c r="AC280" i="7"/>
  <c r="AD280" i="7" s="1"/>
  <c r="AE280" i="7" s="1"/>
  <c r="Z280" i="7"/>
  <c r="AA280" i="7" s="1"/>
  <c r="AB280" i="7" s="1"/>
  <c r="T280" i="7"/>
  <c r="W280" i="7"/>
  <c r="N280" i="7"/>
  <c r="Q280" i="7"/>
  <c r="K280" i="7"/>
  <c r="AC276" i="7"/>
  <c r="AD276" i="7" s="1"/>
  <c r="AE276" i="7" s="1"/>
  <c r="Z276" i="7"/>
  <c r="AA276" i="7" s="1"/>
  <c r="AB276" i="7" s="1"/>
  <c r="T276" i="7"/>
  <c r="W276" i="7"/>
  <c r="N276" i="7"/>
  <c r="Q276" i="7"/>
  <c r="K276" i="7"/>
  <c r="AC272" i="7"/>
  <c r="AD272" i="7" s="1"/>
  <c r="AE272" i="7" s="1"/>
  <c r="Z272" i="7"/>
  <c r="AA272" i="7" s="1"/>
  <c r="AB272" i="7" s="1"/>
  <c r="W272" i="7"/>
  <c r="T272" i="7"/>
  <c r="N272" i="7"/>
  <c r="Q272" i="7"/>
  <c r="K272" i="7"/>
  <c r="AC268" i="7"/>
  <c r="AD268" i="7" s="1"/>
  <c r="AE268" i="7" s="1"/>
  <c r="Z268" i="7"/>
  <c r="AA268" i="7" s="1"/>
  <c r="AB268" i="7" s="1"/>
  <c r="W268" i="7"/>
  <c r="T268" i="7"/>
  <c r="N268" i="7"/>
  <c r="Q268" i="7"/>
  <c r="K268" i="7"/>
  <c r="AC264" i="7"/>
  <c r="AD264" i="7" s="1"/>
  <c r="AE264" i="7" s="1"/>
  <c r="Z264" i="7"/>
  <c r="AA264" i="7" s="1"/>
  <c r="AB264" i="7" s="1"/>
  <c r="W264" i="7"/>
  <c r="T264" i="7"/>
  <c r="N264" i="7"/>
  <c r="Q264" i="7"/>
  <c r="K264" i="7"/>
  <c r="AC260" i="7"/>
  <c r="AD260" i="7" s="1"/>
  <c r="AE260" i="7" s="1"/>
  <c r="Z260" i="7"/>
  <c r="AA260" i="7" s="1"/>
  <c r="AB260" i="7" s="1"/>
  <c r="W260" i="7"/>
  <c r="T260" i="7"/>
  <c r="N260" i="7"/>
  <c r="Q260" i="7"/>
  <c r="K260" i="7"/>
  <c r="AC256" i="7"/>
  <c r="AD256" i="7" s="1"/>
  <c r="AE256" i="7" s="1"/>
  <c r="Z256" i="7"/>
  <c r="AA256" i="7" s="1"/>
  <c r="AB256" i="7" s="1"/>
  <c r="W256" i="7"/>
  <c r="T256" i="7"/>
  <c r="N256" i="7"/>
  <c r="Q256" i="7"/>
  <c r="K256" i="7"/>
  <c r="AC252" i="7"/>
  <c r="AD252" i="7" s="1"/>
  <c r="AE252" i="7" s="1"/>
  <c r="Z252" i="7"/>
  <c r="AA252" i="7" s="1"/>
  <c r="AB252" i="7" s="1"/>
  <c r="W252" i="7"/>
  <c r="T252" i="7"/>
  <c r="N252" i="7"/>
  <c r="Q252" i="7"/>
  <c r="K252" i="7"/>
  <c r="AC248" i="7"/>
  <c r="AD248" i="7" s="1"/>
  <c r="AE248" i="7" s="1"/>
  <c r="Z248" i="7"/>
  <c r="AA248" i="7" s="1"/>
  <c r="AB248" i="7" s="1"/>
  <c r="W248" i="7"/>
  <c r="T248" i="7"/>
  <c r="N248" i="7"/>
  <c r="Q248" i="7"/>
  <c r="K248" i="7"/>
  <c r="AC244" i="7"/>
  <c r="AD244" i="7" s="1"/>
  <c r="AE244" i="7" s="1"/>
  <c r="Z244" i="7"/>
  <c r="AA244" i="7" s="1"/>
  <c r="AB244" i="7" s="1"/>
  <c r="W244" i="7"/>
  <c r="T244" i="7"/>
  <c r="N244" i="7"/>
  <c r="Q244" i="7"/>
  <c r="K244" i="7"/>
  <c r="E336" i="7"/>
  <c r="E332" i="7"/>
  <c r="E328" i="7"/>
  <c r="E324" i="7"/>
  <c r="E320" i="7"/>
  <c r="E316" i="7"/>
  <c r="E312" i="7"/>
  <c r="E308" i="7"/>
  <c r="E304" i="7"/>
  <c r="E300" i="7"/>
  <c r="E296" i="7"/>
  <c r="E292" i="7"/>
  <c r="E288" i="7"/>
  <c r="E284" i="7"/>
  <c r="E280" i="7"/>
  <c r="E276" i="7"/>
  <c r="E272" i="7"/>
  <c r="E268" i="7"/>
  <c r="E264" i="7"/>
  <c r="E260" i="7"/>
  <c r="E256" i="7"/>
  <c r="E252" i="7"/>
  <c r="E248" i="7"/>
  <c r="E244" i="7"/>
  <c r="H334" i="7"/>
  <c r="H330" i="7"/>
  <c r="H326" i="7"/>
  <c r="H322" i="7"/>
  <c r="H318" i="7"/>
  <c r="H314" i="7"/>
  <c r="H310" i="7"/>
  <c r="H306" i="7"/>
  <c r="H302" i="7"/>
  <c r="H298" i="7"/>
  <c r="H294" i="7"/>
  <c r="H290" i="7"/>
  <c r="H286" i="7"/>
  <c r="H282" i="7"/>
  <c r="H278" i="7"/>
  <c r="H274" i="7"/>
  <c r="H270" i="7"/>
  <c r="H266" i="7"/>
  <c r="H262" i="7"/>
  <c r="H258" i="7"/>
  <c r="H254" i="7"/>
  <c r="H250" i="7"/>
  <c r="H246" i="7"/>
  <c r="H242" i="7"/>
  <c r="F15" i="10"/>
  <c r="AC231" i="7"/>
  <c r="AD231" i="7" s="1"/>
  <c r="AE231" i="7" s="1"/>
  <c r="Z231" i="7"/>
  <c r="AA231" i="7" s="1"/>
  <c r="AB231" i="7" s="1"/>
  <c r="T231" i="7"/>
  <c r="Q231" i="7"/>
  <c r="W231" i="7"/>
  <c r="N231" i="7"/>
  <c r="K231" i="7"/>
  <c r="AC215" i="7"/>
  <c r="AD215" i="7" s="1"/>
  <c r="AE215" i="7" s="1"/>
  <c r="W215" i="7"/>
  <c r="Z215" i="7"/>
  <c r="AA215" i="7" s="1"/>
  <c r="AB215" i="7" s="1"/>
  <c r="T215" i="7"/>
  <c r="Q215" i="7"/>
  <c r="N215" i="7"/>
  <c r="K215" i="7"/>
  <c r="AC203" i="7"/>
  <c r="AD203" i="7" s="1"/>
  <c r="AE203" i="7" s="1"/>
  <c r="W203" i="7"/>
  <c r="Z203" i="7"/>
  <c r="AA203" i="7" s="1"/>
  <c r="AB203" i="7" s="1"/>
  <c r="T203" i="7"/>
  <c r="Q203" i="7"/>
  <c r="N203" i="7"/>
  <c r="K203" i="7"/>
  <c r="AC191" i="7"/>
  <c r="AD191" i="7" s="1"/>
  <c r="AE191" i="7" s="1"/>
  <c r="Z191" i="7"/>
  <c r="AA191" i="7" s="1"/>
  <c r="AB191" i="7" s="1"/>
  <c r="W191" i="7"/>
  <c r="T191" i="7"/>
  <c r="Q191" i="7"/>
  <c r="N191" i="7"/>
  <c r="K191" i="7"/>
  <c r="H191" i="7"/>
  <c r="AC175" i="7"/>
  <c r="AD175" i="7" s="1"/>
  <c r="AE175" i="7" s="1"/>
  <c r="Z175" i="7"/>
  <c r="AA175" i="7" s="1"/>
  <c r="AB175" i="7" s="1"/>
  <c r="W175" i="7"/>
  <c r="T175" i="7"/>
  <c r="Q175" i="7"/>
  <c r="N175" i="7"/>
  <c r="K175" i="7"/>
  <c r="H175" i="7"/>
  <c r="AC159" i="7"/>
  <c r="AD159" i="7" s="1"/>
  <c r="AE159" i="7" s="1"/>
  <c r="Z159" i="7"/>
  <c r="AA159" i="7" s="1"/>
  <c r="AB159" i="7" s="1"/>
  <c r="W159" i="7"/>
  <c r="T159" i="7"/>
  <c r="Q159" i="7"/>
  <c r="N159" i="7"/>
  <c r="K159" i="7"/>
  <c r="H159" i="7"/>
  <c r="AC147" i="7"/>
  <c r="AD147" i="7" s="1"/>
  <c r="AE147" i="7" s="1"/>
  <c r="Z147" i="7"/>
  <c r="AA147" i="7" s="1"/>
  <c r="AB147" i="7" s="1"/>
  <c r="W147" i="7"/>
  <c r="T147" i="7"/>
  <c r="Q147" i="7"/>
  <c r="N147" i="7"/>
  <c r="K147" i="7"/>
  <c r="H147" i="7"/>
  <c r="AC135" i="7"/>
  <c r="AD135" i="7" s="1"/>
  <c r="AE135" i="7" s="1"/>
  <c r="Z135" i="7"/>
  <c r="AA135" i="7" s="1"/>
  <c r="AB135" i="7" s="1"/>
  <c r="W135" i="7"/>
  <c r="T135" i="7"/>
  <c r="Q135" i="7"/>
  <c r="K135" i="7"/>
  <c r="H135" i="7"/>
  <c r="N135" i="7"/>
  <c r="AC123" i="7"/>
  <c r="AD123" i="7" s="1"/>
  <c r="AE123" i="7" s="1"/>
  <c r="Z123" i="7"/>
  <c r="AA123" i="7" s="1"/>
  <c r="AB123" i="7" s="1"/>
  <c r="W123" i="7"/>
  <c r="T123" i="7"/>
  <c r="Q123" i="7"/>
  <c r="N123" i="7"/>
  <c r="K123" i="7"/>
  <c r="H123" i="7"/>
  <c r="AC111" i="7"/>
  <c r="AD111" i="7" s="1"/>
  <c r="AE111" i="7" s="1"/>
  <c r="Z111" i="7"/>
  <c r="AA111" i="7" s="1"/>
  <c r="AB111" i="7" s="1"/>
  <c r="W111" i="7"/>
  <c r="T111" i="7"/>
  <c r="Q111" i="7"/>
  <c r="N111" i="7"/>
  <c r="K111" i="7"/>
  <c r="H111" i="7"/>
  <c r="AC99" i="7"/>
  <c r="AD99" i="7" s="1"/>
  <c r="AE99" i="7" s="1"/>
  <c r="Z99" i="7"/>
  <c r="AA99" i="7" s="1"/>
  <c r="AB99" i="7" s="1"/>
  <c r="W99" i="7"/>
  <c r="T99" i="7"/>
  <c r="Q99" i="7"/>
  <c r="N99" i="7"/>
  <c r="K99" i="7"/>
  <c r="H99" i="7"/>
  <c r="AC87" i="7"/>
  <c r="AD87" i="7" s="1"/>
  <c r="AE87" i="7" s="1"/>
  <c r="Z87" i="7"/>
  <c r="AA87" i="7" s="1"/>
  <c r="AB87" i="7" s="1"/>
  <c r="W87" i="7"/>
  <c r="T87" i="7"/>
  <c r="Q87" i="7"/>
  <c r="N87" i="7"/>
  <c r="K87" i="7"/>
  <c r="H87" i="7"/>
  <c r="AC75" i="7"/>
  <c r="AD75" i="7" s="1"/>
  <c r="AE75" i="7" s="1"/>
  <c r="Z75" i="7"/>
  <c r="AA75" i="7" s="1"/>
  <c r="AB75" i="7" s="1"/>
  <c r="W75" i="7"/>
  <c r="T75" i="7"/>
  <c r="Q75" i="7"/>
  <c r="N75" i="7"/>
  <c r="K75" i="7"/>
  <c r="H75" i="7"/>
  <c r="AC63" i="7"/>
  <c r="AD63" i="7" s="1"/>
  <c r="AE63" i="7" s="1"/>
  <c r="Z63" i="7"/>
  <c r="AA63" i="7" s="1"/>
  <c r="AB63" i="7" s="1"/>
  <c r="W63" i="7"/>
  <c r="T63" i="7"/>
  <c r="Q63" i="7"/>
  <c r="N63" i="7"/>
  <c r="K63" i="7"/>
  <c r="H63" i="7"/>
  <c r="AC51" i="7"/>
  <c r="AD51" i="7" s="1"/>
  <c r="AE51" i="7" s="1"/>
  <c r="Z51" i="7"/>
  <c r="AA51" i="7" s="1"/>
  <c r="AB51" i="7" s="1"/>
  <c r="W51" i="7"/>
  <c r="T51" i="7"/>
  <c r="Q51" i="7"/>
  <c r="N51" i="7"/>
  <c r="K51" i="7"/>
  <c r="H51" i="7"/>
  <c r="AC205" i="7"/>
  <c r="AD205" i="7" s="1"/>
  <c r="AE205" i="7" s="1"/>
  <c r="Z205" i="7"/>
  <c r="AA205" i="7" s="1"/>
  <c r="AB205" i="7" s="1"/>
  <c r="W205" i="7"/>
  <c r="T205" i="7"/>
  <c r="Q205" i="7"/>
  <c r="K205" i="7"/>
  <c r="H205" i="7"/>
  <c r="E205" i="7"/>
  <c r="Z125" i="7"/>
  <c r="AA125" i="7" s="1"/>
  <c r="AB125" i="7" s="1"/>
  <c r="AC125" i="7"/>
  <c r="AD125" i="7" s="1"/>
  <c r="AE125" i="7" s="1"/>
  <c r="W125" i="7"/>
  <c r="T125" i="7"/>
  <c r="Q125" i="7"/>
  <c r="N125" i="7"/>
  <c r="K125" i="7"/>
  <c r="E125" i="7"/>
  <c r="Z93" i="7"/>
  <c r="AA93" i="7" s="1"/>
  <c r="AB93" i="7" s="1"/>
  <c r="AC93" i="7"/>
  <c r="AD93" i="7" s="1"/>
  <c r="AE93" i="7" s="1"/>
  <c r="W93" i="7"/>
  <c r="T93" i="7"/>
  <c r="Q93" i="7"/>
  <c r="N93" i="7"/>
  <c r="K93" i="7"/>
  <c r="E93" i="7"/>
  <c r="AC45" i="7"/>
  <c r="AD45" i="7" s="1"/>
  <c r="AE45" i="7" s="1"/>
  <c r="Z45" i="7"/>
  <c r="AA45" i="7" s="1"/>
  <c r="AB45" i="7" s="1"/>
  <c r="W45" i="7"/>
  <c r="T45" i="7"/>
  <c r="Q45" i="7"/>
  <c r="N45" i="7"/>
  <c r="K45" i="7"/>
  <c r="E45" i="7"/>
  <c r="E191" i="7"/>
  <c r="H235" i="7"/>
  <c r="AC238" i="7"/>
  <c r="AD238" i="7" s="1"/>
  <c r="AE238" i="7" s="1"/>
  <c r="Z238" i="7"/>
  <c r="AA238" i="7" s="1"/>
  <c r="AB238" i="7" s="1"/>
  <c r="W238" i="7"/>
  <c r="T238" i="7"/>
  <c r="N238" i="7"/>
  <c r="K238" i="7"/>
  <c r="Q238" i="7"/>
  <c r="H238" i="7"/>
  <c r="E238" i="7"/>
  <c r="W226" i="7"/>
  <c r="AC226" i="7"/>
  <c r="AD226" i="7" s="1"/>
  <c r="AE226" i="7" s="1"/>
  <c r="Z226" i="7"/>
  <c r="AA226" i="7" s="1"/>
  <c r="AB226" i="7" s="1"/>
  <c r="N226" i="7"/>
  <c r="K226" i="7"/>
  <c r="T226" i="7"/>
  <c r="Q226" i="7"/>
  <c r="H226" i="7"/>
  <c r="E226" i="7"/>
  <c r="W214" i="7"/>
  <c r="Z214" i="7"/>
  <c r="AA214" i="7" s="1"/>
  <c r="AB214" i="7" s="1"/>
  <c r="AC214" i="7"/>
  <c r="AD214" i="7" s="1"/>
  <c r="AE214" i="7" s="1"/>
  <c r="Q214" i="7"/>
  <c r="N214" i="7"/>
  <c r="K214" i="7"/>
  <c r="T214" i="7"/>
  <c r="H214" i="7"/>
  <c r="E214" i="7"/>
  <c r="W202" i="7"/>
  <c r="Z202" i="7"/>
  <c r="AA202" i="7" s="1"/>
  <c r="AB202" i="7" s="1"/>
  <c r="AC202" i="7"/>
  <c r="AD202" i="7" s="1"/>
  <c r="AE202" i="7" s="1"/>
  <c r="N202" i="7"/>
  <c r="K202" i="7"/>
  <c r="Q202" i="7"/>
  <c r="T202" i="7"/>
  <c r="H202" i="7"/>
  <c r="E202" i="7"/>
  <c r="AC190" i="7"/>
  <c r="AD190" i="7" s="1"/>
  <c r="AE190" i="7" s="1"/>
  <c r="W190" i="7"/>
  <c r="Z190" i="7"/>
  <c r="AA190" i="7" s="1"/>
  <c r="AB190" i="7" s="1"/>
  <c r="T190" i="7"/>
  <c r="N190" i="7"/>
  <c r="K190" i="7"/>
  <c r="H190" i="7"/>
  <c r="Q190" i="7"/>
  <c r="E190" i="7"/>
  <c r="Z178" i="7"/>
  <c r="AA178" i="7" s="1"/>
  <c r="AB178" i="7" s="1"/>
  <c r="W178" i="7"/>
  <c r="AC178" i="7"/>
  <c r="AD178" i="7" s="1"/>
  <c r="AE178" i="7" s="1"/>
  <c r="N178" i="7"/>
  <c r="K178" i="7"/>
  <c r="H178" i="7"/>
  <c r="T178" i="7"/>
  <c r="Q178" i="7"/>
  <c r="E178" i="7"/>
  <c r="Z166" i="7"/>
  <c r="AA166" i="7" s="1"/>
  <c r="AB166" i="7" s="1"/>
  <c r="W166" i="7"/>
  <c r="AC166" i="7"/>
  <c r="AD166" i="7" s="1"/>
  <c r="AE166" i="7" s="1"/>
  <c r="Q166" i="7"/>
  <c r="N166" i="7"/>
  <c r="K166" i="7"/>
  <c r="H166" i="7"/>
  <c r="T166" i="7"/>
  <c r="E166" i="7"/>
  <c r="Z154" i="7"/>
  <c r="AA154" i="7" s="1"/>
  <c r="AB154" i="7" s="1"/>
  <c r="W154" i="7"/>
  <c r="AC154" i="7"/>
  <c r="AD154" i="7" s="1"/>
  <c r="AE154" i="7" s="1"/>
  <c r="N154" i="7"/>
  <c r="K154" i="7"/>
  <c r="H154" i="7"/>
  <c r="Q154" i="7"/>
  <c r="E154" i="7"/>
  <c r="T154" i="7"/>
  <c r="Z142" i="7"/>
  <c r="AA142" i="7" s="1"/>
  <c r="AB142" i="7" s="1"/>
  <c r="AC142" i="7"/>
  <c r="AD142" i="7" s="1"/>
  <c r="AE142" i="7" s="1"/>
  <c r="W142" i="7"/>
  <c r="T142" i="7"/>
  <c r="N142" i="7"/>
  <c r="K142" i="7"/>
  <c r="H142" i="7"/>
  <c r="Q142" i="7"/>
  <c r="E142" i="7"/>
  <c r="Z130" i="7"/>
  <c r="AA130" i="7" s="1"/>
  <c r="AB130" i="7" s="1"/>
  <c r="W130" i="7"/>
  <c r="AC130" i="7"/>
  <c r="AD130" i="7" s="1"/>
  <c r="AE130" i="7" s="1"/>
  <c r="K130" i="7"/>
  <c r="H130" i="7"/>
  <c r="T130" i="7"/>
  <c r="N130" i="7"/>
  <c r="Q130" i="7"/>
  <c r="E130" i="7"/>
  <c r="Z118" i="7"/>
  <c r="AA118" i="7" s="1"/>
  <c r="AB118" i="7" s="1"/>
  <c r="W118" i="7"/>
  <c r="AC118" i="7"/>
  <c r="AD118" i="7" s="1"/>
  <c r="AE118" i="7" s="1"/>
  <c r="Q118" i="7"/>
  <c r="K118" i="7"/>
  <c r="H118" i="7"/>
  <c r="T118" i="7"/>
  <c r="N118" i="7"/>
  <c r="E118" i="7"/>
  <c r="Z110" i="7"/>
  <c r="AA110" i="7" s="1"/>
  <c r="AB110" i="7" s="1"/>
  <c r="AC110" i="7"/>
  <c r="AD110" i="7" s="1"/>
  <c r="AE110" i="7" s="1"/>
  <c r="W110" i="7"/>
  <c r="T110" i="7"/>
  <c r="N110" i="7"/>
  <c r="K110" i="7"/>
  <c r="H110" i="7"/>
  <c r="Q110" i="7"/>
  <c r="E110" i="7"/>
  <c r="Z98" i="7"/>
  <c r="AA98" i="7" s="1"/>
  <c r="AB98" i="7" s="1"/>
  <c r="W98" i="7"/>
  <c r="AC98" i="7"/>
  <c r="AD98" i="7" s="1"/>
  <c r="AE98" i="7" s="1"/>
  <c r="K98" i="7"/>
  <c r="H98" i="7"/>
  <c r="T98" i="7"/>
  <c r="N98" i="7"/>
  <c r="Q98" i="7"/>
  <c r="E98" i="7"/>
  <c r="Z90" i="7"/>
  <c r="AA90" i="7" s="1"/>
  <c r="AB90" i="7" s="1"/>
  <c r="W90" i="7"/>
  <c r="AC90" i="7"/>
  <c r="AD90" i="7" s="1"/>
  <c r="AE90" i="7" s="1"/>
  <c r="K90" i="7"/>
  <c r="H90" i="7"/>
  <c r="Q90" i="7"/>
  <c r="T90" i="7"/>
  <c r="N90" i="7"/>
  <c r="E90" i="7"/>
  <c r="AC82" i="7"/>
  <c r="AD82" i="7" s="1"/>
  <c r="AE82" i="7" s="1"/>
  <c r="Z82" i="7"/>
  <c r="AA82" i="7" s="1"/>
  <c r="AB82" i="7" s="1"/>
  <c r="W82" i="7"/>
  <c r="K82" i="7"/>
  <c r="H82" i="7"/>
  <c r="T82" i="7"/>
  <c r="N82" i="7"/>
  <c r="E82" i="7"/>
  <c r="Q82" i="7"/>
  <c r="AC70" i="7"/>
  <c r="AD70" i="7" s="1"/>
  <c r="AE70" i="7" s="1"/>
  <c r="Z70" i="7"/>
  <c r="AA70" i="7" s="1"/>
  <c r="AB70" i="7" s="1"/>
  <c r="W70" i="7"/>
  <c r="Q70" i="7"/>
  <c r="K70" i="7"/>
  <c r="H70" i="7"/>
  <c r="T70" i="7"/>
  <c r="N70" i="7"/>
  <c r="E70" i="7"/>
  <c r="AC62" i="7"/>
  <c r="AD62" i="7" s="1"/>
  <c r="AE62" i="7" s="1"/>
  <c r="Z62" i="7"/>
  <c r="AA62" i="7" s="1"/>
  <c r="AB62" i="7" s="1"/>
  <c r="W62" i="7"/>
  <c r="T62" i="7"/>
  <c r="N62" i="7"/>
  <c r="K62" i="7"/>
  <c r="H62" i="7"/>
  <c r="Q62" i="7"/>
  <c r="E62" i="7"/>
  <c r="AC58" i="7"/>
  <c r="AD58" i="7" s="1"/>
  <c r="AE58" i="7" s="1"/>
  <c r="Z58" i="7"/>
  <c r="AA58" i="7" s="1"/>
  <c r="AB58" i="7" s="1"/>
  <c r="W58" i="7"/>
  <c r="K58" i="7"/>
  <c r="H58" i="7"/>
  <c r="Q58" i="7"/>
  <c r="T58" i="7"/>
  <c r="N58" i="7"/>
  <c r="E58" i="7"/>
  <c r="AC54" i="7"/>
  <c r="AD54" i="7" s="1"/>
  <c r="AE54" i="7" s="1"/>
  <c r="Z54" i="7"/>
  <c r="AA54" i="7" s="1"/>
  <c r="AB54" i="7" s="1"/>
  <c r="W54" i="7"/>
  <c r="Q54" i="7"/>
  <c r="K54" i="7"/>
  <c r="H54" i="7"/>
  <c r="T54" i="7"/>
  <c r="N54" i="7"/>
  <c r="E54" i="7"/>
  <c r="AC50" i="7"/>
  <c r="AD50" i="7" s="1"/>
  <c r="AE50" i="7" s="1"/>
  <c r="Z50" i="7"/>
  <c r="AA50" i="7" s="1"/>
  <c r="AB50" i="7" s="1"/>
  <c r="W50" i="7"/>
  <c r="K50" i="7"/>
  <c r="H50" i="7"/>
  <c r="T50" i="7"/>
  <c r="N50" i="7"/>
  <c r="Q50" i="7"/>
  <c r="E50" i="7"/>
  <c r="AC42" i="7"/>
  <c r="AD42" i="7" s="1"/>
  <c r="AE42" i="7" s="1"/>
  <c r="Z42" i="7"/>
  <c r="AA42" i="7" s="1"/>
  <c r="AB42" i="7" s="1"/>
  <c r="W42" i="7"/>
  <c r="K42" i="7"/>
  <c r="H42" i="7"/>
  <c r="Q42" i="7"/>
  <c r="T42" i="7"/>
  <c r="N42" i="7"/>
  <c r="E42" i="7"/>
  <c r="AC233" i="7"/>
  <c r="AD233" i="7" s="1"/>
  <c r="AE233" i="7" s="1"/>
  <c r="Z233" i="7"/>
  <c r="AA233" i="7" s="1"/>
  <c r="AB233" i="7" s="1"/>
  <c r="T233" i="7"/>
  <c r="Q233" i="7"/>
  <c r="W233" i="7"/>
  <c r="K233" i="7"/>
  <c r="H233" i="7"/>
  <c r="E233" i="7"/>
  <c r="N233" i="7"/>
  <c r="AC217" i="7"/>
  <c r="AD217" i="7" s="1"/>
  <c r="AE217" i="7" s="1"/>
  <c r="Z217" i="7"/>
  <c r="AA217" i="7" s="1"/>
  <c r="AB217" i="7" s="1"/>
  <c r="T217" i="7"/>
  <c r="Q217" i="7"/>
  <c r="W217" i="7"/>
  <c r="K217" i="7"/>
  <c r="H217" i="7"/>
  <c r="E217" i="7"/>
  <c r="N217" i="7"/>
  <c r="AC201" i="7"/>
  <c r="AD201" i="7" s="1"/>
  <c r="AE201" i="7" s="1"/>
  <c r="Z201" i="7"/>
  <c r="AA201" i="7" s="1"/>
  <c r="AB201" i="7" s="1"/>
  <c r="T201" i="7"/>
  <c r="Q201" i="7"/>
  <c r="W201" i="7"/>
  <c r="K201" i="7"/>
  <c r="H201" i="7"/>
  <c r="E201" i="7"/>
  <c r="N201" i="7"/>
  <c r="AC185" i="7"/>
  <c r="AD185" i="7" s="1"/>
  <c r="AE185" i="7" s="1"/>
  <c r="Z185" i="7"/>
  <c r="AA185" i="7" s="1"/>
  <c r="AB185" i="7" s="1"/>
  <c r="T185" i="7"/>
  <c r="Q185" i="7"/>
  <c r="W185" i="7"/>
  <c r="K185" i="7"/>
  <c r="E185" i="7"/>
  <c r="N185" i="7"/>
  <c r="H185" i="7"/>
  <c r="Z169" i="7"/>
  <c r="AA169" i="7" s="1"/>
  <c r="AB169" i="7" s="1"/>
  <c r="AC169" i="7"/>
  <c r="AD169" i="7" s="1"/>
  <c r="AE169" i="7" s="1"/>
  <c r="T169" i="7"/>
  <c r="Q169" i="7"/>
  <c r="W169" i="7"/>
  <c r="K169" i="7"/>
  <c r="E169" i="7"/>
  <c r="N169" i="7"/>
  <c r="H169" i="7"/>
  <c r="Z153" i="7"/>
  <c r="AA153" i="7" s="1"/>
  <c r="AB153" i="7" s="1"/>
  <c r="AC153" i="7"/>
  <c r="AD153" i="7" s="1"/>
  <c r="AE153" i="7" s="1"/>
  <c r="T153" i="7"/>
  <c r="Q153" i="7"/>
  <c r="K153" i="7"/>
  <c r="E153" i="7"/>
  <c r="W153" i="7"/>
  <c r="N153" i="7"/>
  <c r="H153" i="7"/>
  <c r="Z137" i="7"/>
  <c r="AA137" i="7" s="1"/>
  <c r="AB137" i="7" s="1"/>
  <c r="AC137" i="7"/>
  <c r="AD137" i="7" s="1"/>
  <c r="AE137" i="7" s="1"/>
  <c r="T137" i="7"/>
  <c r="Q137" i="7"/>
  <c r="N137" i="7"/>
  <c r="W137" i="7"/>
  <c r="K137" i="7"/>
  <c r="E137" i="7"/>
  <c r="H137" i="7"/>
  <c r="Z121" i="7"/>
  <c r="AA121" i="7" s="1"/>
  <c r="AB121" i="7" s="1"/>
  <c r="AC121" i="7"/>
  <c r="AD121" i="7" s="1"/>
  <c r="AE121" i="7" s="1"/>
  <c r="T121" i="7"/>
  <c r="Q121" i="7"/>
  <c r="N121" i="7"/>
  <c r="W121" i="7"/>
  <c r="K121" i="7"/>
  <c r="E121" i="7"/>
  <c r="H121" i="7"/>
  <c r="Z105" i="7"/>
  <c r="AA105" i="7" s="1"/>
  <c r="AB105" i="7" s="1"/>
  <c r="AC105" i="7"/>
  <c r="AD105" i="7" s="1"/>
  <c r="AE105" i="7" s="1"/>
  <c r="T105" i="7"/>
  <c r="Q105" i="7"/>
  <c r="N105" i="7"/>
  <c r="W105" i="7"/>
  <c r="K105" i="7"/>
  <c r="E105" i="7"/>
  <c r="H105" i="7"/>
  <c r="Z89" i="7"/>
  <c r="AA89" i="7" s="1"/>
  <c r="AB89" i="7" s="1"/>
  <c r="AC89" i="7"/>
  <c r="AD89" i="7" s="1"/>
  <c r="AE89" i="7" s="1"/>
  <c r="T89" i="7"/>
  <c r="Q89" i="7"/>
  <c r="N89" i="7"/>
  <c r="K89" i="7"/>
  <c r="E89" i="7"/>
  <c r="W89" i="7"/>
  <c r="H89" i="7"/>
  <c r="AC73" i="7"/>
  <c r="AD73" i="7" s="1"/>
  <c r="AE73" i="7" s="1"/>
  <c r="Z73" i="7"/>
  <c r="AA73" i="7" s="1"/>
  <c r="AB73" i="7" s="1"/>
  <c r="T73" i="7"/>
  <c r="Q73" i="7"/>
  <c r="N73" i="7"/>
  <c r="W73" i="7"/>
  <c r="K73" i="7"/>
  <c r="E73" i="7"/>
  <c r="H73" i="7"/>
  <c r="AC57" i="7"/>
  <c r="AD57" i="7" s="1"/>
  <c r="AE57" i="7" s="1"/>
  <c r="Z57" i="7"/>
  <c r="AA57" i="7" s="1"/>
  <c r="AB57" i="7" s="1"/>
  <c r="T57" i="7"/>
  <c r="Q57" i="7"/>
  <c r="N57" i="7"/>
  <c r="W57" i="7"/>
  <c r="K57" i="7"/>
  <c r="E57" i="7"/>
  <c r="H57" i="7"/>
  <c r="AC41" i="7"/>
  <c r="AD41" i="7" s="1"/>
  <c r="AE41" i="7" s="1"/>
  <c r="Z41" i="7"/>
  <c r="AA41" i="7" s="1"/>
  <c r="AB41" i="7" s="1"/>
  <c r="T41" i="7"/>
  <c r="Q41" i="7"/>
  <c r="N41" i="7"/>
  <c r="W41" i="7"/>
  <c r="K41" i="7"/>
  <c r="E41" i="7"/>
  <c r="H41" i="7"/>
  <c r="E203" i="7"/>
  <c r="E123" i="7"/>
  <c r="E75" i="7"/>
  <c r="H231" i="7"/>
  <c r="H215" i="7"/>
  <c r="H199" i="7"/>
  <c r="N205" i="7"/>
  <c r="AC227" i="7"/>
  <c r="AD227" i="7" s="1"/>
  <c r="AE227" i="7" s="1"/>
  <c r="Z227" i="7"/>
  <c r="AA227" i="7" s="1"/>
  <c r="AB227" i="7" s="1"/>
  <c r="T227" i="7"/>
  <c r="Q227" i="7"/>
  <c r="W227" i="7"/>
  <c r="N227" i="7"/>
  <c r="K227" i="7"/>
  <c r="AC219" i="7"/>
  <c r="AD219" i="7" s="1"/>
  <c r="AE219" i="7" s="1"/>
  <c r="W219" i="7"/>
  <c r="Z219" i="7"/>
  <c r="AA219" i="7" s="1"/>
  <c r="AB219" i="7" s="1"/>
  <c r="T219" i="7"/>
  <c r="Q219" i="7"/>
  <c r="N219" i="7"/>
  <c r="K219" i="7"/>
  <c r="AC207" i="7"/>
  <c r="AD207" i="7" s="1"/>
  <c r="AE207" i="7" s="1"/>
  <c r="W207" i="7"/>
  <c r="Z207" i="7"/>
  <c r="AA207" i="7" s="1"/>
  <c r="AB207" i="7" s="1"/>
  <c r="T207" i="7"/>
  <c r="Q207" i="7"/>
  <c r="N207" i="7"/>
  <c r="K207" i="7"/>
  <c r="AC195" i="7"/>
  <c r="AD195" i="7" s="1"/>
  <c r="AE195" i="7" s="1"/>
  <c r="Z195" i="7"/>
  <c r="AA195" i="7" s="1"/>
  <c r="AB195" i="7" s="1"/>
  <c r="W195" i="7"/>
  <c r="T195" i="7"/>
  <c r="Q195" i="7"/>
  <c r="N195" i="7"/>
  <c r="K195" i="7"/>
  <c r="H195" i="7"/>
  <c r="AC183" i="7"/>
  <c r="AD183" i="7" s="1"/>
  <c r="AE183" i="7" s="1"/>
  <c r="Z183" i="7"/>
  <c r="AA183" i="7" s="1"/>
  <c r="AB183" i="7" s="1"/>
  <c r="W183" i="7"/>
  <c r="T183" i="7"/>
  <c r="Q183" i="7"/>
  <c r="N183" i="7"/>
  <c r="K183" i="7"/>
  <c r="H183" i="7"/>
  <c r="AC171" i="7"/>
  <c r="AD171" i="7" s="1"/>
  <c r="AE171" i="7" s="1"/>
  <c r="Z171" i="7"/>
  <c r="AA171" i="7" s="1"/>
  <c r="AB171" i="7" s="1"/>
  <c r="W171" i="7"/>
  <c r="T171" i="7"/>
  <c r="Q171" i="7"/>
  <c r="N171" i="7"/>
  <c r="K171" i="7"/>
  <c r="H171" i="7"/>
  <c r="AC163" i="7"/>
  <c r="AD163" i="7" s="1"/>
  <c r="AE163" i="7" s="1"/>
  <c r="Z163" i="7"/>
  <c r="AA163" i="7" s="1"/>
  <c r="AB163" i="7" s="1"/>
  <c r="W163" i="7"/>
  <c r="T163" i="7"/>
  <c r="Q163" i="7"/>
  <c r="N163" i="7"/>
  <c r="K163" i="7"/>
  <c r="H163" i="7"/>
  <c r="AC151" i="7"/>
  <c r="AD151" i="7" s="1"/>
  <c r="AE151" i="7" s="1"/>
  <c r="Z151" i="7"/>
  <c r="AA151" i="7" s="1"/>
  <c r="AB151" i="7" s="1"/>
  <c r="W151" i="7"/>
  <c r="T151" i="7"/>
  <c r="Q151" i="7"/>
  <c r="N151" i="7"/>
  <c r="K151" i="7"/>
  <c r="H151" i="7"/>
  <c r="AC139" i="7"/>
  <c r="AD139" i="7" s="1"/>
  <c r="AE139" i="7" s="1"/>
  <c r="Z139" i="7"/>
  <c r="AA139" i="7" s="1"/>
  <c r="AB139" i="7" s="1"/>
  <c r="W139" i="7"/>
  <c r="T139" i="7"/>
  <c r="Q139" i="7"/>
  <c r="N139" i="7"/>
  <c r="K139" i="7"/>
  <c r="H139" i="7"/>
  <c r="AC127" i="7"/>
  <c r="AD127" i="7" s="1"/>
  <c r="AE127" i="7" s="1"/>
  <c r="Z127" i="7"/>
  <c r="AA127" i="7" s="1"/>
  <c r="AB127" i="7" s="1"/>
  <c r="W127" i="7"/>
  <c r="T127" i="7"/>
  <c r="Q127" i="7"/>
  <c r="N127" i="7"/>
  <c r="K127" i="7"/>
  <c r="H127" i="7"/>
  <c r="AC115" i="7"/>
  <c r="AD115" i="7" s="1"/>
  <c r="AE115" i="7" s="1"/>
  <c r="Z115" i="7"/>
  <c r="AA115" i="7" s="1"/>
  <c r="AB115" i="7" s="1"/>
  <c r="W115" i="7"/>
  <c r="T115" i="7"/>
  <c r="Q115" i="7"/>
  <c r="N115" i="7"/>
  <c r="K115" i="7"/>
  <c r="H115" i="7"/>
  <c r="AC107" i="7"/>
  <c r="AD107" i="7" s="1"/>
  <c r="AE107" i="7" s="1"/>
  <c r="Z107" i="7"/>
  <c r="AA107" i="7" s="1"/>
  <c r="AB107" i="7" s="1"/>
  <c r="W107" i="7"/>
  <c r="T107" i="7"/>
  <c r="Q107" i="7"/>
  <c r="N107" i="7"/>
  <c r="K107" i="7"/>
  <c r="H107" i="7"/>
  <c r="AC95" i="7"/>
  <c r="AD95" i="7" s="1"/>
  <c r="AE95" i="7" s="1"/>
  <c r="Z95" i="7"/>
  <c r="AA95" i="7" s="1"/>
  <c r="AB95" i="7" s="1"/>
  <c r="W95" i="7"/>
  <c r="T95" i="7"/>
  <c r="Q95" i="7"/>
  <c r="N95" i="7"/>
  <c r="K95" i="7"/>
  <c r="H95" i="7"/>
  <c r="AC83" i="7"/>
  <c r="AD83" i="7" s="1"/>
  <c r="AE83" i="7" s="1"/>
  <c r="Z83" i="7"/>
  <c r="AA83" i="7" s="1"/>
  <c r="AB83" i="7" s="1"/>
  <c r="W83" i="7"/>
  <c r="T83" i="7"/>
  <c r="Q83" i="7"/>
  <c r="N83" i="7"/>
  <c r="K83" i="7"/>
  <c r="H83" i="7"/>
  <c r="AC71" i="7"/>
  <c r="AD71" i="7" s="1"/>
  <c r="AE71" i="7" s="1"/>
  <c r="Z71" i="7"/>
  <c r="AA71" i="7" s="1"/>
  <c r="AB71" i="7" s="1"/>
  <c r="W71" i="7"/>
  <c r="T71" i="7"/>
  <c r="Q71" i="7"/>
  <c r="N71" i="7"/>
  <c r="K71" i="7"/>
  <c r="H71" i="7"/>
  <c r="AC59" i="7"/>
  <c r="AD59" i="7" s="1"/>
  <c r="AE59" i="7" s="1"/>
  <c r="Z59" i="7"/>
  <c r="AA59" i="7" s="1"/>
  <c r="AB59" i="7" s="1"/>
  <c r="W59" i="7"/>
  <c r="T59" i="7"/>
  <c r="Q59" i="7"/>
  <c r="N59" i="7"/>
  <c r="K59" i="7"/>
  <c r="H59" i="7"/>
  <c r="AC43" i="7"/>
  <c r="AD43" i="7" s="1"/>
  <c r="AE43" i="7" s="1"/>
  <c r="Z43" i="7"/>
  <c r="AA43" i="7" s="1"/>
  <c r="AB43" i="7" s="1"/>
  <c r="W43" i="7"/>
  <c r="T43" i="7"/>
  <c r="Q43" i="7"/>
  <c r="N43" i="7"/>
  <c r="K43" i="7"/>
  <c r="H43" i="7"/>
  <c r="AC237" i="7"/>
  <c r="AD237" i="7" s="1"/>
  <c r="AE237" i="7" s="1"/>
  <c r="Z237" i="7"/>
  <c r="AA237" i="7" s="1"/>
  <c r="AB237" i="7" s="1"/>
  <c r="T237" i="7"/>
  <c r="Q237" i="7"/>
  <c r="W237" i="7"/>
  <c r="K237" i="7"/>
  <c r="H237" i="7"/>
  <c r="E237" i="7"/>
  <c r="Z173" i="7"/>
  <c r="AA173" i="7" s="1"/>
  <c r="AB173" i="7" s="1"/>
  <c r="AC173" i="7"/>
  <c r="AD173" i="7" s="1"/>
  <c r="AE173" i="7" s="1"/>
  <c r="W173" i="7"/>
  <c r="T173" i="7"/>
  <c r="Q173" i="7"/>
  <c r="K173" i="7"/>
  <c r="E173" i="7"/>
  <c r="Z157" i="7"/>
  <c r="AA157" i="7" s="1"/>
  <c r="AB157" i="7" s="1"/>
  <c r="AC157" i="7"/>
  <c r="AD157" i="7" s="1"/>
  <c r="AE157" i="7" s="1"/>
  <c r="W157" i="7"/>
  <c r="T157" i="7"/>
  <c r="Q157" i="7"/>
  <c r="K157" i="7"/>
  <c r="E157" i="7"/>
  <c r="N157" i="7"/>
  <c r="AC61" i="7"/>
  <c r="AD61" i="7" s="1"/>
  <c r="AE61" i="7" s="1"/>
  <c r="Z61" i="7"/>
  <c r="AA61" i="7" s="1"/>
  <c r="AB61" i="7" s="1"/>
  <c r="W61" i="7"/>
  <c r="T61" i="7"/>
  <c r="Q61" i="7"/>
  <c r="N61" i="7"/>
  <c r="K61" i="7"/>
  <c r="E61" i="7"/>
  <c r="E207" i="7"/>
  <c r="E159" i="7"/>
  <c r="E111" i="7"/>
  <c r="E63" i="7"/>
  <c r="H203" i="7"/>
  <c r="Z234" i="7"/>
  <c r="AA234" i="7" s="1"/>
  <c r="AB234" i="7" s="1"/>
  <c r="W234" i="7"/>
  <c r="AC234" i="7"/>
  <c r="AD234" i="7" s="1"/>
  <c r="AE234" i="7" s="1"/>
  <c r="N234" i="7"/>
  <c r="K234" i="7"/>
  <c r="Q234" i="7"/>
  <c r="T234" i="7"/>
  <c r="H234" i="7"/>
  <c r="E234" i="7"/>
  <c r="AC222" i="7"/>
  <c r="AD222" i="7" s="1"/>
  <c r="AE222" i="7" s="1"/>
  <c r="W222" i="7"/>
  <c r="Z222" i="7"/>
  <c r="AA222" i="7" s="1"/>
  <c r="AB222" i="7" s="1"/>
  <c r="T222" i="7"/>
  <c r="N222" i="7"/>
  <c r="K222" i="7"/>
  <c r="Q222" i="7"/>
  <c r="H222" i="7"/>
  <c r="E222" i="7"/>
  <c r="W210" i="7"/>
  <c r="AC210" i="7"/>
  <c r="AD210" i="7" s="1"/>
  <c r="AE210" i="7" s="1"/>
  <c r="Z210" i="7"/>
  <c r="AA210" i="7" s="1"/>
  <c r="AB210" i="7" s="1"/>
  <c r="N210" i="7"/>
  <c r="K210" i="7"/>
  <c r="T210" i="7"/>
  <c r="Q210" i="7"/>
  <c r="H210" i="7"/>
  <c r="E210" i="7"/>
  <c r="W198" i="7"/>
  <c r="Z198" i="7"/>
  <c r="AA198" i="7" s="1"/>
  <c r="AB198" i="7" s="1"/>
  <c r="AC198" i="7"/>
  <c r="AD198" i="7" s="1"/>
  <c r="AE198" i="7" s="1"/>
  <c r="Q198" i="7"/>
  <c r="N198" i="7"/>
  <c r="K198" i="7"/>
  <c r="H198" i="7"/>
  <c r="T198" i="7"/>
  <c r="E198" i="7"/>
  <c r="Z186" i="7"/>
  <c r="AA186" i="7" s="1"/>
  <c r="AB186" i="7" s="1"/>
  <c r="W186" i="7"/>
  <c r="AC186" i="7"/>
  <c r="AD186" i="7" s="1"/>
  <c r="AE186" i="7" s="1"/>
  <c r="N186" i="7"/>
  <c r="K186" i="7"/>
  <c r="H186" i="7"/>
  <c r="Q186" i="7"/>
  <c r="T186" i="7"/>
  <c r="E186" i="7"/>
  <c r="Z174" i="7"/>
  <c r="AA174" i="7" s="1"/>
  <c r="AB174" i="7" s="1"/>
  <c r="AC174" i="7"/>
  <c r="AD174" i="7" s="1"/>
  <c r="AE174" i="7" s="1"/>
  <c r="W174" i="7"/>
  <c r="T174" i="7"/>
  <c r="N174" i="7"/>
  <c r="K174" i="7"/>
  <c r="H174" i="7"/>
  <c r="Q174" i="7"/>
  <c r="E174" i="7"/>
  <c r="Z162" i="7"/>
  <c r="AA162" i="7" s="1"/>
  <c r="AB162" i="7" s="1"/>
  <c r="W162" i="7"/>
  <c r="AC162" i="7"/>
  <c r="AD162" i="7" s="1"/>
  <c r="AE162" i="7" s="1"/>
  <c r="N162" i="7"/>
  <c r="K162" i="7"/>
  <c r="H162" i="7"/>
  <c r="T162" i="7"/>
  <c r="Q162" i="7"/>
  <c r="E162" i="7"/>
  <c r="Z150" i="7"/>
  <c r="AA150" i="7" s="1"/>
  <c r="AB150" i="7" s="1"/>
  <c r="W150" i="7"/>
  <c r="AC150" i="7"/>
  <c r="AD150" i="7" s="1"/>
  <c r="AE150" i="7" s="1"/>
  <c r="Q150" i="7"/>
  <c r="N150" i="7"/>
  <c r="K150" i="7"/>
  <c r="H150" i="7"/>
  <c r="T150" i="7"/>
  <c r="E150" i="7"/>
  <c r="Z138" i="7"/>
  <c r="AA138" i="7" s="1"/>
  <c r="AB138" i="7" s="1"/>
  <c r="W138" i="7"/>
  <c r="AC138" i="7"/>
  <c r="AD138" i="7" s="1"/>
  <c r="AE138" i="7" s="1"/>
  <c r="N138" i="7"/>
  <c r="K138" i="7"/>
  <c r="H138" i="7"/>
  <c r="Q138" i="7"/>
  <c r="T138" i="7"/>
  <c r="E138" i="7"/>
  <c r="Z126" i="7"/>
  <c r="AA126" i="7" s="1"/>
  <c r="AB126" i="7" s="1"/>
  <c r="AC126" i="7"/>
  <c r="AD126" i="7" s="1"/>
  <c r="AE126" i="7" s="1"/>
  <c r="W126" i="7"/>
  <c r="T126" i="7"/>
  <c r="N126" i="7"/>
  <c r="K126" i="7"/>
  <c r="H126" i="7"/>
  <c r="Q126" i="7"/>
  <c r="E126" i="7"/>
  <c r="Z114" i="7"/>
  <c r="AA114" i="7" s="1"/>
  <c r="AB114" i="7" s="1"/>
  <c r="W114" i="7"/>
  <c r="AC114" i="7"/>
  <c r="AD114" i="7" s="1"/>
  <c r="AE114" i="7" s="1"/>
  <c r="K114" i="7"/>
  <c r="H114" i="7"/>
  <c r="T114" i="7"/>
  <c r="N114" i="7"/>
  <c r="Q114" i="7"/>
  <c r="E114" i="7"/>
  <c r="Z106" i="7"/>
  <c r="AA106" i="7" s="1"/>
  <c r="AB106" i="7" s="1"/>
  <c r="W106" i="7"/>
  <c r="K106" i="7"/>
  <c r="H106" i="7"/>
  <c r="Q106" i="7"/>
  <c r="AC106" i="7"/>
  <c r="AD106" i="7" s="1"/>
  <c r="AE106" i="7" s="1"/>
  <c r="T106" i="7"/>
  <c r="N106" i="7"/>
  <c r="E106" i="7"/>
  <c r="Z102" i="7"/>
  <c r="AA102" i="7" s="1"/>
  <c r="AB102" i="7" s="1"/>
  <c r="W102" i="7"/>
  <c r="AC102" i="7"/>
  <c r="AD102" i="7" s="1"/>
  <c r="AE102" i="7" s="1"/>
  <c r="Q102" i="7"/>
  <c r="K102" i="7"/>
  <c r="H102" i="7"/>
  <c r="T102" i="7"/>
  <c r="N102" i="7"/>
  <c r="E102" i="7"/>
  <c r="Z94" i="7"/>
  <c r="AA94" i="7" s="1"/>
  <c r="AB94" i="7" s="1"/>
  <c r="AC94" i="7"/>
  <c r="AD94" i="7" s="1"/>
  <c r="AE94" i="7" s="1"/>
  <c r="W94" i="7"/>
  <c r="T94" i="7"/>
  <c r="N94" i="7"/>
  <c r="K94" i="7"/>
  <c r="H94" i="7"/>
  <c r="Q94" i="7"/>
  <c r="E94" i="7"/>
  <c r="AC86" i="7"/>
  <c r="AD86" i="7" s="1"/>
  <c r="AE86" i="7" s="1"/>
  <c r="Z86" i="7"/>
  <c r="AA86" i="7" s="1"/>
  <c r="AB86" i="7" s="1"/>
  <c r="W86" i="7"/>
  <c r="Q86" i="7"/>
  <c r="K86" i="7"/>
  <c r="H86" i="7"/>
  <c r="T86" i="7"/>
  <c r="N86" i="7"/>
  <c r="E86" i="7"/>
  <c r="AC74" i="7"/>
  <c r="AD74" i="7" s="1"/>
  <c r="AE74" i="7" s="1"/>
  <c r="Z74" i="7"/>
  <c r="AA74" i="7" s="1"/>
  <c r="AB74" i="7" s="1"/>
  <c r="W74" i="7"/>
  <c r="K74" i="7"/>
  <c r="H74" i="7"/>
  <c r="Q74" i="7"/>
  <c r="T74" i="7"/>
  <c r="N74" i="7"/>
  <c r="E74" i="7"/>
  <c r="AC66" i="7"/>
  <c r="AD66" i="7" s="1"/>
  <c r="AE66" i="7" s="1"/>
  <c r="Z66" i="7"/>
  <c r="AA66" i="7" s="1"/>
  <c r="AB66" i="7" s="1"/>
  <c r="W66" i="7"/>
  <c r="K66" i="7"/>
  <c r="H66" i="7"/>
  <c r="T66" i="7"/>
  <c r="N66" i="7"/>
  <c r="Q66" i="7"/>
  <c r="E66" i="7"/>
  <c r="AC46" i="7"/>
  <c r="AD46" i="7" s="1"/>
  <c r="AE46" i="7" s="1"/>
  <c r="Z46" i="7"/>
  <c r="AA46" i="7" s="1"/>
  <c r="AB46" i="7" s="1"/>
  <c r="W46" i="7"/>
  <c r="T46" i="7"/>
  <c r="N46" i="7"/>
  <c r="K46" i="7"/>
  <c r="H46" i="7"/>
  <c r="Q46" i="7"/>
  <c r="E46" i="7"/>
  <c r="AC229" i="7"/>
  <c r="AD229" i="7" s="1"/>
  <c r="AE229" i="7" s="1"/>
  <c r="Z229" i="7"/>
  <c r="AA229" i="7" s="1"/>
  <c r="AB229" i="7" s="1"/>
  <c r="T229" i="7"/>
  <c r="Q229" i="7"/>
  <c r="W229" i="7"/>
  <c r="N229" i="7"/>
  <c r="H229" i="7"/>
  <c r="E229" i="7"/>
  <c r="AC213" i="7"/>
  <c r="AD213" i="7" s="1"/>
  <c r="AE213" i="7" s="1"/>
  <c r="Z213" i="7"/>
  <c r="AA213" i="7" s="1"/>
  <c r="AB213" i="7" s="1"/>
  <c r="W213" i="7"/>
  <c r="T213" i="7"/>
  <c r="Q213" i="7"/>
  <c r="N213" i="7"/>
  <c r="H213" i="7"/>
  <c r="E213" i="7"/>
  <c r="AC197" i="7"/>
  <c r="AD197" i="7" s="1"/>
  <c r="AE197" i="7" s="1"/>
  <c r="Z197" i="7"/>
  <c r="AA197" i="7" s="1"/>
  <c r="AB197" i="7" s="1"/>
  <c r="W197" i="7"/>
  <c r="T197" i="7"/>
  <c r="Q197" i="7"/>
  <c r="N197" i="7"/>
  <c r="E197" i="7"/>
  <c r="H197" i="7"/>
  <c r="AC181" i="7"/>
  <c r="AD181" i="7" s="1"/>
  <c r="AE181" i="7" s="1"/>
  <c r="Z181" i="7"/>
  <c r="AA181" i="7" s="1"/>
  <c r="AB181" i="7" s="1"/>
  <c r="W181" i="7"/>
  <c r="T181" i="7"/>
  <c r="Q181" i="7"/>
  <c r="N181" i="7"/>
  <c r="H181" i="7"/>
  <c r="E181" i="7"/>
  <c r="Z165" i="7"/>
  <c r="AA165" i="7" s="1"/>
  <c r="AB165" i="7" s="1"/>
  <c r="AC165" i="7"/>
  <c r="AD165" i="7" s="1"/>
  <c r="AE165" i="7" s="1"/>
  <c r="W165" i="7"/>
  <c r="T165" i="7"/>
  <c r="Q165" i="7"/>
  <c r="N165" i="7"/>
  <c r="H165" i="7"/>
  <c r="E165" i="7"/>
  <c r="Z149" i="7"/>
  <c r="AA149" i="7" s="1"/>
  <c r="AB149" i="7" s="1"/>
  <c r="AC149" i="7"/>
  <c r="AD149" i="7" s="1"/>
  <c r="AE149" i="7" s="1"/>
  <c r="W149" i="7"/>
  <c r="T149" i="7"/>
  <c r="Q149" i="7"/>
  <c r="N149" i="7"/>
  <c r="H149" i="7"/>
  <c r="E149" i="7"/>
  <c r="Z133" i="7"/>
  <c r="AA133" i="7" s="1"/>
  <c r="AB133" i="7" s="1"/>
  <c r="AC133" i="7"/>
  <c r="AD133" i="7" s="1"/>
  <c r="AE133" i="7" s="1"/>
  <c r="W133" i="7"/>
  <c r="T133" i="7"/>
  <c r="Q133" i="7"/>
  <c r="N133" i="7"/>
  <c r="H133" i="7"/>
  <c r="E133" i="7"/>
  <c r="Z117" i="7"/>
  <c r="AA117" i="7" s="1"/>
  <c r="AB117" i="7" s="1"/>
  <c r="AC117" i="7"/>
  <c r="AD117" i="7" s="1"/>
  <c r="AE117" i="7" s="1"/>
  <c r="W117" i="7"/>
  <c r="T117" i="7"/>
  <c r="Q117" i="7"/>
  <c r="N117" i="7"/>
  <c r="H117" i="7"/>
  <c r="E117" i="7"/>
  <c r="Z101" i="7"/>
  <c r="AA101" i="7" s="1"/>
  <c r="AB101" i="7" s="1"/>
  <c r="AC101" i="7"/>
  <c r="AD101" i="7" s="1"/>
  <c r="AE101" i="7" s="1"/>
  <c r="W101" i="7"/>
  <c r="T101" i="7"/>
  <c r="Q101" i="7"/>
  <c r="N101" i="7"/>
  <c r="H101" i="7"/>
  <c r="E101" i="7"/>
  <c r="Z85" i="7"/>
  <c r="AA85" i="7" s="1"/>
  <c r="AB85" i="7" s="1"/>
  <c r="AC85" i="7"/>
  <c r="AD85" i="7" s="1"/>
  <c r="AE85" i="7" s="1"/>
  <c r="W85" i="7"/>
  <c r="T85" i="7"/>
  <c r="Q85" i="7"/>
  <c r="N85" i="7"/>
  <c r="H85" i="7"/>
  <c r="E85" i="7"/>
  <c r="AC69" i="7"/>
  <c r="AD69" i="7" s="1"/>
  <c r="AE69" i="7" s="1"/>
  <c r="Z69" i="7"/>
  <c r="AA69" i="7" s="1"/>
  <c r="AB69" i="7" s="1"/>
  <c r="W69" i="7"/>
  <c r="T69" i="7"/>
  <c r="Q69" i="7"/>
  <c r="N69" i="7"/>
  <c r="H69" i="7"/>
  <c r="E69" i="7"/>
  <c r="AC53" i="7"/>
  <c r="AD53" i="7" s="1"/>
  <c r="AE53" i="7" s="1"/>
  <c r="Z53" i="7"/>
  <c r="AA53" i="7" s="1"/>
  <c r="AB53" i="7" s="1"/>
  <c r="W53" i="7"/>
  <c r="T53" i="7"/>
  <c r="Q53" i="7"/>
  <c r="N53" i="7"/>
  <c r="H53" i="7"/>
  <c r="E53" i="7"/>
  <c r="E231" i="7"/>
  <c r="E215" i="7"/>
  <c r="E183" i="7"/>
  <c r="E151" i="7"/>
  <c r="E135" i="7"/>
  <c r="E87" i="7"/>
  <c r="E71" i="7"/>
  <c r="H227" i="7"/>
  <c r="H189" i="7"/>
  <c r="H125" i="7"/>
  <c r="H61" i="7"/>
  <c r="K181" i="7"/>
  <c r="K117" i="7"/>
  <c r="K53" i="7"/>
  <c r="AC235" i="7"/>
  <c r="AD235" i="7" s="1"/>
  <c r="AE235" i="7" s="1"/>
  <c r="Z235" i="7"/>
  <c r="AA235" i="7" s="1"/>
  <c r="AB235" i="7" s="1"/>
  <c r="T235" i="7"/>
  <c r="Q235" i="7"/>
  <c r="W235" i="7"/>
  <c r="N235" i="7"/>
  <c r="K235" i="7"/>
  <c r="AC223" i="7"/>
  <c r="AD223" i="7" s="1"/>
  <c r="AE223" i="7" s="1"/>
  <c r="W223" i="7"/>
  <c r="Z223" i="7"/>
  <c r="AA223" i="7" s="1"/>
  <c r="AB223" i="7" s="1"/>
  <c r="T223" i="7"/>
  <c r="Q223" i="7"/>
  <c r="N223" i="7"/>
  <c r="K223" i="7"/>
  <c r="AC211" i="7"/>
  <c r="AD211" i="7" s="1"/>
  <c r="AE211" i="7" s="1"/>
  <c r="W211" i="7"/>
  <c r="Z211" i="7"/>
  <c r="AA211" i="7" s="1"/>
  <c r="AB211" i="7" s="1"/>
  <c r="T211" i="7"/>
  <c r="Q211" i="7"/>
  <c r="N211" i="7"/>
  <c r="K211" i="7"/>
  <c r="AC199" i="7"/>
  <c r="AD199" i="7" s="1"/>
  <c r="AE199" i="7" s="1"/>
  <c r="W199" i="7"/>
  <c r="Z199" i="7"/>
  <c r="AA199" i="7" s="1"/>
  <c r="AB199" i="7" s="1"/>
  <c r="T199" i="7"/>
  <c r="Q199" i="7"/>
  <c r="N199" i="7"/>
  <c r="K199" i="7"/>
  <c r="AC187" i="7"/>
  <c r="AD187" i="7" s="1"/>
  <c r="AE187" i="7" s="1"/>
  <c r="Z187" i="7"/>
  <c r="AA187" i="7" s="1"/>
  <c r="AB187" i="7" s="1"/>
  <c r="W187" i="7"/>
  <c r="T187" i="7"/>
  <c r="Q187" i="7"/>
  <c r="N187" i="7"/>
  <c r="K187" i="7"/>
  <c r="H187" i="7"/>
  <c r="AC179" i="7"/>
  <c r="AD179" i="7" s="1"/>
  <c r="AE179" i="7" s="1"/>
  <c r="Z179" i="7"/>
  <c r="AA179" i="7" s="1"/>
  <c r="AB179" i="7" s="1"/>
  <c r="W179" i="7"/>
  <c r="T179" i="7"/>
  <c r="Q179" i="7"/>
  <c r="N179" i="7"/>
  <c r="K179" i="7"/>
  <c r="H179" i="7"/>
  <c r="AC167" i="7"/>
  <c r="AD167" i="7" s="1"/>
  <c r="AE167" i="7" s="1"/>
  <c r="Z167" i="7"/>
  <c r="AA167" i="7" s="1"/>
  <c r="AB167" i="7" s="1"/>
  <c r="W167" i="7"/>
  <c r="T167" i="7"/>
  <c r="Q167" i="7"/>
  <c r="N167" i="7"/>
  <c r="K167" i="7"/>
  <c r="H167" i="7"/>
  <c r="AC155" i="7"/>
  <c r="AD155" i="7" s="1"/>
  <c r="AE155" i="7" s="1"/>
  <c r="Z155" i="7"/>
  <c r="AA155" i="7" s="1"/>
  <c r="AB155" i="7" s="1"/>
  <c r="W155" i="7"/>
  <c r="T155" i="7"/>
  <c r="Q155" i="7"/>
  <c r="N155" i="7"/>
  <c r="K155" i="7"/>
  <c r="H155" i="7"/>
  <c r="AC143" i="7"/>
  <c r="AD143" i="7" s="1"/>
  <c r="AE143" i="7" s="1"/>
  <c r="Z143" i="7"/>
  <c r="AA143" i="7" s="1"/>
  <c r="AB143" i="7" s="1"/>
  <c r="W143" i="7"/>
  <c r="T143" i="7"/>
  <c r="Q143" i="7"/>
  <c r="N143" i="7"/>
  <c r="K143" i="7"/>
  <c r="H143" i="7"/>
  <c r="AC131" i="7"/>
  <c r="AD131" i="7" s="1"/>
  <c r="AE131" i="7" s="1"/>
  <c r="Z131" i="7"/>
  <c r="AA131" i="7" s="1"/>
  <c r="AB131" i="7" s="1"/>
  <c r="W131" i="7"/>
  <c r="T131" i="7"/>
  <c r="Q131" i="7"/>
  <c r="N131" i="7"/>
  <c r="K131" i="7"/>
  <c r="H131" i="7"/>
  <c r="AC119" i="7"/>
  <c r="AD119" i="7" s="1"/>
  <c r="AE119" i="7" s="1"/>
  <c r="Z119" i="7"/>
  <c r="AA119" i="7" s="1"/>
  <c r="AB119" i="7" s="1"/>
  <c r="W119" i="7"/>
  <c r="T119" i="7"/>
  <c r="Q119" i="7"/>
  <c r="N119" i="7"/>
  <c r="K119" i="7"/>
  <c r="H119" i="7"/>
  <c r="AC103" i="7"/>
  <c r="AD103" i="7" s="1"/>
  <c r="AE103" i="7" s="1"/>
  <c r="Z103" i="7"/>
  <c r="AA103" i="7" s="1"/>
  <c r="AB103" i="7" s="1"/>
  <c r="W103" i="7"/>
  <c r="T103" i="7"/>
  <c r="Q103" i="7"/>
  <c r="N103" i="7"/>
  <c r="K103" i="7"/>
  <c r="H103" i="7"/>
  <c r="AC91" i="7"/>
  <c r="AD91" i="7" s="1"/>
  <c r="AE91" i="7" s="1"/>
  <c r="Z91" i="7"/>
  <c r="AA91" i="7" s="1"/>
  <c r="AB91" i="7" s="1"/>
  <c r="W91" i="7"/>
  <c r="T91" i="7"/>
  <c r="Q91" i="7"/>
  <c r="N91" i="7"/>
  <c r="K91" i="7"/>
  <c r="H91" i="7"/>
  <c r="AC79" i="7"/>
  <c r="AD79" i="7" s="1"/>
  <c r="AE79" i="7" s="1"/>
  <c r="Z79" i="7"/>
  <c r="AA79" i="7" s="1"/>
  <c r="AB79" i="7" s="1"/>
  <c r="W79" i="7"/>
  <c r="T79" i="7"/>
  <c r="Q79" i="7"/>
  <c r="N79" i="7"/>
  <c r="K79" i="7"/>
  <c r="H79" i="7"/>
  <c r="AC67" i="7"/>
  <c r="AD67" i="7" s="1"/>
  <c r="AE67" i="7" s="1"/>
  <c r="Z67" i="7"/>
  <c r="AA67" i="7" s="1"/>
  <c r="AB67" i="7" s="1"/>
  <c r="W67" i="7"/>
  <c r="T67" i="7"/>
  <c r="Q67" i="7"/>
  <c r="N67" i="7"/>
  <c r="K67" i="7"/>
  <c r="H67" i="7"/>
  <c r="AC55" i="7"/>
  <c r="AD55" i="7" s="1"/>
  <c r="AE55" i="7" s="1"/>
  <c r="Z55" i="7"/>
  <c r="AA55" i="7" s="1"/>
  <c r="AB55" i="7" s="1"/>
  <c r="W55" i="7"/>
  <c r="T55" i="7"/>
  <c r="Q55" i="7"/>
  <c r="N55" i="7"/>
  <c r="K55" i="7"/>
  <c r="H55" i="7"/>
  <c r="AC47" i="7"/>
  <c r="AD47" i="7" s="1"/>
  <c r="AE47" i="7" s="1"/>
  <c r="Z47" i="7"/>
  <c r="AA47" i="7" s="1"/>
  <c r="AB47" i="7" s="1"/>
  <c r="W47" i="7"/>
  <c r="T47" i="7"/>
  <c r="Q47" i="7"/>
  <c r="N47" i="7"/>
  <c r="K47" i="7"/>
  <c r="H47" i="7"/>
  <c r="AC221" i="7"/>
  <c r="AD221" i="7" s="1"/>
  <c r="AE221" i="7" s="1"/>
  <c r="Z221" i="7"/>
  <c r="AA221" i="7" s="1"/>
  <c r="AB221" i="7" s="1"/>
  <c r="W221" i="7"/>
  <c r="T221" i="7"/>
  <c r="Q221" i="7"/>
  <c r="K221" i="7"/>
  <c r="H221" i="7"/>
  <c r="E221" i="7"/>
  <c r="AC189" i="7"/>
  <c r="AD189" i="7" s="1"/>
  <c r="AE189" i="7" s="1"/>
  <c r="Z189" i="7"/>
  <c r="AA189" i="7" s="1"/>
  <c r="AB189" i="7" s="1"/>
  <c r="W189" i="7"/>
  <c r="T189" i="7"/>
  <c r="Q189" i="7"/>
  <c r="K189" i="7"/>
  <c r="E189" i="7"/>
  <c r="Z141" i="7"/>
  <c r="AA141" i="7" s="1"/>
  <c r="AB141" i="7" s="1"/>
  <c r="AC141" i="7"/>
  <c r="AD141" i="7" s="1"/>
  <c r="AE141" i="7" s="1"/>
  <c r="W141" i="7"/>
  <c r="T141" i="7"/>
  <c r="Q141" i="7"/>
  <c r="K141" i="7"/>
  <c r="E141" i="7"/>
  <c r="N141" i="7"/>
  <c r="Z109" i="7"/>
  <c r="AA109" i="7" s="1"/>
  <c r="AB109" i="7" s="1"/>
  <c r="AC109" i="7"/>
  <c r="AD109" i="7" s="1"/>
  <c r="AE109" i="7" s="1"/>
  <c r="W109" i="7"/>
  <c r="T109" i="7"/>
  <c r="Q109" i="7"/>
  <c r="N109" i="7"/>
  <c r="K109" i="7"/>
  <c r="E109" i="7"/>
  <c r="AC77" i="7"/>
  <c r="AD77" i="7" s="1"/>
  <c r="AE77" i="7" s="1"/>
  <c r="Z77" i="7"/>
  <c r="AA77" i="7" s="1"/>
  <c r="AB77" i="7" s="1"/>
  <c r="W77" i="7"/>
  <c r="T77" i="7"/>
  <c r="Q77" i="7"/>
  <c r="N77" i="7"/>
  <c r="K77" i="7"/>
  <c r="E77" i="7"/>
  <c r="E223" i="7"/>
  <c r="E175" i="7"/>
  <c r="E143" i="7"/>
  <c r="E95" i="7"/>
  <c r="E79" i="7"/>
  <c r="E47" i="7"/>
  <c r="H219" i="7"/>
  <c r="H93" i="7"/>
  <c r="N221" i="7"/>
  <c r="Z230" i="7"/>
  <c r="AA230" i="7" s="1"/>
  <c r="AB230" i="7" s="1"/>
  <c r="AC230" i="7"/>
  <c r="AD230" i="7" s="1"/>
  <c r="AE230" i="7" s="1"/>
  <c r="W230" i="7"/>
  <c r="Q230" i="7"/>
  <c r="N230" i="7"/>
  <c r="K230" i="7"/>
  <c r="T230" i="7"/>
  <c r="H230" i="7"/>
  <c r="E230" i="7"/>
  <c r="W218" i="7"/>
  <c r="Z218" i="7"/>
  <c r="AA218" i="7" s="1"/>
  <c r="AB218" i="7" s="1"/>
  <c r="AC218" i="7"/>
  <c r="AD218" i="7" s="1"/>
  <c r="AE218" i="7" s="1"/>
  <c r="N218" i="7"/>
  <c r="K218" i="7"/>
  <c r="Q218" i="7"/>
  <c r="T218" i="7"/>
  <c r="H218" i="7"/>
  <c r="E218" i="7"/>
  <c r="AC206" i="7"/>
  <c r="AD206" i="7" s="1"/>
  <c r="AE206" i="7" s="1"/>
  <c r="W206" i="7"/>
  <c r="Z206" i="7"/>
  <c r="AA206" i="7" s="1"/>
  <c r="AB206" i="7" s="1"/>
  <c r="T206" i="7"/>
  <c r="N206" i="7"/>
  <c r="K206" i="7"/>
  <c r="Q206" i="7"/>
  <c r="H206" i="7"/>
  <c r="E206" i="7"/>
  <c r="W194" i="7"/>
  <c r="AC194" i="7"/>
  <c r="AD194" i="7" s="1"/>
  <c r="AE194" i="7" s="1"/>
  <c r="Z194" i="7"/>
  <c r="AA194" i="7" s="1"/>
  <c r="AB194" i="7" s="1"/>
  <c r="N194" i="7"/>
  <c r="K194" i="7"/>
  <c r="H194" i="7"/>
  <c r="T194" i="7"/>
  <c r="Q194" i="7"/>
  <c r="E194" i="7"/>
  <c r="Z182" i="7"/>
  <c r="AA182" i="7" s="1"/>
  <c r="AB182" i="7" s="1"/>
  <c r="W182" i="7"/>
  <c r="AC182" i="7"/>
  <c r="AD182" i="7" s="1"/>
  <c r="AE182" i="7" s="1"/>
  <c r="Q182" i="7"/>
  <c r="N182" i="7"/>
  <c r="K182" i="7"/>
  <c r="H182" i="7"/>
  <c r="T182" i="7"/>
  <c r="E182" i="7"/>
  <c r="Z170" i="7"/>
  <c r="AA170" i="7" s="1"/>
  <c r="AB170" i="7" s="1"/>
  <c r="W170" i="7"/>
  <c r="N170" i="7"/>
  <c r="K170" i="7"/>
  <c r="H170" i="7"/>
  <c r="Q170" i="7"/>
  <c r="T170" i="7"/>
  <c r="AC170" i="7"/>
  <c r="AD170" i="7" s="1"/>
  <c r="AE170" i="7" s="1"/>
  <c r="E170" i="7"/>
  <c r="Z158" i="7"/>
  <c r="AA158" i="7" s="1"/>
  <c r="AB158" i="7" s="1"/>
  <c r="AC158" i="7"/>
  <c r="AD158" i="7" s="1"/>
  <c r="AE158" i="7" s="1"/>
  <c r="W158" i="7"/>
  <c r="T158" i="7"/>
  <c r="N158" i="7"/>
  <c r="K158" i="7"/>
  <c r="H158" i="7"/>
  <c r="Q158" i="7"/>
  <c r="E158" i="7"/>
  <c r="Z146" i="7"/>
  <c r="AA146" i="7" s="1"/>
  <c r="AB146" i="7" s="1"/>
  <c r="W146" i="7"/>
  <c r="AC146" i="7"/>
  <c r="AD146" i="7" s="1"/>
  <c r="AE146" i="7" s="1"/>
  <c r="N146" i="7"/>
  <c r="K146" i="7"/>
  <c r="H146" i="7"/>
  <c r="T146" i="7"/>
  <c r="Q146" i="7"/>
  <c r="E146" i="7"/>
  <c r="Z134" i="7"/>
  <c r="AA134" i="7" s="1"/>
  <c r="AB134" i="7" s="1"/>
  <c r="W134" i="7"/>
  <c r="AC134" i="7"/>
  <c r="AD134" i="7" s="1"/>
  <c r="AE134" i="7" s="1"/>
  <c r="Q134" i="7"/>
  <c r="K134" i="7"/>
  <c r="H134" i="7"/>
  <c r="T134" i="7"/>
  <c r="N134" i="7"/>
  <c r="E134" i="7"/>
  <c r="Z122" i="7"/>
  <c r="AA122" i="7" s="1"/>
  <c r="AB122" i="7" s="1"/>
  <c r="W122" i="7"/>
  <c r="AC122" i="7"/>
  <c r="AD122" i="7" s="1"/>
  <c r="AE122" i="7" s="1"/>
  <c r="K122" i="7"/>
  <c r="H122" i="7"/>
  <c r="Q122" i="7"/>
  <c r="T122" i="7"/>
  <c r="N122" i="7"/>
  <c r="E122" i="7"/>
  <c r="AC78" i="7"/>
  <c r="AD78" i="7" s="1"/>
  <c r="AE78" i="7" s="1"/>
  <c r="Z78" i="7"/>
  <c r="AA78" i="7" s="1"/>
  <c r="AB78" i="7" s="1"/>
  <c r="W78" i="7"/>
  <c r="T78" i="7"/>
  <c r="N78" i="7"/>
  <c r="K78" i="7"/>
  <c r="H78" i="7"/>
  <c r="Q78" i="7"/>
  <c r="E78" i="7"/>
  <c r="AC236" i="7"/>
  <c r="AD236" i="7" s="1"/>
  <c r="AE236" i="7" s="1"/>
  <c r="Z236" i="7"/>
  <c r="AA236" i="7" s="1"/>
  <c r="AB236" i="7" s="1"/>
  <c r="T236" i="7"/>
  <c r="Q236" i="7"/>
  <c r="W236" i="7"/>
  <c r="N236" i="7"/>
  <c r="K236" i="7"/>
  <c r="H236" i="7"/>
  <c r="E236" i="7"/>
  <c r="AC232" i="7"/>
  <c r="AD232" i="7" s="1"/>
  <c r="AE232" i="7" s="1"/>
  <c r="Z232" i="7"/>
  <c r="AA232" i="7" s="1"/>
  <c r="AB232" i="7" s="1"/>
  <c r="T232" i="7"/>
  <c r="Q232" i="7"/>
  <c r="W232" i="7"/>
  <c r="N232" i="7"/>
  <c r="K232" i="7"/>
  <c r="H232" i="7"/>
  <c r="E232" i="7"/>
  <c r="AC228" i="7"/>
  <c r="AD228" i="7" s="1"/>
  <c r="AE228" i="7" s="1"/>
  <c r="W228" i="7"/>
  <c r="T228" i="7"/>
  <c r="Q228" i="7"/>
  <c r="Z228" i="7"/>
  <c r="AA228" i="7" s="1"/>
  <c r="AB228" i="7" s="1"/>
  <c r="N228" i="7"/>
  <c r="K228" i="7"/>
  <c r="H228" i="7"/>
  <c r="E228" i="7"/>
  <c r="AC224" i="7"/>
  <c r="AD224" i="7" s="1"/>
  <c r="AE224" i="7" s="1"/>
  <c r="W224" i="7"/>
  <c r="T224" i="7"/>
  <c r="Q224" i="7"/>
  <c r="Z224" i="7"/>
  <c r="AA224" i="7" s="1"/>
  <c r="AB224" i="7" s="1"/>
  <c r="N224" i="7"/>
  <c r="K224" i="7"/>
  <c r="H224" i="7"/>
  <c r="E224" i="7"/>
  <c r="AC220" i="7"/>
  <c r="AD220" i="7" s="1"/>
  <c r="AE220" i="7" s="1"/>
  <c r="W220" i="7"/>
  <c r="Z220" i="7"/>
  <c r="AA220" i="7" s="1"/>
  <c r="AB220" i="7" s="1"/>
  <c r="T220" i="7"/>
  <c r="Q220" i="7"/>
  <c r="N220" i="7"/>
  <c r="K220" i="7"/>
  <c r="H220" i="7"/>
  <c r="E220" i="7"/>
  <c r="AC216" i="7"/>
  <c r="AD216" i="7" s="1"/>
  <c r="AE216" i="7" s="1"/>
  <c r="W216" i="7"/>
  <c r="Z216" i="7"/>
  <c r="AA216" i="7" s="1"/>
  <c r="AB216" i="7" s="1"/>
  <c r="T216" i="7"/>
  <c r="Q216" i="7"/>
  <c r="N216" i="7"/>
  <c r="K216" i="7"/>
  <c r="H216" i="7"/>
  <c r="E216" i="7"/>
  <c r="AC212" i="7"/>
  <c r="AD212" i="7" s="1"/>
  <c r="AE212" i="7" s="1"/>
  <c r="W212" i="7"/>
  <c r="T212" i="7"/>
  <c r="Q212" i="7"/>
  <c r="N212" i="7"/>
  <c r="K212" i="7"/>
  <c r="H212" i="7"/>
  <c r="E212" i="7"/>
  <c r="Z212" i="7"/>
  <c r="AA212" i="7" s="1"/>
  <c r="AB212" i="7" s="1"/>
  <c r="AC208" i="7"/>
  <c r="AD208" i="7" s="1"/>
  <c r="AE208" i="7" s="1"/>
  <c r="W208" i="7"/>
  <c r="T208" i="7"/>
  <c r="Q208" i="7"/>
  <c r="Z208" i="7"/>
  <c r="AA208" i="7" s="1"/>
  <c r="AB208" i="7" s="1"/>
  <c r="N208" i="7"/>
  <c r="K208" i="7"/>
  <c r="H208" i="7"/>
  <c r="E208" i="7"/>
  <c r="AC204" i="7"/>
  <c r="AD204" i="7" s="1"/>
  <c r="AE204" i="7" s="1"/>
  <c r="W204" i="7"/>
  <c r="Z204" i="7"/>
  <c r="AA204" i="7" s="1"/>
  <c r="AB204" i="7" s="1"/>
  <c r="T204" i="7"/>
  <c r="Q204" i="7"/>
  <c r="N204" i="7"/>
  <c r="K204" i="7"/>
  <c r="H204" i="7"/>
  <c r="E204" i="7"/>
  <c r="AC200" i="7"/>
  <c r="AD200" i="7" s="1"/>
  <c r="AE200" i="7" s="1"/>
  <c r="W200" i="7"/>
  <c r="Z200" i="7"/>
  <c r="AA200" i="7" s="1"/>
  <c r="AB200" i="7" s="1"/>
  <c r="T200" i="7"/>
  <c r="Q200" i="7"/>
  <c r="N200" i="7"/>
  <c r="K200" i="7"/>
  <c r="H200" i="7"/>
  <c r="E200" i="7"/>
  <c r="AC196" i="7"/>
  <c r="AD196" i="7" s="1"/>
  <c r="AE196" i="7" s="1"/>
  <c r="W196" i="7"/>
  <c r="T196" i="7"/>
  <c r="Q196" i="7"/>
  <c r="Z196" i="7"/>
  <c r="AA196" i="7" s="1"/>
  <c r="AB196" i="7" s="1"/>
  <c r="N196" i="7"/>
  <c r="K196" i="7"/>
  <c r="E196" i="7"/>
  <c r="H196" i="7"/>
  <c r="AC192" i="7"/>
  <c r="AD192" i="7" s="1"/>
  <c r="AE192" i="7" s="1"/>
  <c r="Z192" i="7"/>
  <c r="AA192" i="7" s="1"/>
  <c r="AB192" i="7" s="1"/>
  <c r="W192" i="7"/>
  <c r="T192" i="7"/>
  <c r="Q192" i="7"/>
  <c r="N192" i="7"/>
  <c r="K192" i="7"/>
  <c r="H192" i="7"/>
  <c r="E192" i="7"/>
  <c r="AC188" i="7"/>
  <c r="AD188" i="7" s="1"/>
  <c r="AE188" i="7" s="1"/>
  <c r="Z188" i="7"/>
  <c r="AA188" i="7" s="1"/>
  <c r="AB188" i="7" s="1"/>
  <c r="W188" i="7"/>
  <c r="T188" i="7"/>
  <c r="Q188" i="7"/>
  <c r="N188" i="7"/>
  <c r="K188" i="7"/>
  <c r="H188" i="7"/>
  <c r="E188" i="7"/>
  <c r="AC184" i="7"/>
  <c r="AD184" i="7" s="1"/>
  <c r="AE184" i="7" s="1"/>
  <c r="Z184" i="7"/>
  <c r="AA184" i="7" s="1"/>
  <c r="AB184" i="7" s="1"/>
  <c r="W184" i="7"/>
  <c r="T184" i="7"/>
  <c r="Q184" i="7"/>
  <c r="N184" i="7"/>
  <c r="K184" i="7"/>
  <c r="H184" i="7"/>
  <c r="E184" i="7"/>
  <c r="AC180" i="7"/>
  <c r="AD180" i="7" s="1"/>
  <c r="AE180" i="7" s="1"/>
  <c r="Z180" i="7"/>
  <c r="AA180" i="7" s="1"/>
  <c r="AB180" i="7" s="1"/>
  <c r="W180" i="7"/>
  <c r="T180" i="7"/>
  <c r="Q180" i="7"/>
  <c r="N180" i="7"/>
  <c r="K180" i="7"/>
  <c r="H180" i="7"/>
  <c r="E180" i="7"/>
  <c r="AC176" i="7"/>
  <c r="AD176" i="7" s="1"/>
  <c r="AE176" i="7" s="1"/>
  <c r="W176" i="7"/>
  <c r="Z176" i="7"/>
  <c r="AA176" i="7" s="1"/>
  <c r="AB176" i="7" s="1"/>
  <c r="T176" i="7"/>
  <c r="Q176" i="7"/>
  <c r="N176" i="7"/>
  <c r="K176" i="7"/>
  <c r="H176" i="7"/>
  <c r="E176" i="7"/>
  <c r="AC172" i="7"/>
  <c r="AD172" i="7" s="1"/>
  <c r="AE172" i="7" s="1"/>
  <c r="Z172" i="7"/>
  <c r="AA172" i="7" s="1"/>
  <c r="AB172" i="7" s="1"/>
  <c r="W172" i="7"/>
  <c r="T172" i="7"/>
  <c r="Q172" i="7"/>
  <c r="N172" i="7"/>
  <c r="K172" i="7"/>
  <c r="H172" i="7"/>
  <c r="E172" i="7"/>
  <c r="AC168" i="7"/>
  <c r="AD168" i="7" s="1"/>
  <c r="AE168" i="7" s="1"/>
  <c r="Z168" i="7"/>
  <c r="AA168" i="7" s="1"/>
  <c r="AB168" i="7" s="1"/>
  <c r="W168" i="7"/>
  <c r="T168" i="7"/>
  <c r="Q168" i="7"/>
  <c r="N168" i="7"/>
  <c r="K168" i="7"/>
  <c r="H168" i="7"/>
  <c r="E168" i="7"/>
  <c r="AC164" i="7"/>
  <c r="AD164" i="7" s="1"/>
  <c r="AE164" i="7" s="1"/>
  <c r="Z164" i="7"/>
  <c r="AA164" i="7" s="1"/>
  <c r="AB164" i="7" s="1"/>
  <c r="W164" i="7"/>
  <c r="T164" i="7"/>
  <c r="Q164" i="7"/>
  <c r="N164" i="7"/>
  <c r="K164" i="7"/>
  <c r="H164" i="7"/>
  <c r="E164" i="7"/>
  <c r="AC160" i="7"/>
  <c r="AD160" i="7" s="1"/>
  <c r="AE160" i="7" s="1"/>
  <c r="W160" i="7"/>
  <c r="T160" i="7"/>
  <c r="Q160" i="7"/>
  <c r="Z160" i="7"/>
  <c r="AA160" i="7" s="1"/>
  <c r="AB160" i="7" s="1"/>
  <c r="N160" i="7"/>
  <c r="K160" i="7"/>
  <c r="H160" i="7"/>
  <c r="E160" i="7"/>
  <c r="AC156" i="7"/>
  <c r="AD156" i="7" s="1"/>
  <c r="AE156" i="7" s="1"/>
  <c r="Z156" i="7"/>
  <c r="AA156" i="7" s="1"/>
  <c r="AB156" i="7" s="1"/>
  <c r="W156" i="7"/>
  <c r="T156" i="7"/>
  <c r="Q156" i="7"/>
  <c r="N156" i="7"/>
  <c r="K156" i="7"/>
  <c r="H156" i="7"/>
  <c r="E156" i="7"/>
  <c r="AC152" i="7"/>
  <c r="AD152" i="7" s="1"/>
  <c r="AE152" i="7" s="1"/>
  <c r="Z152" i="7"/>
  <c r="AA152" i="7" s="1"/>
  <c r="AB152" i="7" s="1"/>
  <c r="W152" i="7"/>
  <c r="T152" i="7"/>
  <c r="Q152" i="7"/>
  <c r="N152" i="7"/>
  <c r="K152" i="7"/>
  <c r="H152" i="7"/>
  <c r="E152" i="7"/>
  <c r="AC148" i="7"/>
  <c r="AD148" i="7" s="1"/>
  <c r="AE148" i="7" s="1"/>
  <c r="Z148" i="7"/>
  <c r="AA148" i="7" s="1"/>
  <c r="AB148" i="7" s="1"/>
  <c r="W148" i="7"/>
  <c r="T148" i="7"/>
  <c r="Q148" i="7"/>
  <c r="N148" i="7"/>
  <c r="K148" i="7"/>
  <c r="H148" i="7"/>
  <c r="E148" i="7"/>
  <c r="AC144" i="7"/>
  <c r="AD144" i="7" s="1"/>
  <c r="AE144" i="7" s="1"/>
  <c r="W144" i="7"/>
  <c r="T144" i="7"/>
  <c r="Q144" i="7"/>
  <c r="Z144" i="7"/>
  <c r="AA144" i="7" s="1"/>
  <c r="AB144" i="7" s="1"/>
  <c r="N144" i="7"/>
  <c r="K144" i="7"/>
  <c r="H144" i="7"/>
  <c r="E144" i="7"/>
  <c r="AC140" i="7"/>
  <c r="AD140" i="7" s="1"/>
  <c r="AE140" i="7" s="1"/>
  <c r="Z140" i="7"/>
  <c r="AA140" i="7" s="1"/>
  <c r="AB140" i="7" s="1"/>
  <c r="W140" i="7"/>
  <c r="T140" i="7"/>
  <c r="Q140" i="7"/>
  <c r="N140" i="7"/>
  <c r="K140" i="7"/>
  <c r="H140" i="7"/>
  <c r="E140" i="7"/>
  <c r="AC136" i="7"/>
  <c r="AD136" i="7" s="1"/>
  <c r="AE136" i="7" s="1"/>
  <c r="Z136" i="7"/>
  <c r="AA136" i="7" s="1"/>
  <c r="AB136" i="7" s="1"/>
  <c r="W136" i="7"/>
  <c r="T136" i="7"/>
  <c r="Q136" i="7"/>
  <c r="N136" i="7"/>
  <c r="K136" i="7"/>
  <c r="H136" i="7"/>
  <c r="E136" i="7"/>
  <c r="AC132" i="7"/>
  <c r="AD132" i="7" s="1"/>
  <c r="AE132" i="7" s="1"/>
  <c r="Z132" i="7"/>
  <c r="AA132" i="7" s="1"/>
  <c r="AB132" i="7" s="1"/>
  <c r="W132" i="7"/>
  <c r="T132" i="7"/>
  <c r="Q132" i="7"/>
  <c r="N132" i="7"/>
  <c r="K132" i="7"/>
  <c r="H132" i="7"/>
  <c r="E132" i="7"/>
  <c r="AC128" i="7"/>
  <c r="AD128" i="7" s="1"/>
  <c r="AE128" i="7" s="1"/>
  <c r="W128" i="7"/>
  <c r="Z128" i="7"/>
  <c r="AA128" i="7" s="1"/>
  <c r="AB128" i="7" s="1"/>
  <c r="T128" i="7"/>
  <c r="Q128" i="7"/>
  <c r="N128" i="7"/>
  <c r="K128" i="7"/>
  <c r="H128" i="7"/>
  <c r="E128" i="7"/>
  <c r="AC124" i="7"/>
  <c r="AD124" i="7" s="1"/>
  <c r="AE124" i="7" s="1"/>
  <c r="Z124" i="7"/>
  <c r="AA124" i="7" s="1"/>
  <c r="AB124" i="7" s="1"/>
  <c r="W124" i="7"/>
  <c r="T124" i="7"/>
  <c r="Q124" i="7"/>
  <c r="N124" i="7"/>
  <c r="K124" i="7"/>
  <c r="H124" i="7"/>
  <c r="E124" i="7"/>
  <c r="AC120" i="7"/>
  <c r="AD120" i="7" s="1"/>
  <c r="AE120" i="7" s="1"/>
  <c r="Z120" i="7"/>
  <c r="AA120" i="7" s="1"/>
  <c r="AB120" i="7" s="1"/>
  <c r="W120" i="7"/>
  <c r="T120" i="7"/>
  <c r="Q120" i="7"/>
  <c r="N120" i="7"/>
  <c r="K120" i="7"/>
  <c r="H120" i="7"/>
  <c r="E120" i="7"/>
  <c r="AC116" i="7"/>
  <c r="AD116" i="7" s="1"/>
  <c r="AE116" i="7" s="1"/>
  <c r="Z116" i="7"/>
  <c r="AA116" i="7" s="1"/>
  <c r="AB116" i="7" s="1"/>
  <c r="W116" i="7"/>
  <c r="T116" i="7"/>
  <c r="Q116" i="7"/>
  <c r="N116" i="7"/>
  <c r="K116" i="7"/>
  <c r="H116" i="7"/>
  <c r="E116" i="7"/>
  <c r="AC112" i="7"/>
  <c r="AD112" i="7" s="1"/>
  <c r="AE112" i="7" s="1"/>
  <c r="W112" i="7"/>
  <c r="Z112" i="7"/>
  <c r="AA112" i="7" s="1"/>
  <c r="AB112" i="7" s="1"/>
  <c r="T112" i="7"/>
  <c r="Q112" i="7"/>
  <c r="N112" i="7"/>
  <c r="K112" i="7"/>
  <c r="H112" i="7"/>
  <c r="E112" i="7"/>
  <c r="AC108" i="7"/>
  <c r="AD108" i="7" s="1"/>
  <c r="AE108" i="7" s="1"/>
  <c r="Z108" i="7"/>
  <c r="AA108" i="7" s="1"/>
  <c r="AB108" i="7" s="1"/>
  <c r="W108" i="7"/>
  <c r="T108" i="7"/>
  <c r="Q108" i="7"/>
  <c r="N108" i="7"/>
  <c r="K108" i="7"/>
  <c r="H108" i="7"/>
  <c r="E108" i="7"/>
  <c r="AC104" i="7"/>
  <c r="AD104" i="7" s="1"/>
  <c r="AE104" i="7" s="1"/>
  <c r="Z104" i="7"/>
  <c r="AA104" i="7" s="1"/>
  <c r="AB104" i="7" s="1"/>
  <c r="W104" i="7"/>
  <c r="T104" i="7"/>
  <c r="Q104" i="7"/>
  <c r="N104" i="7"/>
  <c r="K104" i="7"/>
  <c r="H104" i="7"/>
  <c r="E104" i="7"/>
  <c r="AC100" i="7"/>
  <c r="AD100" i="7" s="1"/>
  <c r="AE100" i="7" s="1"/>
  <c r="Z100" i="7"/>
  <c r="AA100" i="7" s="1"/>
  <c r="AB100" i="7" s="1"/>
  <c r="W100" i="7"/>
  <c r="T100" i="7"/>
  <c r="Q100" i="7"/>
  <c r="N100" i="7"/>
  <c r="K100" i="7"/>
  <c r="H100" i="7"/>
  <c r="E100" i="7"/>
  <c r="AC96" i="7"/>
  <c r="AD96" i="7" s="1"/>
  <c r="AE96" i="7" s="1"/>
  <c r="W96" i="7"/>
  <c r="T96" i="7"/>
  <c r="Q96" i="7"/>
  <c r="N96" i="7"/>
  <c r="Z96" i="7"/>
  <c r="AA96" i="7" s="1"/>
  <c r="AB96" i="7" s="1"/>
  <c r="K96" i="7"/>
  <c r="H96" i="7"/>
  <c r="E96" i="7"/>
  <c r="AC92" i="7"/>
  <c r="AD92" i="7" s="1"/>
  <c r="AE92" i="7" s="1"/>
  <c r="Z92" i="7"/>
  <c r="AA92" i="7" s="1"/>
  <c r="AB92" i="7" s="1"/>
  <c r="W92" i="7"/>
  <c r="T92" i="7"/>
  <c r="Q92" i="7"/>
  <c r="N92" i="7"/>
  <c r="K92" i="7"/>
  <c r="H92" i="7"/>
  <c r="E92" i="7"/>
  <c r="AC88" i="7"/>
  <c r="AD88" i="7" s="1"/>
  <c r="AE88" i="7" s="1"/>
  <c r="Z88" i="7"/>
  <c r="AA88" i="7" s="1"/>
  <c r="AB88" i="7" s="1"/>
  <c r="W88" i="7"/>
  <c r="T88" i="7"/>
  <c r="Q88" i="7"/>
  <c r="N88" i="7"/>
  <c r="K88" i="7"/>
  <c r="H88" i="7"/>
  <c r="E88" i="7"/>
  <c r="AC84" i="7"/>
  <c r="AD84" i="7" s="1"/>
  <c r="AE84" i="7" s="1"/>
  <c r="Z84" i="7"/>
  <c r="AA84" i="7" s="1"/>
  <c r="AB84" i="7" s="1"/>
  <c r="W84" i="7"/>
  <c r="T84" i="7"/>
  <c r="Q84" i="7"/>
  <c r="N84" i="7"/>
  <c r="K84" i="7"/>
  <c r="H84" i="7"/>
  <c r="E84" i="7"/>
  <c r="AC80" i="7"/>
  <c r="AD80" i="7" s="1"/>
  <c r="AE80" i="7" s="1"/>
  <c r="W80" i="7"/>
  <c r="T80" i="7"/>
  <c r="Q80" i="7"/>
  <c r="N80" i="7"/>
  <c r="Z80" i="7"/>
  <c r="AA80" i="7" s="1"/>
  <c r="AB80" i="7" s="1"/>
  <c r="K80" i="7"/>
  <c r="H80" i="7"/>
  <c r="E80" i="7"/>
  <c r="AC76" i="7"/>
  <c r="AD76" i="7" s="1"/>
  <c r="AE76" i="7" s="1"/>
  <c r="Z76" i="7"/>
  <c r="AA76" i="7" s="1"/>
  <c r="AB76" i="7" s="1"/>
  <c r="W76" i="7"/>
  <c r="T76" i="7"/>
  <c r="Q76" i="7"/>
  <c r="N76" i="7"/>
  <c r="K76" i="7"/>
  <c r="H76" i="7"/>
  <c r="E76" i="7"/>
  <c r="AC72" i="7"/>
  <c r="AD72" i="7" s="1"/>
  <c r="AE72" i="7" s="1"/>
  <c r="Z72" i="7"/>
  <c r="AA72" i="7" s="1"/>
  <c r="AB72" i="7" s="1"/>
  <c r="W72" i="7"/>
  <c r="T72" i="7"/>
  <c r="Q72" i="7"/>
  <c r="N72" i="7"/>
  <c r="K72" i="7"/>
  <c r="H72" i="7"/>
  <c r="E72" i="7"/>
  <c r="AC68" i="7"/>
  <c r="AD68" i="7" s="1"/>
  <c r="AE68" i="7" s="1"/>
  <c r="Z68" i="7"/>
  <c r="AA68" i="7" s="1"/>
  <c r="AB68" i="7" s="1"/>
  <c r="W68" i="7"/>
  <c r="T68" i="7"/>
  <c r="Q68" i="7"/>
  <c r="N68" i="7"/>
  <c r="K68" i="7"/>
  <c r="H68" i="7"/>
  <c r="E68" i="7"/>
  <c r="AC64" i="7"/>
  <c r="AD64" i="7" s="1"/>
  <c r="AE64" i="7" s="1"/>
  <c r="W64" i="7"/>
  <c r="Z64" i="7"/>
  <c r="AA64" i="7" s="1"/>
  <c r="AB64" i="7" s="1"/>
  <c r="T64" i="7"/>
  <c r="Q64" i="7"/>
  <c r="N64" i="7"/>
  <c r="K64" i="7"/>
  <c r="H64" i="7"/>
  <c r="E64" i="7"/>
  <c r="AC60" i="7"/>
  <c r="AD60" i="7" s="1"/>
  <c r="AE60" i="7" s="1"/>
  <c r="Z60" i="7"/>
  <c r="AA60" i="7" s="1"/>
  <c r="AB60" i="7" s="1"/>
  <c r="W60" i="7"/>
  <c r="T60" i="7"/>
  <c r="Q60" i="7"/>
  <c r="N60" i="7"/>
  <c r="K60" i="7"/>
  <c r="H60" i="7"/>
  <c r="E60" i="7"/>
  <c r="AC56" i="7"/>
  <c r="AD56" i="7" s="1"/>
  <c r="AE56" i="7" s="1"/>
  <c r="Z56" i="7"/>
  <c r="AA56" i="7" s="1"/>
  <c r="AB56" i="7" s="1"/>
  <c r="W56" i="7"/>
  <c r="T56" i="7"/>
  <c r="Q56" i="7"/>
  <c r="N56" i="7"/>
  <c r="K56" i="7"/>
  <c r="H56" i="7"/>
  <c r="E56" i="7"/>
  <c r="AC52" i="7"/>
  <c r="AD52" i="7" s="1"/>
  <c r="AE52" i="7" s="1"/>
  <c r="Z52" i="7"/>
  <c r="AA52" i="7" s="1"/>
  <c r="AB52" i="7" s="1"/>
  <c r="W52" i="7"/>
  <c r="T52" i="7"/>
  <c r="Q52" i="7"/>
  <c r="N52" i="7"/>
  <c r="K52" i="7"/>
  <c r="H52" i="7"/>
  <c r="E52" i="7"/>
  <c r="AC48" i="7"/>
  <c r="AD48" i="7" s="1"/>
  <c r="AE48" i="7" s="1"/>
  <c r="W48" i="7"/>
  <c r="Z48" i="7"/>
  <c r="AA48" i="7" s="1"/>
  <c r="AB48" i="7" s="1"/>
  <c r="T48" i="7"/>
  <c r="Q48" i="7"/>
  <c r="N48" i="7"/>
  <c r="K48" i="7"/>
  <c r="H48" i="7"/>
  <c r="E48" i="7"/>
  <c r="AC44" i="7"/>
  <c r="AD44" i="7" s="1"/>
  <c r="AE44" i="7" s="1"/>
  <c r="Z44" i="7"/>
  <c r="AA44" i="7" s="1"/>
  <c r="AB44" i="7" s="1"/>
  <c r="W44" i="7"/>
  <c r="T44" i="7"/>
  <c r="Q44" i="7"/>
  <c r="N44" i="7"/>
  <c r="K44" i="7"/>
  <c r="H44" i="7"/>
  <c r="E44" i="7"/>
  <c r="AC40" i="7"/>
  <c r="AD40" i="7" s="1"/>
  <c r="AE40" i="7" s="1"/>
  <c r="Z40" i="7"/>
  <c r="AA40" i="7" s="1"/>
  <c r="AB40" i="7" s="1"/>
  <c r="W40" i="7"/>
  <c r="T40" i="7"/>
  <c r="Q40" i="7"/>
  <c r="N40" i="7"/>
  <c r="K40" i="7"/>
  <c r="H40" i="7"/>
  <c r="E40" i="7"/>
  <c r="AC225" i="7"/>
  <c r="AD225" i="7" s="1"/>
  <c r="AE225" i="7" s="1"/>
  <c r="Z225" i="7"/>
  <c r="AA225" i="7" s="1"/>
  <c r="AB225" i="7" s="1"/>
  <c r="W225" i="7"/>
  <c r="T225" i="7"/>
  <c r="Q225" i="7"/>
  <c r="N225" i="7"/>
  <c r="H225" i="7"/>
  <c r="E225" i="7"/>
  <c r="K225" i="7"/>
  <c r="AC209" i="7"/>
  <c r="AD209" i="7" s="1"/>
  <c r="AE209" i="7" s="1"/>
  <c r="Z209" i="7"/>
  <c r="AA209" i="7" s="1"/>
  <c r="AB209" i="7" s="1"/>
  <c r="W209" i="7"/>
  <c r="T209" i="7"/>
  <c r="Q209" i="7"/>
  <c r="N209" i="7"/>
  <c r="H209" i="7"/>
  <c r="E209" i="7"/>
  <c r="K209" i="7"/>
  <c r="AC193" i="7"/>
  <c r="AD193" i="7" s="1"/>
  <c r="AE193" i="7" s="1"/>
  <c r="Z193" i="7"/>
  <c r="AA193" i="7" s="1"/>
  <c r="AB193" i="7" s="1"/>
  <c r="W193" i="7"/>
  <c r="T193" i="7"/>
  <c r="Q193" i="7"/>
  <c r="N193" i="7"/>
  <c r="H193" i="7"/>
  <c r="E193" i="7"/>
  <c r="K193" i="7"/>
  <c r="Z177" i="7"/>
  <c r="AA177" i="7" s="1"/>
  <c r="AB177" i="7" s="1"/>
  <c r="AC177" i="7"/>
  <c r="AD177" i="7" s="1"/>
  <c r="AE177" i="7" s="1"/>
  <c r="W177" i="7"/>
  <c r="T177" i="7"/>
  <c r="Q177" i="7"/>
  <c r="N177" i="7"/>
  <c r="H177" i="7"/>
  <c r="E177" i="7"/>
  <c r="K177" i="7"/>
  <c r="Z161" i="7"/>
  <c r="AA161" i="7" s="1"/>
  <c r="AB161" i="7" s="1"/>
  <c r="AC161" i="7"/>
  <c r="AD161" i="7" s="1"/>
  <c r="AE161" i="7" s="1"/>
  <c r="W161" i="7"/>
  <c r="T161" i="7"/>
  <c r="Q161" i="7"/>
  <c r="N161" i="7"/>
  <c r="H161" i="7"/>
  <c r="E161" i="7"/>
  <c r="K161" i="7"/>
  <c r="Z145" i="7"/>
  <c r="AA145" i="7" s="1"/>
  <c r="AB145" i="7" s="1"/>
  <c r="AC145" i="7"/>
  <c r="AD145" i="7" s="1"/>
  <c r="AE145" i="7" s="1"/>
  <c r="W145" i="7"/>
  <c r="T145" i="7"/>
  <c r="Q145" i="7"/>
  <c r="N145" i="7"/>
  <c r="H145" i="7"/>
  <c r="E145" i="7"/>
  <c r="K145" i="7"/>
  <c r="Z129" i="7"/>
  <c r="AA129" i="7" s="1"/>
  <c r="AB129" i="7" s="1"/>
  <c r="AC129" i="7"/>
  <c r="AD129" i="7" s="1"/>
  <c r="AE129" i="7" s="1"/>
  <c r="W129" i="7"/>
  <c r="T129" i="7"/>
  <c r="Q129" i="7"/>
  <c r="N129" i="7"/>
  <c r="H129" i="7"/>
  <c r="E129" i="7"/>
  <c r="K129" i="7"/>
  <c r="Z113" i="7"/>
  <c r="AA113" i="7" s="1"/>
  <c r="AB113" i="7" s="1"/>
  <c r="AC113" i="7"/>
  <c r="AD113" i="7" s="1"/>
  <c r="AE113" i="7" s="1"/>
  <c r="W113" i="7"/>
  <c r="T113" i="7"/>
  <c r="Q113" i="7"/>
  <c r="N113" i="7"/>
  <c r="H113" i="7"/>
  <c r="E113" i="7"/>
  <c r="K113" i="7"/>
  <c r="Z97" i="7"/>
  <c r="AA97" i="7" s="1"/>
  <c r="AB97" i="7" s="1"/>
  <c r="AC97" i="7"/>
  <c r="AD97" i="7" s="1"/>
  <c r="AE97" i="7" s="1"/>
  <c r="W97" i="7"/>
  <c r="T97" i="7"/>
  <c r="Q97" i="7"/>
  <c r="N97" i="7"/>
  <c r="H97" i="7"/>
  <c r="E97" i="7"/>
  <c r="K97" i="7"/>
  <c r="AC81" i="7"/>
  <c r="AD81" i="7" s="1"/>
  <c r="AE81" i="7" s="1"/>
  <c r="Z81" i="7"/>
  <c r="AA81" i="7" s="1"/>
  <c r="AB81" i="7" s="1"/>
  <c r="W81" i="7"/>
  <c r="T81" i="7"/>
  <c r="Q81" i="7"/>
  <c r="N81" i="7"/>
  <c r="H81" i="7"/>
  <c r="E81" i="7"/>
  <c r="K81" i="7"/>
  <c r="AC65" i="7"/>
  <c r="AD65" i="7" s="1"/>
  <c r="AE65" i="7" s="1"/>
  <c r="Z65" i="7"/>
  <c r="AA65" i="7" s="1"/>
  <c r="AB65" i="7" s="1"/>
  <c r="W65" i="7"/>
  <c r="T65" i="7"/>
  <c r="Q65" i="7"/>
  <c r="N65" i="7"/>
  <c r="H65" i="7"/>
  <c r="E65" i="7"/>
  <c r="K65" i="7"/>
  <c r="AC49" i="7"/>
  <c r="AD49" i="7" s="1"/>
  <c r="AE49" i="7" s="1"/>
  <c r="Z49" i="7"/>
  <c r="AA49" i="7" s="1"/>
  <c r="AB49" i="7" s="1"/>
  <c r="W49" i="7"/>
  <c r="T49" i="7"/>
  <c r="Q49" i="7"/>
  <c r="N49" i="7"/>
  <c r="H49" i="7"/>
  <c r="E49" i="7"/>
  <c r="K49" i="7"/>
  <c r="E227" i="7"/>
  <c r="E211" i="7"/>
  <c r="E195" i="7"/>
  <c r="E179" i="7"/>
  <c r="E163" i="7"/>
  <c r="E147" i="7"/>
  <c r="E131" i="7"/>
  <c r="E115" i="7"/>
  <c r="E99" i="7"/>
  <c r="E83" i="7"/>
  <c r="E67" i="7"/>
  <c r="E51" i="7"/>
  <c r="H223" i="7"/>
  <c r="H207" i="7"/>
  <c r="H173" i="7"/>
  <c r="H109" i="7"/>
  <c r="H45" i="7"/>
  <c r="K229" i="7"/>
  <c r="K165" i="7"/>
  <c r="K101" i="7"/>
  <c r="N237" i="7"/>
  <c r="N173" i="7"/>
  <c r="AF484" i="10"/>
  <c r="AG484" i="10" s="1"/>
  <c r="AH484" i="10" s="1"/>
  <c r="M484" i="10"/>
  <c r="M492" i="10"/>
  <c r="AG15" i="10"/>
  <c r="AH15" i="10" s="1"/>
  <c r="H15" i="10"/>
  <c r="J15" i="10" s="1"/>
  <c r="M15" i="10"/>
  <c r="Q15" i="10"/>
  <c r="R15" i="10" s="1"/>
  <c r="S15" i="10" s="1"/>
  <c r="U15" i="10"/>
  <c r="V15" i="10" s="1"/>
  <c r="AC15" i="10"/>
  <c r="AD15" i="10" s="1"/>
  <c r="AE15" i="10" s="1"/>
  <c r="H16" i="10"/>
  <c r="I16" i="10" s="1"/>
  <c r="J16" i="10" s="1"/>
  <c r="L16" i="10"/>
  <c r="T16" i="10"/>
  <c r="U16" i="10" s="1"/>
  <c r="V16" i="10" s="1"/>
  <c r="X16" i="10"/>
  <c r="Y16" i="10" s="1"/>
  <c r="K17" i="10"/>
  <c r="O17" i="10"/>
  <c r="P17" i="10" s="1"/>
  <c r="W17" i="10"/>
  <c r="AA17" i="10"/>
  <c r="AB17" i="10" s="1"/>
  <c r="F18" i="10"/>
  <c r="G18" i="10" s="1"/>
  <c r="N18" i="10"/>
  <c r="O18" i="10" s="1"/>
  <c r="P18" i="10" s="1"/>
  <c r="R18" i="10"/>
  <c r="S18" i="10" s="1"/>
  <c r="Z18" i="10"/>
  <c r="AA18" i="10" s="1"/>
  <c r="AB18" i="10" s="1"/>
  <c r="AD18" i="10"/>
  <c r="AE18" i="10" s="1"/>
  <c r="E19" i="10"/>
  <c r="G19" i="10" s="1"/>
  <c r="N19" i="10"/>
  <c r="O19" i="10" s="1"/>
  <c r="P19" i="10" s="1"/>
  <c r="W19" i="10"/>
  <c r="F20" i="10"/>
  <c r="G20" i="10" s="1"/>
  <c r="N20" i="10"/>
  <c r="O20" i="10" s="1"/>
  <c r="P20" i="10" s="1"/>
  <c r="R20" i="10"/>
  <c r="S20" i="10" s="1"/>
  <c r="Z20" i="10"/>
  <c r="AA20" i="10" s="1"/>
  <c r="AB20" i="10" s="1"/>
  <c r="AD20" i="10"/>
  <c r="AE20" i="10" s="1"/>
  <c r="E21" i="10"/>
  <c r="F21" i="10" s="1"/>
  <c r="G21" i="10" s="1"/>
  <c r="Q21" i="10"/>
  <c r="R21" i="10" s="1"/>
  <c r="S21" i="10" s="1"/>
  <c r="AC21" i="10"/>
  <c r="H22" i="10"/>
  <c r="I22" i="10" s="1"/>
  <c r="J22" i="10" s="1"/>
  <c r="L22" i="10"/>
  <c r="T22" i="10"/>
  <c r="U22" i="10" s="1"/>
  <c r="V22" i="10" s="1"/>
  <c r="X22" i="10"/>
  <c r="Y22" i="10" s="1"/>
  <c r="K23" i="10"/>
  <c r="O23" i="10"/>
  <c r="P23" i="10" s="1"/>
  <c r="W23" i="10"/>
  <c r="X23" i="10" s="1"/>
  <c r="Y23" i="10" s="1"/>
  <c r="AA23" i="10"/>
  <c r="AB23" i="10" s="1"/>
  <c r="F24" i="10"/>
  <c r="G24" i="10" s="1"/>
  <c r="N24" i="10"/>
  <c r="O24" i="10" s="1"/>
  <c r="P24" i="10" s="1"/>
  <c r="R24" i="10"/>
  <c r="S24" i="10" s="1"/>
  <c r="Z24" i="10"/>
  <c r="AA24" i="10" s="1"/>
  <c r="AB24" i="10" s="1"/>
  <c r="AD24" i="10"/>
  <c r="AE24" i="10" s="1"/>
  <c r="E25" i="10"/>
  <c r="F25" i="10" s="1"/>
  <c r="G25" i="10" s="1"/>
  <c r="Q25" i="10"/>
  <c r="R25" i="10" s="1"/>
  <c r="S25" i="10" s="1"/>
  <c r="AC25" i="10"/>
  <c r="H26" i="10"/>
  <c r="I26" i="10" s="1"/>
  <c r="J26" i="10" s="1"/>
  <c r="L26" i="10"/>
  <c r="T26" i="10"/>
  <c r="U26" i="10" s="1"/>
  <c r="V26" i="10" s="1"/>
  <c r="X26" i="10"/>
  <c r="Y26" i="10" s="1"/>
  <c r="K27" i="10"/>
  <c r="O27" i="10"/>
  <c r="P27" i="10" s="1"/>
  <c r="W27" i="10"/>
  <c r="X27" i="10" s="1"/>
  <c r="Y27" i="10" s="1"/>
  <c r="AA27" i="10"/>
  <c r="AB27" i="10" s="1"/>
  <c r="F28" i="10"/>
  <c r="G28" i="10" s="1"/>
  <c r="N28" i="10"/>
  <c r="O28" i="10" s="1"/>
  <c r="P28" i="10" s="1"/>
  <c r="R28" i="10"/>
  <c r="S28" i="10" s="1"/>
  <c r="Z28" i="10"/>
  <c r="AA28" i="10" s="1"/>
  <c r="AB28" i="10" s="1"/>
  <c r="AD28" i="10"/>
  <c r="AE28" i="10" s="1"/>
  <c r="E29" i="10"/>
  <c r="Q29" i="10"/>
  <c r="R29" i="10" s="1"/>
  <c r="S29" i="10" s="1"/>
  <c r="AC29" i="10"/>
  <c r="H30" i="10"/>
  <c r="I30" i="10" s="1"/>
  <c r="J30" i="10" s="1"/>
  <c r="L30" i="10"/>
  <c r="T30" i="10"/>
  <c r="U30" i="10" s="1"/>
  <c r="V30" i="10" s="1"/>
  <c r="X30" i="10"/>
  <c r="Y30" i="10" s="1"/>
  <c r="K31" i="10"/>
  <c r="O31" i="10"/>
  <c r="P31" i="10" s="1"/>
  <c r="W31" i="10"/>
  <c r="X31" i="10" s="1"/>
  <c r="Y31" i="10" s="1"/>
  <c r="AA31" i="10"/>
  <c r="AB31" i="10" s="1"/>
  <c r="F32" i="10"/>
  <c r="G32" i="10" s="1"/>
  <c r="N32" i="10"/>
  <c r="O32" i="10" s="1"/>
  <c r="P32" i="10" s="1"/>
  <c r="R32" i="10"/>
  <c r="S32" i="10" s="1"/>
  <c r="Z32" i="10"/>
  <c r="AA32" i="10" s="1"/>
  <c r="AB32" i="10" s="1"/>
  <c r="AD32" i="10"/>
  <c r="AE32" i="10" s="1"/>
  <c r="E33" i="10"/>
  <c r="Q33" i="10"/>
  <c r="R33" i="10" s="1"/>
  <c r="S33" i="10" s="1"/>
  <c r="AC33" i="10"/>
  <c r="H34" i="10"/>
  <c r="I34" i="10" s="1"/>
  <c r="J34" i="10" s="1"/>
  <c r="L34" i="10"/>
  <c r="T34" i="10"/>
  <c r="U34" i="10" s="1"/>
  <c r="V34" i="10" s="1"/>
  <c r="X34" i="10"/>
  <c r="Y34" i="10" s="1"/>
  <c r="K35" i="10"/>
  <c r="O35" i="10"/>
  <c r="P35" i="10" s="1"/>
  <c r="W35" i="10"/>
  <c r="X35" i="10" s="1"/>
  <c r="Y35" i="10" s="1"/>
  <c r="AA35" i="10"/>
  <c r="AB35" i="10" s="1"/>
  <c r="F36" i="10"/>
  <c r="G36" i="10" s="1"/>
  <c r="N36" i="10"/>
  <c r="O36" i="10" s="1"/>
  <c r="P36" i="10" s="1"/>
  <c r="R36" i="10"/>
  <c r="S36" i="10" s="1"/>
  <c r="Z36" i="10"/>
  <c r="AA36" i="10" s="1"/>
  <c r="AB36" i="10" s="1"/>
  <c r="AD36" i="10"/>
  <c r="AE36" i="10" s="1"/>
  <c r="E37" i="10"/>
  <c r="F37" i="10" s="1"/>
  <c r="G37" i="10" s="1"/>
  <c r="Q37" i="10"/>
  <c r="R37" i="10" s="1"/>
  <c r="S37" i="10" s="1"/>
  <c r="AC37" i="10"/>
  <c r="H38" i="10"/>
  <c r="I38" i="10" s="1"/>
  <c r="J38" i="10" s="1"/>
  <c r="L38" i="10"/>
  <c r="T38" i="10"/>
  <c r="U38" i="10" s="1"/>
  <c r="V38" i="10" s="1"/>
  <c r="X38" i="10"/>
  <c r="Y38" i="10" s="1"/>
  <c r="K39" i="10"/>
  <c r="O39" i="10"/>
  <c r="P39" i="10" s="1"/>
  <c r="W39" i="10"/>
  <c r="X39" i="10" s="1"/>
  <c r="Y39" i="10" s="1"/>
  <c r="AA39" i="10"/>
  <c r="AB39" i="10" s="1"/>
  <c r="F40" i="10"/>
  <c r="G40" i="10" s="1"/>
  <c r="N40" i="10"/>
  <c r="O40" i="10" s="1"/>
  <c r="P40" i="10" s="1"/>
  <c r="R40" i="10"/>
  <c r="S40" i="10" s="1"/>
  <c r="Z40" i="10"/>
  <c r="AA40" i="10" s="1"/>
  <c r="AB40" i="10" s="1"/>
  <c r="AD40" i="10"/>
  <c r="AE40" i="10" s="1"/>
  <c r="E41" i="10"/>
  <c r="F41" i="10" s="1"/>
  <c r="G41" i="10" s="1"/>
  <c r="Q41" i="10"/>
  <c r="R41" i="10" s="1"/>
  <c r="S41" i="10" s="1"/>
  <c r="AC41" i="10"/>
  <c r="H42" i="10"/>
  <c r="I42" i="10" s="1"/>
  <c r="J42" i="10" s="1"/>
  <c r="L42" i="10"/>
  <c r="T42" i="10"/>
  <c r="U42" i="10" s="1"/>
  <c r="V42" i="10" s="1"/>
  <c r="X42" i="10"/>
  <c r="Y42" i="10" s="1"/>
  <c r="K43" i="10"/>
  <c r="O43" i="10"/>
  <c r="P43" i="10" s="1"/>
  <c r="W43" i="10"/>
  <c r="X43" i="10" s="1"/>
  <c r="Y43" i="10" s="1"/>
  <c r="AA43" i="10"/>
  <c r="AB43" i="10" s="1"/>
  <c r="F44" i="10"/>
  <c r="G44" i="10" s="1"/>
  <c r="N44" i="10"/>
  <c r="O44" i="10" s="1"/>
  <c r="P44" i="10" s="1"/>
  <c r="R44" i="10"/>
  <c r="S44" i="10" s="1"/>
  <c r="Z44" i="10"/>
  <c r="AA44" i="10" s="1"/>
  <c r="AB44" i="10" s="1"/>
  <c r="AD44" i="10"/>
  <c r="AE44" i="10" s="1"/>
  <c r="E45" i="10"/>
  <c r="Q45" i="10"/>
  <c r="R45" i="10" s="1"/>
  <c r="S45" i="10" s="1"/>
  <c r="AC45" i="10"/>
  <c r="H46" i="10"/>
  <c r="I46" i="10" s="1"/>
  <c r="J46" i="10" s="1"/>
  <c r="L46" i="10"/>
  <c r="T46" i="10"/>
  <c r="U46" i="10" s="1"/>
  <c r="V46" i="10" s="1"/>
  <c r="X46" i="10"/>
  <c r="Y46" i="10" s="1"/>
  <c r="K47" i="10"/>
  <c r="O47" i="10"/>
  <c r="P47" i="10" s="1"/>
  <c r="W47" i="10"/>
  <c r="X47" i="10" s="1"/>
  <c r="Y47" i="10" s="1"/>
  <c r="AA47" i="10"/>
  <c r="AB47" i="10" s="1"/>
  <c r="F48" i="10"/>
  <c r="G48" i="10" s="1"/>
  <c r="N48" i="10"/>
  <c r="O48" i="10" s="1"/>
  <c r="P48" i="10" s="1"/>
  <c r="R48" i="10"/>
  <c r="S48" i="10" s="1"/>
  <c r="Z48" i="10"/>
  <c r="AA48" i="10" s="1"/>
  <c r="AB48" i="10" s="1"/>
  <c r="AD48" i="10"/>
  <c r="AE48" i="10" s="1"/>
  <c r="E49" i="10"/>
  <c r="Q49" i="10"/>
  <c r="R49" i="10" s="1"/>
  <c r="S49" i="10" s="1"/>
  <c r="AC49" i="10"/>
  <c r="H50" i="10"/>
  <c r="I50" i="10" s="1"/>
  <c r="J50" i="10" s="1"/>
  <c r="L50" i="10"/>
  <c r="T50" i="10"/>
  <c r="U50" i="10" s="1"/>
  <c r="V50" i="10" s="1"/>
  <c r="X50" i="10"/>
  <c r="Y50" i="10" s="1"/>
  <c r="K51" i="10"/>
  <c r="O51" i="10"/>
  <c r="P51" i="10" s="1"/>
  <c r="W51" i="10"/>
  <c r="X51" i="10" s="1"/>
  <c r="Y51" i="10" s="1"/>
  <c r="AA51" i="10"/>
  <c r="AB51" i="10" s="1"/>
  <c r="F52" i="10"/>
  <c r="G52" i="10" s="1"/>
  <c r="N52" i="10"/>
  <c r="O52" i="10" s="1"/>
  <c r="P52" i="10" s="1"/>
  <c r="R52" i="10"/>
  <c r="S52" i="10" s="1"/>
  <c r="Z52" i="10"/>
  <c r="AA52" i="10" s="1"/>
  <c r="AB52" i="10" s="1"/>
  <c r="AD52" i="10"/>
  <c r="AE52" i="10" s="1"/>
  <c r="E53" i="10"/>
  <c r="F53" i="10" s="1"/>
  <c r="G53" i="10" s="1"/>
  <c r="Q53" i="10"/>
  <c r="R53" i="10" s="1"/>
  <c r="S53" i="10" s="1"/>
  <c r="AC53" i="10"/>
  <c r="H54" i="10"/>
  <c r="I54" i="10" s="1"/>
  <c r="J54" i="10" s="1"/>
  <c r="L54" i="10"/>
  <c r="T54" i="10"/>
  <c r="U54" i="10" s="1"/>
  <c r="V54" i="10" s="1"/>
  <c r="X54" i="10"/>
  <c r="Y54" i="10" s="1"/>
  <c r="K55" i="10"/>
  <c r="O55" i="10"/>
  <c r="P55" i="10" s="1"/>
  <c r="W55" i="10"/>
  <c r="X55" i="10" s="1"/>
  <c r="Y55" i="10" s="1"/>
  <c r="AA55" i="10"/>
  <c r="AB55" i="10" s="1"/>
  <c r="F56" i="10"/>
  <c r="G56" i="10" s="1"/>
  <c r="N56" i="10"/>
  <c r="O56" i="10" s="1"/>
  <c r="P56" i="10" s="1"/>
  <c r="R56" i="10"/>
  <c r="S56" i="10" s="1"/>
  <c r="Z56" i="10"/>
  <c r="AA56" i="10" s="1"/>
  <c r="AB56" i="10" s="1"/>
  <c r="AD56" i="10"/>
  <c r="AE56" i="10" s="1"/>
  <c r="E57" i="10"/>
  <c r="F57" i="10" s="1"/>
  <c r="G57" i="10" s="1"/>
  <c r="Q57" i="10"/>
  <c r="R57" i="10" s="1"/>
  <c r="S57" i="10" s="1"/>
  <c r="AC57" i="10"/>
  <c r="H58" i="10"/>
  <c r="I58" i="10" s="1"/>
  <c r="J58" i="10" s="1"/>
  <c r="L58" i="10"/>
  <c r="T58" i="10"/>
  <c r="U58" i="10" s="1"/>
  <c r="V58" i="10" s="1"/>
  <c r="K59" i="10"/>
  <c r="O59" i="10"/>
  <c r="P59" i="10" s="1"/>
  <c r="W59" i="10"/>
  <c r="X59" i="10" s="1"/>
  <c r="Y59" i="10" s="1"/>
  <c r="AA59" i="10"/>
  <c r="AB59" i="10" s="1"/>
  <c r="F60" i="10"/>
  <c r="G60" i="10" s="1"/>
  <c r="N60" i="10"/>
  <c r="O60" i="10" s="1"/>
  <c r="P60" i="10" s="1"/>
  <c r="R60" i="10"/>
  <c r="S60" i="10" s="1"/>
  <c r="Z60" i="10"/>
  <c r="AA60" i="10" s="1"/>
  <c r="AB60" i="10" s="1"/>
  <c r="AD60" i="10"/>
  <c r="AE60" i="10" s="1"/>
  <c r="E61" i="10"/>
  <c r="Q61" i="10"/>
  <c r="R61" i="10" s="1"/>
  <c r="S61" i="10" s="1"/>
  <c r="AC61" i="10"/>
  <c r="AD61" i="10" s="1"/>
  <c r="AE61" i="10" s="1"/>
  <c r="H62" i="10"/>
  <c r="I62" i="10" s="1"/>
  <c r="J62" i="10" s="1"/>
  <c r="L62" i="10"/>
  <c r="T62" i="10"/>
  <c r="U62" i="10" s="1"/>
  <c r="V62" i="10" s="1"/>
  <c r="K63" i="10"/>
  <c r="L63" i="10" s="1"/>
  <c r="O63" i="10"/>
  <c r="P63" i="10" s="1"/>
  <c r="W63" i="10"/>
  <c r="AA63" i="10"/>
  <c r="AB63" i="10" s="1"/>
  <c r="F64" i="10"/>
  <c r="G64" i="10" s="1"/>
  <c r="N64" i="10"/>
  <c r="O64" i="10" s="1"/>
  <c r="P64" i="10" s="1"/>
  <c r="R64" i="10"/>
  <c r="S64" i="10" s="1"/>
  <c r="Z64" i="10"/>
  <c r="AA64" i="10" s="1"/>
  <c r="AB64" i="10" s="1"/>
  <c r="AD64" i="10"/>
  <c r="AE64" i="10" s="1"/>
  <c r="E65" i="10"/>
  <c r="Q65" i="10"/>
  <c r="AC65" i="10"/>
  <c r="H66" i="10"/>
  <c r="I66" i="10" s="1"/>
  <c r="J66" i="10" s="1"/>
  <c r="L66" i="10"/>
  <c r="T66" i="10"/>
  <c r="U66" i="10" s="1"/>
  <c r="V66" i="10" s="1"/>
  <c r="K67" i="10"/>
  <c r="L67" i="10" s="1"/>
  <c r="O67" i="10"/>
  <c r="P67" i="10" s="1"/>
  <c r="W67" i="10"/>
  <c r="AA67" i="10"/>
  <c r="AB67" i="10" s="1"/>
  <c r="F68" i="10"/>
  <c r="G68" i="10" s="1"/>
  <c r="N68" i="10"/>
  <c r="O68" i="10" s="1"/>
  <c r="P68" i="10" s="1"/>
  <c r="R68" i="10"/>
  <c r="S68" i="10" s="1"/>
  <c r="Z68" i="10"/>
  <c r="AA68" i="10" s="1"/>
  <c r="AB68" i="10" s="1"/>
  <c r="AD68" i="10"/>
  <c r="AE68" i="10" s="1"/>
  <c r="E69" i="10"/>
  <c r="F69" i="10" s="1"/>
  <c r="G69" i="10" s="1"/>
  <c r="Q69" i="10"/>
  <c r="AC69" i="10"/>
  <c r="H70" i="10"/>
  <c r="I70" i="10" s="1"/>
  <c r="J70" i="10" s="1"/>
  <c r="L70" i="10"/>
  <c r="T70" i="10"/>
  <c r="U70" i="10" s="1"/>
  <c r="V70" i="10" s="1"/>
  <c r="X70" i="10"/>
  <c r="Y70" i="10" s="1"/>
  <c r="K71" i="10"/>
  <c r="O71" i="10"/>
  <c r="P71" i="10" s="1"/>
  <c r="W71" i="10"/>
  <c r="AA71" i="10"/>
  <c r="AB71" i="10" s="1"/>
  <c r="F72" i="10"/>
  <c r="G72" i="10" s="1"/>
  <c r="N72" i="10"/>
  <c r="O72" i="10" s="1"/>
  <c r="P72" i="10" s="1"/>
  <c r="R72" i="10"/>
  <c r="S72" i="10" s="1"/>
  <c r="Z72" i="10"/>
  <c r="AA72" i="10" s="1"/>
  <c r="AB72" i="10" s="1"/>
  <c r="AD72" i="10"/>
  <c r="AE72" i="10" s="1"/>
  <c r="E73" i="10"/>
  <c r="F73" i="10" s="1"/>
  <c r="G73" i="10" s="1"/>
  <c r="Q73" i="10"/>
  <c r="AC73" i="10"/>
  <c r="H74" i="10"/>
  <c r="I74" i="10" s="1"/>
  <c r="J74" i="10" s="1"/>
  <c r="L74" i="10"/>
  <c r="T74" i="10"/>
  <c r="U74" i="10" s="1"/>
  <c r="V74" i="10" s="1"/>
  <c r="K75" i="10"/>
  <c r="O75" i="10"/>
  <c r="P75" i="10" s="1"/>
  <c r="W75" i="10"/>
  <c r="X75" i="10" s="1"/>
  <c r="Y75" i="10" s="1"/>
  <c r="AA75" i="10"/>
  <c r="AB75" i="10" s="1"/>
  <c r="F76" i="10"/>
  <c r="G76" i="10" s="1"/>
  <c r="N76" i="10"/>
  <c r="O76" i="10" s="1"/>
  <c r="P76" i="10" s="1"/>
  <c r="R76" i="10"/>
  <c r="S76" i="10" s="1"/>
  <c r="Z76" i="10"/>
  <c r="AA76" i="10" s="1"/>
  <c r="AB76" i="10" s="1"/>
  <c r="AD76" i="10"/>
  <c r="AE76" i="10" s="1"/>
  <c r="E77" i="10"/>
  <c r="Q77" i="10"/>
  <c r="R77" i="10" s="1"/>
  <c r="S77" i="10" s="1"/>
  <c r="AC77" i="10"/>
  <c r="H78" i="10"/>
  <c r="I78" i="10" s="1"/>
  <c r="J78" i="10" s="1"/>
  <c r="L78" i="10"/>
  <c r="T78" i="10"/>
  <c r="U78" i="10" s="1"/>
  <c r="V78" i="10" s="1"/>
  <c r="K79" i="10"/>
  <c r="O79" i="10"/>
  <c r="P79" i="10" s="1"/>
  <c r="W79" i="10"/>
  <c r="AA79" i="10"/>
  <c r="AB79" i="10" s="1"/>
  <c r="F80" i="10"/>
  <c r="G80" i="10" s="1"/>
  <c r="N80" i="10"/>
  <c r="O80" i="10" s="1"/>
  <c r="P80" i="10" s="1"/>
  <c r="R80" i="10"/>
  <c r="S80" i="10" s="1"/>
  <c r="Z80" i="10"/>
  <c r="AA80" i="10" s="1"/>
  <c r="AB80" i="10" s="1"/>
  <c r="AD80" i="10"/>
  <c r="AE80" i="10" s="1"/>
  <c r="E81" i="10"/>
  <c r="Q81" i="10"/>
  <c r="R81" i="10" s="1"/>
  <c r="S81" i="10" s="1"/>
  <c r="AC81" i="10"/>
  <c r="AD81" i="10" s="1"/>
  <c r="AE81" i="10" s="1"/>
  <c r="H82" i="10"/>
  <c r="I82" i="10" s="1"/>
  <c r="J82" i="10" s="1"/>
  <c r="L82" i="10"/>
  <c r="T82" i="10"/>
  <c r="U82" i="10" s="1"/>
  <c r="V82" i="10" s="1"/>
  <c r="X82" i="10"/>
  <c r="Y82" i="10" s="1"/>
  <c r="K83" i="10"/>
  <c r="O83" i="10"/>
  <c r="P83" i="10" s="1"/>
  <c r="W83" i="10"/>
  <c r="AA83" i="10"/>
  <c r="AB83" i="10" s="1"/>
  <c r="F84" i="10"/>
  <c r="G84" i="10" s="1"/>
  <c r="N84" i="10"/>
  <c r="O84" i="10" s="1"/>
  <c r="P84" i="10" s="1"/>
  <c r="R84" i="10"/>
  <c r="S84" i="10" s="1"/>
  <c r="Z84" i="10"/>
  <c r="AA84" i="10" s="1"/>
  <c r="AB84" i="10" s="1"/>
  <c r="AD84" i="10"/>
  <c r="AE84" i="10" s="1"/>
  <c r="E85" i="10"/>
  <c r="F85" i="10" s="1"/>
  <c r="G85" i="10" s="1"/>
  <c r="Q85" i="10"/>
  <c r="AC85" i="10"/>
  <c r="AD85" i="10" s="1"/>
  <c r="AE85" i="10" s="1"/>
  <c r="H86" i="10"/>
  <c r="I86" i="10" s="1"/>
  <c r="J86" i="10" s="1"/>
  <c r="L86" i="10"/>
  <c r="T86" i="10"/>
  <c r="U86" i="10" s="1"/>
  <c r="V86" i="10" s="1"/>
  <c r="X86" i="10"/>
  <c r="Y86" i="10" s="1"/>
  <c r="K87" i="10"/>
  <c r="O87" i="10"/>
  <c r="P87" i="10" s="1"/>
  <c r="W87" i="10"/>
  <c r="X87" i="10" s="1"/>
  <c r="Y87" i="10" s="1"/>
  <c r="AA87" i="10"/>
  <c r="AB87" i="10" s="1"/>
  <c r="E89" i="10"/>
  <c r="Q89" i="10"/>
  <c r="AC89" i="10"/>
  <c r="AD89" i="10" s="1"/>
  <c r="AE89" i="10" s="1"/>
  <c r="H90" i="10"/>
  <c r="I90" i="10" s="1"/>
  <c r="J90" i="10" s="1"/>
  <c r="L90" i="10"/>
  <c r="T90" i="10"/>
  <c r="U90" i="10" s="1"/>
  <c r="V90" i="10" s="1"/>
  <c r="X90" i="10"/>
  <c r="Y90" i="10" s="1"/>
  <c r="K91" i="10"/>
  <c r="L91" i="10" s="1"/>
  <c r="O91" i="10"/>
  <c r="P91" i="10" s="1"/>
  <c r="W91" i="10"/>
  <c r="AA91" i="10"/>
  <c r="AB91" i="10" s="1"/>
  <c r="E93" i="10"/>
  <c r="F93" i="10" s="1"/>
  <c r="G93" i="10" s="1"/>
  <c r="Q93" i="10"/>
  <c r="AC93" i="10"/>
  <c r="H94" i="10"/>
  <c r="I94" i="10" s="1"/>
  <c r="J94" i="10" s="1"/>
  <c r="L94" i="10"/>
  <c r="T94" i="10"/>
  <c r="U94" i="10" s="1"/>
  <c r="V94" i="10" s="1"/>
  <c r="X94" i="10"/>
  <c r="Y94" i="10" s="1"/>
  <c r="K95" i="10"/>
  <c r="L95" i="10" s="1"/>
  <c r="O95" i="10"/>
  <c r="P95" i="10" s="1"/>
  <c r="W95" i="10"/>
  <c r="AA95" i="10"/>
  <c r="AB95" i="10" s="1"/>
  <c r="E97" i="10"/>
  <c r="Q97" i="10"/>
  <c r="R97" i="10" s="1"/>
  <c r="S97" i="10" s="1"/>
  <c r="AC97" i="10"/>
  <c r="H98" i="10"/>
  <c r="I98" i="10" s="1"/>
  <c r="J98" i="10" s="1"/>
  <c r="L98" i="10"/>
  <c r="T98" i="10"/>
  <c r="U98" i="10" s="1"/>
  <c r="V98" i="10" s="1"/>
  <c r="X98" i="10"/>
  <c r="Y98" i="10" s="1"/>
  <c r="K99" i="10"/>
  <c r="O99" i="10"/>
  <c r="P99" i="10" s="1"/>
  <c r="W99" i="10"/>
  <c r="X99" i="10" s="1"/>
  <c r="Y99" i="10" s="1"/>
  <c r="AA99" i="10"/>
  <c r="AB99" i="10" s="1"/>
  <c r="E101" i="10"/>
  <c r="F101" i="10" s="1"/>
  <c r="G101" i="10" s="1"/>
  <c r="Q101" i="10"/>
  <c r="AC101" i="10"/>
  <c r="AD101" i="10" s="1"/>
  <c r="AE101" i="10" s="1"/>
  <c r="H102" i="10"/>
  <c r="I102" i="10" s="1"/>
  <c r="J102" i="10" s="1"/>
  <c r="L102" i="10"/>
  <c r="T102" i="10"/>
  <c r="U102" i="10" s="1"/>
  <c r="V102" i="10" s="1"/>
  <c r="X102" i="10"/>
  <c r="Y102" i="10" s="1"/>
  <c r="K103" i="10"/>
  <c r="O103" i="10"/>
  <c r="P103" i="10" s="1"/>
  <c r="W103" i="10"/>
  <c r="X103" i="10" s="1"/>
  <c r="Y103" i="10" s="1"/>
  <c r="AA103" i="10"/>
  <c r="AB103" i="10" s="1"/>
  <c r="E105" i="10"/>
  <c r="Q105" i="10"/>
  <c r="AC105" i="10"/>
  <c r="AD105" i="10" s="1"/>
  <c r="AE105" i="10" s="1"/>
  <c r="H106" i="10"/>
  <c r="I106" i="10" s="1"/>
  <c r="J106" i="10" s="1"/>
  <c r="L106" i="10"/>
  <c r="T106" i="10"/>
  <c r="U106" i="10" s="1"/>
  <c r="V106" i="10" s="1"/>
  <c r="X106" i="10"/>
  <c r="Y106" i="10" s="1"/>
  <c r="K107" i="10"/>
  <c r="L107" i="10" s="1"/>
  <c r="O107" i="10"/>
  <c r="P107" i="10" s="1"/>
  <c r="W107" i="10"/>
  <c r="AA107" i="10"/>
  <c r="AB107" i="10" s="1"/>
  <c r="E109" i="10"/>
  <c r="F109" i="10" s="1"/>
  <c r="G109" i="10" s="1"/>
  <c r="Q109" i="10"/>
  <c r="AC109" i="10"/>
  <c r="H110" i="10"/>
  <c r="I110" i="10" s="1"/>
  <c r="J110" i="10" s="1"/>
  <c r="L110" i="10"/>
  <c r="T110" i="10"/>
  <c r="U110" i="10" s="1"/>
  <c r="V110" i="10" s="1"/>
  <c r="X110" i="10"/>
  <c r="Y110" i="10" s="1"/>
  <c r="K111" i="10"/>
  <c r="L111" i="10" s="1"/>
  <c r="O111" i="10"/>
  <c r="P111" i="10" s="1"/>
  <c r="W111" i="10"/>
  <c r="AA111" i="10"/>
  <c r="AB111" i="10" s="1"/>
  <c r="E113" i="10"/>
  <c r="Q113" i="10"/>
  <c r="R113" i="10" s="1"/>
  <c r="S113" i="10" s="1"/>
  <c r="AC113" i="10"/>
  <c r="H114" i="10"/>
  <c r="I114" i="10" s="1"/>
  <c r="J114" i="10" s="1"/>
  <c r="L114" i="10"/>
  <c r="T114" i="10"/>
  <c r="U114" i="10" s="1"/>
  <c r="V114" i="10" s="1"/>
  <c r="X114" i="10"/>
  <c r="Y114" i="10" s="1"/>
  <c r="K115" i="10"/>
  <c r="O115" i="10"/>
  <c r="P115" i="10" s="1"/>
  <c r="W115" i="10"/>
  <c r="X115" i="10" s="1"/>
  <c r="Y115" i="10" s="1"/>
  <c r="AA115" i="10"/>
  <c r="AB115" i="10" s="1"/>
  <c r="E117" i="10"/>
  <c r="F117" i="10" s="1"/>
  <c r="G117" i="10" s="1"/>
  <c r="Q117" i="10"/>
  <c r="AC117" i="10"/>
  <c r="AD117" i="10" s="1"/>
  <c r="AE117" i="10" s="1"/>
  <c r="H118" i="10"/>
  <c r="I118" i="10" s="1"/>
  <c r="J118" i="10" s="1"/>
  <c r="L118" i="10"/>
  <c r="T118" i="10"/>
  <c r="U118" i="10" s="1"/>
  <c r="V118" i="10" s="1"/>
  <c r="X118" i="10"/>
  <c r="Y118" i="10" s="1"/>
  <c r="K119" i="10"/>
  <c r="O119" i="10"/>
  <c r="P119" i="10" s="1"/>
  <c r="W119" i="10"/>
  <c r="X119" i="10" s="1"/>
  <c r="Y119" i="10" s="1"/>
  <c r="X120" i="10"/>
  <c r="Y120" i="10" s="1"/>
  <c r="Z126" i="10"/>
  <c r="AA126" i="10" s="1"/>
  <c r="AB126" i="10" s="1"/>
  <c r="N126" i="10"/>
  <c r="O126" i="10" s="1"/>
  <c r="P126" i="10" s="1"/>
  <c r="F126" i="10"/>
  <c r="G126" i="10" s="1"/>
  <c r="AC126" i="10"/>
  <c r="AD126" i="10" s="1"/>
  <c r="AE126" i="10" s="1"/>
  <c r="Q126" i="10"/>
  <c r="R126" i="10" s="1"/>
  <c r="S126" i="10" s="1"/>
  <c r="E126" i="10"/>
  <c r="L126" i="10"/>
  <c r="T126" i="10"/>
  <c r="U126" i="10" s="1"/>
  <c r="V126" i="10" s="1"/>
  <c r="W129" i="10"/>
  <c r="K129" i="10"/>
  <c r="L129" i="10" s="1"/>
  <c r="Z129" i="10"/>
  <c r="AA129" i="10" s="1"/>
  <c r="AB129" i="10" s="1"/>
  <c r="R129" i="10"/>
  <c r="S129" i="10" s="1"/>
  <c r="N129" i="10"/>
  <c r="O129" i="10" s="1"/>
  <c r="P129" i="10" s="1"/>
  <c r="F129" i="10"/>
  <c r="G129" i="10" s="1"/>
  <c r="AC129" i="10"/>
  <c r="AD129" i="10" s="1"/>
  <c r="AE129" i="10" s="1"/>
  <c r="T129" i="10"/>
  <c r="U129" i="10" s="1"/>
  <c r="V129" i="10" s="1"/>
  <c r="H17" i="10"/>
  <c r="L17" i="10"/>
  <c r="T17" i="10"/>
  <c r="X17" i="10"/>
  <c r="Y17" i="10" s="1"/>
  <c r="K19" i="10"/>
  <c r="T19" i="10"/>
  <c r="U19" i="10" s="1"/>
  <c r="V19" i="10" s="1"/>
  <c r="X19" i="10"/>
  <c r="Y19" i="10" s="1"/>
  <c r="N21" i="10"/>
  <c r="Z21" i="10"/>
  <c r="AA21" i="10" s="1"/>
  <c r="AB21" i="10" s="1"/>
  <c r="AD21" i="10"/>
  <c r="AE21" i="10" s="1"/>
  <c r="H23" i="10"/>
  <c r="L23" i="10"/>
  <c r="T23" i="10"/>
  <c r="U23" i="10" s="1"/>
  <c r="V23" i="10" s="1"/>
  <c r="N25" i="10"/>
  <c r="Z25" i="10"/>
  <c r="AD25" i="10"/>
  <c r="AE25" i="10" s="1"/>
  <c r="H27" i="10"/>
  <c r="L27" i="10"/>
  <c r="T27" i="10"/>
  <c r="F29" i="10"/>
  <c r="G29" i="10" s="1"/>
  <c r="N29" i="10"/>
  <c r="Z29" i="10"/>
  <c r="AD29" i="10"/>
  <c r="AE29" i="10" s="1"/>
  <c r="H31" i="10"/>
  <c r="L31" i="10"/>
  <c r="T31" i="10"/>
  <c r="F33" i="10"/>
  <c r="G33" i="10" s="1"/>
  <c r="N33" i="10"/>
  <c r="Z33" i="10"/>
  <c r="AA33" i="10" s="1"/>
  <c r="AB33" i="10" s="1"/>
  <c r="AD33" i="10"/>
  <c r="AE33" i="10" s="1"/>
  <c r="H35" i="10"/>
  <c r="L35" i="10"/>
  <c r="T35" i="10"/>
  <c r="U35" i="10" s="1"/>
  <c r="V35" i="10" s="1"/>
  <c r="N37" i="10"/>
  <c r="Z37" i="10"/>
  <c r="AA37" i="10" s="1"/>
  <c r="AB37" i="10" s="1"/>
  <c r="AD37" i="10"/>
  <c r="AE37" i="10" s="1"/>
  <c r="H39" i="10"/>
  <c r="L39" i="10"/>
  <c r="T39" i="10"/>
  <c r="U39" i="10" s="1"/>
  <c r="V39" i="10" s="1"/>
  <c r="N41" i="10"/>
  <c r="Z41" i="10"/>
  <c r="AD41" i="10"/>
  <c r="AE41" i="10" s="1"/>
  <c r="H43" i="10"/>
  <c r="I43" i="10" s="1"/>
  <c r="J43" i="10" s="1"/>
  <c r="L43" i="10"/>
  <c r="T43" i="10"/>
  <c r="F45" i="10"/>
  <c r="G45" i="10" s="1"/>
  <c r="N45" i="10"/>
  <c r="O45" i="10" s="1"/>
  <c r="P45" i="10" s="1"/>
  <c r="Z45" i="10"/>
  <c r="AD45" i="10"/>
  <c r="AE45" i="10" s="1"/>
  <c r="H47" i="10"/>
  <c r="L47" i="10"/>
  <c r="T47" i="10"/>
  <c r="F49" i="10"/>
  <c r="G49" i="10" s="1"/>
  <c r="N49" i="10"/>
  <c r="Z49" i="10"/>
  <c r="AA49" i="10" s="1"/>
  <c r="AB49" i="10" s="1"/>
  <c r="AD49" i="10"/>
  <c r="AE49" i="10" s="1"/>
  <c r="H51" i="10"/>
  <c r="L51" i="10"/>
  <c r="T51" i="10"/>
  <c r="U51" i="10" s="1"/>
  <c r="V51" i="10" s="1"/>
  <c r="N53" i="10"/>
  <c r="Z53" i="10"/>
  <c r="AA53" i="10" s="1"/>
  <c r="AB53" i="10" s="1"/>
  <c r="AD53" i="10"/>
  <c r="AE53" i="10" s="1"/>
  <c r="H55" i="10"/>
  <c r="L55" i="10"/>
  <c r="T55" i="10"/>
  <c r="U55" i="10" s="1"/>
  <c r="V55" i="10" s="1"/>
  <c r="N57" i="10"/>
  <c r="O57" i="10" s="1"/>
  <c r="P57" i="10" s="1"/>
  <c r="Z57" i="10"/>
  <c r="AD57" i="10"/>
  <c r="AE57" i="10" s="1"/>
  <c r="H59" i="10"/>
  <c r="I59" i="10" s="1"/>
  <c r="J59" i="10" s="1"/>
  <c r="L59" i="10"/>
  <c r="T59" i="10"/>
  <c r="F61" i="10"/>
  <c r="G61" i="10" s="1"/>
  <c r="N61" i="10"/>
  <c r="O61" i="10" s="1"/>
  <c r="P61" i="10" s="1"/>
  <c r="Z61" i="10"/>
  <c r="H63" i="10"/>
  <c r="I63" i="10" s="1"/>
  <c r="J63" i="10" s="1"/>
  <c r="T63" i="10"/>
  <c r="X63" i="10"/>
  <c r="Y63" i="10" s="1"/>
  <c r="F65" i="10"/>
  <c r="G65" i="10" s="1"/>
  <c r="N65" i="10"/>
  <c r="R65" i="10"/>
  <c r="S65" i="10" s="1"/>
  <c r="Z65" i="10"/>
  <c r="AD65" i="10"/>
  <c r="AE65" i="10" s="1"/>
  <c r="H67" i="10"/>
  <c r="T67" i="10"/>
  <c r="X67" i="10"/>
  <c r="Y67" i="10" s="1"/>
  <c r="N69" i="10"/>
  <c r="R69" i="10"/>
  <c r="S69" i="10" s="1"/>
  <c r="Z69" i="10"/>
  <c r="AA69" i="10" s="1"/>
  <c r="AB69" i="10" s="1"/>
  <c r="AD69" i="10"/>
  <c r="AE69" i="10" s="1"/>
  <c r="H71" i="10"/>
  <c r="L71" i="10"/>
  <c r="T71" i="10"/>
  <c r="U71" i="10" s="1"/>
  <c r="V71" i="10" s="1"/>
  <c r="X71" i="10"/>
  <c r="Y71" i="10" s="1"/>
  <c r="N73" i="10"/>
  <c r="O73" i="10" s="1"/>
  <c r="P73" i="10" s="1"/>
  <c r="R73" i="10"/>
  <c r="S73" i="10" s="1"/>
  <c r="Z73" i="10"/>
  <c r="AD73" i="10"/>
  <c r="AE73" i="10" s="1"/>
  <c r="H75" i="10"/>
  <c r="I75" i="10" s="1"/>
  <c r="J75" i="10" s="1"/>
  <c r="L75" i="10"/>
  <c r="T75" i="10"/>
  <c r="F77" i="10"/>
  <c r="G77" i="10" s="1"/>
  <c r="N77" i="10"/>
  <c r="O77" i="10" s="1"/>
  <c r="P77" i="10" s="1"/>
  <c r="Z77" i="10"/>
  <c r="AD77" i="10"/>
  <c r="AE77" i="10" s="1"/>
  <c r="H79" i="10"/>
  <c r="I79" i="10" s="1"/>
  <c r="J79" i="10" s="1"/>
  <c r="L79" i="10"/>
  <c r="T79" i="10"/>
  <c r="X79" i="10"/>
  <c r="Y79" i="10" s="1"/>
  <c r="F81" i="10"/>
  <c r="G81" i="10" s="1"/>
  <c r="N81" i="10"/>
  <c r="Z81" i="10"/>
  <c r="H83" i="10"/>
  <c r="L83" i="10"/>
  <c r="T83" i="10"/>
  <c r="X83" i="10"/>
  <c r="Y83" i="10" s="1"/>
  <c r="N85" i="10"/>
  <c r="R85" i="10"/>
  <c r="S85" i="10" s="1"/>
  <c r="Z85" i="10"/>
  <c r="AA85" i="10" s="1"/>
  <c r="AB85" i="10" s="1"/>
  <c r="H87" i="10"/>
  <c r="L87" i="10"/>
  <c r="T87" i="10"/>
  <c r="U87" i="10" s="1"/>
  <c r="V87" i="10" s="1"/>
  <c r="F89" i="10"/>
  <c r="G89" i="10" s="1"/>
  <c r="N89" i="10"/>
  <c r="O89" i="10" s="1"/>
  <c r="P89" i="10" s="1"/>
  <c r="R89" i="10"/>
  <c r="S89" i="10" s="1"/>
  <c r="Z89" i="10"/>
  <c r="H91" i="10"/>
  <c r="I91" i="10" s="1"/>
  <c r="J91" i="10" s="1"/>
  <c r="T91" i="10"/>
  <c r="X91" i="10"/>
  <c r="Y91" i="10" s="1"/>
  <c r="N93" i="10"/>
  <c r="O93" i="10" s="1"/>
  <c r="P93" i="10" s="1"/>
  <c r="R93" i="10"/>
  <c r="S93" i="10" s="1"/>
  <c r="Z93" i="10"/>
  <c r="AD93" i="10"/>
  <c r="AE93" i="10" s="1"/>
  <c r="H95" i="10"/>
  <c r="I95" i="10" s="1"/>
  <c r="J95" i="10" s="1"/>
  <c r="T95" i="10"/>
  <c r="X95" i="10"/>
  <c r="Y95" i="10" s="1"/>
  <c r="F97" i="10"/>
  <c r="G97" i="10" s="1"/>
  <c r="N97" i="10"/>
  <c r="Z97" i="10"/>
  <c r="AD97" i="10"/>
  <c r="AE97" i="10" s="1"/>
  <c r="H99" i="10"/>
  <c r="L99" i="10"/>
  <c r="T99" i="10"/>
  <c r="N101" i="10"/>
  <c r="R101" i="10"/>
  <c r="S101" i="10" s="1"/>
  <c r="Z101" i="10"/>
  <c r="AA101" i="10" s="1"/>
  <c r="AB101" i="10" s="1"/>
  <c r="H103" i="10"/>
  <c r="L103" i="10"/>
  <c r="T103" i="10"/>
  <c r="U103" i="10" s="1"/>
  <c r="V103" i="10" s="1"/>
  <c r="F105" i="10"/>
  <c r="G105" i="10" s="1"/>
  <c r="N105" i="10"/>
  <c r="O105" i="10" s="1"/>
  <c r="P105" i="10" s="1"/>
  <c r="R105" i="10"/>
  <c r="S105" i="10" s="1"/>
  <c r="Z105" i="10"/>
  <c r="H107" i="10"/>
  <c r="I107" i="10" s="1"/>
  <c r="J107" i="10" s="1"/>
  <c r="T107" i="10"/>
  <c r="X107" i="10"/>
  <c r="Y107" i="10" s="1"/>
  <c r="N109" i="10"/>
  <c r="O109" i="10" s="1"/>
  <c r="P109" i="10" s="1"/>
  <c r="R109" i="10"/>
  <c r="S109" i="10" s="1"/>
  <c r="Z109" i="10"/>
  <c r="AD109" i="10"/>
  <c r="AE109" i="10" s="1"/>
  <c r="H111" i="10"/>
  <c r="I111" i="10" s="1"/>
  <c r="J111" i="10" s="1"/>
  <c r="T111" i="10"/>
  <c r="X111" i="10"/>
  <c r="Y111" i="10" s="1"/>
  <c r="F113" i="10"/>
  <c r="G113" i="10" s="1"/>
  <c r="N113" i="10"/>
  <c r="Z113" i="10"/>
  <c r="AD113" i="10"/>
  <c r="AE113" i="10" s="1"/>
  <c r="H115" i="10"/>
  <c r="L115" i="10"/>
  <c r="T115" i="10"/>
  <c r="N117" i="10"/>
  <c r="R117" i="10"/>
  <c r="S117" i="10" s="1"/>
  <c r="Z117" i="10"/>
  <c r="AA117" i="10" s="1"/>
  <c r="AB117" i="10" s="1"/>
  <c r="AC119" i="10"/>
  <c r="H119" i="10"/>
  <c r="I119" i="10" s="1"/>
  <c r="J119" i="10" s="1"/>
  <c r="L119" i="10"/>
  <c r="T119" i="10"/>
  <c r="W133" i="10"/>
  <c r="X133" i="10" s="1"/>
  <c r="Y133" i="10" s="1"/>
  <c r="K133" i="10"/>
  <c r="L133" i="10" s="1"/>
  <c r="Z133" i="10"/>
  <c r="AA133" i="10" s="1"/>
  <c r="AB133" i="10" s="1"/>
  <c r="N133" i="10"/>
  <c r="O133" i="10" s="1"/>
  <c r="P133" i="10" s="1"/>
  <c r="AC133" i="10"/>
  <c r="AD133" i="10" s="1"/>
  <c r="AE133" i="10" s="1"/>
  <c r="Q133" i="10"/>
  <c r="R133" i="10" s="1"/>
  <c r="S133" i="10" s="1"/>
  <c r="I133" i="10"/>
  <c r="J133" i="10" s="1"/>
  <c r="E133" i="10"/>
  <c r="F133" i="10" s="1"/>
  <c r="G133" i="10" s="1"/>
  <c r="T133" i="10"/>
  <c r="U133" i="10" s="1"/>
  <c r="V133" i="10" s="1"/>
  <c r="W137" i="10"/>
  <c r="X137" i="10" s="1"/>
  <c r="Y137" i="10" s="1"/>
  <c r="K137" i="10"/>
  <c r="L137" i="10" s="1"/>
  <c r="Z137" i="10"/>
  <c r="AA137" i="10" s="1"/>
  <c r="AB137" i="10" s="1"/>
  <c r="N137" i="10"/>
  <c r="O137" i="10" s="1"/>
  <c r="P137" i="10" s="1"/>
  <c r="AC137" i="10"/>
  <c r="AD137" i="10" s="1"/>
  <c r="AE137" i="10" s="1"/>
  <c r="Q137" i="10"/>
  <c r="R137" i="10" s="1"/>
  <c r="S137" i="10" s="1"/>
  <c r="I137" i="10"/>
  <c r="J137" i="10" s="1"/>
  <c r="E137" i="10"/>
  <c r="F137" i="10" s="1"/>
  <c r="G137" i="10" s="1"/>
  <c r="T137" i="10"/>
  <c r="U137" i="10" s="1"/>
  <c r="V137" i="10" s="1"/>
  <c r="R16" i="10"/>
  <c r="S16" i="10" s="1"/>
  <c r="Z16" i="10"/>
  <c r="AA16" i="10" s="1"/>
  <c r="AB16" i="10" s="1"/>
  <c r="E17" i="10"/>
  <c r="F17" i="10" s="1"/>
  <c r="G17" i="10" s="1"/>
  <c r="I17" i="10"/>
  <c r="J17" i="10" s="1"/>
  <c r="Q17" i="10"/>
  <c r="R17" i="10" s="1"/>
  <c r="S17" i="10" s="1"/>
  <c r="U17" i="10"/>
  <c r="V17" i="10" s="1"/>
  <c r="AC17" i="10"/>
  <c r="AD17" i="10" s="1"/>
  <c r="AE17" i="10" s="1"/>
  <c r="H18" i="10"/>
  <c r="I18" i="10" s="1"/>
  <c r="J18" i="10" s="1"/>
  <c r="L18" i="10"/>
  <c r="T18" i="10"/>
  <c r="U18" i="10" s="1"/>
  <c r="V18" i="10" s="1"/>
  <c r="H19" i="10"/>
  <c r="L19" i="10"/>
  <c r="AC19" i="10"/>
  <c r="AD19" i="10" s="1"/>
  <c r="AE19" i="10" s="1"/>
  <c r="H20" i="10"/>
  <c r="I20" i="10" s="1"/>
  <c r="J20" i="10" s="1"/>
  <c r="L20" i="10"/>
  <c r="T20" i="10"/>
  <c r="U20" i="10" s="1"/>
  <c r="V20" i="10" s="1"/>
  <c r="K21" i="10"/>
  <c r="O21" i="10"/>
  <c r="P21" i="10" s="1"/>
  <c r="W21" i="10"/>
  <c r="X21" i="10" s="1"/>
  <c r="Y21" i="10" s="1"/>
  <c r="F22" i="10"/>
  <c r="G22" i="10" s="1"/>
  <c r="N22" i="10"/>
  <c r="O22" i="10" s="1"/>
  <c r="P22" i="10" s="1"/>
  <c r="R22" i="10"/>
  <c r="S22" i="10" s="1"/>
  <c r="Z22" i="10"/>
  <c r="AA22" i="10" s="1"/>
  <c r="AB22" i="10" s="1"/>
  <c r="E23" i="10"/>
  <c r="F23" i="10" s="1"/>
  <c r="G23" i="10" s="1"/>
  <c r="I23" i="10"/>
  <c r="J23" i="10" s="1"/>
  <c r="Q23" i="10"/>
  <c r="R23" i="10" s="1"/>
  <c r="S23" i="10" s="1"/>
  <c r="AC23" i="10"/>
  <c r="AD23" i="10" s="1"/>
  <c r="AE23" i="10" s="1"/>
  <c r="H24" i="10"/>
  <c r="I24" i="10" s="1"/>
  <c r="J24" i="10" s="1"/>
  <c r="L24" i="10"/>
  <c r="T24" i="10"/>
  <c r="U24" i="10" s="1"/>
  <c r="V24" i="10" s="1"/>
  <c r="K25" i="10"/>
  <c r="O25" i="10"/>
  <c r="P25" i="10" s="1"/>
  <c r="W25" i="10"/>
  <c r="X25" i="10" s="1"/>
  <c r="Y25" i="10" s="1"/>
  <c r="AA25" i="10"/>
  <c r="AB25" i="10" s="1"/>
  <c r="F26" i="10"/>
  <c r="G26" i="10" s="1"/>
  <c r="N26" i="10"/>
  <c r="O26" i="10" s="1"/>
  <c r="P26" i="10" s="1"/>
  <c r="R26" i="10"/>
  <c r="S26" i="10" s="1"/>
  <c r="Z26" i="10"/>
  <c r="AA26" i="10" s="1"/>
  <c r="AB26" i="10" s="1"/>
  <c r="E27" i="10"/>
  <c r="F27" i="10" s="1"/>
  <c r="G27" i="10" s="1"/>
  <c r="I27" i="10"/>
  <c r="J27" i="10" s="1"/>
  <c r="Q27" i="10"/>
  <c r="R27" i="10" s="1"/>
  <c r="S27" i="10" s="1"/>
  <c r="U27" i="10"/>
  <c r="V27" i="10" s="1"/>
  <c r="AC27" i="10"/>
  <c r="AD27" i="10" s="1"/>
  <c r="AE27" i="10" s="1"/>
  <c r="H28" i="10"/>
  <c r="I28" i="10" s="1"/>
  <c r="J28" i="10" s="1"/>
  <c r="L28" i="10"/>
  <c r="T28" i="10"/>
  <c r="U28" i="10" s="1"/>
  <c r="V28" i="10" s="1"/>
  <c r="K29" i="10"/>
  <c r="L29" i="10" s="1"/>
  <c r="O29" i="10"/>
  <c r="P29" i="10" s="1"/>
  <c r="W29" i="10"/>
  <c r="X29" i="10" s="1"/>
  <c r="Y29" i="10" s="1"/>
  <c r="AA29" i="10"/>
  <c r="AB29" i="10" s="1"/>
  <c r="F30" i="10"/>
  <c r="G30" i="10" s="1"/>
  <c r="N30" i="10"/>
  <c r="O30" i="10" s="1"/>
  <c r="P30" i="10" s="1"/>
  <c r="R30" i="10"/>
  <c r="S30" i="10" s="1"/>
  <c r="Z30" i="10"/>
  <c r="AA30" i="10" s="1"/>
  <c r="AB30" i="10" s="1"/>
  <c r="E31" i="10"/>
  <c r="F31" i="10" s="1"/>
  <c r="G31" i="10" s="1"/>
  <c r="I31" i="10"/>
  <c r="J31" i="10" s="1"/>
  <c r="Q31" i="10"/>
  <c r="R31" i="10" s="1"/>
  <c r="S31" i="10" s="1"/>
  <c r="U31" i="10"/>
  <c r="V31" i="10" s="1"/>
  <c r="AC31" i="10"/>
  <c r="AD31" i="10" s="1"/>
  <c r="AE31" i="10" s="1"/>
  <c r="H32" i="10"/>
  <c r="I32" i="10" s="1"/>
  <c r="J32" i="10" s="1"/>
  <c r="L32" i="10"/>
  <c r="T32" i="10"/>
  <c r="U32" i="10" s="1"/>
  <c r="V32" i="10" s="1"/>
  <c r="K33" i="10"/>
  <c r="L33" i="10" s="1"/>
  <c r="O33" i="10"/>
  <c r="P33" i="10" s="1"/>
  <c r="W33" i="10"/>
  <c r="X33" i="10" s="1"/>
  <c r="Y33" i="10" s="1"/>
  <c r="F34" i="10"/>
  <c r="G34" i="10" s="1"/>
  <c r="N34" i="10"/>
  <c r="O34" i="10" s="1"/>
  <c r="P34" i="10" s="1"/>
  <c r="R34" i="10"/>
  <c r="S34" i="10" s="1"/>
  <c r="Z34" i="10"/>
  <c r="AA34" i="10" s="1"/>
  <c r="AB34" i="10" s="1"/>
  <c r="E35" i="10"/>
  <c r="F35" i="10" s="1"/>
  <c r="G35" i="10" s="1"/>
  <c r="I35" i="10"/>
  <c r="J35" i="10" s="1"/>
  <c r="Q35" i="10"/>
  <c r="R35" i="10" s="1"/>
  <c r="S35" i="10" s="1"/>
  <c r="AC35" i="10"/>
  <c r="AD35" i="10" s="1"/>
  <c r="AE35" i="10" s="1"/>
  <c r="H36" i="10"/>
  <c r="I36" i="10" s="1"/>
  <c r="J36" i="10" s="1"/>
  <c r="L36" i="10"/>
  <c r="T36" i="10"/>
  <c r="U36" i="10" s="1"/>
  <c r="V36" i="10" s="1"/>
  <c r="K37" i="10"/>
  <c r="O37" i="10"/>
  <c r="P37" i="10" s="1"/>
  <c r="W37" i="10"/>
  <c r="X37" i="10" s="1"/>
  <c r="Y37" i="10" s="1"/>
  <c r="F38" i="10"/>
  <c r="G38" i="10" s="1"/>
  <c r="N38" i="10"/>
  <c r="O38" i="10" s="1"/>
  <c r="P38" i="10" s="1"/>
  <c r="R38" i="10"/>
  <c r="S38" i="10" s="1"/>
  <c r="Z38" i="10"/>
  <c r="AA38" i="10" s="1"/>
  <c r="AB38" i="10" s="1"/>
  <c r="E39" i="10"/>
  <c r="F39" i="10" s="1"/>
  <c r="G39" i="10" s="1"/>
  <c r="I39" i="10"/>
  <c r="J39" i="10" s="1"/>
  <c r="Q39" i="10"/>
  <c r="R39" i="10" s="1"/>
  <c r="S39" i="10" s="1"/>
  <c r="AC39" i="10"/>
  <c r="AD39" i="10" s="1"/>
  <c r="AE39" i="10" s="1"/>
  <c r="H40" i="10"/>
  <c r="I40" i="10" s="1"/>
  <c r="J40" i="10" s="1"/>
  <c r="L40" i="10"/>
  <c r="T40" i="10"/>
  <c r="U40" i="10" s="1"/>
  <c r="V40" i="10" s="1"/>
  <c r="K41" i="10"/>
  <c r="O41" i="10"/>
  <c r="P41" i="10" s="1"/>
  <c r="W41" i="10"/>
  <c r="X41" i="10" s="1"/>
  <c r="Y41" i="10" s="1"/>
  <c r="AA41" i="10"/>
  <c r="AB41" i="10" s="1"/>
  <c r="R42" i="10"/>
  <c r="S42" i="10" s="1"/>
  <c r="Z42" i="10"/>
  <c r="AA42" i="10" s="1"/>
  <c r="AB42" i="10" s="1"/>
  <c r="E43" i="10"/>
  <c r="F43" i="10" s="1"/>
  <c r="G43" i="10" s="1"/>
  <c r="Q43" i="10"/>
  <c r="R43" i="10" s="1"/>
  <c r="S43" i="10" s="1"/>
  <c r="U43" i="10"/>
  <c r="V43" i="10" s="1"/>
  <c r="AC43" i="10"/>
  <c r="AD43" i="10" s="1"/>
  <c r="AE43" i="10" s="1"/>
  <c r="H44" i="10"/>
  <c r="I44" i="10" s="1"/>
  <c r="J44" i="10" s="1"/>
  <c r="L44" i="10"/>
  <c r="T44" i="10"/>
  <c r="U44" i="10" s="1"/>
  <c r="V44" i="10" s="1"/>
  <c r="K45" i="10"/>
  <c r="W45" i="10"/>
  <c r="X45" i="10" s="1"/>
  <c r="Y45" i="10" s="1"/>
  <c r="AA45" i="10"/>
  <c r="AB45" i="10" s="1"/>
  <c r="R46" i="10"/>
  <c r="S46" i="10" s="1"/>
  <c r="Z46" i="10"/>
  <c r="AA46" i="10" s="1"/>
  <c r="AB46" i="10" s="1"/>
  <c r="E47" i="10"/>
  <c r="F47" i="10" s="1"/>
  <c r="G47" i="10" s="1"/>
  <c r="I47" i="10"/>
  <c r="J47" i="10" s="1"/>
  <c r="Q47" i="10"/>
  <c r="R47" i="10" s="1"/>
  <c r="S47" i="10" s="1"/>
  <c r="U47" i="10"/>
  <c r="V47" i="10" s="1"/>
  <c r="AC47" i="10"/>
  <c r="AD47" i="10" s="1"/>
  <c r="AE47" i="10" s="1"/>
  <c r="H48" i="10"/>
  <c r="I48" i="10" s="1"/>
  <c r="J48" i="10" s="1"/>
  <c r="L48" i="10"/>
  <c r="T48" i="10"/>
  <c r="U48" i="10" s="1"/>
  <c r="V48" i="10" s="1"/>
  <c r="K49" i="10"/>
  <c r="L49" i="10" s="1"/>
  <c r="O49" i="10"/>
  <c r="P49" i="10" s="1"/>
  <c r="W49" i="10"/>
  <c r="X49" i="10" s="1"/>
  <c r="Y49" i="10" s="1"/>
  <c r="E51" i="10"/>
  <c r="F51" i="10" s="1"/>
  <c r="G51" i="10" s="1"/>
  <c r="I51" i="10"/>
  <c r="J51" i="10" s="1"/>
  <c r="Q51" i="10"/>
  <c r="R51" i="10" s="1"/>
  <c r="S51" i="10" s="1"/>
  <c r="AC51" i="10"/>
  <c r="AD51" i="10" s="1"/>
  <c r="AE51" i="10" s="1"/>
  <c r="H52" i="10"/>
  <c r="I52" i="10" s="1"/>
  <c r="J52" i="10" s="1"/>
  <c r="L52" i="10"/>
  <c r="T52" i="10"/>
  <c r="U52" i="10" s="1"/>
  <c r="V52" i="10" s="1"/>
  <c r="K53" i="10"/>
  <c r="O53" i="10"/>
  <c r="P53" i="10" s="1"/>
  <c r="W53" i="10"/>
  <c r="X53" i="10" s="1"/>
  <c r="Y53" i="10" s="1"/>
  <c r="Z54" i="10"/>
  <c r="AA54" i="10" s="1"/>
  <c r="AB54" i="10" s="1"/>
  <c r="E55" i="10"/>
  <c r="F55" i="10" s="1"/>
  <c r="G55" i="10" s="1"/>
  <c r="I55" i="10"/>
  <c r="J55" i="10" s="1"/>
  <c r="Q55" i="10"/>
  <c r="R55" i="10" s="1"/>
  <c r="S55" i="10" s="1"/>
  <c r="AC55" i="10"/>
  <c r="AD55" i="10" s="1"/>
  <c r="AE55" i="10" s="1"/>
  <c r="H56" i="10"/>
  <c r="I56" i="10" s="1"/>
  <c r="J56" i="10" s="1"/>
  <c r="L56" i="10"/>
  <c r="T56" i="10"/>
  <c r="U56" i="10" s="1"/>
  <c r="V56" i="10" s="1"/>
  <c r="K57" i="10"/>
  <c r="L57" i="10" s="1"/>
  <c r="W57" i="10"/>
  <c r="X57" i="10" s="1"/>
  <c r="Y57" i="10" s="1"/>
  <c r="AA57" i="10"/>
  <c r="AB57" i="10" s="1"/>
  <c r="E59" i="10"/>
  <c r="F59" i="10" s="1"/>
  <c r="G59" i="10" s="1"/>
  <c r="Q59" i="10"/>
  <c r="R59" i="10" s="1"/>
  <c r="S59" i="10" s="1"/>
  <c r="U59" i="10"/>
  <c r="V59" i="10" s="1"/>
  <c r="AC59" i="10"/>
  <c r="AD59" i="10" s="1"/>
  <c r="AE59" i="10" s="1"/>
  <c r="H60" i="10"/>
  <c r="I60" i="10" s="1"/>
  <c r="J60" i="10" s="1"/>
  <c r="L60" i="10"/>
  <c r="T60" i="10"/>
  <c r="U60" i="10" s="1"/>
  <c r="V60" i="10" s="1"/>
  <c r="K61" i="10"/>
  <c r="L61" i="10" s="1"/>
  <c r="W61" i="10"/>
  <c r="X61" i="10" s="1"/>
  <c r="Y61" i="10" s="1"/>
  <c r="AA61" i="10"/>
  <c r="AB61" i="10" s="1"/>
  <c r="E63" i="10"/>
  <c r="F63" i="10" s="1"/>
  <c r="G63" i="10" s="1"/>
  <c r="Q63" i="10"/>
  <c r="R63" i="10" s="1"/>
  <c r="S63" i="10" s="1"/>
  <c r="U63" i="10"/>
  <c r="V63" i="10" s="1"/>
  <c r="AC63" i="10"/>
  <c r="AD63" i="10" s="1"/>
  <c r="AE63" i="10" s="1"/>
  <c r="H64" i="10"/>
  <c r="I64" i="10" s="1"/>
  <c r="J64" i="10" s="1"/>
  <c r="L64" i="10"/>
  <c r="T64" i="10"/>
  <c r="U64" i="10" s="1"/>
  <c r="V64" i="10" s="1"/>
  <c r="K65" i="10"/>
  <c r="L65" i="10" s="1"/>
  <c r="O65" i="10"/>
  <c r="P65" i="10" s="1"/>
  <c r="W65" i="10"/>
  <c r="X65" i="10" s="1"/>
  <c r="Y65" i="10" s="1"/>
  <c r="AA65" i="10"/>
  <c r="AB65" i="10" s="1"/>
  <c r="E67" i="10"/>
  <c r="F67" i="10" s="1"/>
  <c r="G67" i="10" s="1"/>
  <c r="I67" i="10"/>
  <c r="J67" i="10" s="1"/>
  <c r="Q67" i="10"/>
  <c r="R67" i="10" s="1"/>
  <c r="S67" i="10" s="1"/>
  <c r="U67" i="10"/>
  <c r="V67" i="10" s="1"/>
  <c r="AC67" i="10"/>
  <c r="AD67" i="10" s="1"/>
  <c r="AE67" i="10" s="1"/>
  <c r="H68" i="10"/>
  <c r="I68" i="10" s="1"/>
  <c r="J68" i="10" s="1"/>
  <c r="L68" i="10"/>
  <c r="T68" i="10"/>
  <c r="U68" i="10" s="1"/>
  <c r="V68" i="10" s="1"/>
  <c r="K69" i="10"/>
  <c r="L69" i="10" s="1"/>
  <c r="O69" i="10"/>
  <c r="P69" i="10" s="1"/>
  <c r="W69" i="10"/>
  <c r="X69" i="10" s="1"/>
  <c r="Y69" i="10" s="1"/>
  <c r="E71" i="10"/>
  <c r="F71" i="10" s="1"/>
  <c r="G71" i="10" s="1"/>
  <c r="I71" i="10"/>
  <c r="J71" i="10" s="1"/>
  <c r="Q71" i="10"/>
  <c r="R71" i="10" s="1"/>
  <c r="S71" i="10" s="1"/>
  <c r="AC71" i="10"/>
  <c r="AD71" i="10" s="1"/>
  <c r="AE71" i="10" s="1"/>
  <c r="H72" i="10"/>
  <c r="I72" i="10" s="1"/>
  <c r="J72" i="10" s="1"/>
  <c r="L72" i="10"/>
  <c r="T72" i="10"/>
  <c r="U72" i="10" s="1"/>
  <c r="V72" i="10" s="1"/>
  <c r="K73" i="10"/>
  <c r="L73" i="10" s="1"/>
  <c r="W73" i="10"/>
  <c r="X73" i="10" s="1"/>
  <c r="Y73" i="10" s="1"/>
  <c r="AA73" i="10"/>
  <c r="AB73" i="10" s="1"/>
  <c r="E75" i="10"/>
  <c r="F75" i="10" s="1"/>
  <c r="G75" i="10" s="1"/>
  <c r="Q75" i="10"/>
  <c r="R75" i="10" s="1"/>
  <c r="S75" i="10" s="1"/>
  <c r="U75" i="10"/>
  <c r="V75" i="10" s="1"/>
  <c r="AC75" i="10"/>
  <c r="AD75" i="10" s="1"/>
  <c r="AE75" i="10" s="1"/>
  <c r="H76" i="10"/>
  <c r="I76" i="10" s="1"/>
  <c r="J76" i="10" s="1"/>
  <c r="L76" i="10"/>
  <c r="T76" i="10"/>
  <c r="U76" i="10" s="1"/>
  <c r="V76" i="10" s="1"/>
  <c r="K77" i="10"/>
  <c r="L77" i="10" s="1"/>
  <c r="W77" i="10"/>
  <c r="X77" i="10" s="1"/>
  <c r="Y77" i="10" s="1"/>
  <c r="AA77" i="10"/>
  <c r="AB77" i="10" s="1"/>
  <c r="E79" i="10"/>
  <c r="F79" i="10" s="1"/>
  <c r="G79" i="10" s="1"/>
  <c r="Q79" i="10"/>
  <c r="R79" i="10" s="1"/>
  <c r="S79" i="10" s="1"/>
  <c r="U79" i="10"/>
  <c r="V79" i="10" s="1"/>
  <c r="AC79" i="10"/>
  <c r="AD79" i="10" s="1"/>
  <c r="AE79" i="10" s="1"/>
  <c r="H80" i="10"/>
  <c r="I80" i="10" s="1"/>
  <c r="J80" i="10" s="1"/>
  <c r="L80" i="10"/>
  <c r="T80" i="10"/>
  <c r="U80" i="10" s="1"/>
  <c r="V80" i="10" s="1"/>
  <c r="K81" i="10"/>
  <c r="L81" i="10" s="1"/>
  <c r="O81" i="10"/>
  <c r="P81" i="10" s="1"/>
  <c r="W81" i="10"/>
  <c r="X81" i="10" s="1"/>
  <c r="Y81" i="10" s="1"/>
  <c r="AA81" i="10"/>
  <c r="AB81" i="10" s="1"/>
  <c r="E83" i="10"/>
  <c r="F83" i="10" s="1"/>
  <c r="G83" i="10" s="1"/>
  <c r="I83" i="10"/>
  <c r="J83" i="10" s="1"/>
  <c r="Q83" i="10"/>
  <c r="R83" i="10" s="1"/>
  <c r="S83" i="10" s="1"/>
  <c r="U83" i="10"/>
  <c r="V83" i="10" s="1"/>
  <c r="AC83" i="10"/>
  <c r="AD83" i="10" s="1"/>
  <c r="AE83" i="10" s="1"/>
  <c r="H84" i="10"/>
  <c r="I84" i="10" s="1"/>
  <c r="J84" i="10" s="1"/>
  <c r="L84" i="10"/>
  <c r="T84" i="10"/>
  <c r="U84" i="10" s="1"/>
  <c r="V84" i="10" s="1"/>
  <c r="K85" i="10"/>
  <c r="O85" i="10"/>
  <c r="P85" i="10" s="1"/>
  <c r="W85" i="10"/>
  <c r="X85" i="10" s="1"/>
  <c r="Y85" i="10" s="1"/>
  <c r="F86" i="10"/>
  <c r="G86" i="10" s="1"/>
  <c r="N86" i="10"/>
  <c r="O86" i="10" s="1"/>
  <c r="P86" i="10" s="1"/>
  <c r="R86" i="10"/>
  <c r="S86" i="10" s="1"/>
  <c r="Z86" i="10"/>
  <c r="AA86" i="10" s="1"/>
  <c r="AB86" i="10" s="1"/>
  <c r="E87" i="10"/>
  <c r="F87" i="10" s="1"/>
  <c r="G87" i="10" s="1"/>
  <c r="I87" i="10"/>
  <c r="J87" i="10" s="1"/>
  <c r="Q87" i="10"/>
  <c r="R87" i="10" s="1"/>
  <c r="S87" i="10" s="1"/>
  <c r="AC87" i="10"/>
  <c r="AD87" i="10" s="1"/>
  <c r="AE87" i="10" s="1"/>
  <c r="H88" i="10"/>
  <c r="I88" i="10" s="1"/>
  <c r="J88" i="10" s="1"/>
  <c r="L88" i="10"/>
  <c r="T88" i="10"/>
  <c r="U88" i="10" s="1"/>
  <c r="V88" i="10" s="1"/>
  <c r="K89" i="10"/>
  <c r="L89" i="10" s="1"/>
  <c r="W89" i="10"/>
  <c r="X89" i="10" s="1"/>
  <c r="Y89" i="10" s="1"/>
  <c r="AA89" i="10"/>
  <c r="AB89" i="10" s="1"/>
  <c r="F90" i="10"/>
  <c r="G90" i="10" s="1"/>
  <c r="N90" i="10"/>
  <c r="O90" i="10" s="1"/>
  <c r="P90" i="10" s="1"/>
  <c r="R90" i="10"/>
  <c r="S90" i="10" s="1"/>
  <c r="Z90" i="10"/>
  <c r="AA90" i="10" s="1"/>
  <c r="AB90" i="10" s="1"/>
  <c r="E91" i="10"/>
  <c r="F91" i="10" s="1"/>
  <c r="G91" i="10" s="1"/>
  <c r="Q91" i="10"/>
  <c r="R91" i="10" s="1"/>
  <c r="S91" i="10" s="1"/>
  <c r="U91" i="10"/>
  <c r="V91" i="10" s="1"/>
  <c r="AC91" i="10"/>
  <c r="AD91" i="10" s="1"/>
  <c r="AE91" i="10" s="1"/>
  <c r="H92" i="10"/>
  <c r="I92" i="10" s="1"/>
  <c r="J92" i="10" s="1"/>
  <c r="L92" i="10"/>
  <c r="T92" i="10"/>
  <c r="U92" i="10" s="1"/>
  <c r="V92" i="10" s="1"/>
  <c r="K93" i="10"/>
  <c r="L93" i="10" s="1"/>
  <c r="W93" i="10"/>
  <c r="X93" i="10" s="1"/>
  <c r="Y93" i="10" s="1"/>
  <c r="AA93" i="10"/>
  <c r="AB93" i="10" s="1"/>
  <c r="F94" i="10"/>
  <c r="G94" i="10" s="1"/>
  <c r="N94" i="10"/>
  <c r="O94" i="10" s="1"/>
  <c r="P94" i="10" s="1"/>
  <c r="R94" i="10"/>
  <c r="S94" i="10" s="1"/>
  <c r="Z94" i="10"/>
  <c r="AA94" i="10" s="1"/>
  <c r="AB94" i="10" s="1"/>
  <c r="E95" i="10"/>
  <c r="F95" i="10" s="1"/>
  <c r="G95" i="10" s="1"/>
  <c r="Q95" i="10"/>
  <c r="R95" i="10" s="1"/>
  <c r="S95" i="10" s="1"/>
  <c r="U95" i="10"/>
  <c r="V95" i="10" s="1"/>
  <c r="AC95" i="10"/>
  <c r="AD95" i="10" s="1"/>
  <c r="AE95" i="10" s="1"/>
  <c r="H96" i="10"/>
  <c r="I96" i="10" s="1"/>
  <c r="J96" i="10" s="1"/>
  <c r="L96" i="10"/>
  <c r="T96" i="10"/>
  <c r="U96" i="10" s="1"/>
  <c r="V96" i="10" s="1"/>
  <c r="K97" i="10"/>
  <c r="L97" i="10" s="1"/>
  <c r="O97" i="10"/>
  <c r="P97" i="10" s="1"/>
  <c r="W97" i="10"/>
  <c r="X97" i="10" s="1"/>
  <c r="Y97" i="10" s="1"/>
  <c r="AA97" i="10"/>
  <c r="AB97" i="10" s="1"/>
  <c r="F98" i="10"/>
  <c r="G98" i="10" s="1"/>
  <c r="N98" i="10"/>
  <c r="O98" i="10" s="1"/>
  <c r="P98" i="10" s="1"/>
  <c r="R98" i="10"/>
  <c r="S98" i="10" s="1"/>
  <c r="Z98" i="10"/>
  <c r="AA98" i="10" s="1"/>
  <c r="AB98" i="10" s="1"/>
  <c r="E99" i="10"/>
  <c r="F99" i="10" s="1"/>
  <c r="G99" i="10" s="1"/>
  <c r="I99" i="10"/>
  <c r="J99" i="10" s="1"/>
  <c r="Q99" i="10"/>
  <c r="R99" i="10" s="1"/>
  <c r="S99" i="10" s="1"/>
  <c r="U99" i="10"/>
  <c r="V99" i="10" s="1"/>
  <c r="AC99" i="10"/>
  <c r="AD99" i="10" s="1"/>
  <c r="AE99" i="10" s="1"/>
  <c r="H100" i="10"/>
  <c r="I100" i="10" s="1"/>
  <c r="J100" i="10" s="1"/>
  <c r="L100" i="10"/>
  <c r="T100" i="10"/>
  <c r="U100" i="10" s="1"/>
  <c r="V100" i="10" s="1"/>
  <c r="K101" i="10"/>
  <c r="L101" i="10" s="1"/>
  <c r="O101" i="10"/>
  <c r="P101" i="10" s="1"/>
  <c r="W101" i="10"/>
  <c r="X101" i="10" s="1"/>
  <c r="Y101" i="10" s="1"/>
  <c r="F102" i="10"/>
  <c r="G102" i="10" s="1"/>
  <c r="N102" i="10"/>
  <c r="O102" i="10" s="1"/>
  <c r="P102" i="10" s="1"/>
  <c r="R102" i="10"/>
  <c r="S102" i="10" s="1"/>
  <c r="Z102" i="10"/>
  <c r="AA102" i="10" s="1"/>
  <c r="AB102" i="10" s="1"/>
  <c r="E103" i="10"/>
  <c r="F103" i="10" s="1"/>
  <c r="G103" i="10" s="1"/>
  <c r="I103" i="10"/>
  <c r="J103" i="10" s="1"/>
  <c r="Q103" i="10"/>
  <c r="R103" i="10" s="1"/>
  <c r="S103" i="10" s="1"/>
  <c r="AC103" i="10"/>
  <c r="AD103" i="10" s="1"/>
  <c r="AE103" i="10" s="1"/>
  <c r="H104" i="10"/>
  <c r="I104" i="10" s="1"/>
  <c r="J104" i="10" s="1"/>
  <c r="L104" i="10"/>
  <c r="T104" i="10"/>
  <c r="U104" i="10" s="1"/>
  <c r="V104" i="10" s="1"/>
  <c r="K105" i="10"/>
  <c r="L105" i="10" s="1"/>
  <c r="W105" i="10"/>
  <c r="X105" i="10" s="1"/>
  <c r="Y105" i="10" s="1"/>
  <c r="AA105" i="10"/>
  <c r="AB105" i="10" s="1"/>
  <c r="F106" i="10"/>
  <c r="G106" i="10" s="1"/>
  <c r="N106" i="10"/>
  <c r="O106" i="10" s="1"/>
  <c r="P106" i="10" s="1"/>
  <c r="R106" i="10"/>
  <c r="S106" i="10" s="1"/>
  <c r="Z106" i="10"/>
  <c r="AA106" i="10" s="1"/>
  <c r="AB106" i="10" s="1"/>
  <c r="E107" i="10"/>
  <c r="F107" i="10" s="1"/>
  <c r="G107" i="10" s="1"/>
  <c r="Q107" i="10"/>
  <c r="R107" i="10" s="1"/>
  <c r="S107" i="10" s="1"/>
  <c r="U107" i="10"/>
  <c r="V107" i="10" s="1"/>
  <c r="AC107" i="10"/>
  <c r="AD107" i="10" s="1"/>
  <c r="AE107" i="10" s="1"/>
  <c r="H108" i="10"/>
  <c r="I108" i="10" s="1"/>
  <c r="J108" i="10" s="1"/>
  <c r="L108" i="10"/>
  <c r="T108" i="10"/>
  <c r="U108" i="10" s="1"/>
  <c r="V108" i="10" s="1"/>
  <c r="K109" i="10"/>
  <c r="L109" i="10" s="1"/>
  <c r="W109" i="10"/>
  <c r="X109" i="10" s="1"/>
  <c r="Y109" i="10" s="1"/>
  <c r="AA109" i="10"/>
  <c r="AB109" i="10" s="1"/>
  <c r="F110" i="10"/>
  <c r="G110" i="10" s="1"/>
  <c r="N110" i="10"/>
  <c r="O110" i="10" s="1"/>
  <c r="P110" i="10" s="1"/>
  <c r="R110" i="10"/>
  <c r="S110" i="10" s="1"/>
  <c r="Z110" i="10"/>
  <c r="AA110" i="10" s="1"/>
  <c r="AB110" i="10" s="1"/>
  <c r="E111" i="10"/>
  <c r="F111" i="10" s="1"/>
  <c r="G111" i="10" s="1"/>
  <c r="Q111" i="10"/>
  <c r="R111" i="10" s="1"/>
  <c r="S111" i="10" s="1"/>
  <c r="U111" i="10"/>
  <c r="V111" i="10" s="1"/>
  <c r="AC111" i="10"/>
  <c r="AD111" i="10" s="1"/>
  <c r="AE111" i="10" s="1"/>
  <c r="H112" i="10"/>
  <c r="I112" i="10" s="1"/>
  <c r="J112" i="10" s="1"/>
  <c r="L112" i="10"/>
  <c r="T112" i="10"/>
  <c r="U112" i="10" s="1"/>
  <c r="V112" i="10" s="1"/>
  <c r="K113" i="10"/>
  <c r="L113" i="10" s="1"/>
  <c r="O113" i="10"/>
  <c r="P113" i="10" s="1"/>
  <c r="W113" i="10"/>
  <c r="X113" i="10" s="1"/>
  <c r="Y113" i="10" s="1"/>
  <c r="AA113" i="10"/>
  <c r="AB113" i="10" s="1"/>
  <c r="F114" i="10"/>
  <c r="G114" i="10" s="1"/>
  <c r="N114" i="10"/>
  <c r="O114" i="10" s="1"/>
  <c r="P114" i="10" s="1"/>
  <c r="R114" i="10"/>
  <c r="S114" i="10" s="1"/>
  <c r="Z114" i="10"/>
  <c r="AA114" i="10" s="1"/>
  <c r="AB114" i="10" s="1"/>
  <c r="E115" i="10"/>
  <c r="F115" i="10" s="1"/>
  <c r="G115" i="10" s="1"/>
  <c r="I115" i="10"/>
  <c r="J115" i="10" s="1"/>
  <c r="Q115" i="10"/>
  <c r="R115" i="10" s="1"/>
  <c r="S115" i="10" s="1"/>
  <c r="U115" i="10"/>
  <c r="V115" i="10" s="1"/>
  <c r="AC115" i="10"/>
  <c r="AD115" i="10" s="1"/>
  <c r="AE115" i="10" s="1"/>
  <c r="H116" i="10"/>
  <c r="I116" i="10" s="1"/>
  <c r="J116" i="10" s="1"/>
  <c r="L116" i="10"/>
  <c r="T116" i="10"/>
  <c r="U116" i="10" s="1"/>
  <c r="V116" i="10" s="1"/>
  <c r="K117" i="10"/>
  <c r="L117" i="10" s="1"/>
  <c r="O117" i="10"/>
  <c r="P117" i="10" s="1"/>
  <c r="W117" i="10"/>
  <c r="X117" i="10" s="1"/>
  <c r="Y117" i="10" s="1"/>
  <c r="F118" i="10"/>
  <c r="G118" i="10" s="1"/>
  <c r="N118" i="10"/>
  <c r="O118" i="10" s="1"/>
  <c r="P118" i="10" s="1"/>
  <c r="R118" i="10"/>
  <c r="S118" i="10" s="1"/>
  <c r="Z118" i="10"/>
  <c r="AA118" i="10" s="1"/>
  <c r="AB118" i="10" s="1"/>
  <c r="E119" i="10"/>
  <c r="F119" i="10" s="1"/>
  <c r="G119" i="10" s="1"/>
  <c r="Q119" i="10"/>
  <c r="R119" i="10" s="1"/>
  <c r="S119" i="10" s="1"/>
  <c r="U119" i="10"/>
  <c r="V119" i="10" s="1"/>
  <c r="AD119" i="10"/>
  <c r="AE119" i="10" s="1"/>
  <c r="AA121" i="10"/>
  <c r="AB121" i="10" s="1"/>
  <c r="W121" i="10"/>
  <c r="X121" i="10" s="1"/>
  <c r="Y121" i="10" s="1"/>
  <c r="K121" i="10"/>
  <c r="L121" i="10" s="1"/>
  <c r="AD121" i="10"/>
  <c r="AE121" i="10" s="1"/>
  <c r="I121" i="10"/>
  <c r="J121" i="10" s="1"/>
  <c r="N121" i="10"/>
  <c r="O121" i="10" s="1"/>
  <c r="P121" i="10" s="1"/>
  <c r="T121" i="10"/>
  <c r="U121" i="10" s="1"/>
  <c r="V121" i="10" s="1"/>
  <c r="Z122" i="10"/>
  <c r="AA122" i="10" s="1"/>
  <c r="AB122" i="10" s="1"/>
  <c r="N122" i="10"/>
  <c r="O122" i="10" s="1"/>
  <c r="P122" i="10" s="1"/>
  <c r="AC122" i="10"/>
  <c r="AD122" i="10" s="1"/>
  <c r="AE122" i="10" s="1"/>
  <c r="U122" i="10"/>
  <c r="V122" i="10" s="1"/>
  <c r="Q122" i="10"/>
  <c r="R122" i="10" s="1"/>
  <c r="S122" i="10" s="1"/>
  <c r="I122" i="10"/>
  <c r="J122" i="10" s="1"/>
  <c r="E122" i="10"/>
  <c r="F122" i="10" s="1"/>
  <c r="G122" i="10" s="1"/>
  <c r="L122" i="10"/>
  <c r="T122" i="10"/>
  <c r="W125" i="10"/>
  <c r="X125" i="10" s="1"/>
  <c r="Y125" i="10" s="1"/>
  <c r="K125" i="10"/>
  <c r="L125" i="10" s="1"/>
  <c r="AD125" i="10"/>
  <c r="AE125" i="10" s="1"/>
  <c r="Z125" i="10"/>
  <c r="AA125" i="10" s="1"/>
  <c r="AB125" i="10" s="1"/>
  <c r="R125" i="10"/>
  <c r="S125" i="10" s="1"/>
  <c r="N125" i="10"/>
  <c r="O125" i="10" s="1"/>
  <c r="P125" i="10" s="1"/>
  <c r="F125" i="10"/>
  <c r="G125" i="10" s="1"/>
  <c r="T125" i="10"/>
  <c r="U125" i="10" s="1"/>
  <c r="V125" i="10" s="1"/>
  <c r="H126" i="10"/>
  <c r="I126" i="10" s="1"/>
  <c r="J126" i="10" s="1"/>
  <c r="X126" i="10"/>
  <c r="Y126" i="10" s="1"/>
  <c r="H129" i="10"/>
  <c r="I129" i="10" s="1"/>
  <c r="J129" i="10" s="1"/>
  <c r="X129" i="10"/>
  <c r="Y129" i="10" s="1"/>
  <c r="I19" i="10"/>
  <c r="J19" i="10" s="1"/>
  <c r="Q19" i="10"/>
  <c r="S19" i="10" s="1"/>
  <c r="Z19" i="10"/>
  <c r="AA19" i="10" s="1"/>
  <c r="AB19" i="10" s="1"/>
  <c r="H21" i="10"/>
  <c r="I21" i="10" s="1"/>
  <c r="J21" i="10" s="1"/>
  <c r="L21" i="10"/>
  <c r="T21" i="10"/>
  <c r="U21" i="10" s="1"/>
  <c r="V21" i="10" s="1"/>
  <c r="H25" i="10"/>
  <c r="I25" i="10" s="1"/>
  <c r="J25" i="10" s="1"/>
  <c r="L25" i="10"/>
  <c r="T25" i="10"/>
  <c r="U25" i="10" s="1"/>
  <c r="V25" i="10" s="1"/>
  <c r="H29" i="10"/>
  <c r="I29" i="10" s="1"/>
  <c r="J29" i="10" s="1"/>
  <c r="T29" i="10"/>
  <c r="U29" i="10" s="1"/>
  <c r="V29" i="10" s="1"/>
  <c r="H33" i="10"/>
  <c r="I33" i="10" s="1"/>
  <c r="J33" i="10" s="1"/>
  <c r="T33" i="10"/>
  <c r="U33" i="10" s="1"/>
  <c r="V33" i="10" s="1"/>
  <c r="H37" i="10"/>
  <c r="I37" i="10" s="1"/>
  <c r="J37" i="10" s="1"/>
  <c r="L37" i="10"/>
  <c r="T37" i="10"/>
  <c r="U37" i="10" s="1"/>
  <c r="V37" i="10" s="1"/>
  <c r="H41" i="10"/>
  <c r="I41" i="10" s="1"/>
  <c r="J41" i="10" s="1"/>
  <c r="L41" i="10"/>
  <c r="T41" i="10"/>
  <c r="U41" i="10" s="1"/>
  <c r="V41" i="10" s="1"/>
  <c r="H45" i="10"/>
  <c r="I45" i="10" s="1"/>
  <c r="J45" i="10" s="1"/>
  <c r="L45" i="10"/>
  <c r="T45" i="10"/>
  <c r="U45" i="10" s="1"/>
  <c r="V45" i="10" s="1"/>
  <c r="H49" i="10"/>
  <c r="I49" i="10" s="1"/>
  <c r="J49" i="10" s="1"/>
  <c r="T49" i="10"/>
  <c r="U49" i="10" s="1"/>
  <c r="V49" i="10" s="1"/>
  <c r="H53" i="10"/>
  <c r="I53" i="10" s="1"/>
  <c r="J53" i="10" s="1"/>
  <c r="L53" i="10"/>
  <c r="T53" i="10"/>
  <c r="U53" i="10" s="1"/>
  <c r="V53" i="10" s="1"/>
  <c r="H57" i="10"/>
  <c r="I57" i="10" s="1"/>
  <c r="J57" i="10" s="1"/>
  <c r="T57" i="10"/>
  <c r="U57" i="10" s="1"/>
  <c r="V57" i="10" s="1"/>
  <c r="H61" i="10"/>
  <c r="I61" i="10" s="1"/>
  <c r="J61" i="10" s="1"/>
  <c r="T61" i="10"/>
  <c r="U61" i="10" s="1"/>
  <c r="V61" i="10" s="1"/>
  <c r="H65" i="10"/>
  <c r="I65" i="10" s="1"/>
  <c r="J65" i="10" s="1"/>
  <c r="T65" i="10"/>
  <c r="U65" i="10" s="1"/>
  <c r="V65" i="10" s="1"/>
  <c r="H69" i="10"/>
  <c r="I69" i="10" s="1"/>
  <c r="J69" i="10" s="1"/>
  <c r="T69" i="10"/>
  <c r="U69" i="10" s="1"/>
  <c r="V69" i="10" s="1"/>
  <c r="H73" i="10"/>
  <c r="I73" i="10" s="1"/>
  <c r="J73" i="10" s="1"/>
  <c r="T73" i="10"/>
  <c r="U73" i="10" s="1"/>
  <c r="V73" i="10" s="1"/>
  <c r="H77" i="10"/>
  <c r="I77" i="10" s="1"/>
  <c r="J77" i="10" s="1"/>
  <c r="T77" i="10"/>
  <c r="U77" i="10" s="1"/>
  <c r="V77" i="10" s="1"/>
  <c r="H81" i="10"/>
  <c r="I81" i="10" s="1"/>
  <c r="J81" i="10" s="1"/>
  <c r="T81" i="10"/>
  <c r="U81" i="10" s="1"/>
  <c r="V81" i="10" s="1"/>
  <c r="H85" i="10"/>
  <c r="I85" i="10" s="1"/>
  <c r="J85" i="10" s="1"/>
  <c r="L85" i="10"/>
  <c r="T85" i="10"/>
  <c r="U85" i="10" s="1"/>
  <c r="V85" i="10" s="1"/>
  <c r="H89" i="10"/>
  <c r="I89" i="10" s="1"/>
  <c r="J89" i="10" s="1"/>
  <c r="T89" i="10"/>
  <c r="U89" i="10" s="1"/>
  <c r="V89" i="10" s="1"/>
  <c r="H93" i="10"/>
  <c r="I93" i="10" s="1"/>
  <c r="J93" i="10" s="1"/>
  <c r="T93" i="10"/>
  <c r="U93" i="10" s="1"/>
  <c r="V93" i="10" s="1"/>
  <c r="H97" i="10"/>
  <c r="I97" i="10" s="1"/>
  <c r="J97" i="10" s="1"/>
  <c r="T97" i="10"/>
  <c r="U97" i="10" s="1"/>
  <c r="V97" i="10" s="1"/>
  <c r="H101" i="10"/>
  <c r="I101" i="10" s="1"/>
  <c r="J101" i="10" s="1"/>
  <c r="T101" i="10"/>
  <c r="U101" i="10" s="1"/>
  <c r="V101" i="10" s="1"/>
  <c r="H105" i="10"/>
  <c r="I105" i="10" s="1"/>
  <c r="J105" i="10" s="1"/>
  <c r="T105" i="10"/>
  <c r="U105" i="10" s="1"/>
  <c r="V105" i="10" s="1"/>
  <c r="H109" i="10"/>
  <c r="I109" i="10" s="1"/>
  <c r="J109" i="10" s="1"/>
  <c r="T109" i="10"/>
  <c r="U109" i="10" s="1"/>
  <c r="V109" i="10" s="1"/>
  <c r="H113" i="10"/>
  <c r="I113" i="10" s="1"/>
  <c r="J113" i="10" s="1"/>
  <c r="T113" i="10"/>
  <c r="U113" i="10" s="1"/>
  <c r="V113" i="10" s="1"/>
  <c r="H117" i="10"/>
  <c r="I117" i="10" s="1"/>
  <c r="J117" i="10" s="1"/>
  <c r="T117" i="10"/>
  <c r="U117" i="10" s="1"/>
  <c r="V117" i="10" s="1"/>
  <c r="H130" i="10"/>
  <c r="L130" i="10"/>
  <c r="T130" i="10"/>
  <c r="U130" i="10" s="1"/>
  <c r="V130" i="10" s="1"/>
  <c r="X130" i="10"/>
  <c r="Y130" i="10" s="1"/>
  <c r="H134" i="10"/>
  <c r="L134" i="10"/>
  <c r="T134" i="10"/>
  <c r="X134" i="10"/>
  <c r="Y134" i="10" s="1"/>
  <c r="H138" i="10"/>
  <c r="L138" i="10"/>
  <c r="T138" i="10"/>
  <c r="X138" i="10"/>
  <c r="Y138" i="10" s="1"/>
  <c r="E141" i="10"/>
  <c r="Q141" i="10"/>
  <c r="AC141" i="10"/>
  <c r="AD141" i="10" s="1"/>
  <c r="AE141" i="10" s="1"/>
  <c r="H142" i="10"/>
  <c r="L142" i="10"/>
  <c r="T142" i="10"/>
  <c r="X142" i="10"/>
  <c r="Y142" i="10" s="1"/>
  <c r="E145" i="10"/>
  <c r="Q145" i="10"/>
  <c r="AC145" i="10"/>
  <c r="H146" i="10"/>
  <c r="I146" i="10" s="1"/>
  <c r="J146" i="10" s="1"/>
  <c r="L146" i="10"/>
  <c r="T146" i="10"/>
  <c r="X146" i="10"/>
  <c r="Y146" i="10" s="1"/>
  <c r="E149" i="10"/>
  <c r="F149" i="10" s="1"/>
  <c r="G149" i="10" s="1"/>
  <c r="Q149" i="10"/>
  <c r="R149" i="10" s="1"/>
  <c r="S149" i="10" s="1"/>
  <c r="AC149" i="10"/>
  <c r="H150" i="10"/>
  <c r="L150" i="10"/>
  <c r="T150" i="10"/>
  <c r="U150" i="10" s="1"/>
  <c r="V150" i="10" s="1"/>
  <c r="X150" i="10"/>
  <c r="Y150" i="10" s="1"/>
  <c r="E153" i="10"/>
  <c r="Q153" i="10"/>
  <c r="R153" i="10" s="1"/>
  <c r="S153" i="10" s="1"/>
  <c r="AC153" i="10"/>
  <c r="H154" i="10"/>
  <c r="L154" i="10"/>
  <c r="T154" i="10"/>
  <c r="X154" i="10"/>
  <c r="Y154" i="10" s="1"/>
  <c r="E157" i="10"/>
  <c r="Q157" i="10"/>
  <c r="AC157" i="10"/>
  <c r="AD157" i="10" s="1"/>
  <c r="AE157" i="10" s="1"/>
  <c r="H158" i="10"/>
  <c r="L158" i="10"/>
  <c r="T158" i="10"/>
  <c r="X158" i="10"/>
  <c r="Y158" i="10" s="1"/>
  <c r="E161" i="10"/>
  <c r="Q161" i="10"/>
  <c r="AC161" i="10"/>
  <c r="H162" i="10"/>
  <c r="I162" i="10" s="1"/>
  <c r="J162" i="10" s="1"/>
  <c r="L162" i="10"/>
  <c r="T162" i="10"/>
  <c r="X162" i="10"/>
  <c r="Y162" i="10" s="1"/>
  <c r="E165" i="10"/>
  <c r="F165" i="10" s="1"/>
  <c r="G165" i="10" s="1"/>
  <c r="Q165" i="10"/>
  <c r="AC165" i="10"/>
  <c r="H166" i="10"/>
  <c r="L166" i="10"/>
  <c r="T166" i="10"/>
  <c r="U166" i="10" s="1"/>
  <c r="V166" i="10" s="1"/>
  <c r="X166" i="10"/>
  <c r="Y166" i="10" s="1"/>
  <c r="E169" i="10"/>
  <c r="Q169" i="10"/>
  <c r="R169" i="10" s="1"/>
  <c r="S169" i="10" s="1"/>
  <c r="AC169" i="10"/>
  <c r="H170" i="10"/>
  <c r="L170" i="10"/>
  <c r="T170" i="10"/>
  <c r="X170" i="10"/>
  <c r="Y170" i="10" s="1"/>
  <c r="E173" i="10"/>
  <c r="Q173" i="10"/>
  <c r="AC173" i="10"/>
  <c r="AD173" i="10" s="1"/>
  <c r="AE173" i="10" s="1"/>
  <c r="H174" i="10"/>
  <c r="I174" i="10" s="1"/>
  <c r="J174" i="10" s="1"/>
  <c r="L174" i="10"/>
  <c r="T174" i="10"/>
  <c r="X174" i="10"/>
  <c r="Y174" i="10" s="1"/>
  <c r="E177" i="10"/>
  <c r="F177" i="10" s="1"/>
  <c r="G177" i="10" s="1"/>
  <c r="Q177" i="10"/>
  <c r="AC177" i="10"/>
  <c r="H178" i="10"/>
  <c r="I178" i="10" s="1"/>
  <c r="J178" i="10" s="1"/>
  <c r="L178" i="10"/>
  <c r="T178" i="10"/>
  <c r="X178" i="10"/>
  <c r="Y178" i="10" s="1"/>
  <c r="E181" i="10"/>
  <c r="F181" i="10" s="1"/>
  <c r="G181" i="10" s="1"/>
  <c r="Q181" i="10"/>
  <c r="AC181" i="10"/>
  <c r="H182" i="10"/>
  <c r="L182" i="10"/>
  <c r="T182" i="10"/>
  <c r="U182" i="10" s="1"/>
  <c r="V182" i="10" s="1"/>
  <c r="X182" i="10"/>
  <c r="Y182" i="10" s="1"/>
  <c r="E185" i="10"/>
  <c r="Q185" i="10"/>
  <c r="R185" i="10" s="1"/>
  <c r="S185" i="10" s="1"/>
  <c r="AC185" i="10"/>
  <c r="AD185" i="10" s="1"/>
  <c r="AE185" i="10" s="1"/>
  <c r="H186" i="10"/>
  <c r="L186" i="10"/>
  <c r="T186" i="10"/>
  <c r="X186" i="10"/>
  <c r="Y186" i="10" s="1"/>
  <c r="E189" i="10"/>
  <c r="Q189" i="10"/>
  <c r="AC189" i="10"/>
  <c r="AD189" i="10" s="1"/>
  <c r="AE189" i="10" s="1"/>
  <c r="H190" i="10"/>
  <c r="L190" i="10"/>
  <c r="T190" i="10"/>
  <c r="X190" i="10"/>
  <c r="Y190" i="10" s="1"/>
  <c r="E193" i="10"/>
  <c r="Q193" i="10"/>
  <c r="AC193" i="10"/>
  <c r="H194" i="10"/>
  <c r="I194" i="10" s="1"/>
  <c r="J194" i="10" s="1"/>
  <c r="L194" i="10"/>
  <c r="T194" i="10"/>
  <c r="X194" i="10"/>
  <c r="Y194" i="10" s="1"/>
  <c r="K197" i="10"/>
  <c r="L197" i="10" s="1"/>
  <c r="X198" i="10"/>
  <c r="Y198" i="10" s="1"/>
  <c r="AD200" i="10"/>
  <c r="AE200" i="10" s="1"/>
  <c r="Z200" i="10"/>
  <c r="N200" i="10"/>
  <c r="O200" i="10" s="1"/>
  <c r="P200" i="10" s="1"/>
  <c r="I200" i="10"/>
  <c r="J200" i="10" s="1"/>
  <c r="T200" i="10"/>
  <c r="W204" i="10"/>
  <c r="E207" i="10"/>
  <c r="AC207" i="10"/>
  <c r="H212" i="10"/>
  <c r="W216" i="10"/>
  <c r="K216" i="10"/>
  <c r="Z216" i="10"/>
  <c r="AA216" i="10" s="1"/>
  <c r="AB216" i="10" s="1"/>
  <c r="R216" i="10"/>
  <c r="S216" i="10" s="1"/>
  <c r="N216" i="10"/>
  <c r="O216" i="10" s="1"/>
  <c r="P216" i="10" s="1"/>
  <c r="AC216" i="10"/>
  <c r="AD216" i="10" s="1"/>
  <c r="AE216" i="10" s="1"/>
  <c r="Q216" i="10"/>
  <c r="E216" i="10"/>
  <c r="F216" i="10" s="1"/>
  <c r="G216" i="10" s="1"/>
  <c r="T216" i="10"/>
  <c r="U216" i="10" s="1"/>
  <c r="V216" i="10" s="1"/>
  <c r="H228" i="10"/>
  <c r="I228" i="10" s="1"/>
  <c r="J228" i="10" s="1"/>
  <c r="W232" i="10"/>
  <c r="K232" i="10"/>
  <c r="L232" i="10" s="1"/>
  <c r="Z232" i="10"/>
  <c r="AA232" i="10" s="1"/>
  <c r="AB232" i="10" s="1"/>
  <c r="N232" i="10"/>
  <c r="O232" i="10" s="1"/>
  <c r="P232" i="10" s="1"/>
  <c r="AC232" i="10"/>
  <c r="AD232" i="10" s="1"/>
  <c r="AE232" i="10" s="1"/>
  <c r="Q232" i="10"/>
  <c r="R232" i="10" s="1"/>
  <c r="S232" i="10" s="1"/>
  <c r="E232" i="10"/>
  <c r="F232" i="10" s="1"/>
  <c r="G232" i="10" s="1"/>
  <c r="T232" i="10"/>
  <c r="U232" i="10" s="1"/>
  <c r="V232" i="10" s="1"/>
  <c r="H123" i="10"/>
  <c r="I123" i="10" s="1"/>
  <c r="J123" i="10" s="1"/>
  <c r="L123" i="10"/>
  <c r="T123" i="10"/>
  <c r="X123" i="10"/>
  <c r="Y123" i="10" s="1"/>
  <c r="H127" i="10"/>
  <c r="I127" i="10" s="1"/>
  <c r="J127" i="10" s="1"/>
  <c r="L127" i="10"/>
  <c r="T127" i="10"/>
  <c r="X127" i="10"/>
  <c r="Y127" i="10" s="1"/>
  <c r="E130" i="10"/>
  <c r="F130" i="10" s="1"/>
  <c r="G130" i="10" s="1"/>
  <c r="I130" i="10"/>
  <c r="J130" i="10" s="1"/>
  <c r="Q130" i="10"/>
  <c r="AC130" i="10"/>
  <c r="AD130" i="10" s="1"/>
  <c r="AE130" i="10" s="1"/>
  <c r="H131" i="10"/>
  <c r="I131" i="10" s="1"/>
  <c r="J131" i="10" s="1"/>
  <c r="L131" i="10"/>
  <c r="T131" i="10"/>
  <c r="X131" i="10"/>
  <c r="Y131" i="10" s="1"/>
  <c r="E134" i="10"/>
  <c r="F134" i="10" s="1"/>
  <c r="G134" i="10" s="1"/>
  <c r="I134" i="10"/>
  <c r="J134" i="10" s="1"/>
  <c r="Q134" i="10"/>
  <c r="U134" i="10"/>
  <c r="V134" i="10" s="1"/>
  <c r="AC134" i="10"/>
  <c r="AD134" i="10" s="1"/>
  <c r="AE134" i="10" s="1"/>
  <c r="H135" i="10"/>
  <c r="L135" i="10"/>
  <c r="T135" i="10"/>
  <c r="X135" i="10"/>
  <c r="Y135" i="10" s="1"/>
  <c r="E138" i="10"/>
  <c r="I138" i="10"/>
  <c r="J138" i="10" s="1"/>
  <c r="Q138" i="10"/>
  <c r="U138" i="10"/>
  <c r="V138" i="10" s="1"/>
  <c r="AC138" i="10"/>
  <c r="AD138" i="10" s="1"/>
  <c r="AE138" i="10" s="1"/>
  <c r="H139" i="10"/>
  <c r="L139" i="10"/>
  <c r="T139" i="10"/>
  <c r="X139" i="10"/>
  <c r="Y139" i="10" s="1"/>
  <c r="F141" i="10"/>
  <c r="G141" i="10" s="1"/>
  <c r="N141" i="10"/>
  <c r="O141" i="10" s="1"/>
  <c r="P141" i="10" s="1"/>
  <c r="R141" i="10"/>
  <c r="S141" i="10" s="1"/>
  <c r="Z141" i="10"/>
  <c r="E142" i="10"/>
  <c r="F142" i="10" s="1"/>
  <c r="G142" i="10" s="1"/>
  <c r="I142" i="10"/>
  <c r="J142" i="10" s="1"/>
  <c r="Q142" i="10"/>
  <c r="U142" i="10"/>
  <c r="V142" i="10" s="1"/>
  <c r="AC142" i="10"/>
  <c r="AD142" i="10" s="1"/>
  <c r="AE142" i="10" s="1"/>
  <c r="H143" i="10"/>
  <c r="I143" i="10" s="1"/>
  <c r="J143" i="10" s="1"/>
  <c r="L143" i="10"/>
  <c r="T143" i="10"/>
  <c r="X143" i="10"/>
  <c r="Y143" i="10" s="1"/>
  <c r="F145" i="10"/>
  <c r="G145" i="10" s="1"/>
  <c r="N145" i="10"/>
  <c r="R145" i="10"/>
  <c r="S145" i="10" s="1"/>
  <c r="Z145" i="10"/>
  <c r="AA145" i="10" s="1"/>
  <c r="AB145" i="10" s="1"/>
  <c r="AD145" i="10"/>
  <c r="AE145" i="10" s="1"/>
  <c r="E146" i="10"/>
  <c r="Q146" i="10"/>
  <c r="U146" i="10"/>
  <c r="V146" i="10" s="1"/>
  <c r="AC146" i="10"/>
  <c r="AD146" i="10" s="1"/>
  <c r="AE146" i="10" s="1"/>
  <c r="H147" i="10"/>
  <c r="L147" i="10"/>
  <c r="T147" i="10"/>
  <c r="U147" i="10" s="1"/>
  <c r="V147" i="10" s="1"/>
  <c r="X147" i="10"/>
  <c r="Y147" i="10" s="1"/>
  <c r="N149" i="10"/>
  <c r="O149" i="10" s="1"/>
  <c r="P149" i="10" s="1"/>
  <c r="Z149" i="10"/>
  <c r="AD149" i="10"/>
  <c r="AE149" i="10" s="1"/>
  <c r="E150" i="10"/>
  <c r="F150" i="10" s="1"/>
  <c r="G150" i="10" s="1"/>
  <c r="I150" i="10"/>
  <c r="J150" i="10" s="1"/>
  <c r="Q150" i="10"/>
  <c r="AC150" i="10"/>
  <c r="AD150" i="10" s="1"/>
  <c r="AE150" i="10" s="1"/>
  <c r="H151" i="10"/>
  <c r="I151" i="10" s="1"/>
  <c r="J151" i="10" s="1"/>
  <c r="L151" i="10"/>
  <c r="T151" i="10"/>
  <c r="X151" i="10"/>
  <c r="Y151" i="10" s="1"/>
  <c r="F153" i="10"/>
  <c r="G153" i="10" s="1"/>
  <c r="N153" i="10"/>
  <c r="Z153" i="10"/>
  <c r="AA153" i="10" s="1"/>
  <c r="AB153" i="10" s="1"/>
  <c r="AD153" i="10"/>
  <c r="AE153" i="10" s="1"/>
  <c r="E154" i="10"/>
  <c r="I154" i="10"/>
  <c r="J154" i="10" s="1"/>
  <c r="Q154" i="10"/>
  <c r="R154" i="10" s="1"/>
  <c r="S154" i="10" s="1"/>
  <c r="U154" i="10"/>
  <c r="V154" i="10" s="1"/>
  <c r="AC154" i="10"/>
  <c r="AD154" i="10" s="1"/>
  <c r="AE154" i="10" s="1"/>
  <c r="H155" i="10"/>
  <c r="L155" i="10"/>
  <c r="T155" i="10"/>
  <c r="X155" i="10"/>
  <c r="Y155" i="10" s="1"/>
  <c r="F157" i="10"/>
  <c r="G157" i="10" s="1"/>
  <c r="N157" i="10"/>
  <c r="O157" i="10" s="1"/>
  <c r="P157" i="10" s="1"/>
  <c r="R157" i="10"/>
  <c r="S157" i="10" s="1"/>
  <c r="Z157" i="10"/>
  <c r="E158" i="10"/>
  <c r="F158" i="10" s="1"/>
  <c r="G158" i="10" s="1"/>
  <c r="I158" i="10"/>
  <c r="J158" i="10" s="1"/>
  <c r="Q158" i="10"/>
  <c r="U158" i="10"/>
  <c r="V158" i="10" s="1"/>
  <c r="AC158" i="10"/>
  <c r="AD158" i="10" s="1"/>
  <c r="AE158" i="10" s="1"/>
  <c r="H159" i="10"/>
  <c r="I159" i="10" s="1"/>
  <c r="J159" i="10" s="1"/>
  <c r="L159" i="10"/>
  <c r="T159" i="10"/>
  <c r="X159" i="10"/>
  <c r="Y159" i="10" s="1"/>
  <c r="F161" i="10"/>
  <c r="G161" i="10" s="1"/>
  <c r="N161" i="10"/>
  <c r="R161" i="10"/>
  <c r="S161" i="10" s="1"/>
  <c r="Z161" i="10"/>
  <c r="AD161" i="10"/>
  <c r="AE161" i="10" s="1"/>
  <c r="E162" i="10"/>
  <c r="Q162" i="10"/>
  <c r="U162" i="10"/>
  <c r="V162" i="10" s="1"/>
  <c r="AC162" i="10"/>
  <c r="AD162" i="10" s="1"/>
  <c r="AE162" i="10" s="1"/>
  <c r="H163" i="10"/>
  <c r="L163" i="10"/>
  <c r="T163" i="10"/>
  <c r="X163" i="10"/>
  <c r="Y163" i="10" s="1"/>
  <c r="N165" i="10"/>
  <c r="O165" i="10" s="1"/>
  <c r="P165" i="10" s="1"/>
  <c r="R165" i="10"/>
  <c r="S165" i="10" s="1"/>
  <c r="Z165" i="10"/>
  <c r="AD165" i="10"/>
  <c r="AE165" i="10" s="1"/>
  <c r="E166" i="10"/>
  <c r="F166" i="10" s="1"/>
  <c r="G166" i="10" s="1"/>
  <c r="I166" i="10"/>
  <c r="J166" i="10" s="1"/>
  <c r="Q166" i="10"/>
  <c r="AC166" i="10"/>
  <c r="AD166" i="10" s="1"/>
  <c r="AE166" i="10" s="1"/>
  <c r="H167" i="10"/>
  <c r="I167" i="10" s="1"/>
  <c r="J167" i="10" s="1"/>
  <c r="L167" i="10"/>
  <c r="T167" i="10"/>
  <c r="X167" i="10"/>
  <c r="Y167" i="10" s="1"/>
  <c r="F169" i="10"/>
  <c r="G169" i="10" s="1"/>
  <c r="N169" i="10"/>
  <c r="Z169" i="10"/>
  <c r="AD169" i="10"/>
  <c r="AE169" i="10" s="1"/>
  <c r="E170" i="10"/>
  <c r="I170" i="10"/>
  <c r="J170" i="10" s="1"/>
  <c r="Q170" i="10"/>
  <c r="U170" i="10"/>
  <c r="V170" i="10" s="1"/>
  <c r="AC170" i="10"/>
  <c r="AD170" i="10" s="1"/>
  <c r="AE170" i="10" s="1"/>
  <c r="H171" i="10"/>
  <c r="L171" i="10"/>
  <c r="T171" i="10"/>
  <c r="X171" i="10"/>
  <c r="Y171" i="10" s="1"/>
  <c r="F173" i="10"/>
  <c r="G173" i="10" s="1"/>
  <c r="N173" i="10"/>
  <c r="O173" i="10" s="1"/>
  <c r="P173" i="10" s="1"/>
  <c r="R173" i="10"/>
  <c r="S173" i="10" s="1"/>
  <c r="Z173" i="10"/>
  <c r="E174" i="10"/>
  <c r="F174" i="10" s="1"/>
  <c r="G174" i="10" s="1"/>
  <c r="Q174" i="10"/>
  <c r="U174" i="10"/>
  <c r="V174" i="10" s="1"/>
  <c r="AC174" i="10"/>
  <c r="AD174" i="10" s="1"/>
  <c r="AE174" i="10" s="1"/>
  <c r="H175" i="10"/>
  <c r="I175" i="10" s="1"/>
  <c r="J175" i="10" s="1"/>
  <c r="L175" i="10"/>
  <c r="T175" i="10"/>
  <c r="X175" i="10"/>
  <c r="Y175" i="10" s="1"/>
  <c r="N177" i="10"/>
  <c r="R177" i="10"/>
  <c r="S177" i="10" s="1"/>
  <c r="Z177" i="10"/>
  <c r="AD177" i="10"/>
  <c r="AE177" i="10" s="1"/>
  <c r="E178" i="10"/>
  <c r="Q178" i="10"/>
  <c r="U178" i="10"/>
  <c r="V178" i="10" s="1"/>
  <c r="AC178" i="10"/>
  <c r="AD178" i="10" s="1"/>
  <c r="AE178" i="10" s="1"/>
  <c r="H179" i="10"/>
  <c r="L179" i="10"/>
  <c r="T179" i="10"/>
  <c r="X179" i="10"/>
  <c r="Y179" i="10" s="1"/>
  <c r="N181" i="10"/>
  <c r="O181" i="10" s="1"/>
  <c r="P181" i="10" s="1"/>
  <c r="R181" i="10"/>
  <c r="S181" i="10" s="1"/>
  <c r="Z181" i="10"/>
  <c r="AD181" i="10"/>
  <c r="AE181" i="10" s="1"/>
  <c r="E182" i="10"/>
  <c r="F182" i="10" s="1"/>
  <c r="G182" i="10" s="1"/>
  <c r="I182" i="10"/>
  <c r="J182" i="10" s="1"/>
  <c r="Q182" i="10"/>
  <c r="AC182" i="10"/>
  <c r="AD182" i="10" s="1"/>
  <c r="AE182" i="10" s="1"/>
  <c r="H183" i="10"/>
  <c r="I183" i="10" s="1"/>
  <c r="J183" i="10" s="1"/>
  <c r="L183" i="10"/>
  <c r="T183" i="10"/>
  <c r="X183" i="10"/>
  <c r="Y183" i="10" s="1"/>
  <c r="F185" i="10"/>
  <c r="G185" i="10" s="1"/>
  <c r="N185" i="10"/>
  <c r="Z185" i="10"/>
  <c r="E186" i="10"/>
  <c r="I186" i="10"/>
  <c r="J186" i="10" s="1"/>
  <c r="Q186" i="10"/>
  <c r="U186" i="10"/>
  <c r="V186" i="10" s="1"/>
  <c r="AC186" i="10"/>
  <c r="AD186" i="10" s="1"/>
  <c r="AE186" i="10" s="1"/>
  <c r="H187" i="10"/>
  <c r="L187" i="10"/>
  <c r="T187" i="10"/>
  <c r="X187" i="10"/>
  <c r="Y187" i="10" s="1"/>
  <c r="F189" i="10"/>
  <c r="G189" i="10" s="1"/>
  <c r="N189" i="10"/>
  <c r="O189" i="10" s="1"/>
  <c r="P189" i="10" s="1"/>
  <c r="R189" i="10"/>
  <c r="S189" i="10" s="1"/>
  <c r="Z189" i="10"/>
  <c r="E190" i="10"/>
  <c r="F190" i="10" s="1"/>
  <c r="G190" i="10" s="1"/>
  <c r="I190" i="10"/>
  <c r="J190" i="10" s="1"/>
  <c r="Q190" i="10"/>
  <c r="U190" i="10"/>
  <c r="V190" i="10" s="1"/>
  <c r="AC190" i="10"/>
  <c r="AD190" i="10" s="1"/>
  <c r="AE190" i="10" s="1"/>
  <c r="H191" i="10"/>
  <c r="I191" i="10" s="1"/>
  <c r="J191" i="10" s="1"/>
  <c r="L191" i="10"/>
  <c r="T191" i="10"/>
  <c r="X191" i="10"/>
  <c r="Y191" i="10" s="1"/>
  <c r="F193" i="10"/>
  <c r="G193" i="10" s="1"/>
  <c r="N193" i="10"/>
  <c r="R193" i="10"/>
  <c r="S193" i="10" s="1"/>
  <c r="Z193" i="10"/>
  <c r="AD193" i="10"/>
  <c r="AE193" i="10" s="1"/>
  <c r="E194" i="10"/>
  <c r="Q194" i="10"/>
  <c r="R194" i="10" s="1"/>
  <c r="S194" i="10" s="1"/>
  <c r="U194" i="10"/>
  <c r="V194" i="10" s="1"/>
  <c r="AC194" i="10"/>
  <c r="AD194" i="10" s="1"/>
  <c r="AE194" i="10" s="1"/>
  <c r="H195" i="10"/>
  <c r="L195" i="10"/>
  <c r="T195" i="10"/>
  <c r="X195" i="10"/>
  <c r="Y195" i="10" s="1"/>
  <c r="W197" i="10"/>
  <c r="X197" i="10" s="1"/>
  <c r="Y197" i="10" s="1"/>
  <c r="E200" i="10"/>
  <c r="F200" i="10" s="1"/>
  <c r="G200" i="10" s="1"/>
  <c r="K200" i="10"/>
  <c r="U200" i="10"/>
  <c r="V200" i="10" s="1"/>
  <c r="AA200" i="10"/>
  <c r="AB200" i="10" s="1"/>
  <c r="AC201" i="10"/>
  <c r="AD201" i="10" s="1"/>
  <c r="AE201" i="10" s="1"/>
  <c r="Q201" i="10"/>
  <c r="R201" i="10" s="1"/>
  <c r="S201" i="10" s="1"/>
  <c r="I201" i="10"/>
  <c r="J201" i="10" s="1"/>
  <c r="E201" i="10"/>
  <c r="O201" i="10"/>
  <c r="P201" i="10" s="1"/>
  <c r="T201" i="10"/>
  <c r="U201" i="10" s="1"/>
  <c r="V201" i="10" s="1"/>
  <c r="Z201" i="10"/>
  <c r="AA201" i="10" s="1"/>
  <c r="AB201" i="10" s="1"/>
  <c r="W203" i="10"/>
  <c r="X203" i="10" s="1"/>
  <c r="Y203" i="10" s="1"/>
  <c r="K203" i="10"/>
  <c r="L203" i="10" s="1"/>
  <c r="Z203" i="10"/>
  <c r="AA203" i="10" s="1"/>
  <c r="AB203" i="10" s="1"/>
  <c r="R203" i="10"/>
  <c r="S203" i="10" s="1"/>
  <c r="N203" i="10"/>
  <c r="O203" i="10" s="1"/>
  <c r="P203" i="10" s="1"/>
  <c r="T203" i="10"/>
  <c r="H204" i="10"/>
  <c r="X204" i="10"/>
  <c r="Y204" i="10" s="1"/>
  <c r="H207" i="10"/>
  <c r="Z208" i="10"/>
  <c r="AA208" i="10" s="1"/>
  <c r="AB208" i="10" s="1"/>
  <c r="N208" i="10"/>
  <c r="O208" i="10" s="1"/>
  <c r="P208" i="10" s="1"/>
  <c r="AC208" i="10"/>
  <c r="AD208" i="10" s="1"/>
  <c r="AE208" i="10" s="1"/>
  <c r="Q208" i="10"/>
  <c r="R208" i="10" s="1"/>
  <c r="S208" i="10" s="1"/>
  <c r="I208" i="10"/>
  <c r="J208" i="10" s="1"/>
  <c r="E208" i="10"/>
  <c r="F208" i="10" s="1"/>
  <c r="G208" i="10" s="1"/>
  <c r="L208" i="10"/>
  <c r="T208" i="10"/>
  <c r="U208" i="10" s="1"/>
  <c r="V208" i="10" s="1"/>
  <c r="H216" i="10"/>
  <c r="I216" i="10" s="1"/>
  <c r="J216" i="10" s="1"/>
  <c r="X216" i="10"/>
  <c r="Y216" i="10" s="1"/>
  <c r="W220" i="10"/>
  <c r="X220" i="10" s="1"/>
  <c r="Y220" i="10" s="1"/>
  <c r="K220" i="10"/>
  <c r="L220" i="10" s="1"/>
  <c r="Z220" i="10"/>
  <c r="AA220" i="10" s="1"/>
  <c r="AB220" i="10" s="1"/>
  <c r="N220" i="10"/>
  <c r="O220" i="10" s="1"/>
  <c r="P220" i="10" s="1"/>
  <c r="AC220" i="10"/>
  <c r="AD220" i="10" s="1"/>
  <c r="AE220" i="10" s="1"/>
  <c r="Q220" i="10"/>
  <c r="R220" i="10" s="1"/>
  <c r="S220" i="10" s="1"/>
  <c r="E220" i="10"/>
  <c r="F220" i="10" s="1"/>
  <c r="G220" i="10" s="1"/>
  <c r="T220" i="10"/>
  <c r="U220" i="10" s="1"/>
  <c r="V220" i="10" s="1"/>
  <c r="H232" i="10"/>
  <c r="I232" i="10" s="1"/>
  <c r="J232" i="10" s="1"/>
  <c r="X232" i="10"/>
  <c r="Y232" i="10" s="1"/>
  <c r="AA236" i="10"/>
  <c r="AB236" i="10" s="1"/>
  <c r="W236" i="10"/>
  <c r="K236" i="10"/>
  <c r="L236" i="10" s="1"/>
  <c r="Z236" i="10"/>
  <c r="N236" i="10"/>
  <c r="O236" i="10" s="1"/>
  <c r="P236" i="10" s="1"/>
  <c r="AC236" i="10"/>
  <c r="AD236" i="10" s="1"/>
  <c r="AE236" i="10" s="1"/>
  <c r="Q236" i="10"/>
  <c r="R236" i="10" s="1"/>
  <c r="S236" i="10" s="1"/>
  <c r="E236" i="10"/>
  <c r="F236" i="10" s="1"/>
  <c r="G236" i="10" s="1"/>
  <c r="T236" i="10"/>
  <c r="U236" i="10" s="1"/>
  <c r="V236" i="10" s="1"/>
  <c r="H120" i="10"/>
  <c r="I120" i="10" s="1"/>
  <c r="J120" i="10" s="1"/>
  <c r="L120" i="10"/>
  <c r="T120" i="10"/>
  <c r="U120" i="10" s="1"/>
  <c r="V120" i="10" s="1"/>
  <c r="E123" i="10"/>
  <c r="F123" i="10" s="1"/>
  <c r="G123" i="10" s="1"/>
  <c r="Q123" i="10"/>
  <c r="R123" i="10" s="1"/>
  <c r="S123" i="10" s="1"/>
  <c r="U123" i="10"/>
  <c r="V123" i="10" s="1"/>
  <c r="AC123" i="10"/>
  <c r="AD123" i="10" s="1"/>
  <c r="AE123" i="10" s="1"/>
  <c r="H124" i="10"/>
  <c r="I124" i="10" s="1"/>
  <c r="J124" i="10" s="1"/>
  <c r="L124" i="10"/>
  <c r="T124" i="10"/>
  <c r="U124" i="10" s="1"/>
  <c r="V124" i="10" s="1"/>
  <c r="E127" i="10"/>
  <c r="F127" i="10" s="1"/>
  <c r="G127" i="10" s="1"/>
  <c r="Q127" i="10"/>
  <c r="R127" i="10" s="1"/>
  <c r="S127" i="10" s="1"/>
  <c r="U127" i="10"/>
  <c r="V127" i="10" s="1"/>
  <c r="AC127" i="10"/>
  <c r="AD127" i="10" s="1"/>
  <c r="AE127" i="10" s="1"/>
  <c r="H128" i="10"/>
  <c r="I128" i="10" s="1"/>
  <c r="J128" i="10" s="1"/>
  <c r="L128" i="10"/>
  <c r="T128" i="10"/>
  <c r="U128" i="10" s="1"/>
  <c r="V128" i="10" s="1"/>
  <c r="N130" i="10"/>
  <c r="O130" i="10" s="1"/>
  <c r="P130" i="10" s="1"/>
  <c r="R130" i="10"/>
  <c r="S130" i="10" s="1"/>
  <c r="Z130" i="10"/>
  <c r="AA130" i="10" s="1"/>
  <c r="AB130" i="10" s="1"/>
  <c r="E131" i="10"/>
  <c r="F131" i="10" s="1"/>
  <c r="G131" i="10" s="1"/>
  <c r="Q131" i="10"/>
  <c r="R131" i="10" s="1"/>
  <c r="S131" i="10" s="1"/>
  <c r="U131" i="10"/>
  <c r="V131" i="10" s="1"/>
  <c r="AC131" i="10"/>
  <c r="AD131" i="10" s="1"/>
  <c r="AE131" i="10" s="1"/>
  <c r="H132" i="10"/>
  <c r="I132" i="10" s="1"/>
  <c r="J132" i="10" s="1"/>
  <c r="L132" i="10"/>
  <c r="T132" i="10"/>
  <c r="U132" i="10" s="1"/>
  <c r="V132" i="10" s="1"/>
  <c r="N134" i="10"/>
  <c r="O134" i="10" s="1"/>
  <c r="P134" i="10" s="1"/>
  <c r="R134" i="10"/>
  <c r="S134" i="10" s="1"/>
  <c r="Z134" i="10"/>
  <c r="AA134" i="10" s="1"/>
  <c r="AB134" i="10" s="1"/>
  <c r="E135" i="10"/>
  <c r="F135" i="10" s="1"/>
  <c r="G135" i="10" s="1"/>
  <c r="I135" i="10"/>
  <c r="J135" i="10" s="1"/>
  <c r="Q135" i="10"/>
  <c r="R135" i="10" s="1"/>
  <c r="S135" i="10" s="1"/>
  <c r="U135" i="10"/>
  <c r="V135" i="10" s="1"/>
  <c r="AC135" i="10"/>
  <c r="AD135" i="10" s="1"/>
  <c r="AE135" i="10" s="1"/>
  <c r="H136" i="10"/>
  <c r="I136" i="10" s="1"/>
  <c r="J136" i="10" s="1"/>
  <c r="L136" i="10"/>
  <c r="T136" i="10"/>
  <c r="U136" i="10" s="1"/>
  <c r="V136" i="10" s="1"/>
  <c r="F138" i="10"/>
  <c r="G138" i="10" s="1"/>
  <c r="N138" i="10"/>
  <c r="O138" i="10" s="1"/>
  <c r="P138" i="10" s="1"/>
  <c r="R138" i="10"/>
  <c r="S138" i="10" s="1"/>
  <c r="Z138" i="10"/>
  <c r="AA138" i="10" s="1"/>
  <c r="AB138" i="10" s="1"/>
  <c r="E139" i="10"/>
  <c r="F139" i="10" s="1"/>
  <c r="G139" i="10" s="1"/>
  <c r="I139" i="10"/>
  <c r="J139" i="10" s="1"/>
  <c r="Q139" i="10"/>
  <c r="R139" i="10" s="1"/>
  <c r="S139" i="10" s="1"/>
  <c r="U139" i="10"/>
  <c r="V139" i="10" s="1"/>
  <c r="AC139" i="10"/>
  <c r="AD139" i="10" s="1"/>
  <c r="AE139" i="10" s="1"/>
  <c r="H140" i="10"/>
  <c r="I140" i="10" s="1"/>
  <c r="J140" i="10" s="1"/>
  <c r="L140" i="10"/>
  <c r="T140" i="10"/>
  <c r="U140" i="10" s="1"/>
  <c r="V140" i="10" s="1"/>
  <c r="K141" i="10"/>
  <c r="W141" i="10"/>
  <c r="X141" i="10" s="1"/>
  <c r="Y141" i="10" s="1"/>
  <c r="AA141" i="10"/>
  <c r="AB141" i="10" s="1"/>
  <c r="N142" i="10"/>
  <c r="O142" i="10" s="1"/>
  <c r="P142" i="10" s="1"/>
  <c r="R142" i="10"/>
  <c r="S142" i="10" s="1"/>
  <c r="Z142" i="10"/>
  <c r="AA142" i="10" s="1"/>
  <c r="AB142" i="10" s="1"/>
  <c r="E143" i="10"/>
  <c r="F143" i="10" s="1"/>
  <c r="G143" i="10" s="1"/>
  <c r="Q143" i="10"/>
  <c r="R143" i="10" s="1"/>
  <c r="S143" i="10" s="1"/>
  <c r="U143" i="10"/>
  <c r="V143" i="10" s="1"/>
  <c r="AC143" i="10"/>
  <c r="AD143" i="10" s="1"/>
  <c r="AE143" i="10" s="1"/>
  <c r="H144" i="10"/>
  <c r="I144" i="10" s="1"/>
  <c r="J144" i="10" s="1"/>
  <c r="L144" i="10"/>
  <c r="T144" i="10"/>
  <c r="U144" i="10" s="1"/>
  <c r="V144" i="10" s="1"/>
  <c r="K145" i="10"/>
  <c r="O145" i="10"/>
  <c r="P145" i="10" s="1"/>
  <c r="W145" i="10"/>
  <c r="X145" i="10" s="1"/>
  <c r="Y145" i="10" s="1"/>
  <c r="F146" i="10"/>
  <c r="G146" i="10" s="1"/>
  <c r="N146" i="10"/>
  <c r="O146" i="10" s="1"/>
  <c r="P146" i="10" s="1"/>
  <c r="R146" i="10"/>
  <c r="S146" i="10" s="1"/>
  <c r="Z146" i="10"/>
  <c r="AA146" i="10" s="1"/>
  <c r="AB146" i="10" s="1"/>
  <c r="E147" i="10"/>
  <c r="F147" i="10" s="1"/>
  <c r="G147" i="10" s="1"/>
  <c r="I147" i="10"/>
  <c r="J147" i="10" s="1"/>
  <c r="Q147" i="10"/>
  <c r="R147" i="10" s="1"/>
  <c r="S147" i="10" s="1"/>
  <c r="AC147" i="10"/>
  <c r="AD147" i="10" s="1"/>
  <c r="AE147" i="10" s="1"/>
  <c r="H148" i="10"/>
  <c r="I148" i="10" s="1"/>
  <c r="J148" i="10" s="1"/>
  <c r="L148" i="10"/>
  <c r="T148" i="10"/>
  <c r="U148" i="10" s="1"/>
  <c r="V148" i="10" s="1"/>
  <c r="K149" i="10"/>
  <c r="W149" i="10"/>
  <c r="X149" i="10" s="1"/>
  <c r="Y149" i="10" s="1"/>
  <c r="AA149" i="10"/>
  <c r="AB149" i="10" s="1"/>
  <c r="N150" i="10"/>
  <c r="O150" i="10" s="1"/>
  <c r="P150" i="10" s="1"/>
  <c r="R150" i="10"/>
  <c r="S150" i="10" s="1"/>
  <c r="Z150" i="10"/>
  <c r="AA150" i="10" s="1"/>
  <c r="AB150" i="10" s="1"/>
  <c r="E151" i="10"/>
  <c r="F151" i="10" s="1"/>
  <c r="G151" i="10" s="1"/>
  <c r="Q151" i="10"/>
  <c r="R151" i="10" s="1"/>
  <c r="S151" i="10" s="1"/>
  <c r="U151" i="10"/>
  <c r="V151" i="10" s="1"/>
  <c r="AC151" i="10"/>
  <c r="AD151" i="10" s="1"/>
  <c r="AE151" i="10" s="1"/>
  <c r="H152" i="10"/>
  <c r="I152" i="10" s="1"/>
  <c r="J152" i="10" s="1"/>
  <c r="L152" i="10"/>
  <c r="T152" i="10"/>
  <c r="U152" i="10" s="1"/>
  <c r="V152" i="10" s="1"/>
  <c r="K153" i="10"/>
  <c r="O153" i="10"/>
  <c r="P153" i="10" s="1"/>
  <c r="W153" i="10"/>
  <c r="X153" i="10" s="1"/>
  <c r="Y153" i="10" s="1"/>
  <c r="F154" i="10"/>
  <c r="G154" i="10" s="1"/>
  <c r="N154" i="10"/>
  <c r="O154" i="10" s="1"/>
  <c r="P154" i="10" s="1"/>
  <c r="Z154" i="10"/>
  <c r="AA154" i="10" s="1"/>
  <c r="AB154" i="10" s="1"/>
  <c r="E155" i="10"/>
  <c r="F155" i="10" s="1"/>
  <c r="G155" i="10" s="1"/>
  <c r="I155" i="10"/>
  <c r="J155" i="10" s="1"/>
  <c r="Q155" i="10"/>
  <c r="R155" i="10" s="1"/>
  <c r="S155" i="10" s="1"/>
  <c r="U155" i="10"/>
  <c r="V155" i="10" s="1"/>
  <c r="AC155" i="10"/>
  <c r="AD155" i="10" s="1"/>
  <c r="AE155" i="10" s="1"/>
  <c r="H156" i="10"/>
  <c r="I156" i="10" s="1"/>
  <c r="J156" i="10" s="1"/>
  <c r="L156" i="10"/>
  <c r="T156" i="10"/>
  <c r="U156" i="10" s="1"/>
  <c r="V156" i="10" s="1"/>
  <c r="K157" i="10"/>
  <c r="W157" i="10"/>
  <c r="X157" i="10" s="1"/>
  <c r="Y157" i="10" s="1"/>
  <c r="AA157" i="10"/>
  <c r="AB157" i="10" s="1"/>
  <c r="N158" i="10"/>
  <c r="O158" i="10" s="1"/>
  <c r="P158" i="10" s="1"/>
  <c r="R158" i="10"/>
  <c r="S158" i="10" s="1"/>
  <c r="Z158" i="10"/>
  <c r="AA158" i="10" s="1"/>
  <c r="AB158" i="10" s="1"/>
  <c r="E159" i="10"/>
  <c r="F159" i="10" s="1"/>
  <c r="G159" i="10" s="1"/>
  <c r="Q159" i="10"/>
  <c r="R159" i="10" s="1"/>
  <c r="S159" i="10" s="1"/>
  <c r="U159" i="10"/>
  <c r="V159" i="10" s="1"/>
  <c r="AC159" i="10"/>
  <c r="AD159" i="10" s="1"/>
  <c r="AE159" i="10" s="1"/>
  <c r="H160" i="10"/>
  <c r="I160" i="10" s="1"/>
  <c r="J160" i="10" s="1"/>
  <c r="L160" i="10"/>
  <c r="T160" i="10"/>
  <c r="U160" i="10" s="1"/>
  <c r="V160" i="10" s="1"/>
  <c r="K161" i="10"/>
  <c r="O161" i="10"/>
  <c r="P161" i="10" s="1"/>
  <c r="W161" i="10"/>
  <c r="X161" i="10" s="1"/>
  <c r="Y161" i="10" s="1"/>
  <c r="AA161" i="10"/>
  <c r="AB161" i="10" s="1"/>
  <c r="F162" i="10"/>
  <c r="G162" i="10" s="1"/>
  <c r="N162" i="10"/>
  <c r="O162" i="10" s="1"/>
  <c r="P162" i="10" s="1"/>
  <c r="R162" i="10"/>
  <c r="S162" i="10" s="1"/>
  <c r="Z162" i="10"/>
  <c r="AA162" i="10" s="1"/>
  <c r="AB162" i="10" s="1"/>
  <c r="E163" i="10"/>
  <c r="F163" i="10" s="1"/>
  <c r="G163" i="10" s="1"/>
  <c r="I163" i="10"/>
  <c r="J163" i="10" s="1"/>
  <c r="Q163" i="10"/>
  <c r="R163" i="10" s="1"/>
  <c r="S163" i="10" s="1"/>
  <c r="U163" i="10"/>
  <c r="V163" i="10" s="1"/>
  <c r="AC163" i="10"/>
  <c r="AD163" i="10" s="1"/>
  <c r="AE163" i="10" s="1"/>
  <c r="H164" i="10"/>
  <c r="I164" i="10" s="1"/>
  <c r="J164" i="10" s="1"/>
  <c r="L164" i="10"/>
  <c r="T164" i="10"/>
  <c r="U164" i="10" s="1"/>
  <c r="V164" i="10" s="1"/>
  <c r="K165" i="10"/>
  <c r="W165" i="10"/>
  <c r="X165" i="10" s="1"/>
  <c r="Y165" i="10" s="1"/>
  <c r="AA165" i="10"/>
  <c r="AB165" i="10" s="1"/>
  <c r="N166" i="10"/>
  <c r="O166" i="10" s="1"/>
  <c r="P166" i="10" s="1"/>
  <c r="R166" i="10"/>
  <c r="S166" i="10" s="1"/>
  <c r="Z166" i="10"/>
  <c r="AA166" i="10" s="1"/>
  <c r="AB166" i="10" s="1"/>
  <c r="E167" i="10"/>
  <c r="F167" i="10" s="1"/>
  <c r="G167" i="10" s="1"/>
  <c r="Q167" i="10"/>
  <c r="R167" i="10" s="1"/>
  <c r="S167" i="10" s="1"/>
  <c r="U167" i="10"/>
  <c r="V167" i="10" s="1"/>
  <c r="AC167" i="10"/>
  <c r="AD167" i="10" s="1"/>
  <c r="AE167" i="10" s="1"/>
  <c r="H168" i="10"/>
  <c r="I168" i="10" s="1"/>
  <c r="J168" i="10" s="1"/>
  <c r="L168" i="10"/>
  <c r="T168" i="10"/>
  <c r="U168" i="10" s="1"/>
  <c r="V168" i="10" s="1"/>
  <c r="K169" i="10"/>
  <c r="O169" i="10"/>
  <c r="P169" i="10" s="1"/>
  <c r="W169" i="10"/>
  <c r="X169" i="10" s="1"/>
  <c r="Y169" i="10" s="1"/>
  <c r="AA169" i="10"/>
  <c r="AB169" i="10" s="1"/>
  <c r="F170" i="10"/>
  <c r="G170" i="10" s="1"/>
  <c r="N170" i="10"/>
  <c r="O170" i="10" s="1"/>
  <c r="P170" i="10" s="1"/>
  <c r="R170" i="10"/>
  <c r="S170" i="10" s="1"/>
  <c r="Z170" i="10"/>
  <c r="AA170" i="10" s="1"/>
  <c r="AB170" i="10" s="1"/>
  <c r="E171" i="10"/>
  <c r="F171" i="10" s="1"/>
  <c r="G171" i="10" s="1"/>
  <c r="I171" i="10"/>
  <c r="J171" i="10" s="1"/>
  <c r="Q171" i="10"/>
  <c r="R171" i="10" s="1"/>
  <c r="S171" i="10" s="1"/>
  <c r="U171" i="10"/>
  <c r="V171" i="10" s="1"/>
  <c r="AC171" i="10"/>
  <c r="AD171" i="10" s="1"/>
  <c r="AE171" i="10" s="1"/>
  <c r="H172" i="10"/>
  <c r="I172" i="10" s="1"/>
  <c r="J172" i="10" s="1"/>
  <c r="L172" i="10"/>
  <c r="T172" i="10"/>
  <c r="U172" i="10" s="1"/>
  <c r="V172" i="10" s="1"/>
  <c r="K173" i="10"/>
  <c r="W173" i="10"/>
  <c r="X173" i="10" s="1"/>
  <c r="Y173" i="10" s="1"/>
  <c r="AA173" i="10"/>
  <c r="AB173" i="10" s="1"/>
  <c r="N174" i="10"/>
  <c r="O174" i="10" s="1"/>
  <c r="P174" i="10" s="1"/>
  <c r="R174" i="10"/>
  <c r="S174" i="10" s="1"/>
  <c r="Z174" i="10"/>
  <c r="AA174" i="10" s="1"/>
  <c r="AB174" i="10" s="1"/>
  <c r="E175" i="10"/>
  <c r="F175" i="10" s="1"/>
  <c r="G175" i="10" s="1"/>
  <c r="Q175" i="10"/>
  <c r="R175" i="10" s="1"/>
  <c r="S175" i="10" s="1"/>
  <c r="U175" i="10"/>
  <c r="V175" i="10" s="1"/>
  <c r="AC175" i="10"/>
  <c r="AD175" i="10" s="1"/>
  <c r="AE175" i="10" s="1"/>
  <c r="H176" i="10"/>
  <c r="I176" i="10" s="1"/>
  <c r="J176" i="10" s="1"/>
  <c r="L176" i="10"/>
  <c r="T176" i="10"/>
  <c r="U176" i="10" s="1"/>
  <c r="V176" i="10" s="1"/>
  <c r="K177" i="10"/>
  <c r="O177" i="10"/>
  <c r="P177" i="10" s="1"/>
  <c r="W177" i="10"/>
  <c r="X177" i="10" s="1"/>
  <c r="Y177" i="10" s="1"/>
  <c r="AA177" i="10"/>
  <c r="AB177" i="10" s="1"/>
  <c r="F178" i="10"/>
  <c r="G178" i="10" s="1"/>
  <c r="N178" i="10"/>
  <c r="O178" i="10" s="1"/>
  <c r="P178" i="10" s="1"/>
  <c r="R178" i="10"/>
  <c r="S178" i="10" s="1"/>
  <c r="Z178" i="10"/>
  <c r="AA178" i="10" s="1"/>
  <c r="AB178" i="10" s="1"/>
  <c r="E179" i="10"/>
  <c r="F179" i="10" s="1"/>
  <c r="G179" i="10" s="1"/>
  <c r="I179" i="10"/>
  <c r="J179" i="10" s="1"/>
  <c r="Q179" i="10"/>
  <c r="R179" i="10" s="1"/>
  <c r="S179" i="10" s="1"/>
  <c r="U179" i="10"/>
  <c r="V179" i="10" s="1"/>
  <c r="AC179" i="10"/>
  <c r="AD179" i="10" s="1"/>
  <c r="AE179" i="10" s="1"/>
  <c r="H180" i="10"/>
  <c r="I180" i="10" s="1"/>
  <c r="J180" i="10" s="1"/>
  <c r="L180" i="10"/>
  <c r="T180" i="10"/>
  <c r="U180" i="10" s="1"/>
  <c r="V180" i="10" s="1"/>
  <c r="K181" i="10"/>
  <c r="W181" i="10"/>
  <c r="X181" i="10" s="1"/>
  <c r="Y181" i="10" s="1"/>
  <c r="AA181" i="10"/>
  <c r="AB181" i="10" s="1"/>
  <c r="N182" i="10"/>
  <c r="O182" i="10" s="1"/>
  <c r="P182" i="10" s="1"/>
  <c r="R182" i="10"/>
  <c r="S182" i="10" s="1"/>
  <c r="Z182" i="10"/>
  <c r="AA182" i="10" s="1"/>
  <c r="AB182" i="10" s="1"/>
  <c r="E183" i="10"/>
  <c r="F183" i="10" s="1"/>
  <c r="G183" i="10" s="1"/>
  <c r="Q183" i="10"/>
  <c r="R183" i="10" s="1"/>
  <c r="S183" i="10" s="1"/>
  <c r="U183" i="10"/>
  <c r="V183" i="10" s="1"/>
  <c r="AC183" i="10"/>
  <c r="AD183" i="10" s="1"/>
  <c r="AE183" i="10" s="1"/>
  <c r="H184" i="10"/>
  <c r="I184" i="10" s="1"/>
  <c r="J184" i="10" s="1"/>
  <c r="L184" i="10"/>
  <c r="T184" i="10"/>
  <c r="U184" i="10" s="1"/>
  <c r="V184" i="10" s="1"/>
  <c r="K185" i="10"/>
  <c r="O185" i="10"/>
  <c r="P185" i="10" s="1"/>
  <c r="W185" i="10"/>
  <c r="X185" i="10" s="1"/>
  <c r="Y185" i="10" s="1"/>
  <c r="AA185" i="10"/>
  <c r="AB185" i="10" s="1"/>
  <c r="F186" i="10"/>
  <c r="G186" i="10" s="1"/>
  <c r="N186" i="10"/>
  <c r="O186" i="10" s="1"/>
  <c r="P186" i="10" s="1"/>
  <c r="R186" i="10"/>
  <c r="S186" i="10" s="1"/>
  <c r="Z186" i="10"/>
  <c r="AA186" i="10" s="1"/>
  <c r="AB186" i="10" s="1"/>
  <c r="E187" i="10"/>
  <c r="F187" i="10" s="1"/>
  <c r="G187" i="10" s="1"/>
  <c r="I187" i="10"/>
  <c r="J187" i="10" s="1"/>
  <c r="Q187" i="10"/>
  <c r="R187" i="10" s="1"/>
  <c r="S187" i="10" s="1"/>
  <c r="U187" i="10"/>
  <c r="V187" i="10" s="1"/>
  <c r="AC187" i="10"/>
  <c r="AD187" i="10" s="1"/>
  <c r="AE187" i="10" s="1"/>
  <c r="H188" i="10"/>
  <c r="I188" i="10" s="1"/>
  <c r="J188" i="10" s="1"/>
  <c r="L188" i="10"/>
  <c r="T188" i="10"/>
  <c r="U188" i="10" s="1"/>
  <c r="V188" i="10" s="1"/>
  <c r="K189" i="10"/>
  <c r="W189" i="10"/>
  <c r="X189" i="10" s="1"/>
  <c r="Y189" i="10" s="1"/>
  <c r="AA189" i="10"/>
  <c r="AB189" i="10" s="1"/>
  <c r="N190" i="10"/>
  <c r="O190" i="10" s="1"/>
  <c r="P190" i="10" s="1"/>
  <c r="R190" i="10"/>
  <c r="S190" i="10" s="1"/>
  <c r="Z190" i="10"/>
  <c r="AA190" i="10" s="1"/>
  <c r="AB190" i="10" s="1"/>
  <c r="E191" i="10"/>
  <c r="F191" i="10" s="1"/>
  <c r="G191" i="10" s="1"/>
  <c r="Q191" i="10"/>
  <c r="R191" i="10" s="1"/>
  <c r="S191" i="10" s="1"/>
  <c r="U191" i="10"/>
  <c r="V191" i="10" s="1"/>
  <c r="AC191" i="10"/>
  <c r="AD191" i="10" s="1"/>
  <c r="AE191" i="10" s="1"/>
  <c r="H192" i="10"/>
  <c r="I192" i="10" s="1"/>
  <c r="J192" i="10" s="1"/>
  <c r="L192" i="10"/>
  <c r="T192" i="10"/>
  <c r="U192" i="10" s="1"/>
  <c r="V192" i="10" s="1"/>
  <c r="K193" i="10"/>
  <c r="O193" i="10"/>
  <c r="P193" i="10" s="1"/>
  <c r="W193" i="10"/>
  <c r="X193" i="10" s="1"/>
  <c r="Y193" i="10" s="1"/>
  <c r="AA193" i="10"/>
  <c r="AB193" i="10" s="1"/>
  <c r="F194" i="10"/>
  <c r="G194" i="10" s="1"/>
  <c r="N194" i="10"/>
  <c r="O194" i="10" s="1"/>
  <c r="P194" i="10" s="1"/>
  <c r="Z194" i="10"/>
  <c r="AA194" i="10" s="1"/>
  <c r="AB194" i="10" s="1"/>
  <c r="E195" i="10"/>
  <c r="F195" i="10" s="1"/>
  <c r="G195" i="10" s="1"/>
  <c r="I195" i="10"/>
  <c r="J195" i="10" s="1"/>
  <c r="Q195" i="10"/>
  <c r="R195" i="10" s="1"/>
  <c r="S195" i="10" s="1"/>
  <c r="U195" i="10"/>
  <c r="V195" i="10" s="1"/>
  <c r="AC195" i="10"/>
  <c r="AD195" i="10" s="1"/>
  <c r="AE195" i="10" s="1"/>
  <c r="AD196" i="10"/>
  <c r="AE196" i="10" s="1"/>
  <c r="Z196" i="10"/>
  <c r="AA196" i="10" s="1"/>
  <c r="AB196" i="10" s="1"/>
  <c r="H196" i="10"/>
  <c r="I196" i="10" s="1"/>
  <c r="J196" i="10" s="1"/>
  <c r="L196" i="10"/>
  <c r="T196" i="10"/>
  <c r="U196" i="10" s="1"/>
  <c r="V196" i="10" s="1"/>
  <c r="H197" i="10"/>
  <c r="I197" i="10" s="1"/>
  <c r="J197" i="10" s="1"/>
  <c r="N197" i="10"/>
  <c r="AA199" i="10"/>
  <c r="AB199" i="10" s="1"/>
  <c r="W199" i="10"/>
  <c r="X199" i="10" s="1"/>
  <c r="Y199" i="10" s="1"/>
  <c r="K199" i="10"/>
  <c r="L199" i="10" s="1"/>
  <c r="I199" i="10"/>
  <c r="J199" i="10" s="1"/>
  <c r="N199" i="10"/>
  <c r="O199" i="10" s="1"/>
  <c r="P199" i="10" s="1"/>
  <c r="T199" i="10"/>
  <c r="U199" i="10" s="1"/>
  <c r="V199" i="10" s="1"/>
  <c r="AD199" i="10"/>
  <c r="AE199" i="10" s="1"/>
  <c r="L200" i="10"/>
  <c r="Q200" i="10"/>
  <c r="R200" i="10" s="1"/>
  <c r="S200" i="10" s="1"/>
  <c r="W200" i="10"/>
  <c r="X200" i="10" s="1"/>
  <c r="Y200" i="10" s="1"/>
  <c r="F201" i="10"/>
  <c r="G201" i="10" s="1"/>
  <c r="K201" i="10"/>
  <c r="L201" i="10" s="1"/>
  <c r="E203" i="10"/>
  <c r="F203" i="10" s="1"/>
  <c r="G203" i="10" s="1"/>
  <c r="U203" i="10"/>
  <c r="V203" i="10" s="1"/>
  <c r="AC203" i="10"/>
  <c r="AD203" i="10" s="1"/>
  <c r="AE203" i="10" s="1"/>
  <c r="K204" i="10"/>
  <c r="I207" i="10"/>
  <c r="J207" i="10" s="1"/>
  <c r="Q207" i="10"/>
  <c r="R207" i="10" s="1"/>
  <c r="S207" i="10" s="1"/>
  <c r="W208" i="10"/>
  <c r="X208" i="10" s="1"/>
  <c r="Y208" i="10" s="1"/>
  <c r="L216" i="10"/>
  <c r="H220" i="10"/>
  <c r="I220" i="10" s="1"/>
  <c r="J220" i="10" s="1"/>
  <c r="W224" i="10"/>
  <c r="X224" i="10" s="1"/>
  <c r="Y224" i="10" s="1"/>
  <c r="K224" i="10"/>
  <c r="L224" i="10" s="1"/>
  <c r="Z224" i="10"/>
  <c r="AA224" i="10" s="1"/>
  <c r="AB224" i="10" s="1"/>
  <c r="N224" i="10"/>
  <c r="O224" i="10" s="1"/>
  <c r="P224" i="10" s="1"/>
  <c r="AC224" i="10"/>
  <c r="AD224" i="10" s="1"/>
  <c r="AE224" i="10" s="1"/>
  <c r="Q224" i="10"/>
  <c r="R224" i="10" s="1"/>
  <c r="S224" i="10" s="1"/>
  <c r="I224" i="10"/>
  <c r="J224" i="10" s="1"/>
  <c r="E224" i="10"/>
  <c r="F224" i="10" s="1"/>
  <c r="G224" i="10" s="1"/>
  <c r="T224" i="10"/>
  <c r="U224" i="10" s="1"/>
  <c r="V224" i="10" s="1"/>
  <c r="H236" i="10"/>
  <c r="I236" i="10" s="1"/>
  <c r="J236" i="10" s="1"/>
  <c r="X236" i="10"/>
  <c r="Y236" i="10" s="1"/>
  <c r="H141" i="10"/>
  <c r="I141" i="10" s="1"/>
  <c r="J141" i="10" s="1"/>
  <c r="L141" i="10"/>
  <c r="T141" i="10"/>
  <c r="U141" i="10" s="1"/>
  <c r="V141" i="10" s="1"/>
  <c r="H145" i="10"/>
  <c r="I145" i="10" s="1"/>
  <c r="J145" i="10" s="1"/>
  <c r="L145" i="10"/>
  <c r="T145" i="10"/>
  <c r="U145" i="10" s="1"/>
  <c r="V145" i="10" s="1"/>
  <c r="H149" i="10"/>
  <c r="I149" i="10" s="1"/>
  <c r="J149" i="10" s="1"/>
  <c r="L149" i="10"/>
  <c r="T149" i="10"/>
  <c r="U149" i="10" s="1"/>
  <c r="V149" i="10" s="1"/>
  <c r="H153" i="10"/>
  <c r="I153" i="10" s="1"/>
  <c r="J153" i="10" s="1"/>
  <c r="L153" i="10"/>
  <c r="T153" i="10"/>
  <c r="U153" i="10" s="1"/>
  <c r="V153" i="10" s="1"/>
  <c r="H157" i="10"/>
  <c r="I157" i="10" s="1"/>
  <c r="J157" i="10" s="1"/>
  <c r="L157" i="10"/>
  <c r="T157" i="10"/>
  <c r="U157" i="10" s="1"/>
  <c r="V157" i="10" s="1"/>
  <c r="H161" i="10"/>
  <c r="I161" i="10" s="1"/>
  <c r="J161" i="10" s="1"/>
  <c r="L161" i="10"/>
  <c r="T161" i="10"/>
  <c r="U161" i="10" s="1"/>
  <c r="V161" i="10" s="1"/>
  <c r="H165" i="10"/>
  <c r="I165" i="10" s="1"/>
  <c r="J165" i="10" s="1"/>
  <c r="L165" i="10"/>
  <c r="T165" i="10"/>
  <c r="U165" i="10" s="1"/>
  <c r="V165" i="10" s="1"/>
  <c r="H169" i="10"/>
  <c r="I169" i="10" s="1"/>
  <c r="J169" i="10" s="1"/>
  <c r="L169" i="10"/>
  <c r="T169" i="10"/>
  <c r="U169" i="10" s="1"/>
  <c r="V169" i="10" s="1"/>
  <c r="H173" i="10"/>
  <c r="I173" i="10" s="1"/>
  <c r="J173" i="10" s="1"/>
  <c r="L173" i="10"/>
  <c r="T173" i="10"/>
  <c r="U173" i="10" s="1"/>
  <c r="V173" i="10" s="1"/>
  <c r="H177" i="10"/>
  <c r="I177" i="10" s="1"/>
  <c r="J177" i="10" s="1"/>
  <c r="L177" i="10"/>
  <c r="T177" i="10"/>
  <c r="U177" i="10" s="1"/>
  <c r="V177" i="10" s="1"/>
  <c r="H181" i="10"/>
  <c r="I181" i="10" s="1"/>
  <c r="J181" i="10" s="1"/>
  <c r="L181" i="10"/>
  <c r="T181" i="10"/>
  <c r="U181" i="10" s="1"/>
  <c r="V181" i="10" s="1"/>
  <c r="H185" i="10"/>
  <c r="I185" i="10" s="1"/>
  <c r="J185" i="10" s="1"/>
  <c r="L185" i="10"/>
  <c r="T185" i="10"/>
  <c r="U185" i="10" s="1"/>
  <c r="V185" i="10" s="1"/>
  <c r="H189" i="10"/>
  <c r="I189" i="10" s="1"/>
  <c r="J189" i="10" s="1"/>
  <c r="L189" i="10"/>
  <c r="T189" i="10"/>
  <c r="U189" i="10" s="1"/>
  <c r="V189" i="10" s="1"/>
  <c r="H193" i="10"/>
  <c r="I193" i="10" s="1"/>
  <c r="J193" i="10" s="1"/>
  <c r="L193" i="10"/>
  <c r="T193" i="10"/>
  <c r="U193" i="10" s="1"/>
  <c r="V193" i="10" s="1"/>
  <c r="AC197" i="10"/>
  <c r="AD197" i="10" s="1"/>
  <c r="AE197" i="10" s="1"/>
  <c r="Q197" i="10"/>
  <c r="R197" i="10" s="1"/>
  <c r="S197" i="10" s="1"/>
  <c r="E197" i="10"/>
  <c r="F197" i="10" s="1"/>
  <c r="G197" i="10" s="1"/>
  <c r="O197" i="10"/>
  <c r="P197" i="10" s="1"/>
  <c r="T197" i="10"/>
  <c r="U197" i="10" s="1"/>
  <c r="V197" i="10" s="1"/>
  <c r="Z197" i="10"/>
  <c r="AA197" i="10" s="1"/>
  <c r="AB197" i="10" s="1"/>
  <c r="Z204" i="10"/>
  <c r="AA204" i="10" s="1"/>
  <c r="AB204" i="10" s="1"/>
  <c r="R204" i="10"/>
  <c r="S204" i="10" s="1"/>
  <c r="N204" i="10"/>
  <c r="O204" i="10" s="1"/>
  <c r="P204" i="10" s="1"/>
  <c r="AC204" i="10"/>
  <c r="AD204" i="10" s="1"/>
  <c r="AE204" i="10" s="1"/>
  <c r="Q204" i="10"/>
  <c r="I204" i="10"/>
  <c r="J204" i="10" s="1"/>
  <c r="E204" i="10"/>
  <c r="F204" i="10" s="1"/>
  <c r="G204" i="10" s="1"/>
  <c r="L204" i="10"/>
  <c r="T204" i="10"/>
  <c r="U204" i="10" s="1"/>
  <c r="V204" i="10" s="1"/>
  <c r="AA207" i="10"/>
  <c r="AB207" i="10" s="1"/>
  <c r="W207" i="10"/>
  <c r="X207" i="10" s="1"/>
  <c r="Y207" i="10" s="1"/>
  <c r="K207" i="10"/>
  <c r="L207" i="10" s="1"/>
  <c r="AD207" i="10"/>
  <c r="AE207" i="10" s="1"/>
  <c r="Z207" i="10"/>
  <c r="N207" i="10"/>
  <c r="O207" i="10" s="1"/>
  <c r="P207" i="10" s="1"/>
  <c r="F207" i="10"/>
  <c r="G207" i="10" s="1"/>
  <c r="T207" i="10"/>
  <c r="U207" i="10" s="1"/>
  <c r="V207" i="10" s="1"/>
  <c r="W212" i="10"/>
  <c r="X212" i="10" s="1"/>
  <c r="Y212" i="10" s="1"/>
  <c r="K212" i="10"/>
  <c r="L212" i="10" s="1"/>
  <c r="Z212" i="10"/>
  <c r="AA212" i="10" s="1"/>
  <c r="AB212" i="10" s="1"/>
  <c r="N212" i="10"/>
  <c r="O212" i="10" s="1"/>
  <c r="P212" i="10" s="1"/>
  <c r="AC212" i="10"/>
  <c r="AD212" i="10" s="1"/>
  <c r="AE212" i="10" s="1"/>
  <c r="Q212" i="10"/>
  <c r="R212" i="10" s="1"/>
  <c r="S212" i="10" s="1"/>
  <c r="I212" i="10"/>
  <c r="J212" i="10" s="1"/>
  <c r="E212" i="10"/>
  <c r="F212" i="10" s="1"/>
  <c r="G212" i="10" s="1"/>
  <c r="T212" i="10"/>
  <c r="U212" i="10" s="1"/>
  <c r="V212" i="10" s="1"/>
  <c r="W228" i="10"/>
  <c r="X228" i="10" s="1"/>
  <c r="Y228" i="10" s="1"/>
  <c r="K228" i="10"/>
  <c r="L228" i="10" s="1"/>
  <c r="Z228" i="10"/>
  <c r="AA228" i="10" s="1"/>
  <c r="AB228" i="10" s="1"/>
  <c r="N228" i="10"/>
  <c r="O228" i="10" s="1"/>
  <c r="P228" i="10" s="1"/>
  <c r="AC228" i="10"/>
  <c r="AD228" i="10" s="1"/>
  <c r="AE228" i="10" s="1"/>
  <c r="Q228" i="10"/>
  <c r="R228" i="10" s="1"/>
  <c r="S228" i="10" s="1"/>
  <c r="E228" i="10"/>
  <c r="F228" i="10" s="1"/>
  <c r="G228" i="10" s="1"/>
  <c r="T228" i="10"/>
  <c r="U228" i="10" s="1"/>
  <c r="V228" i="10" s="1"/>
  <c r="H205" i="10"/>
  <c r="I205" i="10" s="1"/>
  <c r="J205" i="10" s="1"/>
  <c r="L205" i="10"/>
  <c r="T205" i="10"/>
  <c r="X205" i="10"/>
  <c r="Y205" i="10" s="1"/>
  <c r="H209" i="10"/>
  <c r="I209" i="10" s="1"/>
  <c r="J209" i="10" s="1"/>
  <c r="L209" i="10"/>
  <c r="T209" i="10"/>
  <c r="X209" i="10"/>
  <c r="Y209" i="10" s="1"/>
  <c r="F211" i="10"/>
  <c r="G211" i="10" s="1"/>
  <c r="N211" i="10"/>
  <c r="R211" i="10"/>
  <c r="S211" i="10" s="1"/>
  <c r="Z211" i="10"/>
  <c r="AD211" i="10"/>
  <c r="AE211" i="10" s="1"/>
  <c r="H213" i="10"/>
  <c r="L213" i="10"/>
  <c r="T213" i="10"/>
  <c r="X213" i="10"/>
  <c r="Y213" i="10" s="1"/>
  <c r="F215" i="10"/>
  <c r="G215" i="10" s="1"/>
  <c r="N215" i="10"/>
  <c r="O215" i="10" s="1"/>
  <c r="P215" i="10" s="1"/>
  <c r="R215" i="10"/>
  <c r="S215" i="10" s="1"/>
  <c r="Z215" i="10"/>
  <c r="AA215" i="10" s="1"/>
  <c r="AB215" i="10" s="1"/>
  <c r="AD215" i="10"/>
  <c r="AE215" i="10" s="1"/>
  <c r="H217" i="10"/>
  <c r="I217" i="10" s="1"/>
  <c r="J217" i="10" s="1"/>
  <c r="L217" i="10"/>
  <c r="T217" i="10"/>
  <c r="U217" i="10" s="1"/>
  <c r="V217" i="10" s="1"/>
  <c r="X217" i="10"/>
  <c r="Y217" i="10" s="1"/>
  <c r="F219" i="10"/>
  <c r="G219" i="10" s="1"/>
  <c r="N219" i="10"/>
  <c r="R219" i="10"/>
  <c r="S219" i="10" s="1"/>
  <c r="Z219" i="10"/>
  <c r="AD219" i="10"/>
  <c r="AE219" i="10" s="1"/>
  <c r="H221" i="10"/>
  <c r="L221" i="10"/>
  <c r="T221" i="10"/>
  <c r="X221" i="10"/>
  <c r="Y221" i="10" s="1"/>
  <c r="F223" i="10"/>
  <c r="G223" i="10" s="1"/>
  <c r="N223" i="10"/>
  <c r="O223" i="10" s="1"/>
  <c r="P223" i="10" s="1"/>
  <c r="R223" i="10"/>
  <c r="S223" i="10" s="1"/>
  <c r="Z223" i="10"/>
  <c r="AD223" i="10"/>
  <c r="AE223" i="10" s="1"/>
  <c r="H225" i="10"/>
  <c r="I225" i="10" s="1"/>
  <c r="J225" i="10" s="1"/>
  <c r="L225" i="10"/>
  <c r="T225" i="10"/>
  <c r="X225" i="10"/>
  <c r="Y225" i="10" s="1"/>
  <c r="F227" i="10"/>
  <c r="G227" i="10" s="1"/>
  <c r="N227" i="10"/>
  <c r="R227" i="10"/>
  <c r="S227" i="10" s="1"/>
  <c r="Z227" i="10"/>
  <c r="AA227" i="10" s="1"/>
  <c r="AB227" i="10" s="1"/>
  <c r="AD227" i="10"/>
  <c r="AE227" i="10" s="1"/>
  <c r="H229" i="10"/>
  <c r="L229" i="10"/>
  <c r="T229" i="10"/>
  <c r="U229" i="10" s="1"/>
  <c r="V229" i="10" s="1"/>
  <c r="X229" i="10"/>
  <c r="Y229" i="10" s="1"/>
  <c r="F231" i="10"/>
  <c r="G231" i="10" s="1"/>
  <c r="N231" i="10"/>
  <c r="R231" i="10"/>
  <c r="S231" i="10" s="1"/>
  <c r="Z231" i="10"/>
  <c r="AA231" i="10" s="1"/>
  <c r="AB231" i="10" s="1"/>
  <c r="AD231" i="10"/>
  <c r="AE231" i="10" s="1"/>
  <c r="H233" i="10"/>
  <c r="L233" i="10"/>
  <c r="T233" i="10"/>
  <c r="U233" i="10" s="1"/>
  <c r="V233" i="10" s="1"/>
  <c r="X233" i="10"/>
  <c r="Y233" i="10" s="1"/>
  <c r="F235" i="10"/>
  <c r="G235" i="10" s="1"/>
  <c r="N235" i="10"/>
  <c r="R235" i="10"/>
  <c r="S235" i="10" s="1"/>
  <c r="Z235" i="10"/>
  <c r="AD235" i="10"/>
  <c r="AE235" i="10" s="1"/>
  <c r="H237" i="10"/>
  <c r="L237" i="10"/>
  <c r="T237" i="10"/>
  <c r="X237" i="10"/>
  <c r="Y237" i="10" s="1"/>
  <c r="F239" i="10"/>
  <c r="G239" i="10" s="1"/>
  <c r="N239" i="10"/>
  <c r="O239" i="10" s="1"/>
  <c r="P239" i="10" s="1"/>
  <c r="R239" i="10"/>
  <c r="S239" i="10" s="1"/>
  <c r="Z239" i="10"/>
  <c r="AD239" i="10"/>
  <c r="AE239" i="10" s="1"/>
  <c r="E240" i="10"/>
  <c r="F240" i="10" s="1"/>
  <c r="G240" i="10" s="1"/>
  <c r="Q240" i="10"/>
  <c r="AC240" i="10"/>
  <c r="H241" i="10"/>
  <c r="L241" i="10"/>
  <c r="T241" i="10"/>
  <c r="X241" i="10"/>
  <c r="Y241" i="10" s="1"/>
  <c r="F243" i="10"/>
  <c r="G243" i="10" s="1"/>
  <c r="N243" i="10"/>
  <c r="O243" i="10" s="1"/>
  <c r="P243" i="10" s="1"/>
  <c r="R243" i="10"/>
  <c r="S243" i="10" s="1"/>
  <c r="Z243" i="10"/>
  <c r="AD243" i="10"/>
  <c r="AE243" i="10" s="1"/>
  <c r="E244" i="10"/>
  <c r="F244" i="10" s="1"/>
  <c r="G244" i="10" s="1"/>
  <c r="Q244" i="10"/>
  <c r="AC244" i="10"/>
  <c r="H245" i="10"/>
  <c r="I245" i="10" s="1"/>
  <c r="J245" i="10" s="1"/>
  <c r="L245" i="10"/>
  <c r="T245" i="10"/>
  <c r="X245" i="10"/>
  <c r="Y245" i="10" s="1"/>
  <c r="F247" i="10"/>
  <c r="G247" i="10" s="1"/>
  <c r="N247" i="10"/>
  <c r="O247" i="10" s="1"/>
  <c r="P247" i="10" s="1"/>
  <c r="R247" i="10"/>
  <c r="S247" i="10" s="1"/>
  <c r="Z247" i="10"/>
  <c r="AD247" i="10"/>
  <c r="AE247" i="10" s="1"/>
  <c r="E248" i="10"/>
  <c r="Q248" i="10"/>
  <c r="AC248" i="10"/>
  <c r="H249" i="10"/>
  <c r="L249" i="10"/>
  <c r="T249" i="10"/>
  <c r="X249" i="10"/>
  <c r="Y249" i="10" s="1"/>
  <c r="F251" i="10"/>
  <c r="G251" i="10" s="1"/>
  <c r="N251" i="10"/>
  <c r="O251" i="10" s="1"/>
  <c r="P251" i="10" s="1"/>
  <c r="R251" i="10"/>
  <c r="S251" i="10" s="1"/>
  <c r="Z251" i="10"/>
  <c r="AD251" i="10"/>
  <c r="AE251" i="10" s="1"/>
  <c r="E252" i="10"/>
  <c r="F252" i="10" s="1"/>
  <c r="G252" i="10" s="1"/>
  <c r="Q252" i="10"/>
  <c r="AC252" i="10"/>
  <c r="H253" i="10"/>
  <c r="L253" i="10"/>
  <c r="T253" i="10"/>
  <c r="X253" i="10"/>
  <c r="Y253" i="10" s="1"/>
  <c r="F255" i="10"/>
  <c r="G255" i="10" s="1"/>
  <c r="N255" i="10"/>
  <c r="O255" i="10" s="1"/>
  <c r="P255" i="10" s="1"/>
  <c r="R255" i="10"/>
  <c r="S255" i="10" s="1"/>
  <c r="Z255" i="10"/>
  <c r="AD255" i="10"/>
  <c r="AE255" i="10" s="1"/>
  <c r="E256" i="10"/>
  <c r="F256" i="10" s="1"/>
  <c r="G256" i="10" s="1"/>
  <c r="Q256" i="10"/>
  <c r="AC256" i="10"/>
  <c r="H257" i="10"/>
  <c r="L257" i="10"/>
  <c r="T257" i="10"/>
  <c r="X257" i="10"/>
  <c r="Y257" i="10" s="1"/>
  <c r="F259" i="10"/>
  <c r="G259" i="10" s="1"/>
  <c r="N259" i="10"/>
  <c r="O259" i="10" s="1"/>
  <c r="P259" i="10" s="1"/>
  <c r="R259" i="10"/>
  <c r="S259" i="10" s="1"/>
  <c r="Z259" i="10"/>
  <c r="AD259" i="10"/>
  <c r="AE259" i="10" s="1"/>
  <c r="E260" i="10"/>
  <c r="F260" i="10" s="1"/>
  <c r="G260" i="10" s="1"/>
  <c r="Q260" i="10"/>
  <c r="AC260" i="10"/>
  <c r="H261" i="10"/>
  <c r="I261" i="10" s="1"/>
  <c r="J261" i="10" s="1"/>
  <c r="L261" i="10"/>
  <c r="T261" i="10"/>
  <c r="X261" i="10"/>
  <c r="Y261" i="10" s="1"/>
  <c r="F263" i="10"/>
  <c r="G263" i="10" s="1"/>
  <c r="N263" i="10"/>
  <c r="O263" i="10" s="1"/>
  <c r="P263" i="10" s="1"/>
  <c r="R263" i="10"/>
  <c r="S263" i="10" s="1"/>
  <c r="Z263" i="10"/>
  <c r="AD263" i="10"/>
  <c r="AE263" i="10" s="1"/>
  <c r="E264" i="10"/>
  <c r="F264" i="10" s="1"/>
  <c r="G264" i="10" s="1"/>
  <c r="Q264" i="10"/>
  <c r="AC264" i="10"/>
  <c r="H265" i="10"/>
  <c r="L265" i="10"/>
  <c r="T265" i="10"/>
  <c r="X265" i="10"/>
  <c r="Y265" i="10" s="1"/>
  <c r="F267" i="10"/>
  <c r="G267" i="10" s="1"/>
  <c r="N267" i="10"/>
  <c r="O267" i="10" s="1"/>
  <c r="P267" i="10" s="1"/>
  <c r="R267" i="10"/>
  <c r="S267" i="10" s="1"/>
  <c r="Z267" i="10"/>
  <c r="AD267" i="10"/>
  <c r="AE267" i="10" s="1"/>
  <c r="E268" i="10"/>
  <c r="F268" i="10" s="1"/>
  <c r="G268" i="10" s="1"/>
  <c r="Q268" i="10"/>
  <c r="AC268" i="10"/>
  <c r="H269" i="10"/>
  <c r="L269" i="10"/>
  <c r="T269" i="10"/>
  <c r="X269" i="10"/>
  <c r="Y269" i="10" s="1"/>
  <c r="F271" i="10"/>
  <c r="G271" i="10" s="1"/>
  <c r="N271" i="10"/>
  <c r="O271" i="10" s="1"/>
  <c r="P271" i="10" s="1"/>
  <c r="R271" i="10"/>
  <c r="S271" i="10" s="1"/>
  <c r="Z271" i="10"/>
  <c r="AD271" i="10"/>
  <c r="AE271" i="10" s="1"/>
  <c r="E272" i="10"/>
  <c r="F272" i="10" s="1"/>
  <c r="G272" i="10" s="1"/>
  <c r="Q272" i="10"/>
  <c r="AC272" i="10"/>
  <c r="H273" i="10"/>
  <c r="L273" i="10"/>
  <c r="T273" i="10"/>
  <c r="X273" i="10"/>
  <c r="Y273" i="10" s="1"/>
  <c r="F275" i="10"/>
  <c r="G275" i="10" s="1"/>
  <c r="N275" i="10"/>
  <c r="R275" i="10"/>
  <c r="S275" i="10" s="1"/>
  <c r="Z275" i="10"/>
  <c r="AD275" i="10"/>
  <c r="AE275" i="10" s="1"/>
  <c r="E276" i="10"/>
  <c r="F276" i="10" s="1"/>
  <c r="G276" i="10" s="1"/>
  <c r="Q276" i="10"/>
  <c r="AC276" i="10"/>
  <c r="H277" i="10"/>
  <c r="I277" i="10" s="1"/>
  <c r="J277" i="10" s="1"/>
  <c r="L277" i="10"/>
  <c r="T277" i="10"/>
  <c r="X277" i="10"/>
  <c r="Y277" i="10" s="1"/>
  <c r="F279" i="10"/>
  <c r="G279" i="10" s="1"/>
  <c r="N279" i="10"/>
  <c r="R279" i="10"/>
  <c r="S279" i="10" s="1"/>
  <c r="Z279" i="10"/>
  <c r="AD279" i="10"/>
  <c r="AE279" i="10" s="1"/>
  <c r="E280" i="10"/>
  <c r="F280" i="10" s="1"/>
  <c r="G280" i="10" s="1"/>
  <c r="Q280" i="10"/>
  <c r="AC280" i="10"/>
  <c r="H281" i="10"/>
  <c r="L281" i="10"/>
  <c r="T281" i="10"/>
  <c r="X281" i="10"/>
  <c r="Y281" i="10" s="1"/>
  <c r="F283" i="10"/>
  <c r="G283" i="10" s="1"/>
  <c r="N283" i="10"/>
  <c r="O283" i="10" s="1"/>
  <c r="P283" i="10" s="1"/>
  <c r="R283" i="10"/>
  <c r="S283" i="10" s="1"/>
  <c r="Z283" i="10"/>
  <c r="AD283" i="10"/>
  <c r="AE283" i="10" s="1"/>
  <c r="E284" i="10"/>
  <c r="Q284" i="10"/>
  <c r="AC284" i="10"/>
  <c r="H285" i="10"/>
  <c r="L285" i="10"/>
  <c r="T285" i="10"/>
  <c r="X285" i="10"/>
  <c r="Y285" i="10" s="1"/>
  <c r="F287" i="10"/>
  <c r="G287" i="10" s="1"/>
  <c r="N287" i="10"/>
  <c r="O287" i="10" s="1"/>
  <c r="P287" i="10" s="1"/>
  <c r="R287" i="10"/>
  <c r="S287" i="10" s="1"/>
  <c r="Z287" i="10"/>
  <c r="AD287" i="10"/>
  <c r="AE287" i="10" s="1"/>
  <c r="E288" i="10"/>
  <c r="F288" i="10" s="1"/>
  <c r="G288" i="10" s="1"/>
  <c r="Q288" i="10"/>
  <c r="AC288" i="10"/>
  <c r="H289" i="10"/>
  <c r="L289" i="10"/>
  <c r="T289" i="10"/>
  <c r="X289" i="10"/>
  <c r="Y289" i="10" s="1"/>
  <c r="F291" i="10"/>
  <c r="G291" i="10" s="1"/>
  <c r="N291" i="10"/>
  <c r="O291" i="10" s="1"/>
  <c r="P291" i="10" s="1"/>
  <c r="R291" i="10"/>
  <c r="S291" i="10" s="1"/>
  <c r="Z291" i="10"/>
  <c r="M292" i="10"/>
  <c r="L293" i="10"/>
  <c r="W293" i="10"/>
  <c r="E296" i="10"/>
  <c r="T296" i="10"/>
  <c r="AA299" i="10"/>
  <c r="AB299" i="10" s="1"/>
  <c r="W299" i="10"/>
  <c r="K299" i="10"/>
  <c r="Z299" i="10"/>
  <c r="R299" i="10"/>
  <c r="S299" i="10" s="1"/>
  <c r="N299" i="10"/>
  <c r="O299" i="10" s="1"/>
  <c r="P299" i="10" s="1"/>
  <c r="L299" i="10"/>
  <c r="T299" i="10"/>
  <c r="H303" i="10"/>
  <c r="H198" i="10"/>
  <c r="I198" i="10" s="1"/>
  <c r="J198" i="10" s="1"/>
  <c r="L198" i="10"/>
  <c r="T198" i="10"/>
  <c r="U198" i="10" s="1"/>
  <c r="V198" i="10" s="1"/>
  <c r="H202" i="10"/>
  <c r="I202" i="10" s="1"/>
  <c r="J202" i="10" s="1"/>
  <c r="L202" i="10"/>
  <c r="T202" i="10"/>
  <c r="U202" i="10" s="1"/>
  <c r="V202" i="10" s="1"/>
  <c r="E205" i="10"/>
  <c r="F205" i="10" s="1"/>
  <c r="G205" i="10" s="1"/>
  <c r="Q205" i="10"/>
  <c r="R205" i="10" s="1"/>
  <c r="S205" i="10" s="1"/>
  <c r="U205" i="10"/>
  <c r="V205" i="10" s="1"/>
  <c r="AC205" i="10"/>
  <c r="AD205" i="10" s="1"/>
  <c r="AE205" i="10" s="1"/>
  <c r="H206" i="10"/>
  <c r="I206" i="10" s="1"/>
  <c r="J206" i="10" s="1"/>
  <c r="L206" i="10"/>
  <c r="T206" i="10"/>
  <c r="U206" i="10" s="1"/>
  <c r="V206" i="10" s="1"/>
  <c r="E209" i="10"/>
  <c r="F209" i="10" s="1"/>
  <c r="G209" i="10" s="1"/>
  <c r="Q209" i="10"/>
  <c r="R209" i="10" s="1"/>
  <c r="S209" i="10" s="1"/>
  <c r="U209" i="10"/>
  <c r="V209" i="10" s="1"/>
  <c r="AC209" i="10"/>
  <c r="AD209" i="10" s="1"/>
  <c r="AE209" i="10" s="1"/>
  <c r="H210" i="10"/>
  <c r="I210" i="10" s="1"/>
  <c r="J210" i="10" s="1"/>
  <c r="L210" i="10"/>
  <c r="T210" i="10"/>
  <c r="U210" i="10" s="1"/>
  <c r="V210" i="10" s="1"/>
  <c r="K211" i="10"/>
  <c r="O211" i="10"/>
  <c r="P211" i="10" s="1"/>
  <c r="W211" i="10"/>
  <c r="X211" i="10" s="1"/>
  <c r="Y211" i="10" s="1"/>
  <c r="AA211" i="10"/>
  <c r="AB211" i="10" s="1"/>
  <c r="E213" i="10"/>
  <c r="F213" i="10" s="1"/>
  <c r="G213" i="10" s="1"/>
  <c r="I213" i="10"/>
  <c r="J213" i="10" s="1"/>
  <c r="Q213" i="10"/>
  <c r="R213" i="10" s="1"/>
  <c r="S213" i="10" s="1"/>
  <c r="U213" i="10"/>
  <c r="V213" i="10" s="1"/>
  <c r="AC213" i="10"/>
  <c r="AD213" i="10" s="1"/>
  <c r="AE213" i="10" s="1"/>
  <c r="H214" i="10"/>
  <c r="I214" i="10" s="1"/>
  <c r="J214" i="10" s="1"/>
  <c r="L214" i="10"/>
  <c r="T214" i="10"/>
  <c r="U214" i="10" s="1"/>
  <c r="V214" i="10" s="1"/>
  <c r="K215" i="10"/>
  <c r="W215" i="10"/>
  <c r="X215" i="10" s="1"/>
  <c r="Y215" i="10" s="1"/>
  <c r="E217" i="10"/>
  <c r="F217" i="10" s="1"/>
  <c r="G217" i="10" s="1"/>
  <c r="Q217" i="10"/>
  <c r="R217" i="10" s="1"/>
  <c r="S217" i="10" s="1"/>
  <c r="AC217" i="10"/>
  <c r="AD217" i="10" s="1"/>
  <c r="AE217" i="10" s="1"/>
  <c r="H218" i="10"/>
  <c r="I218" i="10" s="1"/>
  <c r="J218" i="10" s="1"/>
  <c r="L218" i="10"/>
  <c r="T218" i="10"/>
  <c r="U218" i="10" s="1"/>
  <c r="V218" i="10" s="1"/>
  <c r="K219" i="10"/>
  <c r="O219" i="10"/>
  <c r="P219" i="10" s="1"/>
  <c r="W219" i="10"/>
  <c r="X219" i="10" s="1"/>
  <c r="Y219" i="10" s="1"/>
  <c r="AA219" i="10"/>
  <c r="AB219" i="10" s="1"/>
  <c r="E221" i="10"/>
  <c r="F221" i="10" s="1"/>
  <c r="G221" i="10" s="1"/>
  <c r="I221" i="10"/>
  <c r="J221" i="10" s="1"/>
  <c r="Q221" i="10"/>
  <c r="R221" i="10" s="1"/>
  <c r="S221" i="10" s="1"/>
  <c r="U221" i="10"/>
  <c r="V221" i="10" s="1"/>
  <c r="AC221" i="10"/>
  <c r="AD221" i="10" s="1"/>
  <c r="AE221" i="10" s="1"/>
  <c r="H222" i="10"/>
  <c r="I222" i="10" s="1"/>
  <c r="J222" i="10" s="1"/>
  <c r="L222" i="10"/>
  <c r="T222" i="10"/>
  <c r="U222" i="10" s="1"/>
  <c r="V222" i="10" s="1"/>
  <c r="K223" i="10"/>
  <c r="W223" i="10"/>
  <c r="X223" i="10" s="1"/>
  <c r="Y223" i="10" s="1"/>
  <c r="AA223" i="10"/>
  <c r="AB223" i="10" s="1"/>
  <c r="E225" i="10"/>
  <c r="F225" i="10" s="1"/>
  <c r="G225" i="10" s="1"/>
  <c r="Q225" i="10"/>
  <c r="R225" i="10" s="1"/>
  <c r="S225" i="10" s="1"/>
  <c r="U225" i="10"/>
  <c r="V225" i="10" s="1"/>
  <c r="AC225" i="10"/>
  <c r="AD225" i="10" s="1"/>
  <c r="AE225" i="10" s="1"/>
  <c r="H226" i="10"/>
  <c r="I226" i="10" s="1"/>
  <c r="J226" i="10" s="1"/>
  <c r="L226" i="10"/>
  <c r="T226" i="10"/>
  <c r="U226" i="10" s="1"/>
  <c r="V226" i="10" s="1"/>
  <c r="K227" i="10"/>
  <c r="O227" i="10"/>
  <c r="P227" i="10" s="1"/>
  <c r="W227" i="10"/>
  <c r="X227" i="10" s="1"/>
  <c r="Y227" i="10" s="1"/>
  <c r="E229" i="10"/>
  <c r="F229" i="10" s="1"/>
  <c r="G229" i="10" s="1"/>
  <c r="I229" i="10"/>
  <c r="J229" i="10" s="1"/>
  <c r="Q229" i="10"/>
  <c r="R229" i="10" s="1"/>
  <c r="S229" i="10" s="1"/>
  <c r="AC229" i="10"/>
  <c r="AD229" i="10" s="1"/>
  <c r="AE229" i="10" s="1"/>
  <c r="H230" i="10"/>
  <c r="I230" i="10" s="1"/>
  <c r="J230" i="10" s="1"/>
  <c r="L230" i="10"/>
  <c r="T230" i="10"/>
  <c r="U230" i="10" s="1"/>
  <c r="V230" i="10" s="1"/>
  <c r="K231" i="10"/>
  <c r="O231" i="10"/>
  <c r="P231" i="10" s="1"/>
  <c r="W231" i="10"/>
  <c r="X231" i="10" s="1"/>
  <c r="Y231" i="10" s="1"/>
  <c r="E233" i="10"/>
  <c r="F233" i="10" s="1"/>
  <c r="G233" i="10" s="1"/>
  <c r="I233" i="10"/>
  <c r="J233" i="10" s="1"/>
  <c r="Q233" i="10"/>
  <c r="R233" i="10" s="1"/>
  <c r="S233" i="10" s="1"/>
  <c r="AC233" i="10"/>
  <c r="AD233" i="10" s="1"/>
  <c r="AE233" i="10" s="1"/>
  <c r="H234" i="10"/>
  <c r="I234" i="10" s="1"/>
  <c r="J234" i="10" s="1"/>
  <c r="L234" i="10"/>
  <c r="T234" i="10"/>
  <c r="U234" i="10" s="1"/>
  <c r="V234" i="10" s="1"/>
  <c r="K235" i="10"/>
  <c r="O235" i="10"/>
  <c r="P235" i="10" s="1"/>
  <c r="W235" i="10"/>
  <c r="X235" i="10" s="1"/>
  <c r="Y235" i="10" s="1"/>
  <c r="AA235" i="10"/>
  <c r="AB235" i="10" s="1"/>
  <c r="E237" i="10"/>
  <c r="F237" i="10" s="1"/>
  <c r="G237" i="10" s="1"/>
  <c r="I237" i="10"/>
  <c r="J237" i="10" s="1"/>
  <c r="Q237" i="10"/>
  <c r="R237" i="10" s="1"/>
  <c r="S237" i="10" s="1"/>
  <c r="U237" i="10"/>
  <c r="V237" i="10" s="1"/>
  <c r="AC237" i="10"/>
  <c r="AD237" i="10" s="1"/>
  <c r="AE237" i="10" s="1"/>
  <c r="H238" i="10"/>
  <c r="I238" i="10" s="1"/>
  <c r="J238" i="10" s="1"/>
  <c r="L238" i="10"/>
  <c r="T238" i="10"/>
  <c r="U238" i="10" s="1"/>
  <c r="V238" i="10" s="1"/>
  <c r="K239" i="10"/>
  <c r="W239" i="10"/>
  <c r="X239" i="10" s="1"/>
  <c r="Y239" i="10" s="1"/>
  <c r="AA239" i="10"/>
  <c r="AB239" i="10" s="1"/>
  <c r="N240" i="10"/>
  <c r="R240" i="10"/>
  <c r="S240" i="10" s="1"/>
  <c r="Z240" i="10"/>
  <c r="AD240" i="10"/>
  <c r="AE240" i="10" s="1"/>
  <c r="E241" i="10"/>
  <c r="F241" i="10" s="1"/>
  <c r="G241" i="10" s="1"/>
  <c r="I241" i="10"/>
  <c r="J241" i="10" s="1"/>
  <c r="Q241" i="10"/>
  <c r="R241" i="10" s="1"/>
  <c r="S241" i="10" s="1"/>
  <c r="U241" i="10"/>
  <c r="V241" i="10" s="1"/>
  <c r="AC241" i="10"/>
  <c r="AD241" i="10" s="1"/>
  <c r="AE241" i="10" s="1"/>
  <c r="H242" i="10"/>
  <c r="I242" i="10" s="1"/>
  <c r="J242" i="10" s="1"/>
  <c r="L242" i="10"/>
  <c r="T242" i="10"/>
  <c r="U242" i="10" s="1"/>
  <c r="V242" i="10" s="1"/>
  <c r="K243" i="10"/>
  <c r="W243" i="10"/>
  <c r="X243" i="10" s="1"/>
  <c r="Y243" i="10" s="1"/>
  <c r="AA243" i="10"/>
  <c r="AB243" i="10" s="1"/>
  <c r="N244" i="10"/>
  <c r="R244" i="10"/>
  <c r="S244" i="10" s="1"/>
  <c r="Z244" i="10"/>
  <c r="AD244" i="10"/>
  <c r="AE244" i="10" s="1"/>
  <c r="E245" i="10"/>
  <c r="F245" i="10" s="1"/>
  <c r="G245" i="10" s="1"/>
  <c r="Q245" i="10"/>
  <c r="R245" i="10" s="1"/>
  <c r="S245" i="10" s="1"/>
  <c r="U245" i="10"/>
  <c r="V245" i="10" s="1"/>
  <c r="AC245" i="10"/>
  <c r="AD245" i="10" s="1"/>
  <c r="AE245" i="10" s="1"/>
  <c r="H246" i="10"/>
  <c r="I246" i="10" s="1"/>
  <c r="J246" i="10" s="1"/>
  <c r="L246" i="10"/>
  <c r="T246" i="10"/>
  <c r="U246" i="10" s="1"/>
  <c r="V246" i="10" s="1"/>
  <c r="K247" i="10"/>
  <c r="W247" i="10"/>
  <c r="X247" i="10" s="1"/>
  <c r="Y247" i="10" s="1"/>
  <c r="AA247" i="10"/>
  <c r="AB247" i="10" s="1"/>
  <c r="F248" i="10"/>
  <c r="G248" i="10" s="1"/>
  <c r="N248" i="10"/>
  <c r="R248" i="10"/>
  <c r="S248" i="10" s="1"/>
  <c r="Z248" i="10"/>
  <c r="AD248" i="10"/>
  <c r="AE248" i="10" s="1"/>
  <c r="E249" i="10"/>
  <c r="F249" i="10" s="1"/>
  <c r="G249" i="10" s="1"/>
  <c r="I249" i="10"/>
  <c r="J249" i="10" s="1"/>
  <c r="Q249" i="10"/>
  <c r="R249" i="10" s="1"/>
  <c r="S249" i="10" s="1"/>
  <c r="U249" i="10"/>
  <c r="V249" i="10" s="1"/>
  <c r="AC249" i="10"/>
  <c r="AD249" i="10" s="1"/>
  <c r="AE249" i="10" s="1"/>
  <c r="H250" i="10"/>
  <c r="I250" i="10" s="1"/>
  <c r="J250" i="10" s="1"/>
  <c r="L250" i="10"/>
  <c r="T250" i="10"/>
  <c r="U250" i="10" s="1"/>
  <c r="V250" i="10" s="1"/>
  <c r="K251" i="10"/>
  <c r="W251" i="10"/>
  <c r="X251" i="10" s="1"/>
  <c r="Y251" i="10" s="1"/>
  <c r="AA251" i="10"/>
  <c r="AB251" i="10" s="1"/>
  <c r="N252" i="10"/>
  <c r="R252" i="10"/>
  <c r="S252" i="10" s="1"/>
  <c r="Z252" i="10"/>
  <c r="AD252" i="10"/>
  <c r="AE252" i="10" s="1"/>
  <c r="E253" i="10"/>
  <c r="F253" i="10" s="1"/>
  <c r="G253" i="10" s="1"/>
  <c r="I253" i="10"/>
  <c r="J253" i="10" s="1"/>
  <c r="Q253" i="10"/>
  <c r="R253" i="10" s="1"/>
  <c r="S253" i="10" s="1"/>
  <c r="U253" i="10"/>
  <c r="V253" i="10" s="1"/>
  <c r="AC253" i="10"/>
  <c r="AD253" i="10" s="1"/>
  <c r="AE253" i="10" s="1"/>
  <c r="H254" i="10"/>
  <c r="I254" i="10" s="1"/>
  <c r="J254" i="10" s="1"/>
  <c r="L254" i="10"/>
  <c r="T254" i="10"/>
  <c r="U254" i="10" s="1"/>
  <c r="V254" i="10" s="1"/>
  <c r="K255" i="10"/>
  <c r="W255" i="10"/>
  <c r="X255" i="10" s="1"/>
  <c r="Y255" i="10" s="1"/>
  <c r="AA255" i="10"/>
  <c r="AB255" i="10" s="1"/>
  <c r="N256" i="10"/>
  <c r="R256" i="10"/>
  <c r="S256" i="10" s="1"/>
  <c r="Z256" i="10"/>
  <c r="AD256" i="10"/>
  <c r="AE256" i="10" s="1"/>
  <c r="E257" i="10"/>
  <c r="F257" i="10" s="1"/>
  <c r="G257" i="10" s="1"/>
  <c r="I257" i="10"/>
  <c r="J257" i="10" s="1"/>
  <c r="Q257" i="10"/>
  <c r="R257" i="10" s="1"/>
  <c r="S257" i="10" s="1"/>
  <c r="U257" i="10"/>
  <c r="V257" i="10" s="1"/>
  <c r="AC257" i="10"/>
  <c r="AD257" i="10" s="1"/>
  <c r="AE257" i="10" s="1"/>
  <c r="H258" i="10"/>
  <c r="I258" i="10" s="1"/>
  <c r="J258" i="10" s="1"/>
  <c r="L258" i="10"/>
  <c r="T258" i="10"/>
  <c r="U258" i="10" s="1"/>
  <c r="V258" i="10" s="1"/>
  <c r="K259" i="10"/>
  <c r="W259" i="10"/>
  <c r="X259" i="10" s="1"/>
  <c r="Y259" i="10" s="1"/>
  <c r="AA259" i="10"/>
  <c r="AB259" i="10" s="1"/>
  <c r="N260" i="10"/>
  <c r="R260" i="10"/>
  <c r="S260" i="10" s="1"/>
  <c r="Z260" i="10"/>
  <c r="AD260" i="10"/>
  <c r="AE260" i="10" s="1"/>
  <c r="E261" i="10"/>
  <c r="F261" i="10" s="1"/>
  <c r="G261" i="10" s="1"/>
  <c r="Q261" i="10"/>
  <c r="R261" i="10" s="1"/>
  <c r="S261" i="10" s="1"/>
  <c r="U261" i="10"/>
  <c r="V261" i="10" s="1"/>
  <c r="AC261" i="10"/>
  <c r="AD261" i="10" s="1"/>
  <c r="AE261" i="10" s="1"/>
  <c r="H262" i="10"/>
  <c r="I262" i="10" s="1"/>
  <c r="J262" i="10" s="1"/>
  <c r="L262" i="10"/>
  <c r="T262" i="10"/>
  <c r="U262" i="10" s="1"/>
  <c r="V262" i="10" s="1"/>
  <c r="K263" i="10"/>
  <c r="W263" i="10"/>
  <c r="X263" i="10" s="1"/>
  <c r="Y263" i="10" s="1"/>
  <c r="AA263" i="10"/>
  <c r="AB263" i="10" s="1"/>
  <c r="N264" i="10"/>
  <c r="R264" i="10"/>
  <c r="S264" i="10" s="1"/>
  <c r="Z264" i="10"/>
  <c r="AA264" i="10" s="1"/>
  <c r="AB264" i="10" s="1"/>
  <c r="AD264" i="10"/>
  <c r="AE264" i="10" s="1"/>
  <c r="E265" i="10"/>
  <c r="F265" i="10" s="1"/>
  <c r="G265" i="10" s="1"/>
  <c r="I265" i="10"/>
  <c r="J265" i="10" s="1"/>
  <c r="Q265" i="10"/>
  <c r="R265" i="10" s="1"/>
  <c r="S265" i="10" s="1"/>
  <c r="U265" i="10"/>
  <c r="V265" i="10" s="1"/>
  <c r="AC265" i="10"/>
  <c r="AD265" i="10" s="1"/>
  <c r="AE265" i="10" s="1"/>
  <c r="H266" i="10"/>
  <c r="I266" i="10" s="1"/>
  <c r="J266" i="10" s="1"/>
  <c r="L266" i="10"/>
  <c r="T266" i="10"/>
  <c r="U266" i="10" s="1"/>
  <c r="V266" i="10" s="1"/>
  <c r="K267" i="10"/>
  <c r="W267" i="10"/>
  <c r="X267" i="10" s="1"/>
  <c r="Y267" i="10" s="1"/>
  <c r="AA267" i="10"/>
  <c r="AB267" i="10" s="1"/>
  <c r="N268" i="10"/>
  <c r="R268" i="10"/>
  <c r="S268" i="10" s="1"/>
  <c r="Z268" i="10"/>
  <c r="AA268" i="10" s="1"/>
  <c r="AB268" i="10" s="1"/>
  <c r="AD268" i="10"/>
  <c r="AE268" i="10" s="1"/>
  <c r="E269" i="10"/>
  <c r="F269" i="10" s="1"/>
  <c r="G269" i="10" s="1"/>
  <c r="I269" i="10"/>
  <c r="J269" i="10" s="1"/>
  <c r="Q269" i="10"/>
  <c r="R269" i="10" s="1"/>
  <c r="S269" i="10" s="1"/>
  <c r="U269" i="10"/>
  <c r="V269" i="10" s="1"/>
  <c r="AC269" i="10"/>
  <c r="AD269" i="10" s="1"/>
  <c r="AE269" i="10" s="1"/>
  <c r="H270" i="10"/>
  <c r="I270" i="10" s="1"/>
  <c r="J270" i="10" s="1"/>
  <c r="L270" i="10"/>
  <c r="T270" i="10"/>
  <c r="U270" i="10" s="1"/>
  <c r="V270" i="10" s="1"/>
  <c r="K271" i="10"/>
  <c r="W271" i="10"/>
  <c r="X271" i="10" s="1"/>
  <c r="Y271" i="10" s="1"/>
  <c r="AA271" i="10"/>
  <c r="AB271" i="10" s="1"/>
  <c r="N272" i="10"/>
  <c r="R272" i="10"/>
  <c r="S272" i="10" s="1"/>
  <c r="Z272" i="10"/>
  <c r="AD272" i="10"/>
  <c r="AE272" i="10" s="1"/>
  <c r="E273" i="10"/>
  <c r="F273" i="10" s="1"/>
  <c r="G273" i="10" s="1"/>
  <c r="I273" i="10"/>
  <c r="J273" i="10" s="1"/>
  <c r="Q273" i="10"/>
  <c r="R273" i="10" s="1"/>
  <c r="S273" i="10" s="1"/>
  <c r="U273" i="10"/>
  <c r="V273" i="10" s="1"/>
  <c r="AC273" i="10"/>
  <c r="AD273" i="10" s="1"/>
  <c r="AE273" i="10" s="1"/>
  <c r="H274" i="10"/>
  <c r="I274" i="10" s="1"/>
  <c r="J274" i="10" s="1"/>
  <c r="L274" i="10"/>
  <c r="T274" i="10"/>
  <c r="U274" i="10" s="1"/>
  <c r="V274" i="10" s="1"/>
  <c r="K275" i="10"/>
  <c r="O275" i="10"/>
  <c r="P275" i="10" s="1"/>
  <c r="W275" i="10"/>
  <c r="X275" i="10" s="1"/>
  <c r="Y275" i="10" s="1"/>
  <c r="AA275" i="10"/>
  <c r="AB275" i="10" s="1"/>
  <c r="N276" i="10"/>
  <c r="O276" i="10" s="1"/>
  <c r="P276" i="10" s="1"/>
  <c r="R276" i="10"/>
  <c r="S276" i="10" s="1"/>
  <c r="Z276" i="10"/>
  <c r="AD276" i="10"/>
  <c r="AE276" i="10" s="1"/>
  <c r="E277" i="10"/>
  <c r="F277" i="10" s="1"/>
  <c r="G277" i="10" s="1"/>
  <c r="Q277" i="10"/>
  <c r="R277" i="10" s="1"/>
  <c r="S277" i="10" s="1"/>
  <c r="U277" i="10"/>
  <c r="V277" i="10" s="1"/>
  <c r="AC277" i="10"/>
  <c r="AD277" i="10" s="1"/>
  <c r="AE277" i="10" s="1"/>
  <c r="H278" i="10"/>
  <c r="I278" i="10" s="1"/>
  <c r="J278" i="10" s="1"/>
  <c r="L278" i="10"/>
  <c r="T278" i="10"/>
  <c r="U278" i="10" s="1"/>
  <c r="V278" i="10" s="1"/>
  <c r="K279" i="10"/>
  <c r="O279" i="10"/>
  <c r="P279" i="10" s="1"/>
  <c r="W279" i="10"/>
  <c r="X279" i="10" s="1"/>
  <c r="Y279" i="10" s="1"/>
  <c r="AA279" i="10"/>
  <c r="AB279" i="10" s="1"/>
  <c r="N280" i="10"/>
  <c r="R280" i="10"/>
  <c r="S280" i="10" s="1"/>
  <c r="Z280" i="10"/>
  <c r="AD280" i="10"/>
  <c r="AE280" i="10" s="1"/>
  <c r="E281" i="10"/>
  <c r="F281" i="10" s="1"/>
  <c r="G281" i="10" s="1"/>
  <c r="I281" i="10"/>
  <c r="J281" i="10" s="1"/>
  <c r="Q281" i="10"/>
  <c r="R281" i="10" s="1"/>
  <c r="S281" i="10" s="1"/>
  <c r="U281" i="10"/>
  <c r="V281" i="10" s="1"/>
  <c r="AC281" i="10"/>
  <c r="AD281" i="10" s="1"/>
  <c r="AE281" i="10" s="1"/>
  <c r="H282" i="10"/>
  <c r="I282" i="10" s="1"/>
  <c r="J282" i="10" s="1"/>
  <c r="L282" i="10"/>
  <c r="T282" i="10"/>
  <c r="U282" i="10" s="1"/>
  <c r="V282" i="10" s="1"/>
  <c r="K283" i="10"/>
  <c r="W283" i="10"/>
  <c r="X283" i="10" s="1"/>
  <c r="Y283" i="10" s="1"/>
  <c r="AA283" i="10"/>
  <c r="AB283" i="10" s="1"/>
  <c r="F284" i="10"/>
  <c r="G284" i="10" s="1"/>
  <c r="N284" i="10"/>
  <c r="R284" i="10"/>
  <c r="S284" i="10" s="1"/>
  <c r="Z284" i="10"/>
  <c r="AD284" i="10"/>
  <c r="AE284" i="10" s="1"/>
  <c r="E285" i="10"/>
  <c r="F285" i="10" s="1"/>
  <c r="G285" i="10" s="1"/>
  <c r="I285" i="10"/>
  <c r="J285" i="10" s="1"/>
  <c r="Q285" i="10"/>
  <c r="R285" i="10" s="1"/>
  <c r="S285" i="10" s="1"/>
  <c r="U285" i="10"/>
  <c r="V285" i="10" s="1"/>
  <c r="AC285" i="10"/>
  <c r="AD285" i="10" s="1"/>
  <c r="AE285" i="10" s="1"/>
  <c r="H286" i="10"/>
  <c r="I286" i="10" s="1"/>
  <c r="J286" i="10" s="1"/>
  <c r="L286" i="10"/>
  <c r="T286" i="10"/>
  <c r="U286" i="10" s="1"/>
  <c r="V286" i="10" s="1"/>
  <c r="K287" i="10"/>
  <c r="W287" i="10"/>
  <c r="X287" i="10" s="1"/>
  <c r="Y287" i="10" s="1"/>
  <c r="AA287" i="10"/>
  <c r="AB287" i="10" s="1"/>
  <c r="N288" i="10"/>
  <c r="R288" i="10"/>
  <c r="S288" i="10" s="1"/>
  <c r="Z288" i="10"/>
  <c r="AD288" i="10"/>
  <c r="AE288" i="10" s="1"/>
  <c r="E289" i="10"/>
  <c r="F289" i="10" s="1"/>
  <c r="G289" i="10" s="1"/>
  <c r="I289" i="10"/>
  <c r="J289" i="10" s="1"/>
  <c r="Q289" i="10"/>
  <c r="R289" i="10" s="1"/>
  <c r="S289" i="10" s="1"/>
  <c r="U289" i="10"/>
  <c r="V289" i="10" s="1"/>
  <c r="AC289" i="10"/>
  <c r="AD289" i="10" s="1"/>
  <c r="AE289" i="10" s="1"/>
  <c r="H290" i="10"/>
  <c r="I290" i="10" s="1"/>
  <c r="J290" i="10" s="1"/>
  <c r="L290" i="10"/>
  <c r="T290" i="10"/>
  <c r="U290" i="10" s="1"/>
  <c r="V290" i="10" s="1"/>
  <c r="K291" i="10"/>
  <c r="W291" i="10"/>
  <c r="X291" i="10" s="1"/>
  <c r="Y291" i="10" s="1"/>
  <c r="AD292" i="10"/>
  <c r="AE292" i="10" s="1"/>
  <c r="Z292" i="10"/>
  <c r="AA292" i="10" s="1"/>
  <c r="AB292" i="10" s="1"/>
  <c r="R292" i="10"/>
  <c r="S292" i="10" s="1"/>
  <c r="N292" i="10"/>
  <c r="O292" i="10" s="1"/>
  <c r="P292" i="10" s="1"/>
  <c r="F292" i="10"/>
  <c r="G292" i="10" s="1"/>
  <c r="I292" i="10"/>
  <c r="J292" i="10" s="1"/>
  <c r="T292" i="10"/>
  <c r="U292" i="10" s="1"/>
  <c r="V292" i="10" s="1"/>
  <c r="H293" i="10"/>
  <c r="N293" i="10"/>
  <c r="X293" i="10"/>
  <c r="Y293" i="10" s="1"/>
  <c r="AA295" i="10"/>
  <c r="AB295" i="10" s="1"/>
  <c r="W295" i="10"/>
  <c r="X295" i="10" s="1"/>
  <c r="Y295" i="10" s="1"/>
  <c r="K295" i="10"/>
  <c r="L295" i="10" s="1"/>
  <c r="I295" i="10"/>
  <c r="J295" i="10" s="1"/>
  <c r="N295" i="10"/>
  <c r="O295" i="10" s="1"/>
  <c r="P295" i="10" s="1"/>
  <c r="T295" i="10"/>
  <c r="U295" i="10" s="1"/>
  <c r="V295" i="10" s="1"/>
  <c r="AD295" i="10"/>
  <c r="AE295" i="10" s="1"/>
  <c r="W296" i="10"/>
  <c r="X296" i="10" s="1"/>
  <c r="Y296" i="10" s="1"/>
  <c r="E299" i="10"/>
  <c r="F299" i="10" s="1"/>
  <c r="G299" i="10" s="1"/>
  <c r="U299" i="10"/>
  <c r="V299" i="10" s="1"/>
  <c r="AC299" i="10"/>
  <c r="AD299" i="10" s="1"/>
  <c r="AE299" i="10" s="1"/>
  <c r="X300" i="10"/>
  <c r="Y300" i="10" s="1"/>
  <c r="X304" i="10"/>
  <c r="Y304" i="10" s="1"/>
  <c r="H211" i="10"/>
  <c r="I211" i="10" s="1"/>
  <c r="J211" i="10" s="1"/>
  <c r="L211" i="10"/>
  <c r="T211" i="10"/>
  <c r="U211" i="10" s="1"/>
  <c r="V211" i="10" s="1"/>
  <c r="H215" i="10"/>
  <c r="I215" i="10" s="1"/>
  <c r="J215" i="10" s="1"/>
  <c r="L215" i="10"/>
  <c r="T215" i="10"/>
  <c r="U215" i="10" s="1"/>
  <c r="V215" i="10" s="1"/>
  <c r="H219" i="10"/>
  <c r="I219" i="10" s="1"/>
  <c r="J219" i="10" s="1"/>
  <c r="L219" i="10"/>
  <c r="T219" i="10"/>
  <c r="U219" i="10" s="1"/>
  <c r="V219" i="10" s="1"/>
  <c r="H223" i="10"/>
  <c r="I223" i="10" s="1"/>
  <c r="J223" i="10" s="1"/>
  <c r="L223" i="10"/>
  <c r="T223" i="10"/>
  <c r="U223" i="10" s="1"/>
  <c r="V223" i="10" s="1"/>
  <c r="H227" i="10"/>
  <c r="I227" i="10" s="1"/>
  <c r="J227" i="10" s="1"/>
  <c r="L227" i="10"/>
  <c r="T227" i="10"/>
  <c r="U227" i="10" s="1"/>
  <c r="V227" i="10" s="1"/>
  <c r="H231" i="10"/>
  <c r="I231" i="10" s="1"/>
  <c r="J231" i="10" s="1"/>
  <c r="L231" i="10"/>
  <c r="T231" i="10"/>
  <c r="U231" i="10" s="1"/>
  <c r="V231" i="10" s="1"/>
  <c r="H235" i="10"/>
  <c r="I235" i="10" s="1"/>
  <c r="J235" i="10" s="1"/>
  <c r="L235" i="10"/>
  <c r="T235" i="10"/>
  <c r="U235" i="10" s="1"/>
  <c r="V235" i="10" s="1"/>
  <c r="H239" i="10"/>
  <c r="I239" i="10" s="1"/>
  <c r="J239" i="10" s="1"/>
  <c r="L239" i="10"/>
  <c r="T239" i="10"/>
  <c r="U239" i="10" s="1"/>
  <c r="V239" i="10" s="1"/>
  <c r="K240" i="10"/>
  <c r="O240" i="10"/>
  <c r="P240" i="10" s="1"/>
  <c r="W240" i="10"/>
  <c r="X240" i="10" s="1"/>
  <c r="Y240" i="10" s="1"/>
  <c r="AA240" i="10"/>
  <c r="AB240" i="10" s="1"/>
  <c r="H243" i="10"/>
  <c r="I243" i="10" s="1"/>
  <c r="J243" i="10" s="1"/>
  <c r="L243" i="10"/>
  <c r="T243" i="10"/>
  <c r="U243" i="10" s="1"/>
  <c r="V243" i="10" s="1"/>
  <c r="K244" i="10"/>
  <c r="L244" i="10" s="1"/>
  <c r="O244" i="10"/>
  <c r="P244" i="10" s="1"/>
  <c r="W244" i="10"/>
  <c r="X244" i="10" s="1"/>
  <c r="Y244" i="10" s="1"/>
  <c r="AA244" i="10"/>
  <c r="AB244" i="10" s="1"/>
  <c r="H247" i="10"/>
  <c r="I247" i="10" s="1"/>
  <c r="J247" i="10" s="1"/>
  <c r="L247" i="10"/>
  <c r="T247" i="10"/>
  <c r="U247" i="10" s="1"/>
  <c r="V247" i="10" s="1"/>
  <c r="K248" i="10"/>
  <c r="L248" i="10" s="1"/>
  <c r="O248" i="10"/>
  <c r="P248" i="10" s="1"/>
  <c r="W248" i="10"/>
  <c r="X248" i="10" s="1"/>
  <c r="Y248" i="10" s="1"/>
  <c r="AA248" i="10"/>
  <c r="AB248" i="10" s="1"/>
  <c r="H251" i="10"/>
  <c r="I251" i="10" s="1"/>
  <c r="J251" i="10" s="1"/>
  <c r="L251" i="10"/>
  <c r="T251" i="10"/>
  <c r="U251" i="10" s="1"/>
  <c r="V251" i="10" s="1"/>
  <c r="K252" i="10"/>
  <c r="O252" i="10"/>
  <c r="P252" i="10" s="1"/>
  <c r="W252" i="10"/>
  <c r="X252" i="10" s="1"/>
  <c r="Y252" i="10" s="1"/>
  <c r="AA252" i="10"/>
  <c r="AB252" i="10" s="1"/>
  <c r="H255" i="10"/>
  <c r="I255" i="10" s="1"/>
  <c r="J255" i="10" s="1"/>
  <c r="L255" i="10"/>
  <c r="T255" i="10"/>
  <c r="U255" i="10" s="1"/>
  <c r="V255" i="10" s="1"/>
  <c r="K256" i="10"/>
  <c r="O256" i="10"/>
  <c r="P256" i="10" s="1"/>
  <c r="W256" i="10"/>
  <c r="X256" i="10" s="1"/>
  <c r="Y256" i="10" s="1"/>
  <c r="AA256" i="10"/>
  <c r="AB256" i="10" s="1"/>
  <c r="H259" i="10"/>
  <c r="I259" i="10" s="1"/>
  <c r="J259" i="10" s="1"/>
  <c r="L259" i="10"/>
  <c r="T259" i="10"/>
  <c r="U259" i="10" s="1"/>
  <c r="V259" i="10" s="1"/>
  <c r="K260" i="10"/>
  <c r="L260" i="10" s="1"/>
  <c r="O260" i="10"/>
  <c r="P260" i="10" s="1"/>
  <c r="W260" i="10"/>
  <c r="X260" i="10" s="1"/>
  <c r="Y260" i="10" s="1"/>
  <c r="AA260" i="10"/>
  <c r="AB260" i="10" s="1"/>
  <c r="H263" i="10"/>
  <c r="I263" i="10" s="1"/>
  <c r="J263" i="10" s="1"/>
  <c r="L263" i="10"/>
  <c r="T263" i="10"/>
  <c r="U263" i="10" s="1"/>
  <c r="V263" i="10" s="1"/>
  <c r="K264" i="10"/>
  <c r="L264" i="10" s="1"/>
  <c r="O264" i="10"/>
  <c r="P264" i="10" s="1"/>
  <c r="W264" i="10"/>
  <c r="X264" i="10" s="1"/>
  <c r="Y264" i="10" s="1"/>
  <c r="H267" i="10"/>
  <c r="I267" i="10" s="1"/>
  <c r="J267" i="10" s="1"/>
  <c r="L267" i="10"/>
  <c r="T267" i="10"/>
  <c r="U267" i="10" s="1"/>
  <c r="V267" i="10" s="1"/>
  <c r="K268" i="10"/>
  <c r="O268" i="10"/>
  <c r="P268" i="10" s="1"/>
  <c r="W268" i="10"/>
  <c r="X268" i="10" s="1"/>
  <c r="Y268" i="10" s="1"/>
  <c r="H271" i="10"/>
  <c r="I271" i="10" s="1"/>
  <c r="J271" i="10" s="1"/>
  <c r="L271" i="10"/>
  <c r="T271" i="10"/>
  <c r="U271" i="10" s="1"/>
  <c r="V271" i="10" s="1"/>
  <c r="K272" i="10"/>
  <c r="O272" i="10"/>
  <c r="P272" i="10" s="1"/>
  <c r="W272" i="10"/>
  <c r="X272" i="10" s="1"/>
  <c r="Y272" i="10" s="1"/>
  <c r="AA272" i="10"/>
  <c r="AB272" i="10" s="1"/>
  <c r="H275" i="10"/>
  <c r="I275" i="10" s="1"/>
  <c r="J275" i="10" s="1"/>
  <c r="L275" i="10"/>
  <c r="T275" i="10"/>
  <c r="U275" i="10" s="1"/>
  <c r="V275" i="10" s="1"/>
  <c r="K276" i="10"/>
  <c r="L276" i="10" s="1"/>
  <c r="W276" i="10"/>
  <c r="X276" i="10" s="1"/>
  <c r="Y276" i="10" s="1"/>
  <c r="AA276" i="10"/>
  <c r="AB276" i="10" s="1"/>
  <c r="H279" i="10"/>
  <c r="I279" i="10" s="1"/>
  <c r="J279" i="10" s="1"/>
  <c r="L279" i="10"/>
  <c r="T279" i="10"/>
  <c r="U279" i="10" s="1"/>
  <c r="V279" i="10" s="1"/>
  <c r="K280" i="10"/>
  <c r="L280" i="10" s="1"/>
  <c r="O280" i="10"/>
  <c r="P280" i="10" s="1"/>
  <c r="W280" i="10"/>
  <c r="X280" i="10" s="1"/>
  <c r="Y280" i="10" s="1"/>
  <c r="AA280" i="10"/>
  <c r="AB280" i="10" s="1"/>
  <c r="H283" i="10"/>
  <c r="I283" i="10" s="1"/>
  <c r="J283" i="10" s="1"/>
  <c r="L283" i="10"/>
  <c r="T283" i="10"/>
  <c r="U283" i="10" s="1"/>
  <c r="V283" i="10" s="1"/>
  <c r="K284" i="10"/>
  <c r="O284" i="10"/>
  <c r="P284" i="10" s="1"/>
  <c r="W284" i="10"/>
  <c r="X284" i="10" s="1"/>
  <c r="Y284" i="10" s="1"/>
  <c r="AA284" i="10"/>
  <c r="AB284" i="10" s="1"/>
  <c r="H287" i="10"/>
  <c r="I287" i="10" s="1"/>
  <c r="J287" i="10" s="1"/>
  <c r="L287" i="10"/>
  <c r="T287" i="10"/>
  <c r="U287" i="10" s="1"/>
  <c r="V287" i="10" s="1"/>
  <c r="K288" i="10"/>
  <c r="O288" i="10"/>
  <c r="P288" i="10" s="1"/>
  <c r="W288" i="10"/>
  <c r="X288" i="10" s="1"/>
  <c r="Y288" i="10" s="1"/>
  <c r="AA288" i="10"/>
  <c r="AB288" i="10" s="1"/>
  <c r="AA291" i="10"/>
  <c r="AB291" i="10" s="1"/>
  <c r="H291" i="10"/>
  <c r="I291" i="10" s="1"/>
  <c r="J291" i="10" s="1"/>
  <c r="L291" i="10"/>
  <c r="T291" i="10"/>
  <c r="U291" i="10" s="1"/>
  <c r="V291" i="10" s="1"/>
  <c r="AC291" i="10"/>
  <c r="AD291" i="10" s="1"/>
  <c r="AE291" i="10" s="1"/>
  <c r="AC293" i="10"/>
  <c r="AD293" i="10" s="1"/>
  <c r="AE293" i="10" s="1"/>
  <c r="U293" i="10"/>
  <c r="V293" i="10" s="1"/>
  <c r="Q293" i="10"/>
  <c r="R293" i="10" s="1"/>
  <c r="S293" i="10" s="1"/>
  <c r="I293" i="10"/>
  <c r="J293" i="10" s="1"/>
  <c r="E293" i="10"/>
  <c r="F293" i="10" s="1"/>
  <c r="G293" i="10" s="1"/>
  <c r="O293" i="10"/>
  <c r="P293" i="10" s="1"/>
  <c r="T293" i="10"/>
  <c r="Z293" i="10"/>
  <c r="AA293" i="10" s="1"/>
  <c r="AB293" i="10" s="1"/>
  <c r="H296" i="10"/>
  <c r="X299" i="10"/>
  <c r="Y299" i="10" s="1"/>
  <c r="AF344" i="10"/>
  <c r="AG344" i="10" s="1"/>
  <c r="AH344" i="10" s="1"/>
  <c r="M344" i="10"/>
  <c r="H240" i="10"/>
  <c r="I240" i="10" s="1"/>
  <c r="J240" i="10" s="1"/>
  <c r="L240" i="10"/>
  <c r="T240" i="10"/>
  <c r="U240" i="10" s="1"/>
  <c r="V240" i="10" s="1"/>
  <c r="H244" i="10"/>
  <c r="I244" i="10" s="1"/>
  <c r="J244" i="10" s="1"/>
  <c r="T244" i="10"/>
  <c r="U244" i="10" s="1"/>
  <c r="V244" i="10" s="1"/>
  <c r="H248" i="10"/>
  <c r="I248" i="10" s="1"/>
  <c r="J248" i="10" s="1"/>
  <c r="T248" i="10"/>
  <c r="U248" i="10" s="1"/>
  <c r="V248" i="10" s="1"/>
  <c r="H252" i="10"/>
  <c r="I252" i="10" s="1"/>
  <c r="J252" i="10" s="1"/>
  <c r="L252" i="10"/>
  <c r="T252" i="10"/>
  <c r="U252" i="10" s="1"/>
  <c r="V252" i="10" s="1"/>
  <c r="H256" i="10"/>
  <c r="I256" i="10" s="1"/>
  <c r="J256" i="10" s="1"/>
  <c r="L256" i="10"/>
  <c r="T256" i="10"/>
  <c r="U256" i="10" s="1"/>
  <c r="V256" i="10" s="1"/>
  <c r="H260" i="10"/>
  <c r="I260" i="10" s="1"/>
  <c r="J260" i="10" s="1"/>
  <c r="T260" i="10"/>
  <c r="U260" i="10" s="1"/>
  <c r="V260" i="10" s="1"/>
  <c r="H264" i="10"/>
  <c r="I264" i="10" s="1"/>
  <c r="J264" i="10" s="1"/>
  <c r="T264" i="10"/>
  <c r="U264" i="10" s="1"/>
  <c r="V264" i="10" s="1"/>
  <c r="H268" i="10"/>
  <c r="I268" i="10" s="1"/>
  <c r="J268" i="10" s="1"/>
  <c r="L268" i="10"/>
  <c r="T268" i="10"/>
  <c r="U268" i="10" s="1"/>
  <c r="V268" i="10" s="1"/>
  <c r="H272" i="10"/>
  <c r="I272" i="10" s="1"/>
  <c r="J272" i="10" s="1"/>
  <c r="L272" i="10"/>
  <c r="T272" i="10"/>
  <c r="U272" i="10" s="1"/>
  <c r="V272" i="10" s="1"/>
  <c r="H276" i="10"/>
  <c r="I276" i="10" s="1"/>
  <c r="J276" i="10" s="1"/>
  <c r="T276" i="10"/>
  <c r="U276" i="10" s="1"/>
  <c r="V276" i="10" s="1"/>
  <c r="H280" i="10"/>
  <c r="I280" i="10" s="1"/>
  <c r="J280" i="10" s="1"/>
  <c r="T280" i="10"/>
  <c r="U280" i="10" s="1"/>
  <c r="V280" i="10" s="1"/>
  <c r="H284" i="10"/>
  <c r="I284" i="10" s="1"/>
  <c r="J284" i="10" s="1"/>
  <c r="L284" i="10"/>
  <c r="T284" i="10"/>
  <c r="U284" i="10" s="1"/>
  <c r="V284" i="10" s="1"/>
  <c r="H288" i="10"/>
  <c r="I288" i="10" s="1"/>
  <c r="J288" i="10" s="1"/>
  <c r="L288" i="10"/>
  <c r="T288" i="10"/>
  <c r="U288" i="10" s="1"/>
  <c r="V288" i="10" s="1"/>
  <c r="Z296" i="10"/>
  <c r="AA296" i="10" s="1"/>
  <c r="AB296" i="10" s="1"/>
  <c r="R296" i="10"/>
  <c r="S296" i="10" s="1"/>
  <c r="N296" i="10"/>
  <c r="O296" i="10" s="1"/>
  <c r="P296" i="10" s="1"/>
  <c r="F296" i="10"/>
  <c r="G296" i="10" s="1"/>
  <c r="AC296" i="10"/>
  <c r="AD296" i="10" s="1"/>
  <c r="AE296" i="10" s="1"/>
  <c r="U296" i="10"/>
  <c r="V296" i="10" s="1"/>
  <c r="Q296" i="10"/>
  <c r="I296" i="10"/>
  <c r="J296" i="10" s="1"/>
  <c r="K296" i="10"/>
  <c r="L296" i="10" s="1"/>
  <c r="AC303" i="10"/>
  <c r="AD303" i="10" s="1"/>
  <c r="AE303" i="10" s="1"/>
  <c r="Q303" i="10"/>
  <c r="I303" i="10"/>
  <c r="J303" i="10" s="1"/>
  <c r="E303" i="10"/>
  <c r="F303" i="10" s="1"/>
  <c r="G303" i="10" s="1"/>
  <c r="W303" i="10"/>
  <c r="X303" i="10" s="1"/>
  <c r="Y303" i="10" s="1"/>
  <c r="K303" i="10"/>
  <c r="L303" i="10" s="1"/>
  <c r="Z303" i="10"/>
  <c r="AA303" i="10" s="1"/>
  <c r="AB303" i="10" s="1"/>
  <c r="R303" i="10"/>
  <c r="S303" i="10" s="1"/>
  <c r="N303" i="10"/>
  <c r="O303" i="10" s="1"/>
  <c r="P303" i="10" s="1"/>
  <c r="T303" i="10"/>
  <c r="U303" i="10" s="1"/>
  <c r="V303" i="10" s="1"/>
  <c r="H297" i="10"/>
  <c r="L297" i="10"/>
  <c r="T297" i="10"/>
  <c r="X297" i="10"/>
  <c r="Y297" i="10" s="1"/>
  <c r="E300" i="10"/>
  <c r="Q300" i="10"/>
  <c r="AC300" i="10"/>
  <c r="H301" i="10"/>
  <c r="I301" i="10" s="1"/>
  <c r="J301" i="10" s="1"/>
  <c r="L301" i="10"/>
  <c r="T301" i="10"/>
  <c r="X301" i="10"/>
  <c r="Y301" i="10" s="1"/>
  <c r="E304" i="10"/>
  <c r="F304" i="10" s="1"/>
  <c r="G304" i="10" s="1"/>
  <c r="Q304" i="10"/>
  <c r="R304" i="10" s="1"/>
  <c r="S304" i="10" s="1"/>
  <c r="AC304" i="10"/>
  <c r="H305" i="10"/>
  <c r="I305" i="10" s="1"/>
  <c r="J305" i="10" s="1"/>
  <c r="L305" i="10"/>
  <c r="T305" i="10"/>
  <c r="X305" i="10"/>
  <c r="Y305" i="10" s="1"/>
  <c r="N307" i="10"/>
  <c r="O307" i="10" s="1"/>
  <c r="P307" i="10" s="1"/>
  <c r="Z307" i="10"/>
  <c r="AA307" i="10" s="1"/>
  <c r="AB307" i="10" s="1"/>
  <c r="E308" i="10"/>
  <c r="Q308" i="10"/>
  <c r="AC308" i="10"/>
  <c r="H309" i="10"/>
  <c r="I309" i="10" s="1"/>
  <c r="J309" i="10" s="1"/>
  <c r="L309" i="10"/>
  <c r="T309" i="10"/>
  <c r="X309" i="10"/>
  <c r="Y309" i="10" s="1"/>
  <c r="N311" i="10"/>
  <c r="O311" i="10" s="1"/>
  <c r="P311" i="10" s="1"/>
  <c r="Z311" i="10"/>
  <c r="E312" i="10"/>
  <c r="F312" i="10" s="1"/>
  <c r="G312" i="10" s="1"/>
  <c r="Q312" i="10"/>
  <c r="AC312" i="10"/>
  <c r="AD312" i="10" s="1"/>
  <c r="AE312" i="10" s="1"/>
  <c r="H313" i="10"/>
  <c r="L313" i="10"/>
  <c r="T313" i="10"/>
  <c r="U313" i="10" s="1"/>
  <c r="V313" i="10" s="1"/>
  <c r="X313" i="10"/>
  <c r="Y313" i="10" s="1"/>
  <c r="N315" i="10"/>
  <c r="Z315" i="10"/>
  <c r="AA315" i="10" s="1"/>
  <c r="AB315" i="10" s="1"/>
  <c r="E316" i="10"/>
  <c r="Q316" i="10"/>
  <c r="AC316" i="10"/>
  <c r="H317" i="10"/>
  <c r="L317" i="10"/>
  <c r="T317" i="10"/>
  <c r="U317" i="10" s="1"/>
  <c r="V317" i="10" s="1"/>
  <c r="X317" i="10"/>
  <c r="Y317" i="10" s="1"/>
  <c r="N319" i="10"/>
  <c r="Z319" i="10"/>
  <c r="E320" i="10"/>
  <c r="F320" i="10" s="1"/>
  <c r="G320" i="10" s="1"/>
  <c r="Q320" i="10"/>
  <c r="R320" i="10" s="1"/>
  <c r="S320" i="10" s="1"/>
  <c r="AC320" i="10"/>
  <c r="H321" i="10"/>
  <c r="I321" i="10" s="1"/>
  <c r="J321" i="10" s="1"/>
  <c r="L321" i="10"/>
  <c r="T321" i="10"/>
  <c r="X321" i="10"/>
  <c r="Y321" i="10" s="1"/>
  <c r="N323" i="10"/>
  <c r="O323" i="10" s="1"/>
  <c r="P323" i="10" s="1"/>
  <c r="Z323" i="10"/>
  <c r="E324" i="10"/>
  <c r="Q324" i="10"/>
  <c r="AC324" i="10"/>
  <c r="H325" i="10"/>
  <c r="I325" i="10" s="1"/>
  <c r="J325" i="10" s="1"/>
  <c r="L325" i="10"/>
  <c r="T325" i="10"/>
  <c r="X325" i="10"/>
  <c r="Y325" i="10" s="1"/>
  <c r="N327" i="10"/>
  <c r="O327" i="10" s="1"/>
  <c r="P327" i="10" s="1"/>
  <c r="Z327" i="10"/>
  <c r="E328" i="10"/>
  <c r="F328" i="10" s="1"/>
  <c r="G328" i="10" s="1"/>
  <c r="Q328" i="10"/>
  <c r="AC328" i="10"/>
  <c r="AD328" i="10" s="1"/>
  <c r="AE328" i="10" s="1"/>
  <c r="H329" i="10"/>
  <c r="L329" i="10"/>
  <c r="T329" i="10"/>
  <c r="U329" i="10" s="1"/>
  <c r="V329" i="10" s="1"/>
  <c r="X329" i="10"/>
  <c r="Y329" i="10" s="1"/>
  <c r="N331" i="10"/>
  <c r="Z331" i="10"/>
  <c r="AA331" i="10" s="1"/>
  <c r="AB331" i="10" s="1"/>
  <c r="E332" i="10"/>
  <c r="Q332" i="10"/>
  <c r="R332" i="10" s="1"/>
  <c r="S332" i="10" s="1"/>
  <c r="AC332" i="10"/>
  <c r="H333" i="10"/>
  <c r="L333" i="10"/>
  <c r="T333" i="10"/>
  <c r="U333" i="10" s="1"/>
  <c r="V333" i="10" s="1"/>
  <c r="X333" i="10"/>
  <c r="Y333" i="10" s="1"/>
  <c r="N335" i="10"/>
  <c r="Z335" i="10"/>
  <c r="E336" i="10"/>
  <c r="AC336" i="10"/>
  <c r="W337" i="10"/>
  <c r="E340" i="10"/>
  <c r="K340" i="10"/>
  <c r="AC341" i="10"/>
  <c r="AD341" i="10" s="1"/>
  <c r="AE341" i="10" s="1"/>
  <c r="U341" i="10"/>
  <c r="V341" i="10" s="1"/>
  <c r="Q341" i="10"/>
  <c r="R341" i="10" s="1"/>
  <c r="S341" i="10" s="1"/>
  <c r="I341" i="10"/>
  <c r="J341" i="10" s="1"/>
  <c r="E341" i="10"/>
  <c r="O341" i="10"/>
  <c r="P341" i="10" s="1"/>
  <c r="T341" i="10"/>
  <c r="Z341" i="10"/>
  <c r="AA341" i="10" s="1"/>
  <c r="AB341" i="10" s="1"/>
  <c r="E343" i="10"/>
  <c r="Z343" i="10"/>
  <c r="W345" i="10"/>
  <c r="H348" i="10"/>
  <c r="I348" i="10" s="1"/>
  <c r="J348" i="10" s="1"/>
  <c r="Z349" i="10"/>
  <c r="AA349" i="10" s="1"/>
  <c r="AB349" i="10" s="1"/>
  <c r="N349" i="10"/>
  <c r="AC349" i="10"/>
  <c r="AD349" i="10" s="1"/>
  <c r="AE349" i="10" s="1"/>
  <c r="Q349" i="10"/>
  <c r="R349" i="10" s="1"/>
  <c r="S349" i="10" s="1"/>
  <c r="I349" i="10"/>
  <c r="J349" i="10" s="1"/>
  <c r="E349" i="10"/>
  <c r="F349" i="10" s="1"/>
  <c r="G349" i="10" s="1"/>
  <c r="L349" i="10"/>
  <c r="T349" i="10"/>
  <c r="U349" i="10" s="1"/>
  <c r="V349" i="10" s="1"/>
  <c r="W360" i="10"/>
  <c r="X360" i="10" s="1"/>
  <c r="Y360" i="10" s="1"/>
  <c r="K360" i="10"/>
  <c r="L360" i="10" s="1"/>
  <c r="Z360" i="10"/>
  <c r="AA360" i="10" s="1"/>
  <c r="AB360" i="10" s="1"/>
  <c r="N360" i="10"/>
  <c r="O360" i="10" s="1"/>
  <c r="P360" i="10" s="1"/>
  <c r="AC360" i="10"/>
  <c r="AD360" i="10" s="1"/>
  <c r="AE360" i="10" s="1"/>
  <c r="Q360" i="10"/>
  <c r="R360" i="10" s="1"/>
  <c r="S360" i="10" s="1"/>
  <c r="E360" i="10"/>
  <c r="F360" i="10" s="1"/>
  <c r="G360" i="10" s="1"/>
  <c r="T360" i="10"/>
  <c r="U360" i="10" s="1"/>
  <c r="V360" i="10" s="1"/>
  <c r="H294" i="10"/>
  <c r="I294" i="10" s="1"/>
  <c r="J294" i="10" s="1"/>
  <c r="L294" i="10"/>
  <c r="T294" i="10"/>
  <c r="U294" i="10" s="1"/>
  <c r="V294" i="10" s="1"/>
  <c r="E297" i="10"/>
  <c r="F297" i="10" s="1"/>
  <c r="G297" i="10" s="1"/>
  <c r="I297" i="10"/>
  <c r="J297" i="10" s="1"/>
  <c r="Q297" i="10"/>
  <c r="R297" i="10" s="1"/>
  <c r="S297" i="10" s="1"/>
  <c r="U297" i="10"/>
  <c r="V297" i="10" s="1"/>
  <c r="AC297" i="10"/>
  <c r="AD297" i="10" s="1"/>
  <c r="AE297" i="10" s="1"/>
  <c r="H298" i="10"/>
  <c r="I298" i="10" s="1"/>
  <c r="J298" i="10" s="1"/>
  <c r="L298" i="10"/>
  <c r="T298" i="10"/>
  <c r="U298" i="10" s="1"/>
  <c r="V298" i="10" s="1"/>
  <c r="F300" i="10"/>
  <c r="G300" i="10" s="1"/>
  <c r="N300" i="10"/>
  <c r="O300" i="10" s="1"/>
  <c r="P300" i="10" s="1"/>
  <c r="R300" i="10"/>
  <c r="S300" i="10" s="1"/>
  <c r="Z300" i="10"/>
  <c r="AA300" i="10" s="1"/>
  <c r="AB300" i="10" s="1"/>
  <c r="AD300" i="10"/>
  <c r="AE300" i="10" s="1"/>
  <c r="E301" i="10"/>
  <c r="F301" i="10" s="1"/>
  <c r="G301" i="10" s="1"/>
  <c r="Q301" i="10"/>
  <c r="R301" i="10" s="1"/>
  <c r="S301" i="10" s="1"/>
  <c r="U301" i="10"/>
  <c r="V301" i="10" s="1"/>
  <c r="AC301" i="10"/>
  <c r="AD301" i="10" s="1"/>
  <c r="AE301" i="10" s="1"/>
  <c r="H302" i="10"/>
  <c r="I302" i="10" s="1"/>
  <c r="J302" i="10" s="1"/>
  <c r="L302" i="10"/>
  <c r="T302" i="10"/>
  <c r="U302" i="10" s="1"/>
  <c r="V302" i="10" s="1"/>
  <c r="N304" i="10"/>
  <c r="O304" i="10" s="1"/>
  <c r="P304" i="10" s="1"/>
  <c r="Z304" i="10"/>
  <c r="AA304" i="10" s="1"/>
  <c r="AB304" i="10" s="1"/>
  <c r="AD304" i="10"/>
  <c r="AE304" i="10" s="1"/>
  <c r="E305" i="10"/>
  <c r="F305" i="10" s="1"/>
  <c r="G305" i="10" s="1"/>
  <c r="Q305" i="10"/>
  <c r="R305" i="10" s="1"/>
  <c r="S305" i="10" s="1"/>
  <c r="U305" i="10"/>
  <c r="V305" i="10" s="1"/>
  <c r="AC305" i="10"/>
  <c r="AD305" i="10" s="1"/>
  <c r="AE305" i="10" s="1"/>
  <c r="H306" i="10"/>
  <c r="I306" i="10" s="1"/>
  <c r="J306" i="10" s="1"/>
  <c r="L306" i="10"/>
  <c r="T306" i="10"/>
  <c r="U306" i="10" s="1"/>
  <c r="V306" i="10" s="1"/>
  <c r="K307" i="10"/>
  <c r="W307" i="10"/>
  <c r="X307" i="10" s="1"/>
  <c r="Y307" i="10" s="1"/>
  <c r="F308" i="10"/>
  <c r="G308" i="10" s="1"/>
  <c r="N308" i="10"/>
  <c r="O308" i="10" s="1"/>
  <c r="P308" i="10" s="1"/>
  <c r="R308" i="10"/>
  <c r="S308" i="10" s="1"/>
  <c r="Z308" i="10"/>
  <c r="AA308" i="10" s="1"/>
  <c r="AB308" i="10" s="1"/>
  <c r="AD308" i="10"/>
  <c r="AE308" i="10" s="1"/>
  <c r="E309" i="10"/>
  <c r="F309" i="10" s="1"/>
  <c r="G309" i="10" s="1"/>
  <c r="Q309" i="10"/>
  <c r="R309" i="10" s="1"/>
  <c r="S309" i="10" s="1"/>
  <c r="U309" i="10"/>
  <c r="V309" i="10" s="1"/>
  <c r="AC309" i="10"/>
  <c r="AD309" i="10" s="1"/>
  <c r="AE309" i="10" s="1"/>
  <c r="H310" i="10"/>
  <c r="I310" i="10" s="1"/>
  <c r="J310" i="10" s="1"/>
  <c r="L310" i="10"/>
  <c r="T310" i="10"/>
  <c r="U310" i="10" s="1"/>
  <c r="V310" i="10" s="1"/>
  <c r="K311" i="10"/>
  <c r="W311" i="10"/>
  <c r="X311" i="10" s="1"/>
  <c r="Y311" i="10" s="1"/>
  <c r="AA311" i="10"/>
  <c r="AB311" i="10" s="1"/>
  <c r="N312" i="10"/>
  <c r="O312" i="10" s="1"/>
  <c r="P312" i="10" s="1"/>
  <c r="R312" i="10"/>
  <c r="S312" i="10" s="1"/>
  <c r="Z312" i="10"/>
  <c r="AA312" i="10" s="1"/>
  <c r="AB312" i="10" s="1"/>
  <c r="E313" i="10"/>
  <c r="F313" i="10" s="1"/>
  <c r="G313" i="10" s="1"/>
  <c r="I313" i="10"/>
  <c r="J313" i="10" s="1"/>
  <c r="Q313" i="10"/>
  <c r="R313" i="10" s="1"/>
  <c r="S313" i="10" s="1"/>
  <c r="AC313" i="10"/>
  <c r="AD313" i="10" s="1"/>
  <c r="AE313" i="10" s="1"/>
  <c r="H314" i="10"/>
  <c r="I314" i="10" s="1"/>
  <c r="J314" i="10" s="1"/>
  <c r="L314" i="10"/>
  <c r="T314" i="10"/>
  <c r="U314" i="10" s="1"/>
  <c r="V314" i="10" s="1"/>
  <c r="K315" i="10"/>
  <c r="O315" i="10"/>
  <c r="P315" i="10" s="1"/>
  <c r="W315" i="10"/>
  <c r="X315" i="10" s="1"/>
  <c r="Y315" i="10" s="1"/>
  <c r="F316" i="10"/>
  <c r="G316" i="10" s="1"/>
  <c r="N316" i="10"/>
  <c r="O316" i="10" s="1"/>
  <c r="P316" i="10" s="1"/>
  <c r="R316" i="10"/>
  <c r="S316" i="10" s="1"/>
  <c r="Z316" i="10"/>
  <c r="AA316" i="10" s="1"/>
  <c r="AB316" i="10" s="1"/>
  <c r="AD316" i="10"/>
  <c r="AE316" i="10" s="1"/>
  <c r="E317" i="10"/>
  <c r="F317" i="10" s="1"/>
  <c r="G317" i="10" s="1"/>
  <c r="I317" i="10"/>
  <c r="J317" i="10" s="1"/>
  <c r="Q317" i="10"/>
  <c r="R317" i="10" s="1"/>
  <c r="S317" i="10" s="1"/>
  <c r="AC317" i="10"/>
  <c r="AD317" i="10" s="1"/>
  <c r="AE317" i="10" s="1"/>
  <c r="H318" i="10"/>
  <c r="I318" i="10" s="1"/>
  <c r="J318" i="10" s="1"/>
  <c r="L318" i="10"/>
  <c r="T318" i="10"/>
  <c r="U318" i="10" s="1"/>
  <c r="V318" i="10" s="1"/>
  <c r="K319" i="10"/>
  <c r="O319" i="10"/>
  <c r="P319" i="10" s="1"/>
  <c r="W319" i="10"/>
  <c r="AA319" i="10"/>
  <c r="AB319" i="10" s="1"/>
  <c r="N320" i="10"/>
  <c r="O320" i="10" s="1"/>
  <c r="P320" i="10" s="1"/>
  <c r="Z320" i="10"/>
  <c r="AA320" i="10" s="1"/>
  <c r="AB320" i="10" s="1"/>
  <c r="AD320" i="10"/>
  <c r="AE320" i="10" s="1"/>
  <c r="E321" i="10"/>
  <c r="F321" i="10" s="1"/>
  <c r="G321" i="10" s="1"/>
  <c r="Q321" i="10"/>
  <c r="R321" i="10" s="1"/>
  <c r="S321" i="10" s="1"/>
  <c r="U321" i="10"/>
  <c r="V321" i="10" s="1"/>
  <c r="AC321" i="10"/>
  <c r="AD321" i="10" s="1"/>
  <c r="AE321" i="10" s="1"/>
  <c r="H322" i="10"/>
  <c r="I322" i="10" s="1"/>
  <c r="J322" i="10" s="1"/>
  <c r="L322" i="10"/>
  <c r="T322" i="10"/>
  <c r="U322" i="10" s="1"/>
  <c r="V322" i="10" s="1"/>
  <c r="K323" i="10"/>
  <c r="W323" i="10"/>
  <c r="X323" i="10" s="1"/>
  <c r="Y323" i="10" s="1"/>
  <c r="AA323" i="10"/>
  <c r="AB323" i="10" s="1"/>
  <c r="F324" i="10"/>
  <c r="G324" i="10" s="1"/>
  <c r="N324" i="10"/>
  <c r="O324" i="10" s="1"/>
  <c r="P324" i="10" s="1"/>
  <c r="R324" i="10"/>
  <c r="S324" i="10" s="1"/>
  <c r="Z324" i="10"/>
  <c r="AA324" i="10" s="1"/>
  <c r="AB324" i="10" s="1"/>
  <c r="AD324" i="10"/>
  <c r="AE324" i="10" s="1"/>
  <c r="E325" i="10"/>
  <c r="F325" i="10" s="1"/>
  <c r="G325" i="10" s="1"/>
  <c r="Q325" i="10"/>
  <c r="R325" i="10" s="1"/>
  <c r="S325" i="10" s="1"/>
  <c r="U325" i="10"/>
  <c r="V325" i="10" s="1"/>
  <c r="AC325" i="10"/>
  <c r="AD325" i="10" s="1"/>
  <c r="AE325" i="10" s="1"/>
  <c r="H326" i="10"/>
  <c r="I326" i="10" s="1"/>
  <c r="J326" i="10" s="1"/>
  <c r="L326" i="10"/>
  <c r="T326" i="10"/>
  <c r="U326" i="10" s="1"/>
  <c r="V326" i="10" s="1"/>
  <c r="K327" i="10"/>
  <c r="W327" i="10"/>
  <c r="X327" i="10" s="1"/>
  <c r="Y327" i="10" s="1"/>
  <c r="AA327" i="10"/>
  <c r="AB327" i="10" s="1"/>
  <c r="N328" i="10"/>
  <c r="O328" i="10" s="1"/>
  <c r="P328" i="10" s="1"/>
  <c r="R328" i="10"/>
  <c r="S328" i="10" s="1"/>
  <c r="Z328" i="10"/>
  <c r="AA328" i="10" s="1"/>
  <c r="AB328" i="10" s="1"/>
  <c r="E329" i="10"/>
  <c r="F329" i="10" s="1"/>
  <c r="G329" i="10" s="1"/>
  <c r="I329" i="10"/>
  <c r="J329" i="10" s="1"/>
  <c r="Q329" i="10"/>
  <c r="R329" i="10" s="1"/>
  <c r="S329" i="10" s="1"/>
  <c r="AC329" i="10"/>
  <c r="AD329" i="10" s="1"/>
  <c r="AE329" i="10" s="1"/>
  <c r="H330" i="10"/>
  <c r="I330" i="10" s="1"/>
  <c r="J330" i="10" s="1"/>
  <c r="L330" i="10"/>
  <c r="T330" i="10"/>
  <c r="U330" i="10" s="1"/>
  <c r="V330" i="10" s="1"/>
  <c r="K331" i="10"/>
  <c r="L331" i="10" s="1"/>
  <c r="O331" i="10"/>
  <c r="P331" i="10" s="1"/>
  <c r="W331" i="10"/>
  <c r="X331" i="10" s="1"/>
  <c r="Y331" i="10" s="1"/>
  <c r="F332" i="10"/>
  <c r="G332" i="10" s="1"/>
  <c r="N332" i="10"/>
  <c r="O332" i="10" s="1"/>
  <c r="P332" i="10" s="1"/>
  <c r="Z332" i="10"/>
  <c r="AA332" i="10" s="1"/>
  <c r="AB332" i="10" s="1"/>
  <c r="AD332" i="10"/>
  <c r="AE332" i="10" s="1"/>
  <c r="E333" i="10"/>
  <c r="F333" i="10" s="1"/>
  <c r="G333" i="10" s="1"/>
  <c r="I333" i="10"/>
  <c r="J333" i="10" s="1"/>
  <c r="Q333" i="10"/>
  <c r="R333" i="10" s="1"/>
  <c r="S333" i="10" s="1"/>
  <c r="AC333" i="10"/>
  <c r="AD333" i="10" s="1"/>
  <c r="AE333" i="10" s="1"/>
  <c r="H334" i="10"/>
  <c r="I334" i="10" s="1"/>
  <c r="J334" i="10" s="1"/>
  <c r="L334" i="10"/>
  <c r="T334" i="10"/>
  <c r="U334" i="10" s="1"/>
  <c r="V334" i="10" s="1"/>
  <c r="K335" i="10"/>
  <c r="L335" i="10" s="1"/>
  <c r="O335" i="10"/>
  <c r="P335" i="10" s="1"/>
  <c r="W335" i="10"/>
  <c r="AA335" i="10"/>
  <c r="AB335" i="10" s="1"/>
  <c r="F336" i="10"/>
  <c r="G336" i="10" s="1"/>
  <c r="H337" i="10"/>
  <c r="N337" i="10"/>
  <c r="X337" i="10"/>
  <c r="Y337" i="10" s="1"/>
  <c r="AA339" i="10"/>
  <c r="AB339" i="10" s="1"/>
  <c r="W339" i="10"/>
  <c r="X339" i="10" s="1"/>
  <c r="Y339" i="10" s="1"/>
  <c r="O339" i="10"/>
  <c r="P339" i="10" s="1"/>
  <c r="K339" i="10"/>
  <c r="L339" i="10" s="1"/>
  <c r="I339" i="10"/>
  <c r="J339" i="10" s="1"/>
  <c r="N339" i="10"/>
  <c r="T339" i="10"/>
  <c r="U339" i="10" s="1"/>
  <c r="V339" i="10" s="1"/>
  <c r="AD339" i="10"/>
  <c r="AE339" i="10" s="1"/>
  <c r="L340" i="10"/>
  <c r="Q340" i="10"/>
  <c r="W340" i="10"/>
  <c r="X340" i="10" s="1"/>
  <c r="Y340" i="10" s="1"/>
  <c r="F341" i="10"/>
  <c r="G341" i="10" s="1"/>
  <c r="K341" i="10"/>
  <c r="L341" i="10" s="1"/>
  <c r="X342" i="10"/>
  <c r="Y342" i="10" s="1"/>
  <c r="F343" i="10"/>
  <c r="G343" i="10" s="1"/>
  <c r="Q343" i="10"/>
  <c r="R343" i="10" s="1"/>
  <c r="S343" i="10" s="1"/>
  <c r="AD344" i="10"/>
  <c r="AE344" i="10" s="1"/>
  <c r="Z344" i="10"/>
  <c r="AA344" i="10" s="1"/>
  <c r="AB344" i="10" s="1"/>
  <c r="R344" i="10"/>
  <c r="S344" i="10" s="1"/>
  <c r="N344" i="10"/>
  <c r="O344" i="10" s="1"/>
  <c r="P344" i="10" s="1"/>
  <c r="F344" i="10"/>
  <c r="G344" i="10" s="1"/>
  <c r="I344" i="10"/>
  <c r="J344" i="10" s="1"/>
  <c r="T344" i="10"/>
  <c r="U344" i="10" s="1"/>
  <c r="V344" i="10" s="1"/>
  <c r="H345" i="10"/>
  <c r="N345" i="10"/>
  <c r="O345" i="10" s="1"/>
  <c r="P345" i="10" s="1"/>
  <c r="X345" i="10"/>
  <c r="Y345" i="10" s="1"/>
  <c r="T347" i="10"/>
  <c r="U347" i="10" s="1"/>
  <c r="V347" i="10" s="1"/>
  <c r="AA347" i="10"/>
  <c r="AB347" i="10" s="1"/>
  <c r="W347" i="10"/>
  <c r="X347" i="10" s="1"/>
  <c r="Y347" i="10" s="1"/>
  <c r="K347" i="10"/>
  <c r="L347" i="10" s="1"/>
  <c r="I347" i="10"/>
  <c r="J347" i="10" s="1"/>
  <c r="N347" i="10"/>
  <c r="O347" i="10" s="1"/>
  <c r="P347" i="10" s="1"/>
  <c r="AD347" i="10"/>
  <c r="AE347" i="10" s="1"/>
  <c r="Q348" i="10"/>
  <c r="R348" i="10" s="1"/>
  <c r="S348" i="10" s="1"/>
  <c r="O349" i="10"/>
  <c r="P349" i="10" s="1"/>
  <c r="W349" i="10"/>
  <c r="X349" i="10" s="1"/>
  <c r="Y349" i="10" s="1"/>
  <c r="H360" i="10"/>
  <c r="I360" i="10" s="1"/>
  <c r="J360" i="10" s="1"/>
  <c r="AA364" i="10"/>
  <c r="AB364" i="10" s="1"/>
  <c r="W364" i="10"/>
  <c r="X364" i="10" s="1"/>
  <c r="Y364" i="10" s="1"/>
  <c r="K364" i="10"/>
  <c r="L364" i="10" s="1"/>
  <c r="Z364" i="10"/>
  <c r="N364" i="10"/>
  <c r="O364" i="10" s="1"/>
  <c r="P364" i="10" s="1"/>
  <c r="AC364" i="10"/>
  <c r="AD364" i="10" s="1"/>
  <c r="AE364" i="10" s="1"/>
  <c r="Q364" i="10"/>
  <c r="R364" i="10" s="1"/>
  <c r="S364" i="10" s="1"/>
  <c r="I364" i="10"/>
  <c r="J364" i="10" s="1"/>
  <c r="E364" i="10"/>
  <c r="F364" i="10" s="1"/>
  <c r="G364" i="10" s="1"/>
  <c r="T364" i="10"/>
  <c r="U364" i="10" s="1"/>
  <c r="V364" i="10" s="1"/>
  <c r="H307" i="10"/>
  <c r="L307" i="10"/>
  <c r="T307" i="10"/>
  <c r="U307" i="10" s="1"/>
  <c r="V307" i="10" s="1"/>
  <c r="H311" i="10"/>
  <c r="L311" i="10"/>
  <c r="T311" i="10"/>
  <c r="U311" i="10" s="1"/>
  <c r="V311" i="10" s="1"/>
  <c r="H315" i="10"/>
  <c r="I315" i="10" s="1"/>
  <c r="J315" i="10" s="1"/>
  <c r="L315" i="10"/>
  <c r="T315" i="10"/>
  <c r="U315" i="10" s="1"/>
  <c r="V315" i="10" s="1"/>
  <c r="H319" i="10"/>
  <c r="L319" i="10"/>
  <c r="T319" i="10"/>
  <c r="U319" i="10" s="1"/>
  <c r="V319" i="10" s="1"/>
  <c r="X319" i="10"/>
  <c r="Y319" i="10" s="1"/>
  <c r="H323" i="10"/>
  <c r="L323" i="10"/>
  <c r="T323" i="10"/>
  <c r="U323" i="10" s="1"/>
  <c r="V323" i="10" s="1"/>
  <c r="H327" i="10"/>
  <c r="L327" i="10"/>
  <c r="T327" i="10"/>
  <c r="U327" i="10" s="1"/>
  <c r="V327" i="10" s="1"/>
  <c r="H331" i="10"/>
  <c r="T331" i="10"/>
  <c r="U331" i="10" s="1"/>
  <c r="V331" i="10" s="1"/>
  <c r="H335" i="10"/>
  <c r="T335" i="10"/>
  <c r="U335" i="10" s="1"/>
  <c r="V335" i="10" s="1"/>
  <c r="X335" i="10"/>
  <c r="Y335" i="10" s="1"/>
  <c r="AC337" i="10"/>
  <c r="AD337" i="10" s="1"/>
  <c r="AE337" i="10" s="1"/>
  <c r="Q337" i="10"/>
  <c r="R337" i="10" s="1"/>
  <c r="S337" i="10" s="1"/>
  <c r="I337" i="10"/>
  <c r="J337" i="10" s="1"/>
  <c r="E337" i="10"/>
  <c r="F337" i="10" s="1"/>
  <c r="G337" i="10" s="1"/>
  <c r="O337" i="10"/>
  <c r="P337" i="10" s="1"/>
  <c r="T337" i="10"/>
  <c r="U337" i="10" s="1"/>
  <c r="V337" i="10" s="1"/>
  <c r="Z337" i="10"/>
  <c r="AC345" i="10"/>
  <c r="AD345" i="10" s="1"/>
  <c r="AE345" i="10" s="1"/>
  <c r="Q345" i="10"/>
  <c r="R345" i="10" s="1"/>
  <c r="S345" i="10" s="1"/>
  <c r="I345" i="10"/>
  <c r="J345" i="10" s="1"/>
  <c r="E345" i="10"/>
  <c r="F345" i="10" s="1"/>
  <c r="G345" i="10" s="1"/>
  <c r="T345" i="10"/>
  <c r="U345" i="10" s="1"/>
  <c r="V345" i="10" s="1"/>
  <c r="Z345" i="10"/>
  <c r="W348" i="10"/>
  <c r="X348" i="10" s="1"/>
  <c r="Y348" i="10" s="1"/>
  <c r="K348" i="10"/>
  <c r="L348" i="10" s="1"/>
  <c r="Z348" i="10"/>
  <c r="AA348" i="10" s="1"/>
  <c r="AB348" i="10" s="1"/>
  <c r="N348" i="10"/>
  <c r="O348" i="10" s="1"/>
  <c r="P348" i="10" s="1"/>
  <c r="T348" i="10"/>
  <c r="U348" i="10" s="1"/>
  <c r="V348" i="10" s="1"/>
  <c r="W352" i="10"/>
  <c r="K352" i="10"/>
  <c r="L352" i="10" s="1"/>
  <c r="Z352" i="10"/>
  <c r="AA352" i="10" s="1"/>
  <c r="AB352" i="10" s="1"/>
  <c r="N352" i="10"/>
  <c r="O352" i="10" s="1"/>
  <c r="P352" i="10" s="1"/>
  <c r="F352" i="10"/>
  <c r="G352" i="10" s="1"/>
  <c r="AC352" i="10"/>
  <c r="AD352" i="10" s="1"/>
  <c r="AE352" i="10" s="1"/>
  <c r="Q352" i="10"/>
  <c r="R352" i="10" s="1"/>
  <c r="S352" i="10" s="1"/>
  <c r="E352" i="10"/>
  <c r="T352" i="10"/>
  <c r="U352" i="10" s="1"/>
  <c r="V352" i="10" s="1"/>
  <c r="W368" i="10"/>
  <c r="X368" i="10" s="1"/>
  <c r="Y368" i="10" s="1"/>
  <c r="K368" i="10"/>
  <c r="L368" i="10" s="1"/>
  <c r="Z368" i="10"/>
  <c r="AA368" i="10" s="1"/>
  <c r="AB368" i="10" s="1"/>
  <c r="R368" i="10"/>
  <c r="S368" i="10" s="1"/>
  <c r="N368" i="10"/>
  <c r="O368" i="10" s="1"/>
  <c r="P368" i="10" s="1"/>
  <c r="AC368" i="10"/>
  <c r="AD368" i="10" s="1"/>
  <c r="AE368" i="10" s="1"/>
  <c r="Q368" i="10"/>
  <c r="E368" i="10"/>
  <c r="F368" i="10" s="1"/>
  <c r="G368" i="10" s="1"/>
  <c r="T368" i="10"/>
  <c r="U368" i="10" s="1"/>
  <c r="V368" i="10" s="1"/>
  <c r="H300" i="10"/>
  <c r="I300" i="10" s="1"/>
  <c r="J300" i="10" s="1"/>
  <c r="L300" i="10"/>
  <c r="T300" i="10"/>
  <c r="U300" i="10" s="1"/>
  <c r="V300" i="10" s="1"/>
  <c r="H304" i="10"/>
  <c r="I304" i="10" s="1"/>
  <c r="J304" i="10" s="1"/>
  <c r="L304" i="10"/>
  <c r="T304" i="10"/>
  <c r="U304" i="10" s="1"/>
  <c r="V304" i="10" s="1"/>
  <c r="E307" i="10"/>
  <c r="F307" i="10" s="1"/>
  <c r="G307" i="10" s="1"/>
  <c r="I307" i="10"/>
  <c r="J307" i="10" s="1"/>
  <c r="Q307" i="10"/>
  <c r="R307" i="10" s="1"/>
  <c r="S307" i="10" s="1"/>
  <c r="AC307" i="10"/>
  <c r="AD307" i="10" s="1"/>
  <c r="AE307" i="10" s="1"/>
  <c r="H308" i="10"/>
  <c r="I308" i="10" s="1"/>
  <c r="J308" i="10" s="1"/>
  <c r="L308" i="10"/>
  <c r="T308" i="10"/>
  <c r="U308" i="10" s="1"/>
  <c r="V308" i="10" s="1"/>
  <c r="E311" i="10"/>
  <c r="F311" i="10" s="1"/>
  <c r="G311" i="10" s="1"/>
  <c r="I311" i="10"/>
  <c r="J311" i="10" s="1"/>
  <c r="Q311" i="10"/>
  <c r="R311" i="10" s="1"/>
  <c r="S311" i="10" s="1"/>
  <c r="AC311" i="10"/>
  <c r="AD311" i="10" s="1"/>
  <c r="AE311" i="10" s="1"/>
  <c r="H312" i="10"/>
  <c r="I312" i="10" s="1"/>
  <c r="J312" i="10" s="1"/>
  <c r="L312" i="10"/>
  <c r="T312" i="10"/>
  <c r="U312" i="10" s="1"/>
  <c r="V312" i="10" s="1"/>
  <c r="E315" i="10"/>
  <c r="F315" i="10" s="1"/>
  <c r="G315" i="10" s="1"/>
  <c r="Q315" i="10"/>
  <c r="R315" i="10" s="1"/>
  <c r="S315" i="10" s="1"/>
  <c r="AC315" i="10"/>
  <c r="AD315" i="10" s="1"/>
  <c r="AE315" i="10" s="1"/>
  <c r="H316" i="10"/>
  <c r="I316" i="10" s="1"/>
  <c r="J316" i="10" s="1"/>
  <c r="L316" i="10"/>
  <c r="T316" i="10"/>
  <c r="U316" i="10" s="1"/>
  <c r="V316" i="10" s="1"/>
  <c r="E319" i="10"/>
  <c r="F319" i="10" s="1"/>
  <c r="G319" i="10" s="1"/>
  <c r="I319" i="10"/>
  <c r="J319" i="10" s="1"/>
  <c r="Q319" i="10"/>
  <c r="R319" i="10" s="1"/>
  <c r="S319" i="10" s="1"/>
  <c r="AC319" i="10"/>
  <c r="AD319" i="10" s="1"/>
  <c r="AE319" i="10" s="1"/>
  <c r="H320" i="10"/>
  <c r="I320" i="10" s="1"/>
  <c r="J320" i="10" s="1"/>
  <c r="L320" i="10"/>
  <c r="T320" i="10"/>
  <c r="U320" i="10" s="1"/>
  <c r="V320" i="10" s="1"/>
  <c r="E323" i="10"/>
  <c r="F323" i="10" s="1"/>
  <c r="G323" i="10" s="1"/>
  <c r="I323" i="10"/>
  <c r="J323" i="10" s="1"/>
  <c r="Q323" i="10"/>
  <c r="R323" i="10" s="1"/>
  <c r="S323" i="10" s="1"/>
  <c r="AC323" i="10"/>
  <c r="AD323" i="10" s="1"/>
  <c r="AE323" i="10" s="1"/>
  <c r="H324" i="10"/>
  <c r="I324" i="10" s="1"/>
  <c r="J324" i="10" s="1"/>
  <c r="L324" i="10"/>
  <c r="T324" i="10"/>
  <c r="U324" i="10" s="1"/>
  <c r="V324" i="10" s="1"/>
  <c r="E327" i="10"/>
  <c r="F327" i="10" s="1"/>
  <c r="G327" i="10" s="1"/>
  <c r="I327" i="10"/>
  <c r="J327" i="10" s="1"/>
  <c r="Q327" i="10"/>
  <c r="R327" i="10" s="1"/>
  <c r="S327" i="10" s="1"/>
  <c r="AC327" i="10"/>
  <c r="AD327" i="10" s="1"/>
  <c r="AE327" i="10" s="1"/>
  <c r="H328" i="10"/>
  <c r="I328" i="10" s="1"/>
  <c r="J328" i="10" s="1"/>
  <c r="L328" i="10"/>
  <c r="T328" i="10"/>
  <c r="U328" i="10" s="1"/>
  <c r="V328" i="10" s="1"/>
  <c r="E331" i="10"/>
  <c r="F331" i="10" s="1"/>
  <c r="G331" i="10" s="1"/>
  <c r="I331" i="10"/>
  <c r="J331" i="10" s="1"/>
  <c r="Q331" i="10"/>
  <c r="R331" i="10" s="1"/>
  <c r="S331" i="10" s="1"/>
  <c r="AC331" i="10"/>
  <c r="AD331" i="10" s="1"/>
  <c r="AE331" i="10" s="1"/>
  <c r="H332" i="10"/>
  <c r="I332" i="10" s="1"/>
  <c r="J332" i="10" s="1"/>
  <c r="L332" i="10"/>
  <c r="T332" i="10"/>
  <c r="U332" i="10" s="1"/>
  <c r="V332" i="10" s="1"/>
  <c r="E335" i="10"/>
  <c r="F335" i="10" s="1"/>
  <c r="G335" i="10" s="1"/>
  <c r="I335" i="10"/>
  <c r="J335" i="10" s="1"/>
  <c r="Q335" i="10"/>
  <c r="R335" i="10" s="1"/>
  <c r="S335" i="10" s="1"/>
  <c r="AC335" i="10"/>
  <c r="AD335" i="10" s="1"/>
  <c r="AE335" i="10" s="1"/>
  <c r="AD336" i="10"/>
  <c r="AE336" i="10" s="1"/>
  <c r="Z336" i="10"/>
  <c r="AA336" i="10" s="1"/>
  <c r="AB336" i="10" s="1"/>
  <c r="N336" i="10"/>
  <c r="O336" i="10" s="1"/>
  <c r="P336" i="10" s="1"/>
  <c r="H336" i="10"/>
  <c r="I336" i="10" s="1"/>
  <c r="J336" i="10" s="1"/>
  <c r="L336" i="10"/>
  <c r="Q336" i="10"/>
  <c r="R336" i="10" s="1"/>
  <c r="S336" i="10" s="1"/>
  <c r="W336" i="10"/>
  <c r="X336" i="10" s="1"/>
  <c r="Y336" i="10" s="1"/>
  <c r="K337" i="10"/>
  <c r="L337" i="10" s="1"/>
  <c r="AA337" i="10"/>
  <c r="AB337" i="10" s="1"/>
  <c r="X338" i="10"/>
  <c r="Y338" i="10" s="1"/>
  <c r="AD340" i="10"/>
  <c r="AE340" i="10" s="1"/>
  <c r="Z340" i="10"/>
  <c r="AA340" i="10" s="1"/>
  <c r="AB340" i="10" s="1"/>
  <c r="R340" i="10"/>
  <c r="S340" i="10" s="1"/>
  <c r="N340" i="10"/>
  <c r="O340" i="10" s="1"/>
  <c r="P340" i="10" s="1"/>
  <c r="F340" i="10"/>
  <c r="G340" i="10" s="1"/>
  <c r="I340" i="10"/>
  <c r="J340" i="10" s="1"/>
  <c r="T340" i="10"/>
  <c r="U340" i="10" s="1"/>
  <c r="V340" i="10" s="1"/>
  <c r="AA343" i="10"/>
  <c r="AB343" i="10" s="1"/>
  <c r="W343" i="10"/>
  <c r="X343" i="10" s="1"/>
  <c r="Y343" i="10" s="1"/>
  <c r="O343" i="10"/>
  <c r="P343" i="10" s="1"/>
  <c r="K343" i="10"/>
  <c r="L343" i="10" s="1"/>
  <c r="I343" i="10"/>
  <c r="J343" i="10" s="1"/>
  <c r="N343" i="10"/>
  <c r="T343" i="10"/>
  <c r="U343" i="10" s="1"/>
  <c r="V343" i="10" s="1"/>
  <c r="AD343" i="10"/>
  <c r="AE343" i="10" s="1"/>
  <c r="K345" i="10"/>
  <c r="L345" i="10" s="1"/>
  <c r="AA345" i="10"/>
  <c r="AB345" i="10" s="1"/>
  <c r="X346" i="10"/>
  <c r="Y346" i="10" s="1"/>
  <c r="E348" i="10"/>
  <c r="F348" i="10" s="1"/>
  <c r="G348" i="10" s="1"/>
  <c r="AC348" i="10"/>
  <c r="AD348" i="10" s="1"/>
  <c r="AE348" i="10" s="1"/>
  <c r="H352" i="10"/>
  <c r="I352" i="10" s="1"/>
  <c r="J352" i="10" s="1"/>
  <c r="X352" i="10"/>
  <c r="Y352" i="10" s="1"/>
  <c r="W356" i="10"/>
  <c r="X356" i="10" s="1"/>
  <c r="Y356" i="10" s="1"/>
  <c r="K356" i="10"/>
  <c r="L356" i="10" s="1"/>
  <c r="Z356" i="10"/>
  <c r="AA356" i="10" s="1"/>
  <c r="AB356" i="10" s="1"/>
  <c r="N356" i="10"/>
  <c r="O356" i="10" s="1"/>
  <c r="P356" i="10" s="1"/>
  <c r="AC356" i="10"/>
  <c r="AD356" i="10" s="1"/>
  <c r="AE356" i="10" s="1"/>
  <c r="Q356" i="10"/>
  <c r="R356" i="10" s="1"/>
  <c r="S356" i="10" s="1"/>
  <c r="I356" i="10"/>
  <c r="J356" i="10" s="1"/>
  <c r="E356" i="10"/>
  <c r="F356" i="10" s="1"/>
  <c r="G356" i="10" s="1"/>
  <c r="T356" i="10"/>
  <c r="U356" i="10" s="1"/>
  <c r="V356" i="10" s="1"/>
  <c r="H368" i="10"/>
  <c r="I368" i="10" s="1"/>
  <c r="J368" i="10" s="1"/>
  <c r="H353" i="10"/>
  <c r="I353" i="10" s="1"/>
  <c r="J353" i="10" s="1"/>
  <c r="L353" i="10"/>
  <c r="T353" i="10"/>
  <c r="X353" i="10"/>
  <c r="Y353" i="10" s="1"/>
  <c r="H357" i="10"/>
  <c r="I357" i="10" s="1"/>
  <c r="J357" i="10" s="1"/>
  <c r="L357" i="10"/>
  <c r="T357" i="10"/>
  <c r="X357" i="10"/>
  <c r="Y357" i="10" s="1"/>
  <c r="H361" i="10"/>
  <c r="I361" i="10" s="1"/>
  <c r="J361" i="10" s="1"/>
  <c r="L361" i="10"/>
  <c r="T361" i="10"/>
  <c r="X361" i="10"/>
  <c r="Y361" i="10" s="1"/>
  <c r="H365" i="10"/>
  <c r="I365" i="10" s="1"/>
  <c r="J365" i="10" s="1"/>
  <c r="L365" i="10"/>
  <c r="T365" i="10"/>
  <c r="U365" i="10" s="1"/>
  <c r="V365" i="10" s="1"/>
  <c r="X365" i="10"/>
  <c r="Y365" i="10" s="1"/>
  <c r="H369" i="10"/>
  <c r="L369" i="10"/>
  <c r="T369" i="10"/>
  <c r="X369" i="10"/>
  <c r="Y369" i="10" s="1"/>
  <c r="E372" i="10"/>
  <c r="Q372" i="10"/>
  <c r="R372" i="10" s="1"/>
  <c r="S372" i="10" s="1"/>
  <c r="AC372" i="10"/>
  <c r="H373" i="10"/>
  <c r="L373" i="10"/>
  <c r="T373" i="10"/>
  <c r="U373" i="10" s="1"/>
  <c r="V373" i="10" s="1"/>
  <c r="X373" i="10"/>
  <c r="Y373" i="10" s="1"/>
  <c r="E376" i="10"/>
  <c r="Q376" i="10"/>
  <c r="R376" i="10" s="1"/>
  <c r="S376" i="10" s="1"/>
  <c r="AC376" i="10"/>
  <c r="H377" i="10"/>
  <c r="L377" i="10"/>
  <c r="T377" i="10"/>
  <c r="X377" i="10"/>
  <c r="Y377" i="10" s="1"/>
  <c r="E380" i="10"/>
  <c r="Q380" i="10"/>
  <c r="AC380" i="10"/>
  <c r="AD380" i="10" s="1"/>
  <c r="AE380" i="10" s="1"/>
  <c r="H381" i="10"/>
  <c r="I381" i="10" s="1"/>
  <c r="J381" i="10" s="1"/>
  <c r="L381" i="10"/>
  <c r="T381" i="10"/>
  <c r="X381" i="10"/>
  <c r="Y381" i="10" s="1"/>
  <c r="E384" i="10"/>
  <c r="F384" i="10" s="1"/>
  <c r="G384" i="10" s="1"/>
  <c r="Q384" i="10"/>
  <c r="AC384" i="10"/>
  <c r="H385" i="10"/>
  <c r="L385" i="10"/>
  <c r="T385" i="10"/>
  <c r="X385" i="10"/>
  <c r="Y385" i="10" s="1"/>
  <c r="E388" i="10"/>
  <c r="Q388" i="10"/>
  <c r="R388" i="10" s="1"/>
  <c r="S388" i="10" s="1"/>
  <c r="AC388" i="10"/>
  <c r="H389" i="10"/>
  <c r="L389" i="10"/>
  <c r="T389" i="10"/>
  <c r="U389" i="10" s="1"/>
  <c r="V389" i="10" s="1"/>
  <c r="X389" i="10"/>
  <c r="Y389" i="10" s="1"/>
  <c r="E392" i="10"/>
  <c r="Q392" i="10"/>
  <c r="AC392" i="10"/>
  <c r="H393" i="10"/>
  <c r="L393" i="10"/>
  <c r="T393" i="10"/>
  <c r="X393" i="10"/>
  <c r="Y393" i="10" s="1"/>
  <c r="E396" i="10"/>
  <c r="Q396" i="10"/>
  <c r="AC396" i="10"/>
  <c r="AD396" i="10" s="1"/>
  <c r="AE396" i="10" s="1"/>
  <c r="H397" i="10"/>
  <c r="I397" i="10" s="1"/>
  <c r="J397" i="10" s="1"/>
  <c r="L397" i="10"/>
  <c r="T397" i="10"/>
  <c r="X397" i="10"/>
  <c r="Y397" i="10" s="1"/>
  <c r="E400" i="10"/>
  <c r="F400" i="10" s="1"/>
  <c r="G400" i="10" s="1"/>
  <c r="Q400" i="10"/>
  <c r="AC400" i="10"/>
  <c r="H401" i="10"/>
  <c r="L401" i="10"/>
  <c r="T401" i="10"/>
  <c r="X401" i="10"/>
  <c r="Y401" i="10" s="1"/>
  <c r="E404" i="10"/>
  <c r="Q404" i="10"/>
  <c r="R404" i="10" s="1"/>
  <c r="S404" i="10" s="1"/>
  <c r="AC404" i="10"/>
  <c r="H405" i="10"/>
  <c r="L405" i="10"/>
  <c r="T405" i="10"/>
  <c r="U405" i="10" s="1"/>
  <c r="V405" i="10" s="1"/>
  <c r="X405" i="10"/>
  <c r="Y405" i="10" s="1"/>
  <c r="E408" i="10"/>
  <c r="Q408" i="10"/>
  <c r="AC408" i="10"/>
  <c r="H409" i="10"/>
  <c r="L409" i="10"/>
  <c r="T409" i="10"/>
  <c r="X409" i="10"/>
  <c r="Y409" i="10" s="1"/>
  <c r="E412" i="10"/>
  <c r="Q412" i="10"/>
  <c r="AC412" i="10"/>
  <c r="H413" i="10"/>
  <c r="I413" i="10" s="1"/>
  <c r="J413" i="10" s="1"/>
  <c r="L413" i="10"/>
  <c r="T413" i="10"/>
  <c r="X413" i="10"/>
  <c r="Y413" i="10" s="1"/>
  <c r="E416" i="10"/>
  <c r="F416" i="10" s="1"/>
  <c r="G416" i="10" s="1"/>
  <c r="Q416" i="10"/>
  <c r="AC416" i="10"/>
  <c r="H417" i="10"/>
  <c r="L417" i="10"/>
  <c r="T417" i="10"/>
  <c r="X417" i="10"/>
  <c r="Y417" i="10" s="1"/>
  <c r="E420" i="10"/>
  <c r="Q420" i="10"/>
  <c r="R420" i="10" s="1"/>
  <c r="S420" i="10" s="1"/>
  <c r="AC420" i="10"/>
  <c r="H421" i="10"/>
  <c r="L421" i="10"/>
  <c r="T421" i="10"/>
  <c r="U421" i="10" s="1"/>
  <c r="V421" i="10" s="1"/>
  <c r="X421" i="10"/>
  <c r="Y421" i="10" s="1"/>
  <c r="AA424" i="10"/>
  <c r="AB424" i="10" s="1"/>
  <c r="W424" i="10"/>
  <c r="K424" i="10"/>
  <c r="L424" i="10" s="1"/>
  <c r="Z424" i="10"/>
  <c r="R424" i="10"/>
  <c r="S424" i="10" s="1"/>
  <c r="N424" i="10"/>
  <c r="O424" i="10" s="1"/>
  <c r="P424" i="10" s="1"/>
  <c r="T424" i="10"/>
  <c r="U424" i="10" s="1"/>
  <c r="V424" i="10" s="1"/>
  <c r="W428" i="10"/>
  <c r="K428" i="10"/>
  <c r="Z428" i="10"/>
  <c r="AA428" i="10" s="1"/>
  <c r="AB428" i="10" s="1"/>
  <c r="N428" i="10"/>
  <c r="O428" i="10" s="1"/>
  <c r="P428" i="10" s="1"/>
  <c r="F428" i="10"/>
  <c r="G428" i="10" s="1"/>
  <c r="AC428" i="10"/>
  <c r="AD428" i="10" s="1"/>
  <c r="AE428" i="10" s="1"/>
  <c r="Q428" i="10"/>
  <c r="R428" i="10" s="1"/>
  <c r="S428" i="10" s="1"/>
  <c r="E428" i="10"/>
  <c r="T428" i="10"/>
  <c r="U428" i="10" s="1"/>
  <c r="V428" i="10" s="1"/>
  <c r="H432" i="10"/>
  <c r="I432" i="10" s="1"/>
  <c r="J432" i="10" s="1"/>
  <c r="H338" i="10"/>
  <c r="I338" i="10" s="1"/>
  <c r="J338" i="10" s="1"/>
  <c r="L338" i="10"/>
  <c r="T338" i="10"/>
  <c r="U338" i="10" s="1"/>
  <c r="V338" i="10" s="1"/>
  <c r="H342" i="10"/>
  <c r="I342" i="10" s="1"/>
  <c r="J342" i="10" s="1"/>
  <c r="L342" i="10"/>
  <c r="T342" i="10"/>
  <c r="U342" i="10" s="1"/>
  <c r="V342" i="10" s="1"/>
  <c r="H346" i="10"/>
  <c r="I346" i="10" s="1"/>
  <c r="J346" i="10" s="1"/>
  <c r="L346" i="10"/>
  <c r="T346" i="10"/>
  <c r="U346" i="10" s="1"/>
  <c r="V346" i="10" s="1"/>
  <c r="H350" i="10"/>
  <c r="I350" i="10" s="1"/>
  <c r="J350" i="10" s="1"/>
  <c r="L350" i="10"/>
  <c r="T350" i="10"/>
  <c r="U350" i="10" s="1"/>
  <c r="V350" i="10" s="1"/>
  <c r="K351" i="10"/>
  <c r="L351" i="10" s="1"/>
  <c r="O351" i="10"/>
  <c r="P351" i="10" s="1"/>
  <c r="W351" i="10"/>
  <c r="X351" i="10" s="1"/>
  <c r="Y351" i="10" s="1"/>
  <c r="AA351" i="10"/>
  <c r="AB351" i="10" s="1"/>
  <c r="E353" i="10"/>
  <c r="Q353" i="10"/>
  <c r="U353" i="10"/>
  <c r="V353" i="10" s="1"/>
  <c r="AC353" i="10"/>
  <c r="AD353" i="10" s="1"/>
  <c r="AE353" i="10" s="1"/>
  <c r="H354" i="10"/>
  <c r="I354" i="10" s="1"/>
  <c r="J354" i="10" s="1"/>
  <c r="L354" i="10"/>
  <c r="T354" i="10"/>
  <c r="U354" i="10" s="1"/>
  <c r="V354" i="10" s="1"/>
  <c r="K355" i="10"/>
  <c r="O355" i="10"/>
  <c r="P355" i="10" s="1"/>
  <c r="W355" i="10"/>
  <c r="X355" i="10" s="1"/>
  <c r="Y355" i="10" s="1"/>
  <c r="AA355" i="10"/>
  <c r="AB355" i="10" s="1"/>
  <c r="E357" i="10"/>
  <c r="Q357" i="10"/>
  <c r="U357" i="10"/>
  <c r="V357" i="10" s="1"/>
  <c r="AC357" i="10"/>
  <c r="AD357" i="10" s="1"/>
  <c r="AE357" i="10" s="1"/>
  <c r="H358" i="10"/>
  <c r="I358" i="10" s="1"/>
  <c r="J358" i="10" s="1"/>
  <c r="L358" i="10"/>
  <c r="T358" i="10"/>
  <c r="U358" i="10" s="1"/>
  <c r="V358" i="10" s="1"/>
  <c r="K359" i="10"/>
  <c r="L359" i="10" s="1"/>
  <c r="O359" i="10"/>
  <c r="P359" i="10" s="1"/>
  <c r="W359" i="10"/>
  <c r="X359" i="10" s="1"/>
  <c r="Y359" i="10" s="1"/>
  <c r="AA359" i="10"/>
  <c r="AB359" i="10" s="1"/>
  <c r="E361" i="10"/>
  <c r="F361" i="10" s="1"/>
  <c r="G361" i="10" s="1"/>
  <c r="Q361" i="10"/>
  <c r="U361" i="10"/>
  <c r="V361" i="10" s="1"/>
  <c r="AC361" i="10"/>
  <c r="AD361" i="10" s="1"/>
  <c r="AE361" i="10" s="1"/>
  <c r="H362" i="10"/>
  <c r="I362" i="10" s="1"/>
  <c r="J362" i="10" s="1"/>
  <c r="L362" i="10"/>
  <c r="T362" i="10"/>
  <c r="U362" i="10" s="1"/>
  <c r="V362" i="10" s="1"/>
  <c r="K363" i="10"/>
  <c r="O363" i="10"/>
  <c r="P363" i="10" s="1"/>
  <c r="W363" i="10"/>
  <c r="X363" i="10" s="1"/>
  <c r="Y363" i="10" s="1"/>
  <c r="AA363" i="10"/>
  <c r="AB363" i="10" s="1"/>
  <c r="E365" i="10"/>
  <c r="F365" i="10" s="1"/>
  <c r="G365" i="10" s="1"/>
  <c r="Q365" i="10"/>
  <c r="AC365" i="10"/>
  <c r="AD365" i="10" s="1"/>
  <c r="AE365" i="10" s="1"/>
  <c r="H366" i="10"/>
  <c r="I366" i="10" s="1"/>
  <c r="J366" i="10" s="1"/>
  <c r="L366" i="10"/>
  <c r="T366" i="10"/>
  <c r="U366" i="10" s="1"/>
  <c r="V366" i="10" s="1"/>
  <c r="K367" i="10"/>
  <c r="L367" i="10" s="1"/>
  <c r="O367" i="10"/>
  <c r="P367" i="10" s="1"/>
  <c r="W367" i="10"/>
  <c r="X367" i="10" s="1"/>
  <c r="Y367" i="10" s="1"/>
  <c r="AA367" i="10"/>
  <c r="AB367" i="10" s="1"/>
  <c r="E369" i="10"/>
  <c r="I369" i="10"/>
  <c r="J369" i="10" s="1"/>
  <c r="Q369" i="10"/>
  <c r="U369" i="10"/>
  <c r="V369" i="10" s="1"/>
  <c r="AC369" i="10"/>
  <c r="AD369" i="10" s="1"/>
  <c r="AE369" i="10" s="1"/>
  <c r="H370" i="10"/>
  <c r="I370" i="10" s="1"/>
  <c r="J370" i="10" s="1"/>
  <c r="L370" i="10"/>
  <c r="T370" i="10"/>
  <c r="U370" i="10" s="1"/>
  <c r="V370" i="10" s="1"/>
  <c r="K371" i="10"/>
  <c r="O371" i="10"/>
  <c r="P371" i="10" s="1"/>
  <c r="W371" i="10"/>
  <c r="X371" i="10" s="1"/>
  <c r="Y371" i="10" s="1"/>
  <c r="AA371" i="10"/>
  <c r="AB371" i="10" s="1"/>
  <c r="F372" i="10"/>
  <c r="G372" i="10" s="1"/>
  <c r="N372" i="10"/>
  <c r="Z372" i="10"/>
  <c r="AA372" i="10" s="1"/>
  <c r="AB372" i="10" s="1"/>
  <c r="AD372" i="10"/>
  <c r="AE372" i="10" s="1"/>
  <c r="E373" i="10"/>
  <c r="F373" i="10" s="1"/>
  <c r="G373" i="10" s="1"/>
  <c r="I373" i="10"/>
  <c r="J373" i="10" s="1"/>
  <c r="Q373" i="10"/>
  <c r="AC373" i="10"/>
  <c r="AD373" i="10" s="1"/>
  <c r="AE373" i="10" s="1"/>
  <c r="H374" i="10"/>
  <c r="I374" i="10" s="1"/>
  <c r="J374" i="10" s="1"/>
  <c r="L374" i="10"/>
  <c r="T374" i="10"/>
  <c r="U374" i="10" s="1"/>
  <c r="V374" i="10" s="1"/>
  <c r="K375" i="10"/>
  <c r="L375" i="10" s="1"/>
  <c r="O375" i="10"/>
  <c r="P375" i="10" s="1"/>
  <c r="W375" i="10"/>
  <c r="X375" i="10" s="1"/>
  <c r="Y375" i="10" s="1"/>
  <c r="AA375" i="10"/>
  <c r="AB375" i="10" s="1"/>
  <c r="F376" i="10"/>
  <c r="G376" i="10" s="1"/>
  <c r="N376" i="10"/>
  <c r="Z376" i="10"/>
  <c r="AD376" i="10"/>
  <c r="AE376" i="10" s="1"/>
  <c r="E377" i="10"/>
  <c r="F377" i="10" s="1"/>
  <c r="G377" i="10" s="1"/>
  <c r="I377" i="10"/>
  <c r="J377" i="10" s="1"/>
  <c r="Q377" i="10"/>
  <c r="U377" i="10"/>
  <c r="V377" i="10" s="1"/>
  <c r="AC377" i="10"/>
  <c r="AD377" i="10" s="1"/>
  <c r="AE377" i="10" s="1"/>
  <c r="H378" i="10"/>
  <c r="I378" i="10" s="1"/>
  <c r="J378" i="10" s="1"/>
  <c r="L378" i="10"/>
  <c r="T378" i="10"/>
  <c r="U378" i="10" s="1"/>
  <c r="V378" i="10" s="1"/>
  <c r="K379" i="10"/>
  <c r="O379" i="10"/>
  <c r="P379" i="10" s="1"/>
  <c r="W379" i="10"/>
  <c r="X379" i="10" s="1"/>
  <c r="Y379" i="10" s="1"/>
  <c r="AA379" i="10"/>
  <c r="AB379" i="10" s="1"/>
  <c r="F380" i="10"/>
  <c r="G380" i="10" s="1"/>
  <c r="N380" i="10"/>
  <c r="R380" i="10"/>
  <c r="S380" i="10" s="1"/>
  <c r="Z380" i="10"/>
  <c r="AA380" i="10" s="1"/>
  <c r="AB380" i="10" s="1"/>
  <c r="E381" i="10"/>
  <c r="Q381" i="10"/>
  <c r="R381" i="10" s="1"/>
  <c r="S381" i="10" s="1"/>
  <c r="U381" i="10"/>
  <c r="V381" i="10" s="1"/>
  <c r="AC381" i="10"/>
  <c r="AD381" i="10" s="1"/>
  <c r="AE381" i="10" s="1"/>
  <c r="H382" i="10"/>
  <c r="I382" i="10" s="1"/>
  <c r="J382" i="10" s="1"/>
  <c r="L382" i="10"/>
  <c r="T382" i="10"/>
  <c r="U382" i="10" s="1"/>
  <c r="V382" i="10" s="1"/>
  <c r="K383" i="10"/>
  <c r="L383" i="10" s="1"/>
  <c r="O383" i="10"/>
  <c r="P383" i="10" s="1"/>
  <c r="W383" i="10"/>
  <c r="X383" i="10" s="1"/>
  <c r="Y383" i="10" s="1"/>
  <c r="AA383" i="10"/>
  <c r="AB383" i="10" s="1"/>
  <c r="N384" i="10"/>
  <c r="R384" i="10"/>
  <c r="S384" i="10" s="1"/>
  <c r="Z384" i="10"/>
  <c r="AD384" i="10"/>
  <c r="AE384" i="10" s="1"/>
  <c r="E385" i="10"/>
  <c r="I385" i="10"/>
  <c r="J385" i="10" s="1"/>
  <c r="Q385" i="10"/>
  <c r="U385" i="10"/>
  <c r="V385" i="10" s="1"/>
  <c r="AC385" i="10"/>
  <c r="AD385" i="10" s="1"/>
  <c r="AE385" i="10" s="1"/>
  <c r="H386" i="10"/>
  <c r="I386" i="10" s="1"/>
  <c r="J386" i="10" s="1"/>
  <c r="L386" i="10"/>
  <c r="T386" i="10"/>
  <c r="U386" i="10" s="1"/>
  <c r="V386" i="10" s="1"/>
  <c r="K387" i="10"/>
  <c r="O387" i="10"/>
  <c r="P387" i="10" s="1"/>
  <c r="W387" i="10"/>
  <c r="X387" i="10" s="1"/>
  <c r="Y387" i="10" s="1"/>
  <c r="AA387" i="10"/>
  <c r="AB387" i="10" s="1"/>
  <c r="F388" i="10"/>
  <c r="G388" i="10" s="1"/>
  <c r="N388" i="10"/>
  <c r="O388" i="10" s="1"/>
  <c r="P388" i="10" s="1"/>
  <c r="Z388" i="10"/>
  <c r="AA388" i="10" s="1"/>
  <c r="AB388" i="10" s="1"/>
  <c r="AD388" i="10"/>
  <c r="AE388" i="10" s="1"/>
  <c r="E389" i="10"/>
  <c r="F389" i="10" s="1"/>
  <c r="G389" i="10" s="1"/>
  <c r="I389" i="10"/>
  <c r="J389" i="10" s="1"/>
  <c r="Q389" i="10"/>
  <c r="AC389" i="10"/>
  <c r="AD389" i="10" s="1"/>
  <c r="AE389" i="10" s="1"/>
  <c r="H390" i="10"/>
  <c r="I390" i="10" s="1"/>
  <c r="J390" i="10" s="1"/>
  <c r="L390" i="10"/>
  <c r="T390" i="10"/>
  <c r="U390" i="10" s="1"/>
  <c r="V390" i="10" s="1"/>
  <c r="K391" i="10"/>
  <c r="O391" i="10"/>
  <c r="P391" i="10" s="1"/>
  <c r="W391" i="10"/>
  <c r="X391" i="10" s="1"/>
  <c r="Y391" i="10" s="1"/>
  <c r="AA391" i="10"/>
  <c r="AB391" i="10" s="1"/>
  <c r="F392" i="10"/>
  <c r="G392" i="10" s="1"/>
  <c r="N392" i="10"/>
  <c r="R392" i="10"/>
  <c r="S392" i="10" s="1"/>
  <c r="Z392" i="10"/>
  <c r="AD392" i="10"/>
  <c r="AE392" i="10" s="1"/>
  <c r="E393" i="10"/>
  <c r="F393" i="10" s="1"/>
  <c r="G393" i="10" s="1"/>
  <c r="I393" i="10"/>
  <c r="J393" i="10" s="1"/>
  <c r="Q393" i="10"/>
  <c r="U393" i="10"/>
  <c r="V393" i="10" s="1"/>
  <c r="AC393" i="10"/>
  <c r="AD393" i="10" s="1"/>
  <c r="AE393" i="10" s="1"/>
  <c r="H394" i="10"/>
  <c r="I394" i="10" s="1"/>
  <c r="J394" i="10" s="1"/>
  <c r="L394" i="10"/>
  <c r="T394" i="10"/>
  <c r="U394" i="10" s="1"/>
  <c r="V394" i="10" s="1"/>
  <c r="K395" i="10"/>
  <c r="O395" i="10"/>
  <c r="P395" i="10" s="1"/>
  <c r="W395" i="10"/>
  <c r="X395" i="10" s="1"/>
  <c r="Y395" i="10" s="1"/>
  <c r="AA395" i="10"/>
  <c r="AB395" i="10" s="1"/>
  <c r="F396" i="10"/>
  <c r="G396" i="10" s="1"/>
  <c r="N396" i="10"/>
  <c r="R396" i="10"/>
  <c r="S396" i="10" s="1"/>
  <c r="Z396" i="10"/>
  <c r="AA396" i="10" s="1"/>
  <c r="AB396" i="10" s="1"/>
  <c r="E397" i="10"/>
  <c r="Q397" i="10"/>
  <c r="R397" i="10" s="1"/>
  <c r="S397" i="10" s="1"/>
  <c r="U397" i="10"/>
  <c r="V397" i="10" s="1"/>
  <c r="AC397" i="10"/>
  <c r="AD397" i="10" s="1"/>
  <c r="AE397" i="10" s="1"/>
  <c r="H398" i="10"/>
  <c r="I398" i="10" s="1"/>
  <c r="J398" i="10" s="1"/>
  <c r="L398" i="10"/>
  <c r="T398" i="10"/>
  <c r="U398" i="10" s="1"/>
  <c r="V398" i="10" s="1"/>
  <c r="K399" i="10"/>
  <c r="L399" i="10" s="1"/>
  <c r="O399" i="10"/>
  <c r="P399" i="10" s="1"/>
  <c r="W399" i="10"/>
  <c r="X399" i="10" s="1"/>
  <c r="Y399" i="10" s="1"/>
  <c r="AA399" i="10"/>
  <c r="AB399" i="10" s="1"/>
  <c r="N400" i="10"/>
  <c r="R400" i="10"/>
  <c r="S400" i="10" s="1"/>
  <c r="Z400" i="10"/>
  <c r="AD400" i="10"/>
  <c r="AE400" i="10" s="1"/>
  <c r="E401" i="10"/>
  <c r="I401" i="10"/>
  <c r="J401" i="10" s="1"/>
  <c r="Q401" i="10"/>
  <c r="U401" i="10"/>
  <c r="V401" i="10" s="1"/>
  <c r="AC401" i="10"/>
  <c r="AD401" i="10" s="1"/>
  <c r="AE401" i="10" s="1"/>
  <c r="H402" i="10"/>
  <c r="I402" i="10" s="1"/>
  <c r="J402" i="10" s="1"/>
  <c r="L402" i="10"/>
  <c r="T402" i="10"/>
  <c r="U402" i="10" s="1"/>
  <c r="V402" i="10" s="1"/>
  <c r="K403" i="10"/>
  <c r="O403" i="10"/>
  <c r="P403" i="10" s="1"/>
  <c r="W403" i="10"/>
  <c r="X403" i="10" s="1"/>
  <c r="Y403" i="10" s="1"/>
  <c r="AA403" i="10"/>
  <c r="AB403" i="10" s="1"/>
  <c r="F404" i="10"/>
  <c r="G404" i="10" s="1"/>
  <c r="N404" i="10"/>
  <c r="O404" i="10" s="1"/>
  <c r="P404" i="10" s="1"/>
  <c r="Z404" i="10"/>
  <c r="AA404" i="10" s="1"/>
  <c r="AB404" i="10" s="1"/>
  <c r="AD404" i="10"/>
  <c r="AE404" i="10" s="1"/>
  <c r="E405" i="10"/>
  <c r="I405" i="10"/>
  <c r="J405" i="10" s="1"/>
  <c r="Q405" i="10"/>
  <c r="AC405" i="10"/>
  <c r="AD405" i="10" s="1"/>
  <c r="AE405" i="10" s="1"/>
  <c r="H406" i="10"/>
  <c r="I406" i="10" s="1"/>
  <c r="J406" i="10" s="1"/>
  <c r="L406" i="10"/>
  <c r="T406" i="10"/>
  <c r="U406" i="10" s="1"/>
  <c r="V406" i="10" s="1"/>
  <c r="K407" i="10"/>
  <c r="L407" i="10" s="1"/>
  <c r="O407" i="10"/>
  <c r="P407" i="10" s="1"/>
  <c r="W407" i="10"/>
  <c r="X407" i="10" s="1"/>
  <c r="Y407" i="10" s="1"/>
  <c r="AA407" i="10"/>
  <c r="AB407" i="10" s="1"/>
  <c r="F408" i="10"/>
  <c r="G408" i="10" s="1"/>
  <c r="N408" i="10"/>
  <c r="R408" i="10"/>
  <c r="S408" i="10" s="1"/>
  <c r="Z408" i="10"/>
  <c r="AD408" i="10"/>
  <c r="AE408" i="10" s="1"/>
  <c r="E409" i="10"/>
  <c r="F409" i="10" s="1"/>
  <c r="G409" i="10" s="1"/>
  <c r="I409" i="10"/>
  <c r="J409" i="10" s="1"/>
  <c r="Q409" i="10"/>
  <c r="U409" i="10"/>
  <c r="V409" i="10" s="1"/>
  <c r="AC409" i="10"/>
  <c r="AD409" i="10" s="1"/>
  <c r="AE409" i="10" s="1"/>
  <c r="H410" i="10"/>
  <c r="I410" i="10" s="1"/>
  <c r="J410" i="10" s="1"/>
  <c r="L410" i="10"/>
  <c r="T410" i="10"/>
  <c r="U410" i="10" s="1"/>
  <c r="V410" i="10" s="1"/>
  <c r="K411" i="10"/>
  <c r="O411" i="10"/>
  <c r="P411" i="10" s="1"/>
  <c r="W411" i="10"/>
  <c r="X411" i="10" s="1"/>
  <c r="Y411" i="10" s="1"/>
  <c r="AA411" i="10"/>
  <c r="AB411" i="10" s="1"/>
  <c r="F412" i="10"/>
  <c r="G412" i="10" s="1"/>
  <c r="N412" i="10"/>
  <c r="R412" i="10"/>
  <c r="S412" i="10" s="1"/>
  <c r="Z412" i="10"/>
  <c r="AD412" i="10"/>
  <c r="AE412" i="10" s="1"/>
  <c r="E413" i="10"/>
  <c r="Q413" i="10"/>
  <c r="R413" i="10" s="1"/>
  <c r="S413" i="10" s="1"/>
  <c r="U413" i="10"/>
  <c r="V413" i="10" s="1"/>
  <c r="AC413" i="10"/>
  <c r="AD413" i="10" s="1"/>
  <c r="AE413" i="10" s="1"/>
  <c r="H414" i="10"/>
  <c r="I414" i="10" s="1"/>
  <c r="J414" i="10" s="1"/>
  <c r="L414" i="10"/>
  <c r="T414" i="10"/>
  <c r="U414" i="10" s="1"/>
  <c r="V414" i="10" s="1"/>
  <c r="K415" i="10"/>
  <c r="L415" i="10" s="1"/>
  <c r="O415" i="10"/>
  <c r="P415" i="10" s="1"/>
  <c r="W415" i="10"/>
  <c r="X415" i="10" s="1"/>
  <c r="Y415" i="10" s="1"/>
  <c r="AA415" i="10"/>
  <c r="AB415" i="10" s="1"/>
  <c r="N416" i="10"/>
  <c r="R416" i="10"/>
  <c r="S416" i="10" s="1"/>
  <c r="Z416" i="10"/>
  <c r="AD416" i="10"/>
  <c r="AE416" i="10" s="1"/>
  <c r="E417" i="10"/>
  <c r="I417" i="10"/>
  <c r="J417" i="10" s="1"/>
  <c r="Q417" i="10"/>
  <c r="U417" i="10"/>
  <c r="V417" i="10" s="1"/>
  <c r="AC417" i="10"/>
  <c r="AD417" i="10" s="1"/>
  <c r="AE417" i="10" s="1"/>
  <c r="H418" i="10"/>
  <c r="I418" i="10" s="1"/>
  <c r="J418" i="10" s="1"/>
  <c r="L418" i="10"/>
  <c r="T418" i="10"/>
  <c r="U418" i="10" s="1"/>
  <c r="V418" i="10" s="1"/>
  <c r="K419" i="10"/>
  <c r="O419" i="10"/>
  <c r="P419" i="10" s="1"/>
  <c r="W419" i="10"/>
  <c r="X419" i="10" s="1"/>
  <c r="Y419" i="10" s="1"/>
  <c r="AA419" i="10"/>
  <c r="AB419" i="10" s="1"/>
  <c r="F420" i="10"/>
  <c r="G420" i="10" s="1"/>
  <c r="N420" i="10"/>
  <c r="O420" i="10" s="1"/>
  <c r="P420" i="10" s="1"/>
  <c r="Z420" i="10"/>
  <c r="AA420" i="10" s="1"/>
  <c r="AB420" i="10" s="1"/>
  <c r="AD420" i="10"/>
  <c r="AE420" i="10" s="1"/>
  <c r="E421" i="10"/>
  <c r="F421" i="10" s="1"/>
  <c r="G421" i="10" s="1"/>
  <c r="I421" i="10"/>
  <c r="J421" i="10" s="1"/>
  <c r="Q421" i="10"/>
  <c r="AC421" i="10"/>
  <c r="AD421" i="10" s="1"/>
  <c r="AE421" i="10" s="1"/>
  <c r="H422" i="10"/>
  <c r="I422" i="10" s="1"/>
  <c r="J422" i="10" s="1"/>
  <c r="L422" i="10"/>
  <c r="T422" i="10"/>
  <c r="U422" i="10" s="1"/>
  <c r="V422" i="10" s="1"/>
  <c r="K423" i="10"/>
  <c r="L423" i="10" s="1"/>
  <c r="R423" i="10"/>
  <c r="S423" i="10" s="1"/>
  <c r="E424" i="10"/>
  <c r="F424" i="10" s="1"/>
  <c r="G424" i="10" s="1"/>
  <c r="AC424" i="10"/>
  <c r="AD424" i="10" s="1"/>
  <c r="AE424" i="10" s="1"/>
  <c r="K425" i="10"/>
  <c r="H428" i="10"/>
  <c r="I428" i="10" s="1"/>
  <c r="J428" i="10" s="1"/>
  <c r="X428" i="10"/>
  <c r="Y428" i="10" s="1"/>
  <c r="H351" i="10"/>
  <c r="I351" i="10" s="1"/>
  <c r="J351" i="10" s="1"/>
  <c r="T351" i="10"/>
  <c r="U351" i="10" s="1"/>
  <c r="V351" i="10" s="1"/>
  <c r="F353" i="10"/>
  <c r="G353" i="10" s="1"/>
  <c r="N353" i="10"/>
  <c r="O353" i="10" s="1"/>
  <c r="P353" i="10" s="1"/>
  <c r="R353" i="10"/>
  <c r="S353" i="10" s="1"/>
  <c r="Z353" i="10"/>
  <c r="AA353" i="10" s="1"/>
  <c r="AB353" i="10" s="1"/>
  <c r="H355" i="10"/>
  <c r="I355" i="10" s="1"/>
  <c r="J355" i="10" s="1"/>
  <c r="L355" i="10"/>
  <c r="T355" i="10"/>
  <c r="U355" i="10" s="1"/>
  <c r="V355" i="10" s="1"/>
  <c r="F357" i="10"/>
  <c r="G357" i="10" s="1"/>
  <c r="N357" i="10"/>
  <c r="O357" i="10" s="1"/>
  <c r="P357" i="10" s="1"/>
  <c r="R357" i="10"/>
  <c r="S357" i="10" s="1"/>
  <c r="Z357" i="10"/>
  <c r="AA357" i="10" s="1"/>
  <c r="AB357" i="10" s="1"/>
  <c r="H359" i="10"/>
  <c r="I359" i="10" s="1"/>
  <c r="J359" i="10" s="1"/>
  <c r="T359" i="10"/>
  <c r="U359" i="10" s="1"/>
  <c r="V359" i="10" s="1"/>
  <c r="N361" i="10"/>
  <c r="O361" i="10" s="1"/>
  <c r="P361" i="10" s="1"/>
  <c r="R361" i="10"/>
  <c r="S361" i="10" s="1"/>
  <c r="Z361" i="10"/>
  <c r="AA361" i="10" s="1"/>
  <c r="AB361" i="10" s="1"/>
  <c r="H363" i="10"/>
  <c r="I363" i="10" s="1"/>
  <c r="J363" i="10" s="1"/>
  <c r="L363" i="10"/>
  <c r="T363" i="10"/>
  <c r="U363" i="10" s="1"/>
  <c r="V363" i="10" s="1"/>
  <c r="N365" i="10"/>
  <c r="O365" i="10" s="1"/>
  <c r="P365" i="10" s="1"/>
  <c r="R365" i="10"/>
  <c r="S365" i="10" s="1"/>
  <c r="Z365" i="10"/>
  <c r="AA365" i="10" s="1"/>
  <c r="AB365" i="10" s="1"/>
  <c r="H367" i="10"/>
  <c r="I367" i="10" s="1"/>
  <c r="J367" i="10" s="1"/>
  <c r="T367" i="10"/>
  <c r="U367" i="10" s="1"/>
  <c r="V367" i="10" s="1"/>
  <c r="F369" i="10"/>
  <c r="G369" i="10" s="1"/>
  <c r="N369" i="10"/>
  <c r="O369" i="10" s="1"/>
  <c r="P369" i="10" s="1"/>
  <c r="R369" i="10"/>
  <c r="S369" i="10" s="1"/>
  <c r="Z369" i="10"/>
  <c r="AA369" i="10" s="1"/>
  <c r="AB369" i="10" s="1"/>
  <c r="H371" i="10"/>
  <c r="I371" i="10" s="1"/>
  <c r="J371" i="10" s="1"/>
  <c r="L371" i="10"/>
  <c r="T371" i="10"/>
  <c r="U371" i="10" s="1"/>
  <c r="V371" i="10" s="1"/>
  <c r="K372" i="10"/>
  <c r="L372" i="10" s="1"/>
  <c r="O372" i="10"/>
  <c r="P372" i="10" s="1"/>
  <c r="W372" i="10"/>
  <c r="X372" i="10" s="1"/>
  <c r="Y372" i="10" s="1"/>
  <c r="N373" i="10"/>
  <c r="O373" i="10" s="1"/>
  <c r="P373" i="10" s="1"/>
  <c r="R373" i="10"/>
  <c r="S373" i="10" s="1"/>
  <c r="Z373" i="10"/>
  <c r="AA373" i="10" s="1"/>
  <c r="AB373" i="10" s="1"/>
  <c r="H375" i="10"/>
  <c r="I375" i="10" s="1"/>
  <c r="J375" i="10" s="1"/>
  <c r="T375" i="10"/>
  <c r="U375" i="10" s="1"/>
  <c r="V375" i="10" s="1"/>
  <c r="K376" i="10"/>
  <c r="O376" i="10"/>
  <c r="P376" i="10" s="1"/>
  <c r="W376" i="10"/>
  <c r="X376" i="10" s="1"/>
  <c r="Y376" i="10" s="1"/>
  <c r="AA376" i="10"/>
  <c r="AB376" i="10" s="1"/>
  <c r="N377" i="10"/>
  <c r="O377" i="10" s="1"/>
  <c r="P377" i="10" s="1"/>
  <c r="R377" i="10"/>
  <c r="S377" i="10" s="1"/>
  <c r="Z377" i="10"/>
  <c r="AA377" i="10" s="1"/>
  <c r="AB377" i="10" s="1"/>
  <c r="H379" i="10"/>
  <c r="I379" i="10" s="1"/>
  <c r="J379" i="10" s="1"/>
  <c r="L379" i="10"/>
  <c r="T379" i="10"/>
  <c r="U379" i="10" s="1"/>
  <c r="V379" i="10" s="1"/>
  <c r="K380" i="10"/>
  <c r="O380" i="10"/>
  <c r="P380" i="10" s="1"/>
  <c r="W380" i="10"/>
  <c r="X380" i="10" s="1"/>
  <c r="Y380" i="10" s="1"/>
  <c r="F381" i="10"/>
  <c r="G381" i="10" s="1"/>
  <c r="N381" i="10"/>
  <c r="O381" i="10" s="1"/>
  <c r="P381" i="10" s="1"/>
  <c r="Z381" i="10"/>
  <c r="AA381" i="10" s="1"/>
  <c r="AB381" i="10" s="1"/>
  <c r="H383" i="10"/>
  <c r="I383" i="10" s="1"/>
  <c r="J383" i="10" s="1"/>
  <c r="T383" i="10"/>
  <c r="U383" i="10" s="1"/>
  <c r="V383" i="10" s="1"/>
  <c r="K384" i="10"/>
  <c r="O384" i="10"/>
  <c r="P384" i="10" s="1"/>
  <c r="W384" i="10"/>
  <c r="X384" i="10" s="1"/>
  <c r="Y384" i="10" s="1"/>
  <c r="AA384" i="10"/>
  <c r="AB384" i="10" s="1"/>
  <c r="F385" i="10"/>
  <c r="G385" i="10" s="1"/>
  <c r="N385" i="10"/>
  <c r="O385" i="10" s="1"/>
  <c r="P385" i="10" s="1"/>
  <c r="R385" i="10"/>
  <c r="S385" i="10" s="1"/>
  <c r="Z385" i="10"/>
  <c r="AA385" i="10" s="1"/>
  <c r="AB385" i="10" s="1"/>
  <c r="H387" i="10"/>
  <c r="I387" i="10" s="1"/>
  <c r="J387" i="10" s="1"/>
  <c r="L387" i="10"/>
  <c r="T387" i="10"/>
  <c r="U387" i="10" s="1"/>
  <c r="V387" i="10" s="1"/>
  <c r="K388" i="10"/>
  <c r="L388" i="10" s="1"/>
  <c r="W388" i="10"/>
  <c r="X388" i="10" s="1"/>
  <c r="Y388" i="10" s="1"/>
  <c r="N389" i="10"/>
  <c r="O389" i="10" s="1"/>
  <c r="P389" i="10" s="1"/>
  <c r="R389" i="10"/>
  <c r="S389" i="10" s="1"/>
  <c r="Z389" i="10"/>
  <c r="AA389" i="10" s="1"/>
  <c r="AB389" i="10" s="1"/>
  <c r="H391" i="10"/>
  <c r="I391" i="10" s="1"/>
  <c r="J391" i="10" s="1"/>
  <c r="L391" i="10"/>
  <c r="T391" i="10"/>
  <c r="U391" i="10" s="1"/>
  <c r="V391" i="10" s="1"/>
  <c r="K392" i="10"/>
  <c r="O392" i="10"/>
  <c r="P392" i="10" s="1"/>
  <c r="W392" i="10"/>
  <c r="X392" i="10" s="1"/>
  <c r="Y392" i="10" s="1"/>
  <c r="AA392" i="10"/>
  <c r="AB392" i="10" s="1"/>
  <c r="N393" i="10"/>
  <c r="O393" i="10" s="1"/>
  <c r="P393" i="10" s="1"/>
  <c r="R393" i="10"/>
  <c r="S393" i="10" s="1"/>
  <c r="Z393" i="10"/>
  <c r="AA393" i="10" s="1"/>
  <c r="AB393" i="10" s="1"/>
  <c r="H395" i="10"/>
  <c r="I395" i="10" s="1"/>
  <c r="J395" i="10" s="1"/>
  <c r="L395" i="10"/>
  <c r="T395" i="10"/>
  <c r="U395" i="10" s="1"/>
  <c r="V395" i="10" s="1"/>
  <c r="K396" i="10"/>
  <c r="L396" i="10" s="1"/>
  <c r="O396" i="10"/>
  <c r="P396" i="10" s="1"/>
  <c r="W396" i="10"/>
  <c r="X396" i="10" s="1"/>
  <c r="Y396" i="10" s="1"/>
  <c r="F397" i="10"/>
  <c r="G397" i="10" s="1"/>
  <c r="N397" i="10"/>
  <c r="O397" i="10" s="1"/>
  <c r="P397" i="10" s="1"/>
  <c r="Z397" i="10"/>
  <c r="AA397" i="10" s="1"/>
  <c r="AB397" i="10" s="1"/>
  <c r="H399" i="10"/>
  <c r="I399" i="10" s="1"/>
  <c r="J399" i="10" s="1"/>
  <c r="T399" i="10"/>
  <c r="U399" i="10" s="1"/>
  <c r="V399" i="10" s="1"/>
  <c r="K400" i="10"/>
  <c r="O400" i="10"/>
  <c r="P400" i="10" s="1"/>
  <c r="W400" i="10"/>
  <c r="X400" i="10" s="1"/>
  <c r="Y400" i="10" s="1"/>
  <c r="AA400" i="10"/>
  <c r="AB400" i="10" s="1"/>
  <c r="F401" i="10"/>
  <c r="G401" i="10" s="1"/>
  <c r="N401" i="10"/>
  <c r="O401" i="10" s="1"/>
  <c r="P401" i="10" s="1"/>
  <c r="R401" i="10"/>
  <c r="S401" i="10" s="1"/>
  <c r="Z401" i="10"/>
  <c r="AA401" i="10" s="1"/>
  <c r="AB401" i="10" s="1"/>
  <c r="H403" i="10"/>
  <c r="I403" i="10" s="1"/>
  <c r="J403" i="10" s="1"/>
  <c r="L403" i="10"/>
  <c r="T403" i="10"/>
  <c r="U403" i="10" s="1"/>
  <c r="V403" i="10" s="1"/>
  <c r="K404" i="10"/>
  <c r="L404" i="10" s="1"/>
  <c r="W404" i="10"/>
  <c r="X404" i="10" s="1"/>
  <c r="Y404" i="10" s="1"/>
  <c r="F405" i="10"/>
  <c r="G405" i="10" s="1"/>
  <c r="N405" i="10"/>
  <c r="O405" i="10" s="1"/>
  <c r="P405" i="10" s="1"/>
  <c r="R405" i="10"/>
  <c r="S405" i="10" s="1"/>
  <c r="Z405" i="10"/>
  <c r="AA405" i="10" s="1"/>
  <c r="AB405" i="10" s="1"/>
  <c r="H407" i="10"/>
  <c r="I407" i="10" s="1"/>
  <c r="J407" i="10" s="1"/>
  <c r="T407" i="10"/>
  <c r="U407" i="10" s="1"/>
  <c r="V407" i="10" s="1"/>
  <c r="K408" i="10"/>
  <c r="L408" i="10" s="1"/>
  <c r="O408" i="10"/>
  <c r="P408" i="10" s="1"/>
  <c r="W408" i="10"/>
  <c r="X408" i="10" s="1"/>
  <c r="Y408" i="10" s="1"/>
  <c r="AA408" i="10"/>
  <c r="AB408" i="10" s="1"/>
  <c r="N409" i="10"/>
  <c r="O409" i="10" s="1"/>
  <c r="P409" i="10" s="1"/>
  <c r="R409" i="10"/>
  <c r="S409" i="10" s="1"/>
  <c r="Z409" i="10"/>
  <c r="AA409" i="10" s="1"/>
  <c r="AB409" i="10" s="1"/>
  <c r="H411" i="10"/>
  <c r="I411" i="10" s="1"/>
  <c r="J411" i="10" s="1"/>
  <c r="L411" i="10"/>
  <c r="T411" i="10"/>
  <c r="U411" i="10" s="1"/>
  <c r="V411" i="10" s="1"/>
  <c r="K412" i="10"/>
  <c r="O412" i="10"/>
  <c r="P412" i="10" s="1"/>
  <c r="W412" i="10"/>
  <c r="X412" i="10" s="1"/>
  <c r="Y412" i="10" s="1"/>
  <c r="AA412" i="10"/>
  <c r="AB412" i="10" s="1"/>
  <c r="F413" i="10"/>
  <c r="G413" i="10" s="1"/>
  <c r="N413" i="10"/>
  <c r="O413" i="10" s="1"/>
  <c r="P413" i="10" s="1"/>
  <c r="Z413" i="10"/>
  <c r="AA413" i="10" s="1"/>
  <c r="AB413" i="10" s="1"/>
  <c r="H415" i="10"/>
  <c r="I415" i="10" s="1"/>
  <c r="J415" i="10" s="1"/>
  <c r="T415" i="10"/>
  <c r="U415" i="10" s="1"/>
  <c r="V415" i="10" s="1"/>
  <c r="K416" i="10"/>
  <c r="O416" i="10"/>
  <c r="P416" i="10" s="1"/>
  <c r="W416" i="10"/>
  <c r="X416" i="10" s="1"/>
  <c r="Y416" i="10" s="1"/>
  <c r="AA416" i="10"/>
  <c r="AB416" i="10" s="1"/>
  <c r="F417" i="10"/>
  <c r="G417" i="10" s="1"/>
  <c r="N417" i="10"/>
  <c r="O417" i="10" s="1"/>
  <c r="P417" i="10" s="1"/>
  <c r="R417" i="10"/>
  <c r="S417" i="10" s="1"/>
  <c r="Z417" i="10"/>
  <c r="AA417" i="10" s="1"/>
  <c r="AB417" i="10" s="1"/>
  <c r="H419" i="10"/>
  <c r="I419" i="10" s="1"/>
  <c r="J419" i="10" s="1"/>
  <c r="L419" i="10"/>
  <c r="T419" i="10"/>
  <c r="U419" i="10" s="1"/>
  <c r="V419" i="10" s="1"/>
  <c r="K420" i="10"/>
  <c r="L420" i="10" s="1"/>
  <c r="W420" i="10"/>
  <c r="X420" i="10" s="1"/>
  <c r="Y420" i="10" s="1"/>
  <c r="N421" i="10"/>
  <c r="O421" i="10" s="1"/>
  <c r="P421" i="10" s="1"/>
  <c r="R421" i="10"/>
  <c r="S421" i="10" s="1"/>
  <c r="Z421" i="10"/>
  <c r="AA421" i="10" s="1"/>
  <c r="AB421" i="10" s="1"/>
  <c r="T423" i="10"/>
  <c r="U423" i="10" s="1"/>
  <c r="V423" i="10" s="1"/>
  <c r="AA423" i="10"/>
  <c r="AB423" i="10" s="1"/>
  <c r="W423" i="10"/>
  <c r="X423" i="10" s="1"/>
  <c r="Y423" i="10" s="1"/>
  <c r="O423" i="10"/>
  <c r="P423" i="10" s="1"/>
  <c r="H423" i="10"/>
  <c r="I423" i="10" s="1"/>
  <c r="J423" i="10" s="1"/>
  <c r="AC423" i="10"/>
  <c r="AD423" i="10" s="1"/>
  <c r="AE423" i="10" s="1"/>
  <c r="H424" i="10"/>
  <c r="I424" i="10" s="1"/>
  <c r="J424" i="10" s="1"/>
  <c r="X424" i="10"/>
  <c r="Y424" i="10" s="1"/>
  <c r="Z425" i="10"/>
  <c r="AA425" i="10" s="1"/>
  <c r="AB425" i="10" s="1"/>
  <c r="N425" i="10"/>
  <c r="O425" i="10" s="1"/>
  <c r="P425" i="10" s="1"/>
  <c r="AC425" i="10"/>
  <c r="AD425" i="10" s="1"/>
  <c r="AE425" i="10" s="1"/>
  <c r="Q425" i="10"/>
  <c r="R425" i="10" s="1"/>
  <c r="S425" i="10" s="1"/>
  <c r="I425" i="10"/>
  <c r="J425" i="10" s="1"/>
  <c r="E425" i="10"/>
  <c r="F425" i="10" s="1"/>
  <c r="G425" i="10" s="1"/>
  <c r="X425" i="10"/>
  <c r="Y425" i="10" s="1"/>
  <c r="T425" i="10"/>
  <c r="U425" i="10" s="1"/>
  <c r="V425" i="10" s="1"/>
  <c r="L425" i="10"/>
  <c r="L428" i="10"/>
  <c r="M473" i="10"/>
  <c r="AF473" i="10"/>
  <c r="AG473" i="10" s="1"/>
  <c r="AH473" i="10" s="1"/>
  <c r="H372" i="10"/>
  <c r="I372" i="10" s="1"/>
  <c r="J372" i="10" s="1"/>
  <c r="T372" i="10"/>
  <c r="U372" i="10" s="1"/>
  <c r="V372" i="10" s="1"/>
  <c r="H376" i="10"/>
  <c r="I376" i="10" s="1"/>
  <c r="J376" i="10" s="1"/>
  <c r="L376" i="10"/>
  <c r="T376" i="10"/>
  <c r="U376" i="10" s="1"/>
  <c r="V376" i="10" s="1"/>
  <c r="H380" i="10"/>
  <c r="I380" i="10" s="1"/>
  <c r="J380" i="10" s="1"/>
  <c r="L380" i="10"/>
  <c r="T380" i="10"/>
  <c r="U380" i="10" s="1"/>
  <c r="V380" i="10" s="1"/>
  <c r="H384" i="10"/>
  <c r="I384" i="10" s="1"/>
  <c r="J384" i="10" s="1"/>
  <c r="L384" i="10"/>
  <c r="T384" i="10"/>
  <c r="U384" i="10" s="1"/>
  <c r="V384" i="10" s="1"/>
  <c r="H388" i="10"/>
  <c r="I388" i="10" s="1"/>
  <c r="J388" i="10" s="1"/>
  <c r="T388" i="10"/>
  <c r="U388" i="10" s="1"/>
  <c r="V388" i="10" s="1"/>
  <c r="H392" i="10"/>
  <c r="I392" i="10" s="1"/>
  <c r="J392" i="10" s="1"/>
  <c r="L392" i="10"/>
  <c r="T392" i="10"/>
  <c r="U392" i="10" s="1"/>
  <c r="V392" i="10" s="1"/>
  <c r="H396" i="10"/>
  <c r="I396" i="10" s="1"/>
  <c r="J396" i="10" s="1"/>
  <c r="T396" i="10"/>
  <c r="U396" i="10" s="1"/>
  <c r="V396" i="10" s="1"/>
  <c r="H400" i="10"/>
  <c r="I400" i="10" s="1"/>
  <c r="J400" i="10" s="1"/>
  <c r="L400" i="10"/>
  <c r="T400" i="10"/>
  <c r="U400" i="10" s="1"/>
  <c r="V400" i="10" s="1"/>
  <c r="H404" i="10"/>
  <c r="I404" i="10" s="1"/>
  <c r="J404" i="10" s="1"/>
  <c r="T404" i="10"/>
  <c r="U404" i="10" s="1"/>
  <c r="V404" i="10" s="1"/>
  <c r="H408" i="10"/>
  <c r="I408" i="10" s="1"/>
  <c r="J408" i="10" s="1"/>
  <c r="T408" i="10"/>
  <c r="U408" i="10" s="1"/>
  <c r="V408" i="10" s="1"/>
  <c r="H412" i="10"/>
  <c r="I412" i="10" s="1"/>
  <c r="J412" i="10" s="1"/>
  <c r="L412" i="10"/>
  <c r="T412" i="10"/>
  <c r="U412" i="10" s="1"/>
  <c r="V412" i="10" s="1"/>
  <c r="H416" i="10"/>
  <c r="I416" i="10" s="1"/>
  <c r="J416" i="10" s="1"/>
  <c r="L416" i="10"/>
  <c r="T416" i="10"/>
  <c r="U416" i="10" s="1"/>
  <c r="V416" i="10" s="1"/>
  <c r="H420" i="10"/>
  <c r="I420" i="10" s="1"/>
  <c r="J420" i="10" s="1"/>
  <c r="T420" i="10"/>
  <c r="U420" i="10" s="1"/>
  <c r="V420" i="10" s="1"/>
  <c r="X427" i="10"/>
  <c r="Y427" i="10" s="1"/>
  <c r="W432" i="10"/>
  <c r="X432" i="10" s="1"/>
  <c r="Y432" i="10" s="1"/>
  <c r="K432" i="10"/>
  <c r="L432" i="10" s="1"/>
  <c r="Z432" i="10"/>
  <c r="AA432" i="10" s="1"/>
  <c r="AB432" i="10" s="1"/>
  <c r="N432" i="10"/>
  <c r="O432" i="10" s="1"/>
  <c r="P432" i="10" s="1"/>
  <c r="AC432" i="10"/>
  <c r="AD432" i="10" s="1"/>
  <c r="AE432" i="10" s="1"/>
  <c r="Q432" i="10"/>
  <c r="R432" i="10" s="1"/>
  <c r="S432" i="10" s="1"/>
  <c r="E432" i="10"/>
  <c r="F432" i="10" s="1"/>
  <c r="G432" i="10" s="1"/>
  <c r="T432" i="10"/>
  <c r="U432" i="10" s="1"/>
  <c r="V432" i="10" s="1"/>
  <c r="X436" i="10"/>
  <c r="Y436" i="10" s="1"/>
  <c r="H429" i="10"/>
  <c r="L429" i="10"/>
  <c r="T429" i="10"/>
  <c r="U429" i="10" s="1"/>
  <c r="V429" i="10" s="1"/>
  <c r="X429" i="10"/>
  <c r="Y429" i="10" s="1"/>
  <c r="H433" i="10"/>
  <c r="I433" i="10" s="1"/>
  <c r="J433" i="10" s="1"/>
  <c r="L433" i="10"/>
  <c r="T433" i="10"/>
  <c r="U433" i="10" s="1"/>
  <c r="V433" i="10" s="1"/>
  <c r="X433" i="10"/>
  <c r="Y433" i="10" s="1"/>
  <c r="E436" i="10"/>
  <c r="Q436" i="10"/>
  <c r="AC436" i="10"/>
  <c r="H437" i="10"/>
  <c r="I437" i="10" s="1"/>
  <c r="J437" i="10" s="1"/>
  <c r="L437" i="10"/>
  <c r="T437" i="10"/>
  <c r="X437" i="10"/>
  <c r="Y437" i="10" s="1"/>
  <c r="E440" i="10"/>
  <c r="F440" i="10" s="1"/>
  <c r="G440" i="10" s="1"/>
  <c r="Q440" i="10"/>
  <c r="AC440" i="10"/>
  <c r="AD440" i="10" s="1"/>
  <c r="AE440" i="10" s="1"/>
  <c r="H441" i="10"/>
  <c r="I441" i="10" s="1"/>
  <c r="J441" i="10" s="1"/>
  <c r="L441" i="10"/>
  <c r="T441" i="10"/>
  <c r="U441" i="10" s="1"/>
  <c r="V441" i="10" s="1"/>
  <c r="X441" i="10"/>
  <c r="Y441" i="10" s="1"/>
  <c r="E444" i="10"/>
  <c r="I444" i="10"/>
  <c r="J444" i="10" s="1"/>
  <c r="Q444" i="10"/>
  <c r="AC444" i="10"/>
  <c r="H445" i="10"/>
  <c r="L445" i="10"/>
  <c r="T445" i="10"/>
  <c r="X445" i="10"/>
  <c r="Y445" i="10" s="1"/>
  <c r="E448" i="10"/>
  <c r="Q448" i="10"/>
  <c r="R448" i="10" s="1"/>
  <c r="S448" i="10" s="1"/>
  <c r="AC448" i="10"/>
  <c r="H449" i="10"/>
  <c r="I449" i="10" s="1"/>
  <c r="J449" i="10" s="1"/>
  <c r="L449" i="10"/>
  <c r="T449" i="10"/>
  <c r="X449" i="10"/>
  <c r="Y449" i="10" s="1"/>
  <c r="E452" i="10"/>
  <c r="Q452" i="10"/>
  <c r="AC452" i="10"/>
  <c r="AD452" i="10" s="1"/>
  <c r="AE452" i="10" s="1"/>
  <c r="H453" i="10"/>
  <c r="L453" i="10"/>
  <c r="T453" i="10"/>
  <c r="X453" i="10"/>
  <c r="Y453" i="10" s="1"/>
  <c r="E456" i="10"/>
  <c r="F456" i="10" s="1"/>
  <c r="G456" i="10" s="1"/>
  <c r="Q456" i="10"/>
  <c r="AC456" i="10"/>
  <c r="AD456" i="10" s="1"/>
  <c r="AE456" i="10" s="1"/>
  <c r="H457" i="10"/>
  <c r="L457" i="10"/>
  <c r="T457" i="10"/>
  <c r="U457" i="10" s="1"/>
  <c r="V457" i="10" s="1"/>
  <c r="X457" i="10"/>
  <c r="Y457" i="10" s="1"/>
  <c r="E460" i="10"/>
  <c r="F460" i="10" s="1"/>
  <c r="G460" i="10" s="1"/>
  <c r="Q460" i="10"/>
  <c r="AC460" i="10"/>
  <c r="H461" i="10"/>
  <c r="I461" i="10" s="1"/>
  <c r="J461" i="10" s="1"/>
  <c r="L461" i="10"/>
  <c r="T461" i="10"/>
  <c r="X461" i="10"/>
  <c r="Y461" i="10" s="1"/>
  <c r="E464" i="10"/>
  <c r="F464" i="10" s="1"/>
  <c r="G464" i="10" s="1"/>
  <c r="Q464" i="10"/>
  <c r="AC464" i="10"/>
  <c r="H465" i="10"/>
  <c r="L465" i="10"/>
  <c r="T465" i="10"/>
  <c r="X465" i="10"/>
  <c r="Y465" i="10" s="1"/>
  <c r="E468" i="10"/>
  <c r="Q468" i="10"/>
  <c r="R468" i="10" s="1"/>
  <c r="S468" i="10" s="1"/>
  <c r="AC468" i="10"/>
  <c r="AC469" i="10"/>
  <c r="AD469" i="10" s="1"/>
  <c r="AE469" i="10" s="1"/>
  <c r="U469" i="10"/>
  <c r="V469" i="10" s="1"/>
  <c r="H469" i="10"/>
  <c r="I469" i="10" s="1"/>
  <c r="J469" i="10" s="1"/>
  <c r="L469" i="10"/>
  <c r="T469" i="10"/>
  <c r="Z469" i="10"/>
  <c r="E471" i="10"/>
  <c r="F471" i="10" s="1"/>
  <c r="G471" i="10" s="1"/>
  <c r="Z471" i="10"/>
  <c r="E476" i="10"/>
  <c r="K476" i="10"/>
  <c r="L476" i="10" s="1"/>
  <c r="U476" i="10"/>
  <c r="V476" i="10" s="1"/>
  <c r="Z477" i="10"/>
  <c r="R477" i="10"/>
  <c r="S477" i="10" s="1"/>
  <c r="N477" i="10"/>
  <c r="O477" i="10" s="1"/>
  <c r="P477" i="10" s="1"/>
  <c r="AC477" i="10"/>
  <c r="AD477" i="10" s="1"/>
  <c r="AE477" i="10" s="1"/>
  <c r="Q477" i="10"/>
  <c r="I477" i="10"/>
  <c r="J477" i="10" s="1"/>
  <c r="E477" i="10"/>
  <c r="F477" i="10" s="1"/>
  <c r="G477" i="10" s="1"/>
  <c r="X477" i="10"/>
  <c r="Y477" i="10" s="1"/>
  <c r="E480" i="10"/>
  <c r="AC480" i="10"/>
  <c r="H426" i="10"/>
  <c r="I426" i="10" s="1"/>
  <c r="J426" i="10" s="1"/>
  <c r="L426" i="10"/>
  <c r="T426" i="10"/>
  <c r="X426" i="10"/>
  <c r="Y426" i="10" s="1"/>
  <c r="K427" i="10"/>
  <c r="O427" i="10"/>
  <c r="P427" i="10" s="1"/>
  <c r="W427" i="10"/>
  <c r="AA427" i="10"/>
  <c r="AB427" i="10" s="1"/>
  <c r="E429" i="10"/>
  <c r="I429" i="10"/>
  <c r="J429" i="10" s="1"/>
  <c r="Q429" i="10"/>
  <c r="AC429" i="10"/>
  <c r="AD429" i="10" s="1"/>
  <c r="AE429" i="10" s="1"/>
  <c r="H430" i="10"/>
  <c r="L430" i="10"/>
  <c r="T430" i="10"/>
  <c r="X430" i="10"/>
  <c r="Y430" i="10" s="1"/>
  <c r="K431" i="10"/>
  <c r="L431" i="10" s="1"/>
  <c r="O431" i="10"/>
  <c r="P431" i="10" s="1"/>
  <c r="W431" i="10"/>
  <c r="X431" i="10" s="1"/>
  <c r="Y431" i="10" s="1"/>
  <c r="AA431" i="10"/>
  <c r="AB431" i="10" s="1"/>
  <c r="E433" i="10"/>
  <c r="Q433" i="10"/>
  <c r="R433" i="10" s="1"/>
  <c r="S433" i="10" s="1"/>
  <c r="AC433" i="10"/>
  <c r="AD433" i="10" s="1"/>
  <c r="AE433" i="10" s="1"/>
  <c r="H434" i="10"/>
  <c r="L434" i="10"/>
  <c r="T434" i="10"/>
  <c r="X434" i="10"/>
  <c r="Y434" i="10" s="1"/>
  <c r="K435" i="10"/>
  <c r="L435" i="10" s="1"/>
  <c r="O435" i="10"/>
  <c r="P435" i="10" s="1"/>
  <c r="W435" i="10"/>
  <c r="X435" i="10" s="1"/>
  <c r="Y435" i="10" s="1"/>
  <c r="AA435" i="10"/>
  <c r="AB435" i="10" s="1"/>
  <c r="F436" i="10"/>
  <c r="G436" i="10" s="1"/>
  <c r="N436" i="10"/>
  <c r="O436" i="10" s="1"/>
  <c r="P436" i="10" s="1"/>
  <c r="R436" i="10"/>
  <c r="S436" i="10" s="1"/>
  <c r="Z436" i="10"/>
  <c r="AD436" i="10"/>
  <c r="AE436" i="10" s="1"/>
  <c r="E437" i="10"/>
  <c r="F437" i="10" s="1"/>
  <c r="G437" i="10" s="1"/>
  <c r="Q437" i="10"/>
  <c r="U437" i="10"/>
  <c r="V437" i="10" s="1"/>
  <c r="AC437" i="10"/>
  <c r="AD437" i="10" s="1"/>
  <c r="AE437" i="10" s="1"/>
  <c r="H438" i="10"/>
  <c r="L438" i="10"/>
  <c r="T438" i="10"/>
  <c r="U438" i="10" s="1"/>
  <c r="V438" i="10" s="1"/>
  <c r="X438" i="10"/>
  <c r="Y438" i="10" s="1"/>
  <c r="K439" i="10"/>
  <c r="O439" i="10"/>
  <c r="P439" i="10" s="1"/>
  <c r="W439" i="10"/>
  <c r="X439" i="10" s="1"/>
  <c r="Y439" i="10" s="1"/>
  <c r="AA439" i="10"/>
  <c r="AB439" i="10" s="1"/>
  <c r="N440" i="10"/>
  <c r="R440" i="10"/>
  <c r="S440" i="10" s="1"/>
  <c r="Z440" i="10"/>
  <c r="AA440" i="10" s="1"/>
  <c r="AB440" i="10" s="1"/>
  <c r="E441" i="10"/>
  <c r="F441" i="10" s="1"/>
  <c r="G441" i="10" s="1"/>
  <c r="Q441" i="10"/>
  <c r="AC441" i="10"/>
  <c r="AD441" i="10" s="1"/>
  <c r="AE441" i="10" s="1"/>
  <c r="H442" i="10"/>
  <c r="I442" i="10" s="1"/>
  <c r="J442" i="10" s="1"/>
  <c r="L442" i="10"/>
  <c r="T442" i="10"/>
  <c r="X442" i="10"/>
  <c r="Y442" i="10" s="1"/>
  <c r="K443" i="10"/>
  <c r="L443" i="10" s="1"/>
  <c r="O443" i="10"/>
  <c r="P443" i="10" s="1"/>
  <c r="W443" i="10"/>
  <c r="X443" i="10" s="1"/>
  <c r="Y443" i="10" s="1"/>
  <c r="AA443" i="10"/>
  <c r="AB443" i="10" s="1"/>
  <c r="F444" i="10"/>
  <c r="G444" i="10" s="1"/>
  <c r="N444" i="10"/>
  <c r="R444" i="10"/>
  <c r="S444" i="10" s="1"/>
  <c r="Z444" i="10"/>
  <c r="AD444" i="10"/>
  <c r="AE444" i="10" s="1"/>
  <c r="E445" i="10"/>
  <c r="I445" i="10"/>
  <c r="J445" i="10" s="1"/>
  <c r="Q445" i="10"/>
  <c r="U445" i="10"/>
  <c r="V445" i="10" s="1"/>
  <c r="AC445" i="10"/>
  <c r="AD445" i="10" s="1"/>
  <c r="AE445" i="10" s="1"/>
  <c r="H446" i="10"/>
  <c r="I446" i="10" s="1"/>
  <c r="J446" i="10" s="1"/>
  <c r="L446" i="10"/>
  <c r="T446" i="10"/>
  <c r="U446" i="10" s="1"/>
  <c r="V446" i="10" s="1"/>
  <c r="X446" i="10"/>
  <c r="Y446" i="10" s="1"/>
  <c r="K447" i="10"/>
  <c r="O447" i="10"/>
  <c r="P447" i="10" s="1"/>
  <c r="W447" i="10"/>
  <c r="X447" i="10" s="1"/>
  <c r="Y447" i="10" s="1"/>
  <c r="AA447" i="10"/>
  <c r="AB447" i="10" s="1"/>
  <c r="F448" i="10"/>
  <c r="G448" i="10" s="1"/>
  <c r="N448" i="10"/>
  <c r="O448" i="10" s="1"/>
  <c r="P448" i="10" s="1"/>
  <c r="Z448" i="10"/>
  <c r="AA448" i="10" s="1"/>
  <c r="AB448" i="10" s="1"/>
  <c r="AD448" i="10"/>
  <c r="AE448" i="10" s="1"/>
  <c r="E449" i="10"/>
  <c r="Q449" i="10"/>
  <c r="U449" i="10"/>
  <c r="V449" i="10" s="1"/>
  <c r="AC449" i="10"/>
  <c r="AD449" i="10" s="1"/>
  <c r="AE449" i="10" s="1"/>
  <c r="H450" i="10"/>
  <c r="I450" i="10" s="1"/>
  <c r="J450" i="10" s="1"/>
  <c r="L450" i="10"/>
  <c r="T450" i="10"/>
  <c r="X450" i="10"/>
  <c r="Y450" i="10" s="1"/>
  <c r="K451" i="10"/>
  <c r="O451" i="10"/>
  <c r="P451" i="10" s="1"/>
  <c r="W451" i="10"/>
  <c r="X451" i="10" s="1"/>
  <c r="Y451" i="10" s="1"/>
  <c r="AA451" i="10"/>
  <c r="AB451" i="10" s="1"/>
  <c r="F452" i="10"/>
  <c r="G452" i="10" s="1"/>
  <c r="N452" i="10"/>
  <c r="O452" i="10" s="1"/>
  <c r="P452" i="10" s="1"/>
  <c r="R452" i="10"/>
  <c r="S452" i="10" s="1"/>
  <c r="Z452" i="10"/>
  <c r="E453" i="10"/>
  <c r="I453" i="10"/>
  <c r="J453" i="10" s="1"/>
  <c r="Q453" i="10"/>
  <c r="U453" i="10"/>
  <c r="V453" i="10" s="1"/>
  <c r="AC453" i="10"/>
  <c r="AD453" i="10" s="1"/>
  <c r="AE453" i="10" s="1"/>
  <c r="H454" i="10"/>
  <c r="I454" i="10" s="1"/>
  <c r="J454" i="10" s="1"/>
  <c r="L454" i="10"/>
  <c r="T454" i="10"/>
  <c r="X454" i="10"/>
  <c r="Y454" i="10" s="1"/>
  <c r="K455" i="10"/>
  <c r="L455" i="10" s="1"/>
  <c r="O455" i="10"/>
  <c r="P455" i="10" s="1"/>
  <c r="W455" i="10"/>
  <c r="X455" i="10" s="1"/>
  <c r="Y455" i="10" s="1"/>
  <c r="AA455" i="10"/>
  <c r="AB455" i="10" s="1"/>
  <c r="N456" i="10"/>
  <c r="O456" i="10" s="1"/>
  <c r="P456" i="10" s="1"/>
  <c r="R456" i="10"/>
  <c r="S456" i="10" s="1"/>
  <c r="Z456" i="10"/>
  <c r="E457" i="10"/>
  <c r="I457" i="10"/>
  <c r="J457" i="10" s="1"/>
  <c r="Q457" i="10"/>
  <c r="AC457" i="10"/>
  <c r="AD457" i="10" s="1"/>
  <c r="AE457" i="10" s="1"/>
  <c r="H458" i="10"/>
  <c r="I458" i="10" s="1"/>
  <c r="J458" i="10" s="1"/>
  <c r="L458" i="10"/>
  <c r="T458" i="10"/>
  <c r="X458" i="10"/>
  <c r="Y458" i="10" s="1"/>
  <c r="K459" i="10"/>
  <c r="O459" i="10"/>
  <c r="P459" i="10" s="1"/>
  <c r="W459" i="10"/>
  <c r="X459" i="10" s="1"/>
  <c r="Y459" i="10" s="1"/>
  <c r="AA459" i="10"/>
  <c r="AB459" i="10" s="1"/>
  <c r="N460" i="10"/>
  <c r="O460" i="10" s="1"/>
  <c r="P460" i="10" s="1"/>
  <c r="R460" i="10"/>
  <c r="S460" i="10" s="1"/>
  <c r="Z460" i="10"/>
  <c r="AD460" i="10"/>
  <c r="AE460" i="10" s="1"/>
  <c r="E461" i="10"/>
  <c r="F461" i="10" s="1"/>
  <c r="G461" i="10" s="1"/>
  <c r="Q461" i="10"/>
  <c r="U461" i="10"/>
  <c r="V461" i="10" s="1"/>
  <c r="AC461" i="10"/>
  <c r="AD461" i="10" s="1"/>
  <c r="AE461" i="10" s="1"/>
  <c r="H462" i="10"/>
  <c r="I462" i="10" s="1"/>
  <c r="J462" i="10" s="1"/>
  <c r="L462" i="10"/>
  <c r="T462" i="10"/>
  <c r="X462" i="10"/>
  <c r="Y462" i="10" s="1"/>
  <c r="AA463" i="10"/>
  <c r="AB463" i="10" s="1"/>
  <c r="N464" i="10"/>
  <c r="R464" i="10"/>
  <c r="S464" i="10" s="1"/>
  <c r="Z464" i="10"/>
  <c r="AD464" i="10"/>
  <c r="AE464" i="10" s="1"/>
  <c r="E465" i="10"/>
  <c r="I465" i="10"/>
  <c r="J465" i="10" s="1"/>
  <c r="Q465" i="10"/>
  <c r="U465" i="10"/>
  <c r="V465" i="10" s="1"/>
  <c r="AC465" i="10"/>
  <c r="AD465" i="10" s="1"/>
  <c r="AE465" i="10" s="1"/>
  <c r="H466" i="10"/>
  <c r="I466" i="10" s="1"/>
  <c r="J466" i="10" s="1"/>
  <c r="L466" i="10"/>
  <c r="T466" i="10"/>
  <c r="X466" i="10"/>
  <c r="Y466" i="10" s="1"/>
  <c r="F468" i="10"/>
  <c r="G468" i="10" s="1"/>
  <c r="N468" i="10"/>
  <c r="O468" i="10" s="1"/>
  <c r="P468" i="10" s="1"/>
  <c r="Z468" i="10"/>
  <c r="AD468" i="10"/>
  <c r="AE468" i="10" s="1"/>
  <c r="E469" i="10"/>
  <c r="F469" i="10" s="1"/>
  <c r="G469" i="10" s="1"/>
  <c r="Q469" i="10"/>
  <c r="AA469" i="10"/>
  <c r="AB469" i="10" s="1"/>
  <c r="X470" i="10"/>
  <c r="Y470" i="10" s="1"/>
  <c r="L471" i="10"/>
  <c r="Q471" i="10"/>
  <c r="R471" i="10" s="1"/>
  <c r="S471" i="10" s="1"/>
  <c r="AD472" i="10"/>
  <c r="AE472" i="10" s="1"/>
  <c r="Z472" i="10"/>
  <c r="R472" i="10"/>
  <c r="S472" i="10" s="1"/>
  <c r="N472" i="10"/>
  <c r="I472" i="10"/>
  <c r="J472" i="10" s="1"/>
  <c r="O472" i="10"/>
  <c r="P472" i="10" s="1"/>
  <c r="T472" i="10"/>
  <c r="U472" i="10" s="1"/>
  <c r="V472" i="10" s="1"/>
  <c r="W475" i="10"/>
  <c r="X475" i="10" s="1"/>
  <c r="Y475" i="10" s="1"/>
  <c r="O475" i="10"/>
  <c r="P475" i="10" s="1"/>
  <c r="K475" i="10"/>
  <c r="L475" i="10" s="1"/>
  <c r="I475" i="10"/>
  <c r="J475" i="10" s="1"/>
  <c r="N475" i="10"/>
  <c r="T475" i="10"/>
  <c r="U475" i="10" s="1"/>
  <c r="V475" i="10" s="1"/>
  <c r="AD475" i="10"/>
  <c r="AE475" i="10" s="1"/>
  <c r="Q476" i="10"/>
  <c r="R476" i="10" s="1"/>
  <c r="S476" i="10" s="1"/>
  <c r="W476" i="10"/>
  <c r="K477" i="10"/>
  <c r="L477" i="10" s="1"/>
  <c r="AA477" i="10"/>
  <c r="AB477" i="10" s="1"/>
  <c r="H480" i="10"/>
  <c r="Z481" i="10"/>
  <c r="AA481" i="10" s="1"/>
  <c r="AB481" i="10" s="1"/>
  <c r="N481" i="10"/>
  <c r="AC481" i="10"/>
  <c r="AD481" i="10" s="1"/>
  <c r="AE481" i="10" s="1"/>
  <c r="Q481" i="10"/>
  <c r="R481" i="10" s="1"/>
  <c r="S481" i="10" s="1"/>
  <c r="I481" i="10"/>
  <c r="J481" i="10" s="1"/>
  <c r="E481" i="10"/>
  <c r="F481" i="10" s="1"/>
  <c r="G481" i="10" s="1"/>
  <c r="L481" i="10"/>
  <c r="T481" i="10"/>
  <c r="U481" i="10" s="1"/>
  <c r="V481" i="10" s="1"/>
  <c r="Q426" i="10"/>
  <c r="R426" i="10" s="1"/>
  <c r="S426" i="10" s="1"/>
  <c r="U426" i="10"/>
  <c r="V426" i="10" s="1"/>
  <c r="AC426" i="10"/>
  <c r="AD426" i="10" s="1"/>
  <c r="AE426" i="10" s="1"/>
  <c r="H427" i="10"/>
  <c r="I427" i="10" s="1"/>
  <c r="J427" i="10" s="1"/>
  <c r="L427" i="10"/>
  <c r="T427" i="10"/>
  <c r="U427" i="10" s="1"/>
  <c r="V427" i="10" s="1"/>
  <c r="F429" i="10"/>
  <c r="G429" i="10" s="1"/>
  <c r="N429" i="10"/>
  <c r="O429" i="10" s="1"/>
  <c r="P429" i="10" s="1"/>
  <c r="R429" i="10"/>
  <c r="S429" i="10" s="1"/>
  <c r="Z429" i="10"/>
  <c r="AA429" i="10" s="1"/>
  <c r="AB429" i="10" s="1"/>
  <c r="I430" i="10"/>
  <c r="J430" i="10" s="1"/>
  <c r="Q430" i="10"/>
  <c r="R430" i="10" s="1"/>
  <c r="S430" i="10" s="1"/>
  <c r="U430" i="10"/>
  <c r="V430" i="10" s="1"/>
  <c r="AC430" i="10"/>
  <c r="AD430" i="10" s="1"/>
  <c r="AE430" i="10" s="1"/>
  <c r="H431" i="10"/>
  <c r="I431" i="10" s="1"/>
  <c r="J431" i="10" s="1"/>
  <c r="T431" i="10"/>
  <c r="U431" i="10" s="1"/>
  <c r="V431" i="10" s="1"/>
  <c r="F433" i="10"/>
  <c r="G433" i="10" s="1"/>
  <c r="N433" i="10"/>
  <c r="O433" i="10" s="1"/>
  <c r="P433" i="10" s="1"/>
  <c r="Z433" i="10"/>
  <c r="AA433" i="10" s="1"/>
  <c r="AB433" i="10" s="1"/>
  <c r="E434" i="10"/>
  <c r="F434" i="10" s="1"/>
  <c r="G434" i="10" s="1"/>
  <c r="I434" i="10"/>
  <c r="J434" i="10" s="1"/>
  <c r="Q434" i="10"/>
  <c r="R434" i="10" s="1"/>
  <c r="S434" i="10" s="1"/>
  <c r="U434" i="10"/>
  <c r="V434" i="10" s="1"/>
  <c r="AC434" i="10"/>
  <c r="AD434" i="10" s="1"/>
  <c r="AE434" i="10" s="1"/>
  <c r="H435" i="10"/>
  <c r="I435" i="10" s="1"/>
  <c r="J435" i="10" s="1"/>
  <c r="T435" i="10"/>
  <c r="U435" i="10" s="1"/>
  <c r="V435" i="10" s="1"/>
  <c r="K436" i="10"/>
  <c r="W436" i="10"/>
  <c r="AA436" i="10"/>
  <c r="AB436" i="10" s="1"/>
  <c r="N437" i="10"/>
  <c r="O437" i="10" s="1"/>
  <c r="P437" i="10" s="1"/>
  <c r="R437" i="10"/>
  <c r="S437" i="10" s="1"/>
  <c r="Z437" i="10"/>
  <c r="AA437" i="10" s="1"/>
  <c r="AB437" i="10" s="1"/>
  <c r="I438" i="10"/>
  <c r="J438" i="10" s="1"/>
  <c r="Q438" i="10"/>
  <c r="R438" i="10" s="1"/>
  <c r="S438" i="10" s="1"/>
  <c r="AC438" i="10"/>
  <c r="AD438" i="10" s="1"/>
  <c r="AE438" i="10" s="1"/>
  <c r="H439" i="10"/>
  <c r="I439" i="10" s="1"/>
  <c r="J439" i="10" s="1"/>
  <c r="L439" i="10"/>
  <c r="T439" i="10"/>
  <c r="U439" i="10" s="1"/>
  <c r="V439" i="10" s="1"/>
  <c r="K440" i="10"/>
  <c r="O440" i="10"/>
  <c r="P440" i="10" s="1"/>
  <c r="W440" i="10"/>
  <c r="X440" i="10" s="1"/>
  <c r="Y440" i="10" s="1"/>
  <c r="N441" i="10"/>
  <c r="O441" i="10" s="1"/>
  <c r="P441" i="10" s="1"/>
  <c r="R441" i="10"/>
  <c r="S441" i="10" s="1"/>
  <c r="Z441" i="10"/>
  <c r="AA441" i="10" s="1"/>
  <c r="AB441" i="10" s="1"/>
  <c r="Q442" i="10"/>
  <c r="R442" i="10" s="1"/>
  <c r="S442" i="10" s="1"/>
  <c r="U442" i="10"/>
  <c r="V442" i="10" s="1"/>
  <c r="AC442" i="10"/>
  <c r="AD442" i="10" s="1"/>
  <c r="AE442" i="10" s="1"/>
  <c r="H443" i="10"/>
  <c r="I443" i="10" s="1"/>
  <c r="J443" i="10" s="1"/>
  <c r="T443" i="10"/>
  <c r="U443" i="10" s="1"/>
  <c r="V443" i="10" s="1"/>
  <c r="K444" i="10"/>
  <c r="L444" i="10" s="1"/>
  <c r="O444" i="10"/>
  <c r="P444" i="10" s="1"/>
  <c r="W444" i="10"/>
  <c r="X444" i="10" s="1"/>
  <c r="Y444" i="10" s="1"/>
  <c r="AA444" i="10"/>
  <c r="AB444" i="10" s="1"/>
  <c r="F445" i="10"/>
  <c r="G445" i="10" s="1"/>
  <c r="N445" i="10"/>
  <c r="O445" i="10" s="1"/>
  <c r="P445" i="10" s="1"/>
  <c r="R445" i="10"/>
  <c r="S445" i="10" s="1"/>
  <c r="Z445" i="10"/>
  <c r="AA445" i="10" s="1"/>
  <c r="AB445" i="10" s="1"/>
  <c r="E446" i="10"/>
  <c r="F446" i="10" s="1"/>
  <c r="G446" i="10" s="1"/>
  <c r="Q446" i="10"/>
  <c r="R446" i="10" s="1"/>
  <c r="S446" i="10" s="1"/>
  <c r="AC446" i="10"/>
  <c r="AD446" i="10" s="1"/>
  <c r="AE446" i="10" s="1"/>
  <c r="H447" i="10"/>
  <c r="I447" i="10" s="1"/>
  <c r="J447" i="10" s="1"/>
  <c r="L447" i="10"/>
  <c r="T447" i="10"/>
  <c r="U447" i="10" s="1"/>
  <c r="V447" i="10" s="1"/>
  <c r="K448" i="10"/>
  <c r="L448" i="10" s="1"/>
  <c r="W448" i="10"/>
  <c r="X448" i="10" s="1"/>
  <c r="Y448" i="10" s="1"/>
  <c r="F449" i="10"/>
  <c r="G449" i="10" s="1"/>
  <c r="N449" i="10"/>
  <c r="O449" i="10" s="1"/>
  <c r="P449" i="10" s="1"/>
  <c r="R449" i="10"/>
  <c r="S449" i="10" s="1"/>
  <c r="Z449" i="10"/>
  <c r="AA449" i="10" s="1"/>
  <c r="AB449" i="10" s="1"/>
  <c r="E450" i="10"/>
  <c r="F450" i="10" s="1"/>
  <c r="G450" i="10" s="1"/>
  <c r="Q450" i="10"/>
  <c r="R450" i="10" s="1"/>
  <c r="S450" i="10" s="1"/>
  <c r="U450" i="10"/>
  <c r="V450" i="10" s="1"/>
  <c r="AC450" i="10"/>
  <c r="AD450" i="10" s="1"/>
  <c r="AE450" i="10" s="1"/>
  <c r="H451" i="10"/>
  <c r="I451" i="10" s="1"/>
  <c r="J451" i="10" s="1"/>
  <c r="L451" i="10"/>
  <c r="T451" i="10"/>
  <c r="U451" i="10" s="1"/>
  <c r="V451" i="10" s="1"/>
  <c r="K452" i="10"/>
  <c r="W452" i="10"/>
  <c r="X452" i="10" s="1"/>
  <c r="Y452" i="10" s="1"/>
  <c r="AA452" i="10"/>
  <c r="AB452" i="10" s="1"/>
  <c r="F453" i="10"/>
  <c r="G453" i="10" s="1"/>
  <c r="N453" i="10"/>
  <c r="O453" i="10" s="1"/>
  <c r="P453" i="10" s="1"/>
  <c r="R453" i="10"/>
  <c r="S453" i="10" s="1"/>
  <c r="Z453" i="10"/>
  <c r="AA453" i="10" s="1"/>
  <c r="AB453" i="10" s="1"/>
  <c r="E454" i="10"/>
  <c r="F454" i="10" s="1"/>
  <c r="G454" i="10" s="1"/>
  <c r="Q454" i="10"/>
  <c r="R454" i="10" s="1"/>
  <c r="S454" i="10" s="1"/>
  <c r="U454" i="10"/>
  <c r="V454" i="10" s="1"/>
  <c r="AC454" i="10"/>
  <c r="AD454" i="10" s="1"/>
  <c r="AE454" i="10" s="1"/>
  <c r="H455" i="10"/>
  <c r="I455" i="10" s="1"/>
  <c r="J455" i="10" s="1"/>
  <c r="T455" i="10"/>
  <c r="U455" i="10" s="1"/>
  <c r="V455" i="10" s="1"/>
  <c r="K456" i="10"/>
  <c r="L456" i="10" s="1"/>
  <c r="W456" i="10"/>
  <c r="X456" i="10" s="1"/>
  <c r="Y456" i="10" s="1"/>
  <c r="AA456" i="10"/>
  <c r="AB456" i="10" s="1"/>
  <c r="F457" i="10"/>
  <c r="G457" i="10" s="1"/>
  <c r="N457" i="10"/>
  <c r="O457" i="10" s="1"/>
  <c r="P457" i="10" s="1"/>
  <c r="R457" i="10"/>
  <c r="S457" i="10" s="1"/>
  <c r="Z457" i="10"/>
  <c r="AA457" i="10" s="1"/>
  <c r="AB457" i="10" s="1"/>
  <c r="E458" i="10"/>
  <c r="F458" i="10" s="1"/>
  <c r="G458" i="10" s="1"/>
  <c r="Q458" i="10"/>
  <c r="R458" i="10" s="1"/>
  <c r="S458" i="10" s="1"/>
  <c r="U458" i="10"/>
  <c r="V458" i="10" s="1"/>
  <c r="AC458" i="10"/>
  <c r="AD458" i="10" s="1"/>
  <c r="AE458" i="10" s="1"/>
  <c r="H459" i="10"/>
  <c r="I459" i="10" s="1"/>
  <c r="J459" i="10" s="1"/>
  <c r="L459" i="10"/>
  <c r="T459" i="10"/>
  <c r="U459" i="10" s="1"/>
  <c r="V459" i="10" s="1"/>
  <c r="K460" i="10"/>
  <c r="W460" i="10"/>
  <c r="X460" i="10" s="1"/>
  <c r="Y460" i="10" s="1"/>
  <c r="AA460" i="10"/>
  <c r="AB460" i="10" s="1"/>
  <c r="N461" i="10"/>
  <c r="O461" i="10" s="1"/>
  <c r="P461" i="10" s="1"/>
  <c r="R461" i="10"/>
  <c r="S461" i="10" s="1"/>
  <c r="Z461" i="10"/>
  <c r="AA461" i="10" s="1"/>
  <c r="AB461" i="10" s="1"/>
  <c r="E462" i="10"/>
  <c r="F462" i="10" s="1"/>
  <c r="G462" i="10" s="1"/>
  <c r="Q462" i="10"/>
  <c r="R462" i="10" s="1"/>
  <c r="S462" i="10" s="1"/>
  <c r="U462" i="10"/>
  <c r="V462" i="10" s="1"/>
  <c r="AC462" i="10"/>
  <c r="AD462" i="10" s="1"/>
  <c r="AE462" i="10" s="1"/>
  <c r="H463" i="10"/>
  <c r="I463" i="10" s="1"/>
  <c r="J463" i="10" s="1"/>
  <c r="L463" i="10"/>
  <c r="T463" i="10"/>
  <c r="U463" i="10" s="1"/>
  <c r="V463" i="10" s="1"/>
  <c r="K464" i="10"/>
  <c r="L464" i="10" s="1"/>
  <c r="O464" i="10"/>
  <c r="P464" i="10" s="1"/>
  <c r="W464" i="10"/>
  <c r="X464" i="10" s="1"/>
  <c r="Y464" i="10" s="1"/>
  <c r="AA464" i="10"/>
  <c r="AB464" i="10" s="1"/>
  <c r="F465" i="10"/>
  <c r="G465" i="10" s="1"/>
  <c r="N465" i="10"/>
  <c r="O465" i="10" s="1"/>
  <c r="P465" i="10" s="1"/>
  <c r="R465" i="10"/>
  <c r="S465" i="10" s="1"/>
  <c r="Z465" i="10"/>
  <c r="AA465" i="10" s="1"/>
  <c r="AB465" i="10" s="1"/>
  <c r="E466" i="10"/>
  <c r="F466" i="10" s="1"/>
  <c r="G466" i="10" s="1"/>
  <c r="Q466" i="10"/>
  <c r="R466" i="10" s="1"/>
  <c r="S466" i="10" s="1"/>
  <c r="U466" i="10"/>
  <c r="V466" i="10" s="1"/>
  <c r="AC466" i="10"/>
  <c r="AD466" i="10" s="1"/>
  <c r="AE466" i="10" s="1"/>
  <c r="H467" i="10"/>
  <c r="I467" i="10" s="1"/>
  <c r="J467" i="10" s="1"/>
  <c r="L467" i="10"/>
  <c r="T467" i="10"/>
  <c r="U467" i="10" s="1"/>
  <c r="V467" i="10" s="1"/>
  <c r="K468" i="10"/>
  <c r="L468" i="10" s="1"/>
  <c r="W468" i="10"/>
  <c r="X468" i="10" s="1"/>
  <c r="Y468" i="10" s="1"/>
  <c r="AA468" i="10"/>
  <c r="AB468" i="10" s="1"/>
  <c r="N469" i="10"/>
  <c r="O469" i="10" s="1"/>
  <c r="P469" i="10" s="1"/>
  <c r="R469" i="10"/>
  <c r="S469" i="10" s="1"/>
  <c r="W469" i="10"/>
  <c r="X469" i="10" s="1"/>
  <c r="Y469" i="10" s="1"/>
  <c r="H471" i="10"/>
  <c r="E472" i="10"/>
  <c r="F472" i="10" s="1"/>
  <c r="G472" i="10" s="1"/>
  <c r="K472" i="10"/>
  <c r="L472" i="10" s="1"/>
  <c r="AA472" i="10"/>
  <c r="AB472" i="10" s="1"/>
  <c r="AC473" i="10"/>
  <c r="AD473" i="10" s="1"/>
  <c r="AE473" i="10" s="1"/>
  <c r="Q473" i="10"/>
  <c r="R473" i="10" s="1"/>
  <c r="S473" i="10" s="1"/>
  <c r="I473" i="10"/>
  <c r="J473" i="10" s="1"/>
  <c r="E473" i="10"/>
  <c r="F473" i="10" s="1"/>
  <c r="G473" i="10" s="1"/>
  <c r="O473" i="10"/>
  <c r="P473" i="10" s="1"/>
  <c r="T473" i="10"/>
  <c r="U473" i="10" s="1"/>
  <c r="V473" i="10" s="1"/>
  <c r="Z473" i="10"/>
  <c r="AA473" i="10" s="1"/>
  <c r="AB473" i="10" s="1"/>
  <c r="E475" i="10"/>
  <c r="F475" i="10" s="1"/>
  <c r="G475" i="10" s="1"/>
  <c r="Z475" i="10"/>
  <c r="AA475" i="10" s="1"/>
  <c r="AB475" i="10" s="1"/>
  <c r="H476" i="10"/>
  <c r="X476" i="10"/>
  <c r="Y476" i="10" s="1"/>
  <c r="T477" i="10"/>
  <c r="U477" i="10" s="1"/>
  <c r="V477" i="10" s="1"/>
  <c r="I480" i="10"/>
  <c r="J480" i="10" s="1"/>
  <c r="Q480" i="10"/>
  <c r="O481" i="10"/>
  <c r="P481" i="10" s="1"/>
  <c r="W481" i="10"/>
  <c r="X481" i="10" s="1"/>
  <c r="Y481" i="10" s="1"/>
  <c r="H436" i="10"/>
  <c r="I436" i="10" s="1"/>
  <c r="J436" i="10" s="1"/>
  <c r="L436" i="10"/>
  <c r="T436" i="10"/>
  <c r="U436" i="10" s="1"/>
  <c r="V436" i="10" s="1"/>
  <c r="H440" i="10"/>
  <c r="I440" i="10" s="1"/>
  <c r="J440" i="10" s="1"/>
  <c r="L440" i="10"/>
  <c r="T440" i="10"/>
  <c r="U440" i="10" s="1"/>
  <c r="V440" i="10" s="1"/>
  <c r="H444" i="10"/>
  <c r="T444" i="10"/>
  <c r="U444" i="10" s="1"/>
  <c r="V444" i="10" s="1"/>
  <c r="H448" i="10"/>
  <c r="I448" i="10" s="1"/>
  <c r="J448" i="10" s="1"/>
  <c r="T448" i="10"/>
  <c r="U448" i="10" s="1"/>
  <c r="V448" i="10" s="1"/>
  <c r="H452" i="10"/>
  <c r="I452" i="10" s="1"/>
  <c r="J452" i="10" s="1"/>
  <c r="L452" i="10"/>
  <c r="T452" i="10"/>
  <c r="U452" i="10" s="1"/>
  <c r="V452" i="10" s="1"/>
  <c r="H456" i="10"/>
  <c r="I456" i="10" s="1"/>
  <c r="J456" i="10" s="1"/>
  <c r="T456" i="10"/>
  <c r="U456" i="10" s="1"/>
  <c r="V456" i="10" s="1"/>
  <c r="H460" i="10"/>
  <c r="I460" i="10" s="1"/>
  <c r="J460" i="10" s="1"/>
  <c r="L460" i="10"/>
  <c r="T460" i="10"/>
  <c r="U460" i="10" s="1"/>
  <c r="V460" i="10" s="1"/>
  <c r="H464" i="10"/>
  <c r="I464" i="10" s="1"/>
  <c r="J464" i="10" s="1"/>
  <c r="T464" i="10"/>
  <c r="U464" i="10" s="1"/>
  <c r="V464" i="10" s="1"/>
  <c r="H468" i="10"/>
  <c r="I468" i="10" s="1"/>
  <c r="J468" i="10" s="1"/>
  <c r="T468" i="10"/>
  <c r="U468" i="10" s="1"/>
  <c r="V468" i="10" s="1"/>
  <c r="AA471" i="10"/>
  <c r="AB471" i="10" s="1"/>
  <c r="W471" i="10"/>
  <c r="X471" i="10" s="1"/>
  <c r="Y471" i="10" s="1"/>
  <c r="K471" i="10"/>
  <c r="I471" i="10"/>
  <c r="J471" i="10" s="1"/>
  <c r="N471" i="10"/>
  <c r="O471" i="10" s="1"/>
  <c r="P471" i="10" s="1"/>
  <c r="T471" i="10"/>
  <c r="U471" i="10" s="1"/>
  <c r="V471" i="10" s="1"/>
  <c r="AD471" i="10"/>
  <c r="AE471" i="10" s="1"/>
  <c r="AD476" i="10"/>
  <c r="AE476" i="10" s="1"/>
  <c r="Z476" i="10"/>
  <c r="AA476" i="10" s="1"/>
  <c r="AB476" i="10" s="1"/>
  <c r="N476" i="10"/>
  <c r="O476" i="10" s="1"/>
  <c r="P476" i="10" s="1"/>
  <c r="F476" i="10"/>
  <c r="G476" i="10" s="1"/>
  <c r="I476" i="10"/>
  <c r="J476" i="10" s="1"/>
  <c r="T476" i="10"/>
  <c r="W480" i="10"/>
  <c r="X480" i="10" s="1"/>
  <c r="Y480" i="10" s="1"/>
  <c r="K480" i="10"/>
  <c r="AD480" i="10"/>
  <c r="AE480" i="10" s="1"/>
  <c r="Z480" i="10"/>
  <c r="AA480" i="10" s="1"/>
  <c r="AB480" i="10" s="1"/>
  <c r="R480" i="10"/>
  <c r="S480" i="10" s="1"/>
  <c r="N480" i="10"/>
  <c r="O480" i="10" s="1"/>
  <c r="P480" i="10" s="1"/>
  <c r="F480" i="10"/>
  <c r="G480" i="10" s="1"/>
  <c r="L480" i="10"/>
  <c r="T480" i="10"/>
  <c r="U480" i="10" s="1"/>
  <c r="V480" i="10" s="1"/>
  <c r="H470" i="10"/>
  <c r="I470" i="10" s="1"/>
  <c r="J470" i="10" s="1"/>
  <c r="L470" i="10"/>
  <c r="T470" i="10"/>
  <c r="U470" i="10" s="1"/>
  <c r="V470" i="10" s="1"/>
  <c r="H474" i="10"/>
  <c r="I474" i="10" s="1"/>
  <c r="J474" i="10" s="1"/>
  <c r="L474" i="10"/>
  <c r="T474" i="10"/>
  <c r="U474" i="10" s="1"/>
  <c r="V474" i="10" s="1"/>
  <c r="H478" i="10"/>
  <c r="I478" i="10" s="1"/>
  <c r="J478" i="10" s="1"/>
  <c r="L478" i="10"/>
  <c r="T478" i="10"/>
  <c r="U478" i="10" s="1"/>
  <c r="V478" i="10" s="1"/>
  <c r="K479" i="10"/>
  <c r="L479" i="10" s="1"/>
  <c r="O479" i="10"/>
  <c r="P479" i="10" s="1"/>
  <c r="W479" i="10"/>
  <c r="X479" i="10" s="1"/>
  <c r="Y479" i="10" s="1"/>
  <c r="AA479" i="10"/>
  <c r="AB479" i="10" s="1"/>
  <c r="X482" i="10"/>
  <c r="Y482" i="10" s="1"/>
  <c r="F483" i="10"/>
  <c r="G483" i="10" s="1"/>
  <c r="Q483" i="10"/>
  <c r="AD484" i="10"/>
  <c r="AE484" i="10" s="1"/>
  <c r="Z484" i="10"/>
  <c r="AA484" i="10" s="1"/>
  <c r="AB484" i="10" s="1"/>
  <c r="R484" i="10"/>
  <c r="S484" i="10" s="1"/>
  <c r="N484" i="10"/>
  <c r="O484" i="10" s="1"/>
  <c r="P484" i="10" s="1"/>
  <c r="F484" i="10"/>
  <c r="G484" i="10" s="1"/>
  <c r="I484" i="10"/>
  <c r="J484" i="10" s="1"/>
  <c r="T484" i="10"/>
  <c r="U484" i="10" s="1"/>
  <c r="V484" i="10" s="1"/>
  <c r="H485" i="10"/>
  <c r="I485" i="10" s="1"/>
  <c r="J485" i="10" s="1"/>
  <c r="N485" i="10"/>
  <c r="X485" i="10"/>
  <c r="Y485" i="10" s="1"/>
  <c r="AA487" i="10"/>
  <c r="AB487" i="10" s="1"/>
  <c r="W487" i="10"/>
  <c r="X487" i="10" s="1"/>
  <c r="Y487" i="10" s="1"/>
  <c r="K487" i="10"/>
  <c r="L487" i="10" s="1"/>
  <c r="I487" i="10"/>
  <c r="J487" i="10" s="1"/>
  <c r="N487" i="10"/>
  <c r="O487" i="10" s="1"/>
  <c r="P487" i="10" s="1"/>
  <c r="T487" i="10"/>
  <c r="U487" i="10" s="1"/>
  <c r="V487" i="10" s="1"/>
  <c r="AD487" i="10"/>
  <c r="AE487" i="10" s="1"/>
  <c r="L488" i="10"/>
  <c r="Q488" i="10"/>
  <c r="R488" i="10" s="1"/>
  <c r="S488" i="10" s="1"/>
  <c r="W488" i="10"/>
  <c r="K489" i="10"/>
  <c r="L489" i="10" s="1"/>
  <c r="X490" i="10"/>
  <c r="Y490" i="10" s="1"/>
  <c r="F491" i="10"/>
  <c r="G491" i="10" s="1"/>
  <c r="Q491" i="10"/>
  <c r="R491" i="10" s="1"/>
  <c r="S491" i="10" s="1"/>
  <c r="AD492" i="10"/>
  <c r="AE492" i="10" s="1"/>
  <c r="Z492" i="10"/>
  <c r="AA492" i="10" s="1"/>
  <c r="AB492" i="10" s="1"/>
  <c r="R492" i="10"/>
  <c r="S492" i="10" s="1"/>
  <c r="N492" i="10"/>
  <c r="O492" i="10" s="1"/>
  <c r="P492" i="10" s="1"/>
  <c r="F492" i="10"/>
  <c r="G492" i="10" s="1"/>
  <c r="I492" i="10"/>
  <c r="J492" i="10" s="1"/>
  <c r="T492" i="10"/>
  <c r="U492" i="10" s="1"/>
  <c r="V492" i="10" s="1"/>
  <c r="H493" i="10"/>
  <c r="I493" i="10" s="1"/>
  <c r="J493" i="10" s="1"/>
  <c r="N493" i="10"/>
  <c r="O493" i="10" s="1"/>
  <c r="P493" i="10" s="1"/>
  <c r="X493" i="10"/>
  <c r="Y493" i="10" s="1"/>
  <c r="AC495" i="10"/>
  <c r="AD495" i="10" s="1"/>
  <c r="AE495" i="10" s="1"/>
  <c r="U495" i="10"/>
  <c r="V495" i="10" s="1"/>
  <c r="Q495" i="10"/>
  <c r="R495" i="10" s="1"/>
  <c r="S495" i="10" s="1"/>
  <c r="I495" i="10"/>
  <c r="J495" i="10" s="1"/>
  <c r="E495" i="10"/>
  <c r="F495" i="10" s="1"/>
  <c r="G495" i="10" s="1"/>
  <c r="AA495" i="10"/>
  <c r="AB495" i="10" s="1"/>
  <c r="W495" i="10"/>
  <c r="X495" i="10" s="1"/>
  <c r="Y495" i="10" s="1"/>
  <c r="O495" i="10"/>
  <c r="P495" i="10" s="1"/>
  <c r="K495" i="10"/>
  <c r="L495" i="10"/>
  <c r="T495" i="10"/>
  <c r="H497" i="10"/>
  <c r="H479" i="10"/>
  <c r="I479" i="10" s="1"/>
  <c r="J479" i="10" s="1"/>
  <c r="T479" i="10"/>
  <c r="U479" i="10" s="1"/>
  <c r="V479" i="10" s="1"/>
  <c r="H483" i="10"/>
  <c r="I483" i="10" s="1"/>
  <c r="J483" i="10" s="1"/>
  <c r="R483" i="10"/>
  <c r="S483" i="10" s="1"/>
  <c r="AC485" i="10"/>
  <c r="AD485" i="10" s="1"/>
  <c r="AE485" i="10" s="1"/>
  <c r="Q485" i="10"/>
  <c r="R485" i="10" s="1"/>
  <c r="S485" i="10" s="1"/>
  <c r="E485" i="10"/>
  <c r="F485" i="10" s="1"/>
  <c r="G485" i="10" s="1"/>
  <c r="O485" i="10"/>
  <c r="P485" i="10" s="1"/>
  <c r="T485" i="10"/>
  <c r="U485" i="10" s="1"/>
  <c r="V485" i="10" s="1"/>
  <c r="Z485" i="10"/>
  <c r="AA485" i="10" s="1"/>
  <c r="AB485" i="10" s="1"/>
  <c r="H488" i="10"/>
  <c r="I488" i="10" s="1"/>
  <c r="J488" i="10" s="1"/>
  <c r="X488" i="10"/>
  <c r="Y488" i="10" s="1"/>
  <c r="W489" i="10"/>
  <c r="X489" i="10" s="1"/>
  <c r="Y489" i="10" s="1"/>
  <c r="H491" i="10"/>
  <c r="AC493" i="10"/>
  <c r="AD493" i="10" s="1"/>
  <c r="AE493" i="10" s="1"/>
  <c r="Q493" i="10"/>
  <c r="R493" i="10" s="1"/>
  <c r="S493" i="10" s="1"/>
  <c r="E493" i="10"/>
  <c r="F493" i="10" s="1"/>
  <c r="G493" i="10" s="1"/>
  <c r="T493" i="10"/>
  <c r="U493" i="10" s="1"/>
  <c r="V493" i="10" s="1"/>
  <c r="Z493" i="10"/>
  <c r="AA493" i="10" s="1"/>
  <c r="AB493" i="10" s="1"/>
  <c r="AA483" i="10"/>
  <c r="AB483" i="10" s="1"/>
  <c r="W483" i="10"/>
  <c r="X483" i="10" s="1"/>
  <c r="Y483" i="10" s="1"/>
  <c r="K483" i="10"/>
  <c r="L483" i="10" s="1"/>
  <c r="N483" i="10"/>
  <c r="O483" i="10" s="1"/>
  <c r="P483" i="10" s="1"/>
  <c r="T483" i="10"/>
  <c r="U483" i="10" s="1"/>
  <c r="V483" i="10" s="1"/>
  <c r="AD483" i="10"/>
  <c r="AE483" i="10" s="1"/>
  <c r="AF485" i="10"/>
  <c r="AG485" i="10" s="1"/>
  <c r="AH485" i="10" s="1"/>
  <c r="AD488" i="10"/>
  <c r="AE488" i="10" s="1"/>
  <c r="Z488" i="10"/>
  <c r="AA488" i="10" s="1"/>
  <c r="AB488" i="10" s="1"/>
  <c r="N488" i="10"/>
  <c r="O488" i="10" s="1"/>
  <c r="P488" i="10" s="1"/>
  <c r="F488" i="10"/>
  <c r="G488" i="10" s="1"/>
  <c r="T488" i="10"/>
  <c r="U488" i="10" s="1"/>
  <c r="V488" i="10" s="1"/>
  <c r="H489" i="10"/>
  <c r="N489" i="10"/>
  <c r="O489" i="10" s="1"/>
  <c r="P489" i="10" s="1"/>
  <c r="AA491" i="10"/>
  <c r="AB491" i="10" s="1"/>
  <c r="W491" i="10"/>
  <c r="X491" i="10" s="1"/>
  <c r="Y491" i="10" s="1"/>
  <c r="K491" i="10"/>
  <c r="L491" i="10" s="1"/>
  <c r="I491" i="10"/>
  <c r="J491" i="10" s="1"/>
  <c r="N491" i="10"/>
  <c r="O491" i="10" s="1"/>
  <c r="P491" i="10" s="1"/>
  <c r="T491" i="10"/>
  <c r="U491" i="10" s="1"/>
  <c r="V491" i="10" s="1"/>
  <c r="AD491" i="10"/>
  <c r="AE491" i="10" s="1"/>
  <c r="AF493" i="10"/>
  <c r="AG493" i="10" s="1"/>
  <c r="AH493" i="10" s="1"/>
  <c r="AC489" i="10"/>
  <c r="AD489" i="10" s="1"/>
  <c r="AE489" i="10" s="1"/>
  <c r="Q489" i="10"/>
  <c r="R489" i="10" s="1"/>
  <c r="S489" i="10" s="1"/>
  <c r="I489" i="10"/>
  <c r="J489" i="10" s="1"/>
  <c r="E489" i="10"/>
  <c r="F489" i="10" s="1"/>
  <c r="G489" i="10" s="1"/>
  <c r="T489" i="10"/>
  <c r="U489" i="10" s="1"/>
  <c r="V489" i="10" s="1"/>
  <c r="Z489" i="10"/>
  <c r="AA489" i="10" s="1"/>
  <c r="AB489" i="10" s="1"/>
  <c r="AA497" i="10"/>
  <c r="AB497" i="10" s="1"/>
  <c r="W497" i="10"/>
  <c r="X497" i="10" s="1"/>
  <c r="Y497" i="10" s="1"/>
  <c r="K497" i="10"/>
  <c r="L497" i="10" s="1"/>
  <c r="Z497" i="10"/>
  <c r="R497" i="10"/>
  <c r="S497" i="10" s="1"/>
  <c r="N497" i="10"/>
  <c r="O497" i="10" s="1"/>
  <c r="P497" i="10" s="1"/>
  <c r="AC497" i="10"/>
  <c r="AD497" i="10" s="1"/>
  <c r="AE497" i="10" s="1"/>
  <c r="Q497" i="10"/>
  <c r="I497" i="10"/>
  <c r="J497" i="10" s="1"/>
  <c r="E497" i="10"/>
  <c r="F497" i="10" s="1"/>
  <c r="G497" i="10" s="1"/>
  <c r="T497" i="10"/>
  <c r="U497" i="10" s="1"/>
  <c r="V497" i="10" s="1"/>
  <c r="Z500" i="10"/>
  <c r="AA500" i="10" s="1"/>
  <c r="AB500" i="10" s="1"/>
  <c r="R500" i="10"/>
  <c r="S500" i="10" s="1"/>
  <c r="N500" i="10"/>
  <c r="AC500" i="10"/>
  <c r="AD500" i="10" s="1"/>
  <c r="AE500" i="10" s="1"/>
  <c r="Q500" i="10"/>
  <c r="Z504" i="10"/>
  <c r="N504" i="10"/>
  <c r="AC504" i="10"/>
  <c r="AD504" i="10" s="1"/>
  <c r="AE504" i="10" s="1"/>
  <c r="Q504" i="10"/>
  <c r="R504" i="10" s="1"/>
  <c r="S504" i="10" s="1"/>
  <c r="E504" i="10"/>
  <c r="F504" i="10" s="1"/>
  <c r="G504" i="10" s="1"/>
  <c r="T504" i="10"/>
  <c r="U504" i="10" s="1"/>
  <c r="V504" i="10" s="1"/>
  <c r="X511" i="10"/>
  <c r="Y511" i="10" s="1"/>
  <c r="W516" i="10"/>
  <c r="X516" i="10" s="1"/>
  <c r="Y516" i="10" s="1"/>
  <c r="K516" i="10"/>
  <c r="L516" i="10" s="1"/>
  <c r="Z516" i="10"/>
  <c r="AA516" i="10" s="1"/>
  <c r="AB516" i="10" s="1"/>
  <c r="N516" i="10"/>
  <c r="O516" i="10" s="1"/>
  <c r="P516" i="10" s="1"/>
  <c r="F516" i="10"/>
  <c r="G516" i="10" s="1"/>
  <c r="AC516" i="10"/>
  <c r="AD516" i="10" s="1"/>
  <c r="AE516" i="10" s="1"/>
  <c r="Q516" i="10"/>
  <c r="R516" i="10" s="1"/>
  <c r="S516" i="10" s="1"/>
  <c r="E516" i="10"/>
  <c r="T516" i="10"/>
  <c r="U516" i="10" s="1"/>
  <c r="V516" i="10" s="1"/>
  <c r="X527" i="10"/>
  <c r="Y527" i="10" s="1"/>
  <c r="H528" i="10"/>
  <c r="W532" i="10"/>
  <c r="X532" i="10" s="1"/>
  <c r="Y532" i="10" s="1"/>
  <c r="K532" i="10"/>
  <c r="L532" i="10" s="1"/>
  <c r="Z532" i="10"/>
  <c r="AA532" i="10" s="1"/>
  <c r="AB532" i="10" s="1"/>
  <c r="N532" i="10"/>
  <c r="O532" i="10" s="1"/>
  <c r="P532" i="10" s="1"/>
  <c r="F532" i="10"/>
  <c r="G532" i="10" s="1"/>
  <c r="AC532" i="10"/>
  <c r="AD532" i="10" s="1"/>
  <c r="AE532" i="10" s="1"/>
  <c r="Q532" i="10"/>
  <c r="R532" i="10" s="1"/>
  <c r="S532" i="10" s="1"/>
  <c r="E532" i="10"/>
  <c r="T532" i="10"/>
  <c r="U532" i="10" s="1"/>
  <c r="V532" i="10" s="1"/>
  <c r="W558" i="10"/>
  <c r="X558" i="10" s="1"/>
  <c r="Y558" i="10" s="1"/>
  <c r="K558" i="10"/>
  <c r="L558" i="10" s="1"/>
  <c r="Z558" i="10"/>
  <c r="AA558" i="10" s="1"/>
  <c r="AB558" i="10" s="1"/>
  <c r="R558" i="10"/>
  <c r="S558" i="10" s="1"/>
  <c r="N558" i="10"/>
  <c r="O558" i="10" s="1"/>
  <c r="P558" i="10" s="1"/>
  <c r="AC558" i="10"/>
  <c r="AD558" i="10" s="1"/>
  <c r="AE558" i="10" s="1"/>
  <c r="Q558" i="10"/>
  <c r="E558" i="10"/>
  <c r="F558" i="10" s="1"/>
  <c r="G558" i="10" s="1"/>
  <c r="H558" i="10"/>
  <c r="I558" i="10" s="1"/>
  <c r="J558" i="10" s="1"/>
  <c r="H482" i="10"/>
  <c r="I482" i="10" s="1"/>
  <c r="J482" i="10" s="1"/>
  <c r="L482" i="10"/>
  <c r="T482" i="10"/>
  <c r="U482" i="10" s="1"/>
  <c r="V482" i="10" s="1"/>
  <c r="H486" i="10"/>
  <c r="I486" i="10" s="1"/>
  <c r="J486" i="10" s="1"/>
  <c r="L486" i="10"/>
  <c r="T486" i="10"/>
  <c r="U486" i="10" s="1"/>
  <c r="V486" i="10" s="1"/>
  <c r="H490" i="10"/>
  <c r="I490" i="10" s="1"/>
  <c r="J490" i="10" s="1"/>
  <c r="L490" i="10"/>
  <c r="T490" i="10"/>
  <c r="U490" i="10" s="1"/>
  <c r="V490" i="10" s="1"/>
  <c r="H494" i="10"/>
  <c r="I494" i="10" s="1"/>
  <c r="J494" i="10" s="1"/>
  <c r="L494" i="10"/>
  <c r="T494" i="10"/>
  <c r="U494" i="10" s="1"/>
  <c r="V494" i="10" s="1"/>
  <c r="F496" i="10"/>
  <c r="G496" i="10" s="1"/>
  <c r="N496" i="10"/>
  <c r="O496" i="10" s="1"/>
  <c r="P496" i="10" s="1"/>
  <c r="R496" i="10"/>
  <c r="S496" i="10" s="1"/>
  <c r="Z496" i="10"/>
  <c r="AA496" i="10" s="1"/>
  <c r="AB496" i="10" s="1"/>
  <c r="AD496" i="10"/>
  <c r="AE496" i="10" s="1"/>
  <c r="X498" i="10"/>
  <c r="Y498" i="10" s="1"/>
  <c r="T498" i="10"/>
  <c r="U498" i="10" s="1"/>
  <c r="V498" i="10" s="1"/>
  <c r="H498" i="10"/>
  <c r="I498" i="10" s="1"/>
  <c r="J498" i="10" s="1"/>
  <c r="L498" i="10"/>
  <c r="Z498" i="10"/>
  <c r="AA498" i="10" s="1"/>
  <c r="AB498" i="10" s="1"/>
  <c r="H499" i="10"/>
  <c r="I499" i="10" s="1"/>
  <c r="J499" i="10" s="1"/>
  <c r="R499" i="10"/>
  <c r="S499" i="10" s="1"/>
  <c r="E500" i="10"/>
  <c r="F500" i="10" s="1"/>
  <c r="G500" i="10" s="1"/>
  <c r="K500" i="10"/>
  <c r="L500" i="10" s="1"/>
  <c r="I503" i="10"/>
  <c r="J503" i="10" s="1"/>
  <c r="Q503" i="10"/>
  <c r="O504" i="10"/>
  <c r="P504" i="10" s="1"/>
  <c r="W504" i="10"/>
  <c r="X504" i="10" s="1"/>
  <c r="Y504" i="10" s="1"/>
  <c r="X515" i="10"/>
  <c r="Y515" i="10" s="1"/>
  <c r="H516" i="10"/>
  <c r="I516" i="10" s="1"/>
  <c r="J516" i="10" s="1"/>
  <c r="W520" i="10"/>
  <c r="X520" i="10" s="1"/>
  <c r="Y520" i="10" s="1"/>
  <c r="K520" i="10"/>
  <c r="L520" i="10" s="1"/>
  <c r="Z520" i="10"/>
  <c r="AA520" i="10" s="1"/>
  <c r="AB520" i="10" s="1"/>
  <c r="N520" i="10"/>
  <c r="O520" i="10" s="1"/>
  <c r="P520" i="10" s="1"/>
  <c r="AC520" i="10"/>
  <c r="AD520" i="10" s="1"/>
  <c r="AE520" i="10" s="1"/>
  <c r="Q520" i="10"/>
  <c r="R520" i="10" s="1"/>
  <c r="S520" i="10" s="1"/>
  <c r="I520" i="10"/>
  <c r="J520" i="10" s="1"/>
  <c r="E520" i="10"/>
  <c r="F520" i="10" s="1"/>
  <c r="G520" i="10" s="1"/>
  <c r="T520" i="10"/>
  <c r="U520" i="10" s="1"/>
  <c r="V520" i="10" s="1"/>
  <c r="H532" i="10"/>
  <c r="I532" i="10" s="1"/>
  <c r="J532" i="10" s="1"/>
  <c r="T558" i="10"/>
  <c r="U558" i="10" s="1"/>
  <c r="V558" i="10" s="1"/>
  <c r="W499" i="10"/>
  <c r="X499" i="10" s="1"/>
  <c r="Y499" i="10" s="1"/>
  <c r="K499" i="10"/>
  <c r="L499" i="10" s="1"/>
  <c r="N499" i="10"/>
  <c r="O499" i="10" s="1"/>
  <c r="P499" i="10" s="1"/>
  <c r="T499" i="10"/>
  <c r="AD499" i="10"/>
  <c r="AE499" i="10" s="1"/>
  <c r="T500" i="10"/>
  <c r="U500" i="10" s="1"/>
  <c r="V500" i="10" s="1"/>
  <c r="AA503" i="10"/>
  <c r="AB503" i="10" s="1"/>
  <c r="W503" i="10"/>
  <c r="X503" i="10" s="1"/>
  <c r="Y503" i="10" s="1"/>
  <c r="K503" i="10"/>
  <c r="L503" i="10" s="1"/>
  <c r="Z503" i="10"/>
  <c r="R503" i="10"/>
  <c r="S503" i="10" s="1"/>
  <c r="N503" i="10"/>
  <c r="O503" i="10" s="1"/>
  <c r="P503" i="10" s="1"/>
  <c r="T503" i="10"/>
  <c r="U503" i="10" s="1"/>
  <c r="V503" i="10" s="1"/>
  <c r="H504" i="10"/>
  <c r="I504" i="10" s="1"/>
  <c r="J504" i="10" s="1"/>
  <c r="W508" i="10"/>
  <c r="X508" i="10" s="1"/>
  <c r="Y508" i="10" s="1"/>
  <c r="K508" i="10"/>
  <c r="L508" i="10" s="1"/>
  <c r="Z508" i="10"/>
  <c r="AA508" i="10" s="1"/>
  <c r="AB508" i="10" s="1"/>
  <c r="R508" i="10"/>
  <c r="S508" i="10" s="1"/>
  <c r="N508" i="10"/>
  <c r="O508" i="10" s="1"/>
  <c r="P508" i="10" s="1"/>
  <c r="AC508" i="10"/>
  <c r="AD508" i="10" s="1"/>
  <c r="AE508" i="10" s="1"/>
  <c r="Q508" i="10"/>
  <c r="E508" i="10"/>
  <c r="F508" i="10" s="1"/>
  <c r="G508" i="10" s="1"/>
  <c r="T508" i="10"/>
  <c r="U508" i="10" s="1"/>
  <c r="V508" i="10" s="1"/>
  <c r="W524" i="10"/>
  <c r="K524" i="10"/>
  <c r="L524" i="10" s="1"/>
  <c r="Z524" i="10"/>
  <c r="AA524" i="10" s="1"/>
  <c r="AB524" i="10" s="1"/>
  <c r="N524" i="10"/>
  <c r="O524" i="10" s="1"/>
  <c r="P524" i="10" s="1"/>
  <c r="F524" i="10"/>
  <c r="G524" i="10" s="1"/>
  <c r="AC524" i="10"/>
  <c r="AD524" i="10" s="1"/>
  <c r="AE524" i="10" s="1"/>
  <c r="Q524" i="10"/>
  <c r="R524" i="10" s="1"/>
  <c r="S524" i="10" s="1"/>
  <c r="E524" i="10"/>
  <c r="T524" i="10"/>
  <c r="U524" i="10" s="1"/>
  <c r="V524" i="10" s="1"/>
  <c r="M539" i="10"/>
  <c r="AF539" i="10"/>
  <c r="AA604" i="10"/>
  <c r="AB604" i="10" s="1"/>
  <c r="W604" i="10"/>
  <c r="X604" i="10" s="1"/>
  <c r="Y604" i="10" s="1"/>
  <c r="K604" i="10"/>
  <c r="L604" i="10" s="1"/>
  <c r="Z604" i="10"/>
  <c r="N604" i="10"/>
  <c r="O604" i="10" s="1"/>
  <c r="P604" i="10" s="1"/>
  <c r="Q604" i="10"/>
  <c r="R604" i="10" s="1"/>
  <c r="S604" i="10" s="1"/>
  <c r="I604" i="10"/>
  <c r="J604" i="10" s="1"/>
  <c r="H604" i="10"/>
  <c r="AC604" i="10"/>
  <c r="AD604" i="10" s="1"/>
  <c r="AE604" i="10" s="1"/>
  <c r="U604" i="10"/>
  <c r="V604" i="10" s="1"/>
  <c r="E604" i="10"/>
  <c r="F604" i="10" s="1"/>
  <c r="G604" i="10" s="1"/>
  <c r="T604" i="10"/>
  <c r="H496" i="10"/>
  <c r="I496" i="10" s="1"/>
  <c r="J496" i="10" s="1"/>
  <c r="L496" i="10"/>
  <c r="T496" i="10"/>
  <c r="U496" i="10" s="1"/>
  <c r="V496" i="10" s="1"/>
  <c r="E499" i="10"/>
  <c r="F499" i="10" s="1"/>
  <c r="G499" i="10" s="1"/>
  <c r="U499" i="10"/>
  <c r="V499" i="10" s="1"/>
  <c r="Z499" i="10"/>
  <c r="AA499" i="10" s="1"/>
  <c r="AB499" i="10" s="1"/>
  <c r="H500" i="10"/>
  <c r="I500" i="10" s="1"/>
  <c r="J500" i="10" s="1"/>
  <c r="O500" i="10"/>
  <c r="P500" i="10" s="1"/>
  <c r="W500" i="10"/>
  <c r="X500" i="10" s="1"/>
  <c r="Y500" i="10" s="1"/>
  <c r="E503" i="10"/>
  <c r="F503" i="10" s="1"/>
  <c r="G503" i="10" s="1"/>
  <c r="AC503" i="10"/>
  <c r="AD503" i="10" s="1"/>
  <c r="AE503" i="10" s="1"/>
  <c r="K504" i="10"/>
  <c r="L504" i="10" s="1"/>
  <c r="AA504" i="10"/>
  <c r="AB504" i="10" s="1"/>
  <c r="H508" i="10"/>
  <c r="I508" i="10" s="1"/>
  <c r="J508" i="10" s="1"/>
  <c r="W512" i="10"/>
  <c r="X512" i="10" s="1"/>
  <c r="Y512" i="10" s="1"/>
  <c r="K512" i="10"/>
  <c r="L512" i="10" s="1"/>
  <c r="Z512" i="10"/>
  <c r="AA512" i="10" s="1"/>
  <c r="AB512" i="10" s="1"/>
  <c r="R512" i="10"/>
  <c r="S512" i="10" s="1"/>
  <c r="N512" i="10"/>
  <c r="O512" i="10" s="1"/>
  <c r="P512" i="10" s="1"/>
  <c r="AC512" i="10"/>
  <c r="AD512" i="10" s="1"/>
  <c r="AE512" i="10" s="1"/>
  <c r="Q512" i="10"/>
  <c r="I512" i="10"/>
  <c r="J512" i="10" s="1"/>
  <c r="E512" i="10"/>
  <c r="F512" i="10" s="1"/>
  <c r="G512" i="10" s="1"/>
  <c r="T512" i="10"/>
  <c r="U512" i="10" s="1"/>
  <c r="V512" i="10" s="1"/>
  <c r="H524" i="10"/>
  <c r="I524" i="10" s="1"/>
  <c r="J524" i="10" s="1"/>
  <c r="X524" i="10"/>
  <c r="Y524" i="10" s="1"/>
  <c r="W528" i="10"/>
  <c r="X528" i="10" s="1"/>
  <c r="Y528" i="10" s="1"/>
  <c r="K528" i="10"/>
  <c r="L528" i="10" s="1"/>
  <c r="Z528" i="10"/>
  <c r="AA528" i="10" s="1"/>
  <c r="AB528" i="10" s="1"/>
  <c r="N528" i="10"/>
  <c r="O528" i="10" s="1"/>
  <c r="P528" i="10" s="1"/>
  <c r="AC528" i="10"/>
  <c r="AD528" i="10" s="1"/>
  <c r="AE528" i="10" s="1"/>
  <c r="Q528" i="10"/>
  <c r="R528" i="10" s="1"/>
  <c r="S528" i="10" s="1"/>
  <c r="I528" i="10"/>
  <c r="J528" i="10" s="1"/>
  <c r="E528" i="10"/>
  <c r="F528" i="10" s="1"/>
  <c r="G528" i="10" s="1"/>
  <c r="T528" i="10"/>
  <c r="U528" i="10" s="1"/>
  <c r="V528" i="10" s="1"/>
  <c r="H501" i="10"/>
  <c r="I501" i="10" s="1"/>
  <c r="J501" i="10" s="1"/>
  <c r="L501" i="10"/>
  <c r="T501" i="10"/>
  <c r="X501" i="10"/>
  <c r="Y501" i="10" s="1"/>
  <c r="H505" i="10"/>
  <c r="I505" i="10" s="1"/>
  <c r="J505" i="10" s="1"/>
  <c r="L505" i="10"/>
  <c r="T505" i="10"/>
  <c r="X505" i="10"/>
  <c r="Y505" i="10" s="1"/>
  <c r="F507" i="10"/>
  <c r="G507" i="10" s="1"/>
  <c r="N507" i="10"/>
  <c r="R507" i="10"/>
  <c r="S507" i="10" s="1"/>
  <c r="Z507" i="10"/>
  <c r="AA507" i="10" s="1"/>
  <c r="AB507" i="10" s="1"/>
  <c r="AD507" i="10"/>
  <c r="AE507" i="10" s="1"/>
  <c r="H509" i="10"/>
  <c r="L509" i="10"/>
  <c r="T509" i="10"/>
  <c r="U509" i="10" s="1"/>
  <c r="V509" i="10" s="1"/>
  <c r="X509" i="10"/>
  <c r="Y509" i="10" s="1"/>
  <c r="F511" i="10"/>
  <c r="G511" i="10" s="1"/>
  <c r="N511" i="10"/>
  <c r="R511" i="10"/>
  <c r="S511" i="10" s="1"/>
  <c r="Z511" i="10"/>
  <c r="AA511" i="10" s="1"/>
  <c r="AB511" i="10" s="1"/>
  <c r="AD511" i="10"/>
  <c r="AE511" i="10" s="1"/>
  <c r="H513" i="10"/>
  <c r="L513" i="10"/>
  <c r="T513" i="10"/>
  <c r="U513" i="10" s="1"/>
  <c r="V513" i="10" s="1"/>
  <c r="X513" i="10"/>
  <c r="Y513" i="10" s="1"/>
  <c r="F515" i="10"/>
  <c r="G515" i="10" s="1"/>
  <c r="N515" i="10"/>
  <c r="O515" i="10" s="1"/>
  <c r="P515" i="10" s="1"/>
  <c r="R515" i="10"/>
  <c r="S515" i="10" s="1"/>
  <c r="Z515" i="10"/>
  <c r="AD515" i="10"/>
  <c r="AE515" i="10" s="1"/>
  <c r="H517" i="10"/>
  <c r="I517" i="10" s="1"/>
  <c r="J517" i="10" s="1"/>
  <c r="L517" i="10"/>
  <c r="T517" i="10"/>
  <c r="X517" i="10"/>
  <c r="Y517" i="10" s="1"/>
  <c r="F519" i="10"/>
  <c r="G519" i="10" s="1"/>
  <c r="N519" i="10"/>
  <c r="O519" i="10" s="1"/>
  <c r="P519" i="10" s="1"/>
  <c r="R519" i="10"/>
  <c r="S519" i="10" s="1"/>
  <c r="Z519" i="10"/>
  <c r="AD519" i="10"/>
  <c r="AE519" i="10" s="1"/>
  <c r="H521" i="10"/>
  <c r="I521" i="10" s="1"/>
  <c r="J521" i="10" s="1"/>
  <c r="L521" i="10"/>
  <c r="T521" i="10"/>
  <c r="X521" i="10"/>
  <c r="Y521" i="10" s="1"/>
  <c r="F523" i="10"/>
  <c r="G523" i="10" s="1"/>
  <c r="N523" i="10"/>
  <c r="R523" i="10"/>
  <c r="S523" i="10" s="1"/>
  <c r="Z523" i="10"/>
  <c r="AA523" i="10" s="1"/>
  <c r="AB523" i="10" s="1"/>
  <c r="AD523" i="10"/>
  <c r="AE523" i="10" s="1"/>
  <c r="H525" i="10"/>
  <c r="L525" i="10"/>
  <c r="T525" i="10"/>
  <c r="U525" i="10" s="1"/>
  <c r="V525" i="10" s="1"/>
  <c r="X525" i="10"/>
  <c r="Y525" i="10" s="1"/>
  <c r="F527" i="10"/>
  <c r="G527" i="10" s="1"/>
  <c r="N527" i="10"/>
  <c r="R527" i="10"/>
  <c r="S527" i="10" s="1"/>
  <c r="Z527" i="10"/>
  <c r="AA527" i="10" s="1"/>
  <c r="AB527" i="10" s="1"/>
  <c r="AD527" i="10"/>
  <c r="AE527" i="10" s="1"/>
  <c r="H529" i="10"/>
  <c r="L529" i="10"/>
  <c r="T529" i="10"/>
  <c r="U529" i="10" s="1"/>
  <c r="V529" i="10" s="1"/>
  <c r="X529" i="10"/>
  <c r="Y529" i="10" s="1"/>
  <c r="F531" i="10"/>
  <c r="G531" i="10" s="1"/>
  <c r="N531" i="10"/>
  <c r="O531" i="10" s="1"/>
  <c r="P531" i="10" s="1"/>
  <c r="R531" i="10"/>
  <c r="S531" i="10" s="1"/>
  <c r="Z531" i="10"/>
  <c r="AD531" i="10"/>
  <c r="AE531" i="10" s="1"/>
  <c r="H533" i="10"/>
  <c r="I533" i="10" s="1"/>
  <c r="J533" i="10" s="1"/>
  <c r="L533" i="10"/>
  <c r="T533" i="10"/>
  <c r="X533" i="10"/>
  <c r="Y533" i="10" s="1"/>
  <c r="F535" i="10"/>
  <c r="G535" i="10" s="1"/>
  <c r="K535" i="10"/>
  <c r="L535" i="10" s="1"/>
  <c r="AA535" i="10"/>
  <c r="AB535" i="10" s="1"/>
  <c r="X536" i="10"/>
  <c r="Y536" i="10" s="1"/>
  <c r="F537" i="10"/>
  <c r="G537" i="10" s="1"/>
  <c r="Q537" i="10"/>
  <c r="AD538" i="10"/>
  <c r="AE538" i="10" s="1"/>
  <c r="Z538" i="10"/>
  <c r="R538" i="10"/>
  <c r="S538" i="10" s="1"/>
  <c r="N538" i="10"/>
  <c r="O538" i="10" s="1"/>
  <c r="P538" i="10" s="1"/>
  <c r="I538" i="10"/>
  <c r="J538" i="10" s="1"/>
  <c r="T538" i="10"/>
  <c r="H541" i="10"/>
  <c r="I541" i="10" s="1"/>
  <c r="J541" i="10" s="1"/>
  <c r="Z542" i="10"/>
  <c r="AA542" i="10" s="1"/>
  <c r="AB542" i="10" s="1"/>
  <c r="N542" i="10"/>
  <c r="AC542" i="10"/>
  <c r="AD542" i="10" s="1"/>
  <c r="AE542" i="10" s="1"/>
  <c r="Q542" i="10"/>
  <c r="R542" i="10" s="1"/>
  <c r="S542" i="10" s="1"/>
  <c r="I542" i="10"/>
  <c r="J542" i="10" s="1"/>
  <c r="E542" i="10"/>
  <c r="F542" i="10" s="1"/>
  <c r="G542" i="10" s="1"/>
  <c r="L542" i="10"/>
  <c r="T542" i="10"/>
  <c r="U542" i="10" s="1"/>
  <c r="V542" i="10" s="1"/>
  <c r="W545" i="10"/>
  <c r="X545" i="10" s="1"/>
  <c r="Y545" i="10" s="1"/>
  <c r="O545" i="10"/>
  <c r="P545" i="10" s="1"/>
  <c r="K545" i="10"/>
  <c r="Z545" i="10"/>
  <c r="AA545" i="10" s="1"/>
  <c r="AB545" i="10" s="1"/>
  <c r="R545" i="10"/>
  <c r="S545" i="10" s="1"/>
  <c r="N545" i="10"/>
  <c r="L545" i="10"/>
  <c r="T545" i="10"/>
  <c r="H546" i="10"/>
  <c r="X546" i="10"/>
  <c r="Y546" i="10" s="1"/>
  <c r="W562" i="10"/>
  <c r="X562" i="10" s="1"/>
  <c r="Y562" i="10" s="1"/>
  <c r="K562" i="10"/>
  <c r="L562" i="10" s="1"/>
  <c r="Z562" i="10"/>
  <c r="AA562" i="10" s="1"/>
  <c r="AB562" i="10" s="1"/>
  <c r="N562" i="10"/>
  <c r="O562" i="10" s="1"/>
  <c r="P562" i="10" s="1"/>
  <c r="AC562" i="10"/>
  <c r="AD562" i="10" s="1"/>
  <c r="AE562" i="10" s="1"/>
  <c r="Q562" i="10"/>
  <c r="R562" i="10" s="1"/>
  <c r="S562" i="10" s="1"/>
  <c r="E562" i="10"/>
  <c r="F562" i="10" s="1"/>
  <c r="G562" i="10" s="1"/>
  <c r="T562" i="10"/>
  <c r="U562" i="10" s="1"/>
  <c r="V562" i="10" s="1"/>
  <c r="E501" i="10"/>
  <c r="F501" i="10" s="1"/>
  <c r="G501" i="10" s="1"/>
  <c r="Q501" i="10"/>
  <c r="R501" i="10" s="1"/>
  <c r="S501" i="10" s="1"/>
  <c r="U501" i="10"/>
  <c r="V501" i="10" s="1"/>
  <c r="AC501" i="10"/>
  <c r="AD501" i="10" s="1"/>
  <c r="AE501" i="10" s="1"/>
  <c r="H502" i="10"/>
  <c r="I502" i="10" s="1"/>
  <c r="J502" i="10" s="1"/>
  <c r="L502" i="10"/>
  <c r="T502" i="10"/>
  <c r="U502" i="10" s="1"/>
  <c r="V502" i="10" s="1"/>
  <c r="E505" i="10"/>
  <c r="F505" i="10" s="1"/>
  <c r="G505" i="10" s="1"/>
  <c r="Q505" i="10"/>
  <c r="R505" i="10" s="1"/>
  <c r="S505" i="10" s="1"/>
  <c r="U505" i="10"/>
  <c r="V505" i="10" s="1"/>
  <c r="AC505" i="10"/>
  <c r="AD505" i="10" s="1"/>
  <c r="AE505" i="10" s="1"/>
  <c r="H506" i="10"/>
  <c r="I506" i="10" s="1"/>
  <c r="J506" i="10" s="1"/>
  <c r="L506" i="10"/>
  <c r="T506" i="10"/>
  <c r="U506" i="10" s="1"/>
  <c r="V506" i="10" s="1"/>
  <c r="K507" i="10"/>
  <c r="L507" i="10" s="1"/>
  <c r="O507" i="10"/>
  <c r="P507" i="10" s="1"/>
  <c r="W507" i="10"/>
  <c r="X507" i="10" s="1"/>
  <c r="Y507" i="10" s="1"/>
  <c r="E509" i="10"/>
  <c r="F509" i="10" s="1"/>
  <c r="G509" i="10" s="1"/>
  <c r="I509" i="10"/>
  <c r="J509" i="10" s="1"/>
  <c r="Q509" i="10"/>
  <c r="R509" i="10" s="1"/>
  <c r="S509" i="10" s="1"/>
  <c r="AC509" i="10"/>
  <c r="AD509" i="10" s="1"/>
  <c r="AE509" i="10" s="1"/>
  <c r="H510" i="10"/>
  <c r="I510" i="10" s="1"/>
  <c r="J510" i="10" s="1"/>
  <c r="L510" i="10"/>
  <c r="T510" i="10"/>
  <c r="U510" i="10" s="1"/>
  <c r="V510" i="10" s="1"/>
  <c r="K511" i="10"/>
  <c r="L511" i="10" s="1"/>
  <c r="O511" i="10"/>
  <c r="P511" i="10" s="1"/>
  <c r="W511" i="10"/>
  <c r="E513" i="10"/>
  <c r="F513" i="10" s="1"/>
  <c r="G513" i="10" s="1"/>
  <c r="I513" i="10"/>
  <c r="J513" i="10" s="1"/>
  <c r="Q513" i="10"/>
  <c r="R513" i="10" s="1"/>
  <c r="S513" i="10" s="1"/>
  <c r="AC513" i="10"/>
  <c r="AD513" i="10" s="1"/>
  <c r="AE513" i="10" s="1"/>
  <c r="H514" i="10"/>
  <c r="I514" i="10" s="1"/>
  <c r="J514" i="10" s="1"/>
  <c r="L514" i="10"/>
  <c r="T514" i="10"/>
  <c r="U514" i="10" s="1"/>
  <c r="V514" i="10" s="1"/>
  <c r="K515" i="10"/>
  <c r="L515" i="10" s="1"/>
  <c r="W515" i="10"/>
  <c r="AA515" i="10"/>
  <c r="AB515" i="10" s="1"/>
  <c r="E517" i="10"/>
  <c r="F517" i="10" s="1"/>
  <c r="G517" i="10" s="1"/>
  <c r="Q517" i="10"/>
  <c r="R517" i="10" s="1"/>
  <c r="S517" i="10" s="1"/>
  <c r="U517" i="10"/>
  <c r="V517" i="10" s="1"/>
  <c r="AC517" i="10"/>
  <c r="AD517" i="10" s="1"/>
  <c r="AE517" i="10" s="1"/>
  <c r="H518" i="10"/>
  <c r="I518" i="10" s="1"/>
  <c r="J518" i="10" s="1"/>
  <c r="L518" i="10"/>
  <c r="T518" i="10"/>
  <c r="U518" i="10" s="1"/>
  <c r="V518" i="10" s="1"/>
  <c r="K519" i="10"/>
  <c r="L519" i="10" s="1"/>
  <c r="W519" i="10"/>
  <c r="X519" i="10" s="1"/>
  <c r="Y519" i="10" s="1"/>
  <c r="AA519" i="10"/>
  <c r="AB519" i="10" s="1"/>
  <c r="E521" i="10"/>
  <c r="F521" i="10" s="1"/>
  <c r="G521" i="10" s="1"/>
  <c r="Q521" i="10"/>
  <c r="R521" i="10" s="1"/>
  <c r="S521" i="10" s="1"/>
  <c r="U521" i="10"/>
  <c r="V521" i="10" s="1"/>
  <c r="AC521" i="10"/>
  <c r="AD521" i="10" s="1"/>
  <c r="AE521" i="10" s="1"/>
  <c r="H522" i="10"/>
  <c r="I522" i="10" s="1"/>
  <c r="J522" i="10" s="1"/>
  <c r="L522" i="10"/>
  <c r="T522" i="10"/>
  <c r="U522" i="10" s="1"/>
  <c r="V522" i="10" s="1"/>
  <c r="K523" i="10"/>
  <c r="L523" i="10" s="1"/>
  <c r="O523" i="10"/>
  <c r="P523" i="10" s="1"/>
  <c r="W523" i="10"/>
  <c r="X523" i="10" s="1"/>
  <c r="Y523" i="10" s="1"/>
  <c r="E525" i="10"/>
  <c r="F525" i="10" s="1"/>
  <c r="G525" i="10" s="1"/>
  <c r="I525" i="10"/>
  <c r="J525" i="10" s="1"/>
  <c r="Q525" i="10"/>
  <c r="R525" i="10" s="1"/>
  <c r="S525" i="10" s="1"/>
  <c r="AC525" i="10"/>
  <c r="AD525" i="10" s="1"/>
  <c r="AE525" i="10" s="1"/>
  <c r="H526" i="10"/>
  <c r="I526" i="10" s="1"/>
  <c r="J526" i="10" s="1"/>
  <c r="L526" i="10"/>
  <c r="T526" i="10"/>
  <c r="U526" i="10" s="1"/>
  <c r="V526" i="10" s="1"/>
  <c r="K527" i="10"/>
  <c r="O527" i="10"/>
  <c r="P527" i="10" s="1"/>
  <c r="W527" i="10"/>
  <c r="E529" i="10"/>
  <c r="F529" i="10" s="1"/>
  <c r="G529" i="10" s="1"/>
  <c r="I529" i="10"/>
  <c r="J529" i="10" s="1"/>
  <c r="Q529" i="10"/>
  <c r="R529" i="10" s="1"/>
  <c r="S529" i="10" s="1"/>
  <c r="AC529" i="10"/>
  <c r="AD529" i="10" s="1"/>
  <c r="AE529" i="10" s="1"/>
  <c r="H530" i="10"/>
  <c r="I530" i="10" s="1"/>
  <c r="J530" i="10" s="1"/>
  <c r="L530" i="10"/>
  <c r="T530" i="10"/>
  <c r="U530" i="10" s="1"/>
  <c r="V530" i="10" s="1"/>
  <c r="K531" i="10"/>
  <c r="L531" i="10" s="1"/>
  <c r="W531" i="10"/>
  <c r="X531" i="10" s="1"/>
  <c r="Y531" i="10" s="1"/>
  <c r="AA531" i="10"/>
  <c r="AB531" i="10" s="1"/>
  <c r="E533" i="10"/>
  <c r="F533" i="10" s="1"/>
  <c r="G533" i="10" s="1"/>
  <c r="Q533" i="10"/>
  <c r="R533" i="10" s="1"/>
  <c r="S533" i="10" s="1"/>
  <c r="U533" i="10"/>
  <c r="V533" i="10" s="1"/>
  <c r="AC533" i="10"/>
  <c r="AD533" i="10" s="1"/>
  <c r="AE533" i="10" s="1"/>
  <c r="H534" i="10"/>
  <c r="I534" i="10" s="1"/>
  <c r="J534" i="10" s="1"/>
  <c r="L534" i="10"/>
  <c r="T534" i="10"/>
  <c r="U534" i="10" s="1"/>
  <c r="V534" i="10" s="1"/>
  <c r="H537" i="10"/>
  <c r="R537" i="10"/>
  <c r="S537" i="10" s="1"/>
  <c r="E538" i="10"/>
  <c r="F538" i="10" s="1"/>
  <c r="G538" i="10" s="1"/>
  <c r="K538" i="10"/>
  <c r="L538" i="10" s="1"/>
  <c r="U538" i="10"/>
  <c r="V538" i="10" s="1"/>
  <c r="AA538" i="10"/>
  <c r="AB538" i="10" s="1"/>
  <c r="AG539" i="10"/>
  <c r="AH539" i="10" s="1"/>
  <c r="AC539" i="10"/>
  <c r="AD539" i="10" s="1"/>
  <c r="AE539" i="10" s="1"/>
  <c r="Q539" i="10"/>
  <c r="R539" i="10" s="1"/>
  <c r="S539" i="10" s="1"/>
  <c r="I539" i="10"/>
  <c r="J539" i="10" s="1"/>
  <c r="E539" i="10"/>
  <c r="F539" i="10" s="1"/>
  <c r="G539" i="10" s="1"/>
  <c r="O539" i="10"/>
  <c r="P539" i="10" s="1"/>
  <c r="T539" i="10"/>
  <c r="U539" i="10" s="1"/>
  <c r="V539" i="10" s="1"/>
  <c r="Z539" i="10"/>
  <c r="AA539" i="10" s="1"/>
  <c r="AB539" i="10" s="1"/>
  <c r="Q541" i="10"/>
  <c r="O542" i="10"/>
  <c r="P542" i="10" s="1"/>
  <c r="W542" i="10"/>
  <c r="X542" i="10" s="1"/>
  <c r="Y542" i="10" s="1"/>
  <c r="E545" i="10"/>
  <c r="F545" i="10" s="1"/>
  <c r="G545" i="10" s="1"/>
  <c r="U545" i="10"/>
  <c r="V545" i="10" s="1"/>
  <c r="AC545" i="10"/>
  <c r="AD545" i="10" s="1"/>
  <c r="AE545" i="10" s="1"/>
  <c r="K546" i="10"/>
  <c r="L546" i="10" s="1"/>
  <c r="W550" i="10"/>
  <c r="X550" i="10" s="1"/>
  <c r="Y550" i="10" s="1"/>
  <c r="K550" i="10"/>
  <c r="L550" i="10" s="1"/>
  <c r="Z550" i="10"/>
  <c r="AA550" i="10" s="1"/>
  <c r="AB550" i="10" s="1"/>
  <c r="N550" i="10"/>
  <c r="O550" i="10" s="1"/>
  <c r="P550" i="10" s="1"/>
  <c r="AC550" i="10"/>
  <c r="AD550" i="10" s="1"/>
  <c r="AE550" i="10" s="1"/>
  <c r="Q550" i="10"/>
  <c r="R550" i="10" s="1"/>
  <c r="S550" i="10" s="1"/>
  <c r="I550" i="10"/>
  <c r="J550" i="10" s="1"/>
  <c r="E550" i="10"/>
  <c r="F550" i="10" s="1"/>
  <c r="G550" i="10" s="1"/>
  <c r="T550" i="10"/>
  <c r="U550" i="10" s="1"/>
  <c r="V550" i="10" s="1"/>
  <c r="H562" i="10"/>
  <c r="I562" i="10" s="1"/>
  <c r="J562" i="10" s="1"/>
  <c r="W566" i="10"/>
  <c r="X566" i="10" s="1"/>
  <c r="Y566" i="10" s="1"/>
  <c r="K566" i="10"/>
  <c r="L566" i="10" s="1"/>
  <c r="Z566" i="10"/>
  <c r="AA566" i="10" s="1"/>
  <c r="AB566" i="10" s="1"/>
  <c r="N566" i="10"/>
  <c r="O566" i="10" s="1"/>
  <c r="P566" i="10" s="1"/>
  <c r="AC566" i="10"/>
  <c r="AD566" i="10" s="1"/>
  <c r="AE566" i="10" s="1"/>
  <c r="Q566" i="10"/>
  <c r="R566" i="10" s="1"/>
  <c r="S566" i="10" s="1"/>
  <c r="I566" i="10"/>
  <c r="J566" i="10" s="1"/>
  <c r="E566" i="10"/>
  <c r="F566" i="10" s="1"/>
  <c r="G566" i="10" s="1"/>
  <c r="T566" i="10"/>
  <c r="U566" i="10" s="1"/>
  <c r="V566" i="10" s="1"/>
  <c r="W580" i="10"/>
  <c r="X580" i="10" s="1"/>
  <c r="Y580" i="10" s="1"/>
  <c r="K580" i="10"/>
  <c r="L580" i="10" s="1"/>
  <c r="Z580" i="10"/>
  <c r="AA580" i="10" s="1"/>
  <c r="AB580" i="10" s="1"/>
  <c r="N580" i="10"/>
  <c r="O580" i="10" s="1"/>
  <c r="P580" i="10" s="1"/>
  <c r="Q580" i="10"/>
  <c r="R580" i="10" s="1"/>
  <c r="S580" i="10" s="1"/>
  <c r="H580" i="10"/>
  <c r="I580" i="10" s="1"/>
  <c r="J580" i="10" s="1"/>
  <c r="AC580" i="10"/>
  <c r="AD580" i="10" s="1"/>
  <c r="AE580" i="10" s="1"/>
  <c r="U580" i="10"/>
  <c r="V580" i="10" s="1"/>
  <c r="E580" i="10"/>
  <c r="F580" i="10" s="1"/>
  <c r="G580" i="10" s="1"/>
  <c r="W585" i="10"/>
  <c r="X585" i="10" s="1"/>
  <c r="Y585" i="10" s="1"/>
  <c r="K585" i="10"/>
  <c r="L585" i="10" s="1"/>
  <c r="Z585" i="10"/>
  <c r="AA585" i="10" s="1"/>
  <c r="AB585" i="10" s="1"/>
  <c r="N585" i="10"/>
  <c r="O585" i="10" s="1"/>
  <c r="P585" i="10" s="1"/>
  <c r="AC585" i="10"/>
  <c r="AD585" i="10" s="1"/>
  <c r="AE585" i="10" s="1"/>
  <c r="U585" i="10"/>
  <c r="V585" i="10" s="1"/>
  <c r="Q585" i="10"/>
  <c r="R585" i="10" s="1"/>
  <c r="S585" i="10" s="1"/>
  <c r="E585" i="10"/>
  <c r="F585" i="10" s="1"/>
  <c r="G585" i="10" s="1"/>
  <c r="H585" i="10"/>
  <c r="I585" i="10" s="1"/>
  <c r="J585" i="10" s="1"/>
  <c r="H507" i="10"/>
  <c r="I507" i="10" s="1"/>
  <c r="J507" i="10" s="1"/>
  <c r="T507" i="10"/>
  <c r="U507" i="10" s="1"/>
  <c r="V507" i="10" s="1"/>
  <c r="H511" i="10"/>
  <c r="I511" i="10" s="1"/>
  <c r="J511" i="10" s="1"/>
  <c r="T511" i="10"/>
  <c r="U511" i="10" s="1"/>
  <c r="V511" i="10" s="1"/>
  <c r="H515" i="10"/>
  <c r="I515" i="10" s="1"/>
  <c r="J515" i="10" s="1"/>
  <c r="T515" i="10"/>
  <c r="U515" i="10" s="1"/>
  <c r="V515" i="10" s="1"/>
  <c r="H519" i="10"/>
  <c r="I519" i="10" s="1"/>
  <c r="J519" i="10" s="1"/>
  <c r="T519" i="10"/>
  <c r="U519" i="10" s="1"/>
  <c r="V519" i="10" s="1"/>
  <c r="H523" i="10"/>
  <c r="I523" i="10" s="1"/>
  <c r="J523" i="10" s="1"/>
  <c r="T523" i="10"/>
  <c r="U523" i="10" s="1"/>
  <c r="V523" i="10" s="1"/>
  <c r="H527" i="10"/>
  <c r="I527" i="10" s="1"/>
  <c r="J527" i="10" s="1"/>
  <c r="L527" i="10"/>
  <c r="T527" i="10"/>
  <c r="U527" i="10" s="1"/>
  <c r="V527" i="10" s="1"/>
  <c r="H531" i="10"/>
  <c r="I531" i="10" s="1"/>
  <c r="J531" i="10" s="1"/>
  <c r="T531" i="10"/>
  <c r="U531" i="10" s="1"/>
  <c r="V531" i="10" s="1"/>
  <c r="AC535" i="10"/>
  <c r="AD535" i="10" s="1"/>
  <c r="AE535" i="10" s="1"/>
  <c r="U535" i="10"/>
  <c r="V535" i="10" s="1"/>
  <c r="Q535" i="10"/>
  <c r="R535" i="10" s="1"/>
  <c r="S535" i="10" s="1"/>
  <c r="H535" i="10"/>
  <c r="I535" i="10" s="1"/>
  <c r="J535" i="10" s="1"/>
  <c r="N535" i="10"/>
  <c r="O535" i="10" s="1"/>
  <c r="P535" i="10" s="1"/>
  <c r="X535" i="10"/>
  <c r="Y535" i="10" s="1"/>
  <c r="AA537" i="10"/>
  <c r="AB537" i="10" s="1"/>
  <c r="W537" i="10"/>
  <c r="X537" i="10" s="1"/>
  <c r="Y537" i="10" s="1"/>
  <c r="K537" i="10"/>
  <c r="L537" i="10" s="1"/>
  <c r="I537" i="10"/>
  <c r="J537" i="10" s="1"/>
  <c r="N537" i="10"/>
  <c r="O537" i="10" s="1"/>
  <c r="P537" i="10" s="1"/>
  <c r="T537" i="10"/>
  <c r="U537" i="10" s="1"/>
  <c r="V537" i="10" s="1"/>
  <c r="AD537" i="10"/>
  <c r="AE537" i="10" s="1"/>
  <c r="W541" i="10"/>
  <c r="X541" i="10" s="1"/>
  <c r="Y541" i="10" s="1"/>
  <c r="K541" i="10"/>
  <c r="AD541" i="10"/>
  <c r="AE541" i="10" s="1"/>
  <c r="Z541" i="10"/>
  <c r="AA541" i="10" s="1"/>
  <c r="AB541" i="10" s="1"/>
  <c r="R541" i="10"/>
  <c r="S541" i="10" s="1"/>
  <c r="N541" i="10"/>
  <c r="O541" i="10" s="1"/>
  <c r="P541" i="10" s="1"/>
  <c r="F541" i="10"/>
  <c r="G541" i="10" s="1"/>
  <c r="L541" i="10"/>
  <c r="T541" i="10"/>
  <c r="U541" i="10" s="1"/>
  <c r="V541" i="10" s="1"/>
  <c r="Z546" i="10"/>
  <c r="AA546" i="10" s="1"/>
  <c r="AB546" i="10" s="1"/>
  <c r="N546" i="10"/>
  <c r="O546" i="10" s="1"/>
  <c r="P546" i="10" s="1"/>
  <c r="AC546" i="10"/>
  <c r="AD546" i="10" s="1"/>
  <c r="AE546" i="10" s="1"/>
  <c r="Q546" i="10"/>
  <c r="R546" i="10" s="1"/>
  <c r="S546" i="10" s="1"/>
  <c r="I546" i="10"/>
  <c r="J546" i="10" s="1"/>
  <c r="E546" i="10"/>
  <c r="F546" i="10" s="1"/>
  <c r="G546" i="10" s="1"/>
  <c r="T546" i="10"/>
  <c r="U546" i="10" s="1"/>
  <c r="V546" i="10" s="1"/>
  <c r="T549" i="10"/>
  <c r="U549" i="10" s="1"/>
  <c r="V549" i="10" s="1"/>
  <c r="H549" i="10"/>
  <c r="I549" i="10" s="1"/>
  <c r="J549" i="10" s="1"/>
  <c r="W549" i="10"/>
  <c r="X549" i="10" s="1"/>
  <c r="Y549" i="10" s="1"/>
  <c r="O549" i="10"/>
  <c r="P549" i="10" s="1"/>
  <c r="K549" i="10"/>
  <c r="L549" i="10" s="1"/>
  <c r="AD549" i="10"/>
  <c r="AE549" i="10" s="1"/>
  <c r="Z549" i="10"/>
  <c r="AA549" i="10" s="1"/>
  <c r="AB549" i="10" s="1"/>
  <c r="R549" i="10"/>
  <c r="S549" i="10" s="1"/>
  <c r="N549" i="10"/>
  <c r="F549" i="10"/>
  <c r="G549" i="10" s="1"/>
  <c r="Q549" i="10"/>
  <c r="AA554" i="10"/>
  <c r="AB554" i="10" s="1"/>
  <c r="W554" i="10"/>
  <c r="X554" i="10" s="1"/>
  <c r="Y554" i="10" s="1"/>
  <c r="K554" i="10"/>
  <c r="L554" i="10" s="1"/>
  <c r="Z554" i="10"/>
  <c r="R554" i="10"/>
  <c r="S554" i="10" s="1"/>
  <c r="N554" i="10"/>
  <c r="O554" i="10" s="1"/>
  <c r="P554" i="10" s="1"/>
  <c r="AC554" i="10"/>
  <c r="AD554" i="10" s="1"/>
  <c r="AE554" i="10" s="1"/>
  <c r="Q554" i="10"/>
  <c r="I554" i="10"/>
  <c r="J554" i="10" s="1"/>
  <c r="E554" i="10"/>
  <c r="F554" i="10" s="1"/>
  <c r="G554" i="10" s="1"/>
  <c r="T554" i="10"/>
  <c r="U554" i="10" s="1"/>
  <c r="V554" i="10" s="1"/>
  <c r="W570" i="10"/>
  <c r="X570" i="10" s="1"/>
  <c r="Y570" i="10" s="1"/>
  <c r="K570" i="10"/>
  <c r="L570" i="10" s="1"/>
  <c r="Z570" i="10"/>
  <c r="AA570" i="10" s="1"/>
  <c r="AB570" i="10" s="1"/>
  <c r="N570" i="10"/>
  <c r="O570" i="10" s="1"/>
  <c r="P570" i="10" s="1"/>
  <c r="AC570" i="10"/>
  <c r="AD570" i="10" s="1"/>
  <c r="AE570" i="10" s="1"/>
  <c r="Q570" i="10"/>
  <c r="R570" i="10" s="1"/>
  <c r="S570" i="10" s="1"/>
  <c r="I570" i="10"/>
  <c r="J570" i="10" s="1"/>
  <c r="E570" i="10"/>
  <c r="F570" i="10" s="1"/>
  <c r="G570" i="10" s="1"/>
  <c r="T570" i="10"/>
  <c r="U570" i="10" s="1"/>
  <c r="V570" i="10" s="1"/>
  <c r="AA612" i="10"/>
  <c r="AB612" i="10" s="1"/>
  <c r="W612" i="10"/>
  <c r="X612" i="10" s="1"/>
  <c r="Y612" i="10" s="1"/>
  <c r="K612" i="10"/>
  <c r="L612" i="10" s="1"/>
  <c r="Z612" i="10"/>
  <c r="N612" i="10"/>
  <c r="O612" i="10" s="1"/>
  <c r="P612" i="10" s="1"/>
  <c r="Q612" i="10"/>
  <c r="R612" i="10" s="1"/>
  <c r="S612" i="10" s="1"/>
  <c r="H612" i="10"/>
  <c r="I612" i="10" s="1"/>
  <c r="J612" i="10" s="1"/>
  <c r="AC612" i="10"/>
  <c r="AD612" i="10" s="1"/>
  <c r="AE612" i="10" s="1"/>
  <c r="E612" i="10"/>
  <c r="F612" i="10" s="1"/>
  <c r="G612" i="10" s="1"/>
  <c r="T612" i="10"/>
  <c r="U612" i="10" s="1"/>
  <c r="V612" i="10" s="1"/>
  <c r="L628" i="10"/>
  <c r="H543" i="10"/>
  <c r="L543" i="10"/>
  <c r="T543" i="10"/>
  <c r="U543" i="10" s="1"/>
  <c r="V543" i="10" s="1"/>
  <c r="X543" i="10"/>
  <c r="Y543" i="10" s="1"/>
  <c r="H547" i="10"/>
  <c r="L547" i="10"/>
  <c r="T547" i="10"/>
  <c r="U547" i="10" s="1"/>
  <c r="V547" i="10" s="1"/>
  <c r="X547" i="10"/>
  <c r="Y547" i="10" s="1"/>
  <c r="H551" i="10"/>
  <c r="L551" i="10"/>
  <c r="T551" i="10"/>
  <c r="U551" i="10" s="1"/>
  <c r="V551" i="10" s="1"/>
  <c r="X551" i="10"/>
  <c r="Y551" i="10" s="1"/>
  <c r="F553" i="10"/>
  <c r="G553" i="10" s="1"/>
  <c r="N553" i="10"/>
  <c r="R553" i="10"/>
  <c r="S553" i="10" s="1"/>
  <c r="Z553" i="10"/>
  <c r="AA553" i="10" s="1"/>
  <c r="AB553" i="10" s="1"/>
  <c r="AD553" i="10"/>
  <c r="AE553" i="10" s="1"/>
  <c r="H555" i="10"/>
  <c r="L555" i="10"/>
  <c r="T555" i="10"/>
  <c r="U555" i="10" s="1"/>
  <c r="V555" i="10" s="1"/>
  <c r="X555" i="10"/>
  <c r="Y555" i="10" s="1"/>
  <c r="F557" i="10"/>
  <c r="G557" i="10" s="1"/>
  <c r="N557" i="10"/>
  <c r="R557" i="10"/>
  <c r="S557" i="10" s="1"/>
  <c r="Z557" i="10"/>
  <c r="AA557" i="10" s="1"/>
  <c r="AB557" i="10" s="1"/>
  <c r="AD557" i="10"/>
  <c r="AE557" i="10" s="1"/>
  <c r="H559" i="10"/>
  <c r="L559" i="10"/>
  <c r="T559" i="10"/>
  <c r="U559" i="10" s="1"/>
  <c r="V559" i="10" s="1"/>
  <c r="X559" i="10"/>
  <c r="Y559" i="10" s="1"/>
  <c r="F561" i="10"/>
  <c r="G561" i="10" s="1"/>
  <c r="N561" i="10"/>
  <c r="R561" i="10"/>
  <c r="S561" i="10" s="1"/>
  <c r="Z561" i="10"/>
  <c r="AD561" i="10"/>
  <c r="AE561" i="10" s="1"/>
  <c r="H563" i="10"/>
  <c r="L563" i="10"/>
  <c r="T563" i="10"/>
  <c r="X563" i="10"/>
  <c r="Y563" i="10" s="1"/>
  <c r="F565" i="10"/>
  <c r="G565" i="10" s="1"/>
  <c r="N565" i="10"/>
  <c r="R565" i="10"/>
  <c r="S565" i="10" s="1"/>
  <c r="Z565" i="10"/>
  <c r="AA565" i="10" s="1"/>
  <c r="AB565" i="10" s="1"/>
  <c r="AD565" i="10"/>
  <c r="AE565" i="10" s="1"/>
  <c r="H567" i="10"/>
  <c r="L567" i="10"/>
  <c r="T567" i="10"/>
  <c r="U567" i="10" s="1"/>
  <c r="V567" i="10" s="1"/>
  <c r="X567" i="10"/>
  <c r="Y567" i="10" s="1"/>
  <c r="F569" i="10"/>
  <c r="G569" i="10" s="1"/>
  <c r="N569" i="10"/>
  <c r="R569" i="10"/>
  <c r="S569" i="10" s="1"/>
  <c r="Z569" i="10"/>
  <c r="AA569" i="10" s="1"/>
  <c r="AB569" i="10" s="1"/>
  <c r="AD569" i="10"/>
  <c r="AE569" i="10" s="1"/>
  <c r="AA571" i="10"/>
  <c r="AB571" i="10" s="1"/>
  <c r="W571" i="10"/>
  <c r="X571" i="10" s="1"/>
  <c r="Y571" i="10" s="1"/>
  <c r="O571" i="10"/>
  <c r="P571" i="10" s="1"/>
  <c r="H571" i="10"/>
  <c r="L571" i="10"/>
  <c r="Q571" i="10"/>
  <c r="R571" i="10" s="1"/>
  <c r="S571" i="10" s="1"/>
  <c r="AC571" i="10"/>
  <c r="AD571" i="10" s="1"/>
  <c r="AE571" i="10" s="1"/>
  <c r="H572" i="10"/>
  <c r="Z573" i="10"/>
  <c r="AA573" i="10" s="1"/>
  <c r="AB573" i="10" s="1"/>
  <c r="N573" i="10"/>
  <c r="AC573" i="10"/>
  <c r="AD573" i="10" s="1"/>
  <c r="AE573" i="10" s="1"/>
  <c r="Q573" i="10"/>
  <c r="R573" i="10" s="1"/>
  <c r="S573" i="10" s="1"/>
  <c r="I573" i="10"/>
  <c r="J573" i="10" s="1"/>
  <c r="E573" i="10"/>
  <c r="F573" i="10" s="1"/>
  <c r="G573" i="10" s="1"/>
  <c r="L573" i="10"/>
  <c r="T573" i="10"/>
  <c r="U573" i="10" s="1"/>
  <c r="V573" i="10" s="1"/>
  <c r="H576" i="10"/>
  <c r="I576" i="10" s="1"/>
  <c r="J576" i="10" s="1"/>
  <c r="Z577" i="10"/>
  <c r="AA577" i="10" s="1"/>
  <c r="AB577" i="10" s="1"/>
  <c r="N577" i="10"/>
  <c r="AC577" i="10"/>
  <c r="AD577" i="10" s="1"/>
  <c r="AE577" i="10" s="1"/>
  <c r="U577" i="10"/>
  <c r="V577" i="10" s="1"/>
  <c r="Q577" i="10"/>
  <c r="R577" i="10" s="1"/>
  <c r="S577" i="10" s="1"/>
  <c r="I577" i="10"/>
  <c r="J577" i="10" s="1"/>
  <c r="E577" i="10"/>
  <c r="F577" i="10" s="1"/>
  <c r="G577" i="10" s="1"/>
  <c r="L577" i="10"/>
  <c r="T577" i="10"/>
  <c r="W597" i="10"/>
  <c r="X597" i="10" s="1"/>
  <c r="Y597" i="10" s="1"/>
  <c r="K597" i="10"/>
  <c r="L597" i="10" s="1"/>
  <c r="Z597" i="10"/>
  <c r="AA597" i="10" s="1"/>
  <c r="AB597" i="10" s="1"/>
  <c r="N597" i="10"/>
  <c r="O597" i="10" s="1"/>
  <c r="P597" i="10" s="1"/>
  <c r="AC597" i="10"/>
  <c r="AD597" i="10" s="1"/>
  <c r="AE597" i="10" s="1"/>
  <c r="Q597" i="10"/>
  <c r="R597" i="10" s="1"/>
  <c r="S597" i="10" s="1"/>
  <c r="E597" i="10"/>
  <c r="F597" i="10" s="1"/>
  <c r="G597" i="10" s="1"/>
  <c r="T597" i="10"/>
  <c r="U597" i="10" s="1"/>
  <c r="V597" i="10" s="1"/>
  <c r="Z609" i="10"/>
  <c r="AA609" i="10" s="1"/>
  <c r="AB609" i="10" s="1"/>
  <c r="N609" i="10"/>
  <c r="O609" i="10" s="1"/>
  <c r="P609" i="10" s="1"/>
  <c r="F609" i="10"/>
  <c r="G609" i="10" s="1"/>
  <c r="AC609" i="10"/>
  <c r="AD609" i="10" s="1"/>
  <c r="AE609" i="10" s="1"/>
  <c r="U609" i="10"/>
  <c r="V609" i="10" s="1"/>
  <c r="Q609" i="10"/>
  <c r="R609" i="10" s="1"/>
  <c r="S609" i="10" s="1"/>
  <c r="E609" i="10"/>
  <c r="K609" i="10"/>
  <c r="L609" i="10" s="1"/>
  <c r="X609" i="10"/>
  <c r="Y609" i="10" s="1"/>
  <c r="H609" i="10"/>
  <c r="I609" i="10" s="1"/>
  <c r="J609" i="10" s="1"/>
  <c r="W609" i="10"/>
  <c r="H536" i="10"/>
  <c r="I536" i="10" s="1"/>
  <c r="J536" i="10" s="1"/>
  <c r="L536" i="10"/>
  <c r="T536" i="10"/>
  <c r="U536" i="10" s="1"/>
  <c r="V536" i="10" s="1"/>
  <c r="H540" i="10"/>
  <c r="I540" i="10" s="1"/>
  <c r="J540" i="10" s="1"/>
  <c r="L540" i="10"/>
  <c r="T540" i="10"/>
  <c r="U540" i="10" s="1"/>
  <c r="V540" i="10" s="1"/>
  <c r="E543" i="10"/>
  <c r="F543" i="10" s="1"/>
  <c r="G543" i="10" s="1"/>
  <c r="I543" i="10"/>
  <c r="J543" i="10" s="1"/>
  <c r="Q543" i="10"/>
  <c r="R543" i="10" s="1"/>
  <c r="S543" i="10" s="1"/>
  <c r="AC543" i="10"/>
  <c r="AD543" i="10" s="1"/>
  <c r="AE543" i="10" s="1"/>
  <c r="H544" i="10"/>
  <c r="I544" i="10" s="1"/>
  <c r="J544" i="10" s="1"/>
  <c r="L544" i="10"/>
  <c r="T544" i="10"/>
  <c r="U544" i="10" s="1"/>
  <c r="V544" i="10" s="1"/>
  <c r="E547" i="10"/>
  <c r="F547" i="10" s="1"/>
  <c r="G547" i="10" s="1"/>
  <c r="I547" i="10"/>
  <c r="J547" i="10" s="1"/>
  <c r="Q547" i="10"/>
  <c r="R547" i="10" s="1"/>
  <c r="S547" i="10" s="1"/>
  <c r="AC547" i="10"/>
  <c r="AD547" i="10" s="1"/>
  <c r="AE547" i="10" s="1"/>
  <c r="H548" i="10"/>
  <c r="I548" i="10" s="1"/>
  <c r="J548" i="10" s="1"/>
  <c r="L548" i="10"/>
  <c r="T548" i="10"/>
  <c r="U548" i="10" s="1"/>
  <c r="V548" i="10" s="1"/>
  <c r="E551" i="10"/>
  <c r="F551" i="10" s="1"/>
  <c r="G551" i="10" s="1"/>
  <c r="I551" i="10"/>
  <c r="J551" i="10" s="1"/>
  <c r="Q551" i="10"/>
  <c r="R551" i="10" s="1"/>
  <c r="S551" i="10" s="1"/>
  <c r="AC551" i="10"/>
  <c r="AD551" i="10" s="1"/>
  <c r="AE551" i="10" s="1"/>
  <c r="H552" i="10"/>
  <c r="I552" i="10" s="1"/>
  <c r="J552" i="10" s="1"/>
  <c r="L552" i="10"/>
  <c r="T552" i="10"/>
  <c r="U552" i="10" s="1"/>
  <c r="V552" i="10" s="1"/>
  <c r="K553" i="10"/>
  <c r="O553" i="10"/>
  <c r="P553" i="10" s="1"/>
  <c r="W553" i="10"/>
  <c r="X553" i="10" s="1"/>
  <c r="Y553" i="10" s="1"/>
  <c r="E555" i="10"/>
  <c r="F555" i="10" s="1"/>
  <c r="G555" i="10" s="1"/>
  <c r="I555" i="10"/>
  <c r="J555" i="10" s="1"/>
  <c r="Q555" i="10"/>
  <c r="R555" i="10" s="1"/>
  <c r="S555" i="10" s="1"/>
  <c r="AC555" i="10"/>
  <c r="AD555" i="10" s="1"/>
  <c r="AE555" i="10" s="1"/>
  <c r="H556" i="10"/>
  <c r="I556" i="10" s="1"/>
  <c r="J556" i="10" s="1"/>
  <c r="L556" i="10"/>
  <c r="T556" i="10"/>
  <c r="U556" i="10" s="1"/>
  <c r="V556" i="10" s="1"/>
  <c r="K557" i="10"/>
  <c r="L557" i="10" s="1"/>
  <c r="O557" i="10"/>
  <c r="P557" i="10" s="1"/>
  <c r="W557" i="10"/>
  <c r="X557" i="10" s="1"/>
  <c r="Y557" i="10" s="1"/>
  <c r="E559" i="10"/>
  <c r="F559" i="10" s="1"/>
  <c r="G559" i="10" s="1"/>
  <c r="I559" i="10"/>
  <c r="J559" i="10" s="1"/>
  <c r="Q559" i="10"/>
  <c r="R559" i="10" s="1"/>
  <c r="S559" i="10" s="1"/>
  <c r="AC559" i="10"/>
  <c r="AD559" i="10" s="1"/>
  <c r="AE559" i="10" s="1"/>
  <c r="H560" i="10"/>
  <c r="I560" i="10" s="1"/>
  <c r="J560" i="10" s="1"/>
  <c r="L560" i="10"/>
  <c r="T560" i="10"/>
  <c r="U560" i="10" s="1"/>
  <c r="V560" i="10" s="1"/>
  <c r="K561" i="10"/>
  <c r="L561" i="10" s="1"/>
  <c r="O561" i="10"/>
  <c r="P561" i="10" s="1"/>
  <c r="W561" i="10"/>
  <c r="X561" i="10" s="1"/>
  <c r="Y561" i="10" s="1"/>
  <c r="AA561" i="10"/>
  <c r="AB561" i="10" s="1"/>
  <c r="E563" i="10"/>
  <c r="F563" i="10" s="1"/>
  <c r="G563" i="10" s="1"/>
  <c r="I563" i="10"/>
  <c r="J563" i="10" s="1"/>
  <c r="Q563" i="10"/>
  <c r="R563" i="10" s="1"/>
  <c r="S563" i="10" s="1"/>
  <c r="U563" i="10"/>
  <c r="V563" i="10" s="1"/>
  <c r="AC563" i="10"/>
  <c r="AD563" i="10" s="1"/>
  <c r="AE563" i="10" s="1"/>
  <c r="H564" i="10"/>
  <c r="I564" i="10" s="1"/>
  <c r="J564" i="10" s="1"/>
  <c r="L564" i="10"/>
  <c r="T564" i="10"/>
  <c r="U564" i="10" s="1"/>
  <c r="V564" i="10" s="1"/>
  <c r="K565" i="10"/>
  <c r="O565" i="10"/>
  <c r="P565" i="10" s="1"/>
  <c r="W565" i="10"/>
  <c r="X565" i="10" s="1"/>
  <c r="Y565" i="10" s="1"/>
  <c r="E567" i="10"/>
  <c r="F567" i="10" s="1"/>
  <c r="G567" i="10" s="1"/>
  <c r="I567" i="10"/>
  <c r="J567" i="10" s="1"/>
  <c r="Q567" i="10"/>
  <c r="R567" i="10" s="1"/>
  <c r="S567" i="10" s="1"/>
  <c r="AC567" i="10"/>
  <c r="AD567" i="10" s="1"/>
  <c r="AE567" i="10" s="1"/>
  <c r="H568" i="10"/>
  <c r="I568" i="10" s="1"/>
  <c r="J568" i="10" s="1"/>
  <c r="L568" i="10"/>
  <c r="T568" i="10"/>
  <c r="U568" i="10" s="1"/>
  <c r="V568" i="10" s="1"/>
  <c r="K569" i="10"/>
  <c r="O569" i="10"/>
  <c r="P569" i="10" s="1"/>
  <c r="W569" i="10"/>
  <c r="X569" i="10" s="1"/>
  <c r="Y569" i="10" s="1"/>
  <c r="E571" i="10"/>
  <c r="F571" i="10" s="1"/>
  <c r="G571" i="10" s="1"/>
  <c r="I571" i="10"/>
  <c r="J571" i="10" s="1"/>
  <c r="I572" i="10"/>
  <c r="J572" i="10" s="1"/>
  <c r="Q572" i="10"/>
  <c r="O573" i="10"/>
  <c r="P573" i="10" s="1"/>
  <c r="W573" i="10"/>
  <c r="X573" i="10" s="1"/>
  <c r="Y573" i="10" s="1"/>
  <c r="Q576" i="10"/>
  <c r="O577" i="10"/>
  <c r="P577" i="10" s="1"/>
  <c r="W577" i="10"/>
  <c r="X577" i="10" s="1"/>
  <c r="Y577" i="10" s="1"/>
  <c r="W581" i="10"/>
  <c r="Z581" i="10"/>
  <c r="AA581" i="10" s="1"/>
  <c r="AB581" i="10" s="1"/>
  <c r="N581" i="10"/>
  <c r="O581" i="10" s="1"/>
  <c r="P581" i="10" s="1"/>
  <c r="AC581" i="10"/>
  <c r="AD581" i="10" s="1"/>
  <c r="AE581" i="10" s="1"/>
  <c r="U581" i="10"/>
  <c r="V581" i="10" s="1"/>
  <c r="Q581" i="10"/>
  <c r="R581" i="10" s="1"/>
  <c r="S581" i="10" s="1"/>
  <c r="I581" i="10"/>
  <c r="J581" i="10" s="1"/>
  <c r="E581" i="10"/>
  <c r="F581" i="10" s="1"/>
  <c r="G581" i="10" s="1"/>
  <c r="L581" i="10"/>
  <c r="X581" i="10"/>
  <c r="Y581" i="10" s="1"/>
  <c r="W593" i="10"/>
  <c r="X593" i="10" s="1"/>
  <c r="Y593" i="10" s="1"/>
  <c r="K593" i="10"/>
  <c r="L593" i="10" s="1"/>
  <c r="Z593" i="10"/>
  <c r="AA593" i="10" s="1"/>
  <c r="AB593" i="10" s="1"/>
  <c r="N593" i="10"/>
  <c r="O593" i="10" s="1"/>
  <c r="P593" i="10" s="1"/>
  <c r="AC593" i="10"/>
  <c r="AD593" i="10" s="1"/>
  <c r="AE593" i="10" s="1"/>
  <c r="Q593" i="10"/>
  <c r="R593" i="10" s="1"/>
  <c r="S593" i="10" s="1"/>
  <c r="I593" i="10"/>
  <c r="J593" i="10" s="1"/>
  <c r="E593" i="10"/>
  <c r="F593" i="10" s="1"/>
  <c r="G593" i="10" s="1"/>
  <c r="T593" i="10"/>
  <c r="U593" i="10" s="1"/>
  <c r="V593" i="10" s="1"/>
  <c r="H597" i="10"/>
  <c r="I597" i="10" s="1"/>
  <c r="J597" i="10" s="1"/>
  <c r="AD601" i="10"/>
  <c r="AE601" i="10" s="1"/>
  <c r="Z601" i="10"/>
  <c r="AA601" i="10" s="1"/>
  <c r="AB601" i="10" s="1"/>
  <c r="N601" i="10"/>
  <c r="O601" i="10" s="1"/>
  <c r="P601" i="10" s="1"/>
  <c r="W601" i="10"/>
  <c r="X601" i="10" s="1"/>
  <c r="Y601" i="10" s="1"/>
  <c r="Q601" i="10"/>
  <c r="R601" i="10" s="1"/>
  <c r="S601" i="10" s="1"/>
  <c r="U601" i="10"/>
  <c r="V601" i="10" s="1"/>
  <c r="K601" i="10"/>
  <c r="L601" i="10" s="1"/>
  <c r="T601" i="10"/>
  <c r="I601" i="10"/>
  <c r="J601" i="10" s="1"/>
  <c r="E601" i="10"/>
  <c r="F601" i="10" s="1"/>
  <c r="G601" i="10" s="1"/>
  <c r="M602" i="10"/>
  <c r="AF602" i="10"/>
  <c r="AG602" i="10" s="1"/>
  <c r="AH602" i="10" s="1"/>
  <c r="H553" i="10"/>
  <c r="I553" i="10" s="1"/>
  <c r="J553" i="10" s="1"/>
  <c r="L553" i="10"/>
  <c r="T553" i="10"/>
  <c r="U553" i="10" s="1"/>
  <c r="V553" i="10" s="1"/>
  <c r="H557" i="10"/>
  <c r="I557" i="10" s="1"/>
  <c r="J557" i="10" s="1"/>
  <c r="T557" i="10"/>
  <c r="U557" i="10" s="1"/>
  <c r="V557" i="10" s="1"/>
  <c r="H561" i="10"/>
  <c r="I561" i="10" s="1"/>
  <c r="J561" i="10" s="1"/>
  <c r="T561" i="10"/>
  <c r="U561" i="10" s="1"/>
  <c r="V561" i="10" s="1"/>
  <c r="H565" i="10"/>
  <c r="I565" i="10" s="1"/>
  <c r="J565" i="10" s="1"/>
  <c r="L565" i="10"/>
  <c r="T565" i="10"/>
  <c r="U565" i="10" s="1"/>
  <c r="V565" i="10" s="1"/>
  <c r="H569" i="10"/>
  <c r="I569" i="10" s="1"/>
  <c r="J569" i="10" s="1"/>
  <c r="L569" i="10"/>
  <c r="T569" i="10"/>
  <c r="U569" i="10" s="1"/>
  <c r="V569" i="10" s="1"/>
  <c r="W572" i="10"/>
  <c r="X572" i="10" s="1"/>
  <c r="Y572" i="10" s="1"/>
  <c r="K572" i="10"/>
  <c r="L572" i="10" s="1"/>
  <c r="AD572" i="10"/>
  <c r="AE572" i="10" s="1"/>
  <c r="Z572" i="10"/>
  <c r="AA572" i="10" s="1"/>
  <c r="AB572" i="10" s="1"/>
  <c r="R572" i="10"/>
  <c r="S572" i="10" s="1"/>
  <c r="N572" i="10"/>
  <c r="O572" i="10" s="1"/>
  <c r="P572" i="10" s="1"/>
  <c r="F572" i="10"/>
  <c r="G572" i="10" s="1"/>
  <c r="T572" i="10"/>
  <c r="U572" i="10" s="1"/>
  <c r="V572" i="10" s="1"/>
  <c r="W576" i="10"/>
  <c r="X576" i="10" s="1"/>
  <c r="Y576" i="10" s="1"/>
  <c r="K576" i="10"/>
  <c r="L576" i="10" s="1"/>
  <c r="AD576" i="10"/>
  <c r="AE576" i="10" s="1"/>
  <c r="Z576" i="10"/>
  <c r="AA576" i="10" s="1"/>
  <c r="AB576" i="10" s="1"/>
  <c r="R576" i="10"/>
  <c r="S576" i="10" s="1"/>
  <c r="N576" i="10"/>
  <c r="O576" i="10" s="1"/>
  <c r="P576" i="10" s="1"/>
  <c r="F576" i="10"/>
  <c r="G576" i="10" s="1"/>
  <c r="T576" i="10"/>
  <c r="U576" i="10" s="1"/>
  <c r="V576" i="10" s="1"/>
  <c r="W589" i="10"/>
  <c r="X589" i="10" s="1"/>
  <c r="Y589" i="10" s="1"/>
  <c r="K589" i="10"/>
  <c r="L589" i="10" s="1"/>
  <c r="Z589" i="10"/>
  <c r="AA589" i="10" s="1"/>
  <c r="AB589" i="10" s="1"/>
  <c r="N589" i="10"/>
  <c r="O589" i="10" s="1"/>
  <c r="P589" i="10" s="1"/>
  <c r="AC589" i="10"/>
  <c r="AD589" i="10" s="1"/>
  <c r="AE589" i="10" s="1"/>
  <c r="Q589" i="10"/>
  <c r="R589" i="10" s="1"/>
  <c r="S589" i="10" s="1"/>
  <c r="I589" i="10"/>
  <c r="J589" i="10" s="1"/>
  <c r="E589" i="10"/>
  <c r="F589" i="10" s="1"/>
  <c r="G589" i="10" s="1"/>
  <c r="T589" i="10"/>
  <c r="U589" i="10" s="1"/>
  <c r="V589" i="10" s="1"/>
  <c r="W617" i="10"/>
  <c r="K617" i="10"/>
  <c r="Z617" i="10"/>
  <c r="AA617" i="10" s="1"/>
  <c r="AB617" i="10" s="1"/>
  <c r="N617" i="10"/>
  <c r="O617" i="10" s="1"/>
  <c r="P617" i="10" s="1"/>
  <c r="AC617" i="10"/>
  <c r="AD617" i="10" s="1"/>
  <c r="AE617" i="10" s="1"/>
  <c r="U617" i="10"/>
  <c r="V617" i="10" s="1"/>
  <c r="Q617" i="10"/>
  <c r="R617" i="10" s="1"/>
  <c r="S617" i="10" s="1"/>
  <c r="E617" i="10"/>
  <c r="F617" i="10" s="1"/>
  <c r="G617" i="10" s="1"/>
  <c r="L617" i="10"/>
  <c r="X617" i="10"/>
  <c r="Y617" i="10" s="1"/>
  <c r="H617" i="10"/>
  <c r="I617" i="10" s="1"/>
  <c r="J617" i="10" s="1"/>
  <c r="H574" i="10"/>
  <c r="L574" i="10"/>
  <c r="T574" i="10"/>
  <c r="U574" i="10" s="1"/>
  <c r="V574" i="10" s="1"/>
  <c r="X574" i="10"/>
  <c r="Y574" i="10" s="1"/>
  <c r="K575" i="10"/>
  <c r="O575" i="10"/>
  <c r="P575" i="10" s="1"/>
  <c r="W575" i="10"/>
  <c r="X575" i="10" s="1"/>
  <c r="Y575" i="10" s="1"/>
  <c r="AA575" i="10"/>
  <c r="AB575" i="10" s="1"/>
  <c r="H578" i="10"/>
  <c r="L578" i="10"/>
  <c r="T578" i="10"/>
  <c r="U578" i="10" s="1"/>
  <c r="V578" i="10" s="1"/>
  <c r="X578" i="10"/>
  <c r="Y578" i="10" s="1"/>
  <c r="K579" i="10"/>
  <c r="O579" i="10"/>
  <c r="P579" i="10" s="1"/>
  <c r="W579" i="10"/>
  <c r="X579" i="10" s="1"/>
  <c r="Y579" i="10" s="1"/>
  <c r="AA579" i="10"/>
  <c r="AB579" i="10" s="1"/>
  <c r="H582" i="10"/>
  <c r="L582" i="10"/>
  <c r="T582" i="10"/>
  <c r="U582" i="10" s="1"/>
  <c r="V582" i="10" s="1"/>
  <c r="X582" i="10"/>
  <c r="Y582" i="10" s="1"/>
  <c r="K583" i="10"/>
  <c r="O583" i="10"/>
  <c r="P583" i="10" s="1"/>
  <c r="W583" i="10"/>
  <c r="X583" i="10" s="1"/>
  <c r="Y583" i="10" s="1"/>
  <c r="AA583" i="10"/>
  <c r="AB583" i="10" s="1"/>
  <c r="F584" i="10"/>
  <c r="G584" i="10" s="1"/>
  <c r="N584" i="10"/>
  <c r="R584" i="10"/>
  <c r="S584" i="10" s="1"/>
  <c r="Z584" i="10"/>
  <c r="AD584" i="10"/>
  <c r="AE584" i="10" s="1"/>
  <c r="H586" i="10"/>
  <c r="L586" i="10"/>
  <c r="T586" i="10"/>
  <c r="X586" i="10"/>
  <c r="Y586" i="10" s="1"/>
  <c r="K587" i="10"/>
  <c r="L587" i="10" s="1"/>
  <c r="O587" i="10"/>
  <c r="P587" i="10" s="1"/>
  <c r="W587" i="10"/>
  <c r="X587" i="10" s="1"/>
  <c r="Y587" i="10" s="1"/>
  <c r="AA587" i="10"/>
  <c r="AB587" i="10" s="1"/>
  <c r="F588" i="10"/>
  <c r="G588" i="10" s="1"/>
  <c r="N588" i="10"/>
  <c r="O588" i="10" s="1"/>
  <c r="P588" i="10" s="1"/>
  <c r="R588" i="10"/>
  <c r="S588" i="10" s="1"/>
  <c r="Z588" i="10"/>
  <c r="AD588" i="10"/>
  <c r="AE588" i="10" s="1"/>
  <c r="H590" i="10"/>
  <c r="I590" i="10" s="1"/>
  <c r="J590" i="10" s="1"/>
  <c r="L590" i="10"/>
  <c r="T590" i="10"/>
  <c r="X590" i="10"/>
  <c r="Y590" i="10" s="1"/>
  <c r="K591" i="10"/>
  <c r="O591" i="10"/>
  <c r="P591" i="10" s="1"/>
  <c r="W591" i="10"/>
  <c r="X591" i="10" s="1"/>
  <c r="Y591" i="10" s="1"/>
  <c r="AA591" i="10"/>
  <c r="AB591" i="10" s="1"/>
  <c r="F592" i="10"/>
  <c r="G592" i="10" s="1"/>
  <c r="N592" i="10"/>
  <c r="R592" i="10"/>
  <c r="S592" i="10" s="1"/>
  <c r="Z592" i="10"/>
  <c r="AA592" i="10" s="1"/>
  <c r="AB592" i="10" s="1"/>
  <c r="AD592" i="10"/>
  <c r="AE592" i="10" s="1"/>
  <c r="H594" i="10"/>
  <c r="L594" i="10"/>
  <c r="T594" i="10"/>
  <c r="U594" i="10" s="1"/>
  <c r="V594" i="10" s="1"/>
  <c r="X594" i="10"/>
  <c r="Y594" i="10" s="1"/>
  <c r="K595" i="10"/>
  <c r="O595" i="10"/>
  <c r="P595" i="10" s="1"/>
  <c r="W595" i="10"/>
  <c r="X595" i="10" s="1"/>
  <c r="Y595" i="10" s="1"/>
  <c r="AA595" i="10"/>
  <c r="AB595" i="10" s="1"/>
  <c r="F596" i="10"/>
  <c r="G596" i="10" s="1"/>
  <c r="N596" i="10"/>
  <c r="R596" i="10"/>
  <c r="S596" i="10" s="1"/>
  <c r="Z596" i="10"/>
  <c r="AA596" i="10" s="1"/>
  <c r="AB596" i="10" s="1"/>
  <c r="AD596" i="10"/>
  <c r="AE596" i="10" s="1"/>
  <c r="H598" i="10"/>
  <c r="L598" i="10"/>
  <c r="T598" i="10"/>
  <c r="U598" i="10" s="1"/>
  <c r="V598" i="10" s="1"/>
  <c r="X598" i="10"/>
  <c r="Y598" i="10" s="1"/>
  <c r="F600" i="10"/>
  <c r="G600" i="10" s="1"/>
  <c r="N600" i="10"/>
  <c r="O600" i="10" s="1"/>
  <c r="P600" i="10" s="1"/>
  <c r="R600" i="10"/>
  <c r="S600" i="10" s="1"/>
  <c r="Z600" i="10"/>
  <c r="AD600" i="10"/>
  <c r="AE600" i="10" s="1"/>
  <c r="X616" i="10"/>
  <c r="Y616" i="10" s="1"/>
  <c r="Z620" i="10"/>
  <c r="N620" i="10"/>
  <c r="O620" i="10" s="1"/>
  <c r="P620" i="10" s="1"/>
  <c r="AC620" i="10"/>
  <c r="AD620" i="10" s="1"/>
  <c r="AE620" i="10" s="1"/>
  <c r="U620" i="10"/>
  <c r="V620" i="10" s="1"/>
  <c r="Q620" i="10"/>
  <c r="R620" i="10" s="1"/>
  <c r="S620" i="10" s="1"/>
  <c r="E620" i="10"/>
  <c r="F620" i="10" s="1"/>
  <c r="G620" i="10" s="1"/>
  <c r="AA620" i="10"/>
  <c r="AB620" i="10" s="1"/>
  <c r="K620" i="10"/>
  <c r="H620" i="10"/>
  <c r="I620" i="10" s="1"/>
  <c r="J620" i="10" s="1"/>
  <c r="W620" i="10"/>
  <c r="X620" i="10" s="1"/>
  <c r="Y620" i="10" s="1"/>
  <c r="W623" i="10"/>
  <c r="X623" i="10" s="1"/>
  <c r="Y623" i="10" s="1"/>
  <c r="K623" i="10"/>
  <c r="Z623" i="10"/>
  <c r="AA623" i="10" s="1"/>
  <c r="AB623" i="10" s="1"/>
  <c r="N623" i="10"/>
  <c r="O623" i="10" s="1"/>
  <c r="P623" i="10" s="1"/>
  <c r="Q623" i="10"/>
  <c r="R623" i="10" s="1"/>
  <c r="S623" i="10" s="1"/>
  <c r="H623" i="10"/>
  <c r="I623" i="10" s="1"/>
  <c r="J623" i="10" s="1"/>
  <c r="AC623" i="10"/>
  <c r="AD623" i="10" s="1"/>
  <c r="AE623" i="10" s="1"/>
  <c r="U623" i="10"/>
  <c r="V623" i="10" s="1"/>
  <c r="E623" i="10"/>
  <c r="F623" i="10" s="1"/>
  <c r="G623" i="10" s="1"/>
  <c r="W632" i="10"/>
  <c r="K632" i="10"/>
  <c r="Z632" i="10"/>
  <c r="AA632" i="10" s="1"/>
  <c r="AB632" i="10" s="1"/>
  <c r="N632" i="10"/>
  <c r="O632" i="10" s="1"/>
  <c r="P632" i="10" s="1"/>
  <c r="F632" i="10"/>
  <c r="G632" i="10" s="1"/>
  <c r="AC632" i="10"/>
  <c r="AD632" i="10" s="1"/>
  <c r="AE632" i="10" s="1"/>
  <c r="Q632" i="10"/>
  <c r="R632" i="10" s="1"/>
  <c r="S632" i="10" s="1"/>
  <c r="E632" i="10"/>
  <c r="L632" i="10"/>
  <c r="X632" i="10"/>
  <c r="Y632" i="10" s="1"/>
  <c r="H632" i="10"/>
  <c r="I632" i="10" s="1"/>
  <c r="J632" i="10" s="1"/>
  <c r="E574" i="10"/>
  <c r="F574" i="10" s="1"/>
  <c r="G574" i="10" s="1"/>
  <c r="I574" i="10"/>
  <c r="J574" i="10" s="1"/>
  <c r="Q574" i="10"/>
  <c r="R574" i="10" s="1"/>
  <c r="S574" i="10" s="1"/>
  <c r="AC574" i="10"/>
  <c r="AD574" i="10" s="1"/>
  <c r="AE574" i="10" s="1"/>
  <c r="H575" i="10"/>
  <c r="I575" i="10" s="1"/>
  <c r="J575" i="10" s="1"/>
  <c r="L575" i="10"/>
  <c r="T575" i="10"/>
  <c r="U575" i="10" s="1"/>
  <c r="V575" i="10" s="1"/>
  <c r="I578" i="10"/>
  <c r="J578" i="10" s="1"/>
  <c r="Q578" i="10"/>
  <c r="R578" i="10" s="1"/>
  <c r="S578" i="10" s="1"/>
  <c r="AC578" i="10"/>
  <c r="AD578" i="10" s="1"/>
  <c r="AE578" i="10" s="1"/>
  <c r="H579" i="10"/>
  <c r="I579" i="10" s="1"/>
  <c r="J579" i="10" s="1"/>
  <c r="L579" i="10"/>
  <c r="T579" i="10"/>
  <c r="U579" i="10" s="1"/>
  <c r="V579" i="10" s="1"/>
  <c r="E582" i="10"/>
  <c r="F582" i="10" s="1"/>
  <c r="G582" i="10" s="1"/>
  <c r="I582" i="10"/>
  <c r="J582" i="10" s="1"/>
  <c r="Q582" i="10"/>
  <c r="R582" i="10" s="1"/>
  <c r="S582" i="10" s="1"/>
  <c r="AC582" i="10"/>
  <c r="AD582" i="10" s="1"/>
  <c r="AE582" i="10" s="1"/>
  <c r="H583" i="10"/>
  <c r="I583" i="10" s="1"/>
  <c r="J583" i="10" s="1"/>
  <c r="L583" i="10"/>
  <c r="T583" i="10"/>
  <c r="U583" i="10" s="1"/>
  <c r="V583" i="10" s="1"/>
  <c r="K584" i="10"/>
  <c r="O584" i="10"/>
  <c r="P584" i="10" s="1"/>
  <c r="W584" i="10"/>
  <c r="X584" i="10" s="1"/>
  <c r="Y584" i="10" s="1"/>
  <c r="AA584" i="10"/>
  <c r="AB584" i="10" s="1"/>
  <c r="E586" i="10"/>
  <c r="F586" i="10" s="1"/>
  <c r="G586" i="10" s="1"/>
  <c r="I586" i="10"/>
  <c r="J586" i="10" s="1"/>
  <c r="Q586" i="10"/>
  <c r="R586" i="10" s="1"/>
  <c r="S586" i="10" s="1"/>
  <c r="U586" i="10"/>
  <c r="V586" i="10" s="1"/>
  <c r="AC586" i="10"/>
  <c r="AD586" i="10" s="1"/>
  <c r="AE586" i="10" s="1"/>
  <c r="H587" i="10"/>
  <c r="I587" i="10" s="1"/>
  <c r="J587" i="10" s="1"/>
  <c r="T587" i="10"/>
  <c r="U587" i="10" s="1"/>
  <c r="V587" i="10" s="1"/>
  <c r="K588" i="10"/>
  <c r="W588" i="10"/>
  <c r="X588" i="10" s="1"/>
  <c r="Y588" i="10" s="1"/>
  <c r="AA588" i="10"/>
  <c r="AB588" i="10" s="1"/>
  <c r="E590" i="10"/>
  <c r="F590" i="10" s="1"/>
  <c r="G590" i="10" s="1"/>
  <c r="Q590" i="10"/>
  <c r="R590" i="10" s="1"/>
  <c r="S590" i="10" s="1"/>
  <c r="U590" i="10"/>
  <c r="V590" i="10" s="1"/>
  <c r="AC590" i="10"/>
  <c r="AD590" i="10" s="1"/>
  <c r="AE590" i="10" s="1"/>
  <c r="H591" i="10"/>
  <c r="I591" i="10" s="1"/>
  <c r="J591" i="10" s="1"/>
  <c r="L591" i="10"/>
  <c r="T591" i="10"/>
  <c r="U591" i="10" s="1"/>
  <c r="V591" i="10" s="1"/>
  <c r="K592" i="10"/>
  <c r="O592" i="10"/>
  <c r="P592" i="10" s="1"/>
  <c r="W592" i="10"/>
  <c r="X592" i="10" s="1"/>
  <c r="Y592" i="10" s="1"/>
  <c r="E594" i="10"/>
  <c r="F594" i="10" s="1"/>
  <c r="G594" i="10" s="1"/>
  <c r="I594" i="10"/>
  <c r="J594" i="10" s="1"/>
  <c r="Q594" i="10"/>
  <c r="R594" i="10" s="1"/>
  <c r="S594" i="10" s="1"/>
  <c r="AC594" i="10"/>
  <c r="AD594" i="10" s="1"/>
  <c r="AE594" i="10" s="1"/>
  <c r="H595" i="10"/>
  <c r="I595" i="10" s="1"/>
  <c r="J595" i="10" s="1"/>
  <c r="L595" i="10"/>
  <c r="T595" i="10"/>
  <c r="U595" i="10" s="1"/>
  <c r="V595" i="10" s="1"/>
  <c r="K596" i="10"/>
  <c r="O596" i="10"/>
  <c r="P596" i="10" s="1"/>
  <c r="W596" i="10"/>
  <c r="X596" i="10" s="1"/>
  <c r="Y596" i="10" s="1"/>
  <c r="E598" i="10"/>
  <c r="F598" i="10" s="1"/>
  <c r="G598" i="10" s="1"/>
  <c r="I598" i="10"/>
  <c r="J598" i="10" s="1"/>
  <c r="Q598" i="10"/>
  <c r="R598" i="10" s="1"/>
  <c r="S598" i="10" s="1"/>
  <c r="AC598" i="10"/>
  <c r="AD598" i="10" s="1"/>
  <c r="AE598" i="10" s="1"/>
  <c r="H599" i="10"/>
  <c r="I599" i="10" s="1"/>
  <c r="J599" i="10" s="1"/>
  <c r="L599" i="10"/>
  <c r="T599" i="10"/>
  <c r="U599" i="10" s="1"/>
  <c r="V599" i="10" s="1"/>
  <c r="K600" i="10"/>
  <c r="W600" i="10"/>
  <c r="X600" i="10" s="1"/>
  <c r="Y600" i="10" s="1"/>
  <c r="AA600" i="10"/>
  <c r="AB600" i="10" s="1"/>
  <c r="AC602" i="10"/>
  <c r="AD602" i="10" s="1"/>
  <c r="AE602" i="10" s="1"/>
  <c r="U602" i="10"/>
  <c r="V602" i="10" s="1"/>
  <c r="Q602" i="10"/>
  <c r="R602" i="10" s="1"/>
  <c r="S602" i="10" s="1"/>
  <c r="I602" i="10"/>
  <c r="J602" i="10" s="1"/>
  <c r="E602" i="10"/>
  <c r="F602" i="10" s="1"/>
  <c r="G602" i="10" s="1"/>
  <c r="O602" i="10"/>
  <c r="P602" i="10" s="1"/>
  <c r="T602" i="10"/>
  <c r="Z602" i="10"/>
  <c r="AA602" i="10" s="1"/>
  <c r="AB602" i="10" s="1"/>
  <c r="Z605" i="10"/>
  <c r="AA605" i="10" s="1"/>
  <c r="AB605" i="10" s="1"/>
  <c r="N605" i="10"/>
  <c r="O605" i="10" s="1"/>
  <c r="P605" i="10" s="1"/>
  <c r="AC605" i="10"/>
  <c r="AD605" i="10" s="1"/>
  <c r="AE605" i="10" s="1"/>
  <c r="Q605" i="10"/>
  <c r="R605" i="10" s="1"/>
  <c r="S605" i="10" s="1"/>
  <c r="I605" i="10"/>
  <c r="J605" i="10" s="1"/>
  <c r="E605" i="10"/>
  <c r="F605" i="10" s="1"/>
  <c r="G605" i="10" s="1"/>
  <c r="L605" i="10"/>
  <c r="T605" i="10"/>
  <c r="U605" i="10" s="1"/>
  <c r="V605" i="10" s="1"/>
  <c r="W608" i="10"/>
  <c r="X608" i="10" s="1"/>
  <c r="Y608" i="10" s="1"/>
  <c r="K608" i="10"/>
  <c r="L608" i="10" s="1"/>
  <c r="AD608" i="10"/>
  <c r="AE608" i="10" s="1"/>
  <c r="Z608" i="10"/>
  <c r="AA608" i="10" s="1"/>
  <c r="AB608" i="10" s="1"/>
  <c r="R608" i="10"/>
  <c r="S608" i="10" s="1"/>
  <c r="N608" i="10"/>
  <c r="O608" i="10" s="1"/>
  <c r="P608" i="10" s="1"/>
  <c r="F608" i="10"/>
  <c r="G608" i="10" s="1"/>
  <c r="T608" i="10"/>
  <c r="U608" i="10" s="1"/>
  <c r="V608" i="10" s="1"/>
  <c r="Z613" i="10"/>
  <c r="AA613" i="10" s="1"/>
  <c r="AB613" i="10" s="1"/>
  <c r="N613" i="10"/>
  <c r="O613" i="10" s="1"/>
  <c r="P613" i="10" s="1"/>
  <c r="AC613" i="10"/>
  <c r="AD613" i="10" s="1"/>
  <c r="AE613" i="10" s="1"/>
  <c r="Q613" i="10"/>
  <c r="R613" i="10" s="1"/>
  <c r="S613" i="10" s="1"/>
  <c r="I613" i="10"/>
  <c r="J613" i="10" s="1"/>
  <c r="E613" i="10"/>
  <c r="F613" i="10" s="1"/>
  <c r="G613" i="10" s="1"/>
  <c r="L613" i="10"/>
  <c r="T613" i="10"/>
  <c r="U613" i="10" s="1"/>
  <c r="V613" i="10" s="1"/>
  <c r="L620" i="10"/>
  <c r="L623" i="10"/>
  <c r="T632" i="10"/>
  <c r="U632" i="10" s="1"/>
  <c r="V632" i="10" s="1"/>
  <c r="H584" i="10"/>
  <c r="I584" i="10" s="1"/>
  <c r="J584" i="10" s="1"/>
  <c r="L584" i="10"/>
  <c r="T584" i="10"/>
  <c r="U584" i="10" s="1"/>
  <c r="V584" i="10" s="1"/>
  <c r="H588" i="10"/>
  <c r="I588" i="10" s="1"/>
  <c r="J588" i="10" s="1"/>
  <c r="L588" i="10"/>
  <c r="T588" i="10"/>
  <c r="U588" i="10" s="1"/>
  <c r="V588" i="10" s="1"/>
  <c r="H592" i="10"/>
  <c r="I592" i="10" s="1"/>
  <c r="J592" i="10" s="1"/>
  <c r="L592" i="10"/>
  <c r="T592" i="10"/>
  <c r="U592" i="10" s="1"/>
  <c r="V592" i="10" s="1"/>
  <c r="H596" i="10"/>
  <c r="I596" i="10" s="1"/>
  <c r="J596" i="10" s="1"/>
  <c r="L596" i="10"/>
  <c r="T596" i="10"/>
  <c r="U596" i="10" s="1"/>
  <c r="V596" i="10" s="1"/>
  <c r="H600" i="10"/>
  <c r="I600" i="10" s="1"/>
  <c r="J600" i="10" s="1"/>
  <c r="L600" i="10"/>
  <c r="T600" i="10"/>
  <c r="U600" i="10" s="1"/>
  <c r="V600" i="10" s="1"/>
  <c r="H606" i="10"/>
  <c r="I606" i="10" s="1"/>
  <c r="J606" i="10" s="1"/>
  <c r="L606" i="10"/>
  <c r="T606" i="10"/>
  <c r="X606" i="10"/>
  <c r="Y606" i="10" s="1"/>
  <c r="H610" i="10"/>
  <c r="I610" i="10" s="1"/>
  <c r="J610" i="10" s="1"/>
  <c r="L610" i="10"/>
  <c r="T610" i="10"/>
  <c r="X610" i="10"/>
  <c r="Y610" i="10" s="1"/>
  <c r="H614" i="10"/>
  <c r="I614" i="10" s="1"/>
  <c r="J614" i="10" s="1"/>
  <c r="L614" i="10"/>
  <c r="T614" i="10"/>
  <c r="X614" i="10"/>
  <c r="Y614" i="10" s="1"/>
  <c r="F616" i="10"/>
  <c r="G616" i="10" s="1"/>
  <c r="N616" i="10"/>
  <c r="R616" i="10"/>
  <c r="S616" i="10" s="1"/>
  <c r="Z616" i="10"/>
  <c r="AD616" i="10"/>
  <c r="AE616" i="10" s="1"/>
  <c r="W618" i="10"/>
  <c r="X618" i="10" s="1"/>
  <c r="Y618" i="10" s="1"/>
  <c r="O618" i="10"/>
  <c r="P618" i="10" s="1"/>
  <c r="K618" i="10"/>
  <c r="L618" i="10" s="1"/>
  <c r="I618" i="10"/>
  <c r="J618" i="10" s="1"/>
  <c r="N618" i="10"/>
  <c r="T618" i="10"/>
  <c r="U618" i="10" s="1"/>
  <c r="V618" i="10" s="1"/>
  <c r="AD618" i="10"/>
  <c r="AE618" i="10" s="1"/>
  <c r="X622" i="10"/>
  <c r="Y622" i="10" s="1"/>
  <c r="H603" i="10"/>
  <c r="I603" i="10" s="1"/>
  <c r="J603" i="10" s="1"/>
  <c r="L603" i="10"/>
  <c r="T603" i="10"/>
  <c r="U603" i="10" s="1"/>
  <c r="V603" i="10" s="1"/>
  <c r="E606" i="10"/>
  <c r="F606" i="10" s="1"/>
  <c r="G606" i="10" s="1"/>
  <c r="Q606" i="10"/>
  <c r="R606" i="10" s="1"/>
  <c r="S606" i="10" s="1"/>
  <c r="U606" i="10"/>
  <c r="V606" i="10" s="1"/>
  <c r="AC606" i="10"/>
  <c r="AD606" i="10" s="1"/>
  <c r="AE606" i="10" s="1"/>
  <c r="H607" i="10"/>
  <c r="I607" i="10" s="1"/>
  <c r="J607" i="10" s="1"/>
  <c r="L607" i="10"/>
  <c r="T607" i="10"/>
  <c r="U607" i="10" s="1"/>
  <c r="V607" i="10" s="1"/>
  <c r="E610" i="10"/>
  <c r="F610" i="10" s="1"/>
  <c r="G610" i="10" s="1"/>
  <c r="Q610" i="10"/>
  <c r="R610" i="10" s="1"/>
  <c r="S610" i="10" s="1"/>
  <c r="U610" i="10"/>
  <c r="V610" i="10" s="1"/>
  <c r="AC610" i="10"/>
  <c r="AD610" i="10" s="1"/>
  <c r="AE610" i="10" s="1"/>
  <c r="H611" i="10"/>
  <c r="I611" i="10" s="1"/>
  <c r="J611" i="10" s="1"/>
  <c r="L611" i="10"/>
  <c r="T611" i="10"/>
  <c r="U611" i="10" s="1"/>
  <c r="V611" i="10" s="1"/>
  <c r="E614" i="10"/>
  <c r="F614" i="10" s="1"/>
  <c r="G614" i="10" s="1"/>
  <c r="Q614" i="10"/>
  <c r="R614" i="10" s="1"/>
  <c r="S614" i="10" s="1"/>
  <c r="U614" i="10"/>
  <c r="V614" i="10" s="1"/>
  <c r="AC614" i="10"/>
  <c r="AD614" i="10" s="1"/>
  <c r="AE614" i="10" s="1"/>
  <c r="H615" i="10"/>
  <c r="I615" i="10" s="1"/>
  <c r="J615" i="10" s="1"/>
  <c r="L615" i="10"/>
  <c r="T615" i="10"/>
  <c r="U615" i="10" s="1"/>
  <c r="V615" i="10" s="1"/>
  <c r="K616" i="10"/>
  <c r="O616" i="10"/>
  <c r="P616" i="10" s="1"/>
  <c r="W616" i="10"/>
  <c r="AA616" i="10"/>
  <c r="AB616" i="10" s="1"/>
  <c r="E618" i="10"/>
  <c r="F618" i="10" s="1"/>
  <c r="G618" i="10" s="1"/>
  <c r="Z618" i="10"/>
  <c r="AA618" i="10" s="1"/>
  <c r="AB618" i="10" s="1"/>
  <c r="W619" i="10"/>
  <c r="X619" i="10" s="1"/>
  <c r="Y619" i="10" s="1"/>
  <c r="K619" i="10"/>
  <c r="L619" i="10" s="1"/>
  <c r="AD619" i="10"/>
  <c r="AE619" i="10" s="1"/>
  <c r="Z619" i="10"/>
  <c r="AA619" i="10" s="1"/>
  <c r="AB619" i="10" s="1"/>
  <c r="R619" i="10"/>
  <c r="S619" i="10" s="1"/>
  <c r="N619" i="10"/>
  <c r="O619" i="10" s="1"/>
  <c r="P619" i="10" s="1"/>
  <c r="F619" i="10"/>
  <c r="G619" i="10" s="1"/>
  <c r="T619" i="10"/>
  <c r="U619" i="10" s="1"/>
  <c r="V619" i="10" s="1"/>
  <c r="AA624" i="10"/>
  <c r="AB624" i="10" s="1"/>
  <c r="W624" i="10"/>
  <c r="X624" i="10" s="1"/>
  <c r="Y624" i="10" s="1"/>
  <c r="Z624" i="10"/>
  <c r="N624" i="10"/>
  <c r="O624" i="10" s="1"/>
  <c r="P624" i="10" s="1"/>
  <c r="AC624" i="10"/>
  <c r="AD624" i="10" s="1"/>
  <c r="AE624" i="10" s="1"/>
  <c r="U624" i="10"/>
  <c r="V624" i="10" s="1"/>
  <c r="Q624" i="10"/>
  <c r="R624" i="10" s="1"/>
  <c r="S624" i="10" s="1"/>
  <c r="I624" i="10"/>
  <c r="J624" i="10" s="1"/>
  <c r="E624" i="10"/>
  <c r="F624" i="10" s="1"/>
  <c r="G624" i="10" s="1"/>
  <c r="L624" i="10"/>
  <c r="T624" i="10"/>
  <c r="X626" i="10"/>
  <c r="Y626" i="10" s="1"/>
  <c r="W641" i="10"/>
  <c r="X641" i="10" s="1"/>
  <c r="Y641" i="10" s="1"/>
  <c r="K641" i="10"/>
  <c r="Z641" i="10"/>
  <c r="AA641" i="10" s="1"/>
  <c r="AB641" i="10" s="1"/>
  <c r="N641" i="10"/>
  <c r="O641" i="10" s="1"/>
  <c r="P641" i="10" s="1"/>
  <c r="AC641" i="10"/>
  <c r="AD641" i="10" s="1"/>
  <c r="AE641" i="10" s="1"/>
  <c r="U641" i="10"/>
  <c r="V641" i="10" s="1"/>
  <c r="Q641" i="10"/>
  <c r="R641" i="10" s="1"/>
  <c r="S641" i="10" s="1"/>
  <c r="E641" i="10"/>
  <c r="F641" i="10" s="1"/>
  <c r="G641" i="10" s="1"/>
  <c r="L641" i="10"/>
  <c r="H641" i="10"/>
  <c r="I641" i="10" s="1"/>
  <c r="J641" i="10" s="1"/>
  <c r="H616" i="10"/>
  <c r="I616" i="10" s="1"/>
  <c r="J616" i="10" s="1"/>
  <c r="L616" i="10"/>
  <c r="T616" i="10"/>
  <c r="U616" i="10" s="1"/>
  <c r="V616" i="10" s="1"/>
  <c r="W628" i="10"/>
  <c r="X628" i="10" s="1"/>
  <c r="Y628" i="10" s="1"/>
  <c r="K628" i="10"/>
  <c r="Z628" i="10"/>
  <c r="AA628" i="10" s="1"/>
  <c r="AB628" i="10" s="1"/>
  <c r="R628" i="10"/>
  <c r="S628" i="10" s="1"/>
  <c r="N628" i="10"/>
  <c r="O628" i="10" s="1"/>
  <c r="P628" i="10" s="1"/>
  <c r="AC628" i="10"/>
  <c r="AD628" i="10" s="1"/>
  <c r="AE628" i="10" s="1"/>
  <c r="Q628" i="10"/>
  <c r="I628" i="10"/>
  <c r="J628" i="10" s="1"/>
  <c r="E628" i="10"/>
  <c r="F628" i="10" s="1"/>
  <c r="G628" i="10" s="1"/>
  <c r="T628" i="10"/>
  <c r="U628" i="10" s="1"/>
  <c r="V628" i="10" s="1"/>
  <c r="W636" i="10"/>
  <c r="X636" i="10" s="1"/>
  <c r="Y636" i="10" s="1"/>
  <c r="K636" i="10"/>
  <c r="L636" i="10" s="1"/>
  <c r="Z636" i="10"/>
  <c r="AA636" i="10" s="1"/>
  <c r="AB636" i="10" s="1"/>
  <c r="N636" i="10"/>
  <c r="O636" i="10" s="1"/>
  <c r="P636" i="10" s="1"/>
  <c r="AC636" i="10"/>
  <c r="AD636" i="10" s="1"/>
  <c r="AE636" i="10" s="1"/>
  <c r="Q636" i="10"/>
  <c r="R636" i="10" s="1"/>
  <c r="S636" i="10" s="1"/>
  <c r="I636" i="10"/>
  <c r="J636" i="10" s="1"/>
  <c r="E636" i="10"/>
  <c r="F636" i="10" s="1"/>
  <c r="G636" i="10" s="1"/>
  <c r="T636" i="10"/>
  <c r="U636" i="10" s="1"/>
  <c r="V636" i="10" s="1"/>
  <c r="H621" i="10"/>
  <c r="I621" i="10" s="1"/>
  <c r="J621" i="10" s="1"/>
  <c r="L621" i="10"/>
  <c r="T621" i="10"/>
  <c r="X621" i="10"/>
  <c r="Y621" i="10" s="1"/>
  <c r="K622" i="10"/>
  <c r="L622" i="10" s="1"/>
  <c r="O622" i="10"/>
  <c r="P622" i="10" s="1"/>
  <c r="W622" i="10"/>
  <c r="AA622" i="10"/>
  <c r="AB622" i="10" s="1"/>
  <c r="H625" i="10"/>
  <c r="I625" i="10" s="1"/>
  <c r="J625" i="10" s="1"/>
  <c r="L625" i="10"/>
  <c r="T625" i="10"/>
  <c r="X625" i="10"/>
  <c r="Y625" i="10" s="1"/>
  <c r="K626" i="10"/>
  <c r="L626" i="10" s="1"/>
  <c r="O626" i="10"/>
  <c r="P626" i="10" s="1"/>
  <c r="W626" i="10"/>
  <c r="AA626" i="10"/>
  <c r="AB626" i="10" s="1"/>
  <c r="F627" i="10"/>
  <c r="G627" i="10" s="1"/>
  <c r="N627" i="10"/>
  <c r="O627" i="10" s="1"/>
  <c r="P627" i="10" s="1"/>
  <c r="R627" i="10"/>
  <c r="S627" i="10" s="1"/>
  <c r="Z627" i="10"/>
  <c r="AA627" i="10" s="1"/>
  <c r="AB627" i="10" s="1"/>
  <c r="AD627" i="10"/>
  <c r="AE627" i="10" s="1"/>
  <c r="H629" i="10"/>
  <c r="I629" i="10" s="1"/>
  <c r="J629" i="10" s="1"/>
  <c r="L629" i="10"/>
  <c r="T629" i="10"/>
  <c r="X629" i="10"/>
  <c r="Y629" i="10" s="1"/>
  <c r="K630" i="10"/>
  <c r="O630" i="10"/>
  <c r="P630" i="10" s="1"/>
  <c r="W630" i="10"/>
  <c r="X630" i="10" s="1"/>
  <c r="Y630" i="10" s="1"/>
  <c r="AA630" i="10"/>
  <c r="AB630" i="10" s="1"/>
  <c r="F631" i="10"/>
  <c r="G631" i="10" s="1"/>
  <c r="N631" i="10"/>
  <c r="R631" i="10"/>
  <c r="S631" i="10" s="1"/>
  <c r="Z631" i="10"/>
  <c r="AA631" i="10" s="1"/>
  <c r="AB631" i="10" s="1"/>
  <c r="AD631" i="10"/>
  <c r="AE631" i="10" s="1"/>
  <c r="H633" i="10"/>
  <c r="L633" i="10"/>
  <c r="T633" i="10"/>
  <c r="U633" i="10" s="1"/>
  <c r="V633" i="10" s="1"/>
  <c r="X633" i="10"/>
  <c r="Y633" i="10" s="1"/>
  <c r="K634" i="10"/>
  <c r="O634" i="10"/>
  <c r="P634" i="10" s="1"/>
  <c r="W634" i="10"/>
  <c r="X634" i="10" s="1"/>
  <c r="Y634" i="10" s="1"/>
  <c r="AA634" i="10"/>
  <c r="AB634" i="10" s="1"/>
  <c r="F635" i="10"/>
  <c r="G635" i="10" s="1"/>
  <c r="N635" i="10"/>
  <c r="R635" i="10"/>
  <c r="S635" i="10" s="1"/>
  <c r="Z635" i="10"/>
  <c r="AA635" i="10" s="1"/>
  <c r="AB635" i="10" s="1"/>
  <c r="AD635" i="10"/>
  <c r="AE635" i="10" s="1"/>
  <c r="AD637" i="10"/>
  <c r="AE637" i="10" s="1"/>
  <c r="Z637" i="10"/>
  <c r="AA637" i="10" s="1"/>
  <c r="AB637" i="10" s="1"/>
  <c r="H637" i="10"/>
  <c r="I637" i="10" s="1"/>
  <c r="J637" i="10" s="1"/>
  <c r="L637" i="10"/>
  <c r="U637" i="10"/>
  <c r="V637" i="10" s="1"/>
  <c r="AC638" i="10"/>
  <c r="AD638" i="10" s="1"/>
  <c r="AE638" i="10" s="1"/>
  <c r="U638" i="10"/>
  <c r="V638" i="10" s="1"/>
  <c r="Q638" i="10"/>
  <c r="R638" i="10" s="1"/>
  <c r="S638" i="10" s="1"/>
  <c r="I638" i="10"/>
  <c r="J638" i="10" s="1"/>
  <c r="E638" i="10"/>
  <c r="F638" i="10" s="1"/>
  <c r="G638" i="10" s="1"/>
  <c r="O638" i="10"/>
  <c r="P638" i="10" s="1"/>
  <c r="T638" i="10"/>
  <c r="Z638" i="10"/>
  <c r="Z649" i="10"/>
  <c r="AA649" i="10" s="1"/>
  <c r="AB649" i="10" s="1"/>
  <c r="N649" i="10"/>
  <c r="AC649" i="10"/>
  <c r="AD649" i="10" s="1"/>
  <c r="AE649" i="10" s="1"/>
  <c r="U649" i="10"/>
  <c r="V649" i="10" s="1"/>
  <c r="Q649" i="10"/>
  <c r="R649" i="10" s="1"/>
  <c r="S649" i="10" s="1"/>
  <c r="E649" i="10"/>
  <c r="F649" i="10" s="1"/>
  <c r="G649" i="10" s="1"/>
  <c r="K649" i="10"/>
  <c r="X649" i="10"/>
  <c r="Y649" i="10" s="1"/>
  <c r="H649" i="10"/>
  <c r="I649" i="10" s="1"/>
  <c r="J649" i="10" s="1"/>
  <c r="W649" i="10"/>
  <c r="O649" i="10"/>
  <c r="P649" i="10" s="1"/>
  <c r="U621" i="10"/>
  <c r="V621" i="10" s="1"/>
  <c r="AC621" i="10"/>
  <c r="AD621" i="10" s="1"/>
  <c r="AE621" i="10" s="1"/>
  <c r="H622" i="10"/>
  <c r="I622" i="10" s="1"/>
  <c r="J622" i="10" s="1"/>
  <c r="T622" i="10"/>
  <c r="U622" i="10" s="1"/>
  <c r="V622" i="10" s="1"/>
  <c r="Q625" i="10"/>
  <c r="R625" i="10" s="1"/>
  <c r="S625" i="10" s="1"/>
  <c r="U625" i="10"/>
  <c r="V625" i="10" s="1"/>
  <c r="AC625" i="10"/>
  <c r="AD625" i="10" s="1"/>
  <c r="AE625" i="10" s="1"/>
  <c r="H626" i="10"/>
  <c r="I626" i="10" s="1"/>
  <c r="J626" i="10" s="1"/>
  <c r="T626" i="10"/>
  <c r="U626" i="10" s="1"/>
  <c r="V626" i="10" s="1"/>
  <c r="K627" i="10"/>
  <c r="W627" i="10"/>
  <c r="X627" i="10" s="1"/>
  <c r="Y627" i="10" s="1"/>
  <c r="Q629" i="10"/>
  <c r="R629" i="10" s="1"/>
  <c r="S629" i="10" s="1"/>
  <c r="U629" i="10"/>
  <c r="V629" i="10" s="1"/>
  <c r="AC629" i="10"/>
  <c r="AD629" i="10" s="1"/>
  <c r="AE629" i="10" s="1"/>
  <c r="H630" i="10"/>
  <c r="I630" i="10" s="1"/>
  <c r="J630" i="10" s="1"/>
  <c r="L630" i="10"/>
  <c r="T630" i="10"/>
  <c r="U630" i="10" s="1"/>
  <c r="V630" i="10" s="1"/>
  <c r="K631" i="10"/>
  <c r="O631" i="10"/>
  <c r="P631" i="10" s="1"/>
  <c r="W631" i="10"/>
  <c r="X631" i="10" s="1"/>
  <c r="Y631" i="10" s="1"/>
  <c r="E633" i="10"/>
  <c r="F633" i="10" s="1"/>
  <c r="G633" i="10" s="1"/>
  <c r="I633" i="10"/>
  <c r="J633" i="10" s="1"/>
  <c r="Q633" i="10"/>
  <c r="R633" i="10" s="1"/>
  <c r="S633" i="10" s="1"/>
  <c r="AC633" i="10"/>
  <c r="AD633" i="10" s="1"/>
  <c r="AE633" i="10" s="1"/>
  <c r="H634" i="10"/>
  <c r="I634" i="10" s="1"/>
  <c r="J634" i="10" s="1"/>
  <c r="L634" i="10"/>
  <c r="T634" i="10"/>
  <c r="U634" i="10" s="1"/>
  <c r="V634" i="10" s="1"/>
  <c r="K635" i="10"/>
  <c r="L635" i="10" s="1"/>
  <c r="O635" i="10"/>
  <c r="P635" i="10" s="1"/>
  <c r="W635" i="10"/>
  <c r="X635" i="10" s="1"/>
  <c r="Y635" i="10" s="1"/>
  <c r="E637" i="10"/>
  <c r="F637" i="10" s="1"/>
  <c r="G637" i="10" s="1"/>
  <c r="Q637" i="10"/>
  <c r="R637" i="10" s="1"/>
  <c r="S637" i="10" s="1"/>
  <c r="W637" i="10"/>
  <c r="X637" i="10" s="1"/>
  <c r="Y637" i="10" s="1"/>
  <c r="K638" i="10"/>
  <c r="L638" i="10" s="1"/>
  <c r="AA638" i="10"/>
  <c r="AB638" i="10" s="1"/>
  <c r="W644" i="10"/>
  <c r="X644" i="10" s="1"/>
  <c r="Y644" i="10" s="1"/>
  <c r="O644" i="10"/>
  <c r="P644" i="10" s="1"/>
  <c r="K644" i="10"/>
  <c r="L644" i="10" s="1"/>
  <c r="Z644" i="10"/>
  <c r="AA644" i="10" s="1"/>
  <c r="AB644" i="10" s="1"/>
  <c r="N644" i="10"/>
  <c r="Q644" i="10"/>
  <c r="R644" i="10" s="1"/>
  <c r="S644" i="10" s="1"/>
  <c r="I644" i="10"/>
  <c r="J644" i="10" s="1"/>
  <c r="H644" i="10"/>
  <c r="AC644" i="10"/>
  <c r="AD644" i="10" s="1"/>
  <c r="AE644" i="10" s="1"/>
  <c r="U644" i="10"/>
  <c r="V644" i="10" s="1"/>
  <c r="E644" i="10"/>
  <c r="F644" i="10" s="1"/>
  <c r="G644" i="10" s="1"/>
  <c r="L649" i="10"/>
  <c r="M653" i="10"/>
  <c r="AF653" i="10"/>
  <c r="AG653" i="10" s="1"/>
  <c r="AH653" i="10" s="1"/>
  <c r="H627" i="10"/>
  <c r="I627" i="10" s="1"/>
  <c r="J627" i="10" s="1"/>
  <c r="L627" i="10"/>
  <c r="T627" i="10"/>
  <c r="U627" i="10" s="1"/>
  <c r="V627" i="10" s="1"/>
  <c r="H631" i="10"/>
  <c r="I631" i="10" s="1"/>
  <c r="J631" i="10" s="1"/>
  <c r="L631" i="10"/>
  <c r="T631" i="10"/>
  <c r="U631" i="10" s="1"/>
  <c r="V631" i="10" s="1"/>
  <c r="H635" i="10"/>
  <c r="I635" i="10" s="1"/>
  <c r="J635" i="10" s="1"/>
  <c r="T635" i="10"/>
  <c r="U635" i="10" s="1"/>
  <c r="V635" i="10" s="1"/>
  <c r="H642" i="10"/>
  <c r="I642" i="10" s="1"/>
  <c r="J642" i="10" s="1"/>
  <c r="L642" i="10"/>
  <c r="T642" i="10"/>
  <c r="U642" i="10" s="1"/>
  <c r="V642" i="10" s="1"/>
  <c r="X642" i="10"/>
  <c r="Y642" i="10" s="1"/>
  <c r="H639" i="10"/>
  <c r="I639" i="10" s="1"/>
  <c r="J639" i="10" s="1"/>
  <c r="L639" i="10"/>
  <c r="T639" i="10"/>
  <c r="U639" i="10" s="1"/>
  <c r="V639" i="10" s="1"/>
  <c r="K640" i="10"/>
  <c r="L640" i="10" s="1"/>
  <c r="O640" i="10"/>
  <c r="P640" i="10" s="1"/>
  <c r="W640" i="10"/>
  <c r="X640" i="10" s="1"/>
  <c r="Y640" i="10" s="1"/>
  <c r="AA640" i="10"/>
  <c r="AB640" i="10" s="1"/>
  <c r="E642" i="10"/>
  <c r="F642" i="10" s="1"/>
  <c r="G642" i="10" s="1"/>
  <c r="Q642" i="10"/>
  <c r="AC642" i="10"/>
  <c r="AD642" i="10" s="1"/>
  <c r="AE642" i="10" s="1"/>
  <c r="AA643" i="10"/>
  <c r="AB643" i="10" s="1"/>
  <c r="H643" i="10"/>
  <c r="I643" i="10" s="1"/>
  <c r="J643" i="10" s="1"/>
  <c r="L643" i="10"/>
  <c r="T643" i="10"/>
  <c r="U643" i="10" s="1"/>
  <c r="V643" i="10" s="1"/>
  <c r="X643" i="10"/>
  <c r="Y643" i="10" s="1"/>
  <c r="AC643" i="10"/>
  <c r="AD643" i="10" s="1"/>
  <c r="AE643" i="10" s="1"/>
  <c r="Z645" i="10"/>
  <c r="AA645" i="10" s="1"/>
  <c r="AB645" i="10" s="1"/>
  <c r="N645" i="10"/>
  <c r="O645" i="10" s="1"/>
  <c r="P645" i="10" s="1"/>
  <c r="AC645" i="10"/>
  <c r="AD645" i="10" s="1"/>
  <c r="AE645" i="10" s="1"/>
  <c r="Q645" i="10"/>
  <c r="R645" i="10" s="1"/>
  <c r="S645" i="10" s="1"/>
  <c r="I645" i="10"/>
  <c r="J645" i="10" s="1"/>
  <c r="E645" i="10"/>
  <c r="F645" i="10" s="1"/>
  <c r="G645" i="10" s="1"/>
  <c r="L645" i="10"/>
  <c r="T645" i="10"/>
  <c r="U645" i="10" s="1"/>
  <c r="V645" i="10" s="1"/>
  <c r="W648" i="10"/>
  <c r="X648" i="10" s="1"/>
  <c r="Y648" i="10" s="1"/>
  <c r="K648" i="10"/>
  <c r="L648" i="10" s="1"/>
  <c r="Z648" i="10"/>
  <c r="AA648" i="10" s="1"/>
  <c r="AB648" i="10" s="1"/>
  <c r="R648" i="10"/>
  <c r="S648" i="10" s="1"/>
  <c r="N648" i="10"/>
  <c r="O648" i="10" s="1"/>
  <c r="P648" i="10" s="1"/>
  <c r="T648" i="10"/>
  <c r="U648" i="10" s="1"/>
  <c r="V648" i="10" s="1"/>
  <c r="H640" i="10"/>
  <c r="I640" i="10" s="1"/>
  <c r="J640" i="10" s="1"/>
  <c r="T640" i="10"/>
  <c r="U640" i="10" s="1"/>
  <c r="V640" i="10" s="1"/>
  <c r="N642" i="10"/>
  <c r="O642" i="10" s="1"/>
  <c r="P642" i="10" s="1"/>
  <c r="R642" i="10"/>
  <c r="S642" i="10" s="1"/>
  <c r="Z642" i="10"/>
  <c r="AA642" i="10" s="1"/>
  <c r="AB642" i="10" s="1"/>
  <c r="E648" i="10"/>
  <c r="F648" i="10" s="1"/>
  <c r="G648" i="10" s="1"/>
  <c r="AC648" i="10"/>
  <c r="AD648" i="10" s="1"/>
  <c r="AE648" i="10" s="1"/>
  <c r="H646" i="10"/>
  <c r="L646" i="10"/>
  <c r="T646" i="10"/>
  <c r="U646" i="10" s="1"/>
  <c r="V646" i="10" s="1"/>
  <c r="X646" i="10"/>
  <c r="Y646" i="10" s="1"/>
  <c r="H650" i="10"/>
  <c r="L650" i="10"/>
  <c r="T650" i="10"/>
  <c r="U650" i="10" s="1"/>
  <c r="V650" i="10" s="1"/>
  <c r="X650" i="10"/>
  <c r="Y650" i="10" s="1"/>
  <c r="AD652" i="10"/>
  <c r="AE652" i="10" s="1"/>
  <c r="Z652" i="10"/>
  <c r="R652" i="10"/>
  <c r="S652" i="10" s="1"/>
  <c r="N652" i="10"/>
  <c r="I652" i="10"/>
  <c r="J652" i="10" s="1"/>
  <c r="O652" i="10"/>
  <c r="P652" i="10" s="1"/>
  <c r="T652" i="10"/>
  <c r="W657" i="10"/>
  <c r="K657" i="10"/>
  <c r="L657" i="10" s="1"/>
  <c r="Z657" i="10"/>
  <c r="AA657" i="10" s="1"/>
  <c r="AB657" i="10" s="1"/>
  <c r="R657" i="10"/>
  <c r="S657" i="10" s="1"/>
  <c r="N657" i="10"/>
  <c r="O657" i="10" s="1"/>
  <c r="P657" i="10" s="1"/>
  <c r="AC657" i="10"/>
  <c r="AD657" i="10" s="1"/>
  <c r="AE657" i="10" s="1"/>
  <c r="Q657" i="10"/>
  <c r="E657" i="10"/>
  <c r="F657" i="10" s="1"/>
  <c r="G657" i="10" s="1"/>
  <c r="T657" i="10"/>
  <c r="U657" i="10" s="1"/>
  <c r="V657" i="10" s="1"/>
  <c r="E646" i="10"/>
  <c r="F646" i="10" s="1"/>
  <c r="G646" i="10" s="1"/>
  <c r="I646" i="10"/>
  <c r="J646" i="10" s="1"/>
  <c r="Q646" i="10"/>
  <c r="R646" i="10" s="1"/>
  <c r="S646" i="10" s="1"/>
  <c r="AC646" i="10"/>
  <c r="AD646" i="10" s="1"/>
  <c r="AE646" i="10" s="1"/>
  <c r="H647" i="10"/>
  <c r="I647" i="10" s="1"/>
  <c r="J647" i="10" s="1"/>
  <c r="L647" i="10"/>
  <c r="T647" i="10"/>
  <c r="U647" i="10" s="1"/>
  <c r="V647" i="10" s="1"/>
  <c r="E650" i="10"/>
  <c r="F650" i="10" s="1"/>
  <c r="G650" i="10" s="1"/>
  <c r="I650" i="10"/>
  <c r="J650" i="10" s="1"/>
  <c r="Q650" i="10"/>
  <c r="R650" i="10" s="1"/>
  <c r="S650" i="10" s="1"/>
  <c r="AC650" i="10"/>
  <c r="AD650" i="10" s="1"/>
  <c r="AE650" i="10" s="1"/>
  <c r="AA651" i="10"/>
  <c r="AB651" i="10" s="1"/>
  <c r="H651" i="10"/>
  <c r="I651" i="10" s="1"/>
  <c r="J651" i="10" s="1"/>
  <c r="L651" i="10"/>
  <c r="T651" i="10"/>
  <c r="U651" i="10" s="1"/>
  <c r="V651" i="10" s="1"/>
  <c r="X651" i="10"/>
  <c r="Y651" i="10" s="1"/>
  <c r="AC651" i="10"/>
  <c r="AD651" i="10" s="1"/>
  <c r="AE651" i="10" s="1"/>
  <c r="E652" i="10"/>
  <c r="F652" i="10" s="1"/>
  <c r="G652" i="10" s="1"/>
  <c r="K652" i="10"/>
  <c r="L652" i="10" s="1"/>
  <c r="U652" i="10"/>
  <c r="V652" i="10" s="1"/>
  <c r="AA652" i="10"/>
  <c r="AB652" i="10" s="1"/>
  <c r="AC653" i="10"/>
  <c r="AD653" i="10" s="1"/>
  <c r="AE653" i="10" s="1"/>
  <c r="U653" i="10"/>
  <c r="V653" i="10" s="1"/>
  <c r="Q653" i="10"/>
  <c r="R653" i="10" s="1"/>
  <c r="S653" i="10" s="1"/>
  <c r="I653" i="10"/>
  <c r="J653" i="10" s="1"/>
  <c r="E653" i="10"/>
  <c r="F653" i="10" s="1"/>
  <c r="G653" i="10" s="1"/>
  <c r="O653" i="10"/>
  <c r="P653" i="10" s="1"/>
  <c r="T653" i="10"/>
  <c r="Z653" i="10"/>
  <c r="AA653" i="10" s="1"/>
  <c r="AB653" i="10" s="1"/>
  <c r="H657" i="10"/>
  <c r="I657" i="10" s="1"/>
  <c r="J657" i="10" s="1"/>
  <c r="X657" i="10"/>
  <c r="Y657" i="10" s="1"/>
  <c r="W661" i="10"/>
  <c r="X661" i="10" s="1"/>
  <c r="Y661" i="10" s="1"/>
  <c r="K661" i="10"/>
  <c r="L661" i="10" s="1"/>
  <c r="Z661" i="10"/>
  <c r="AA661" i="10" s="1"/>
  <c r="AB661" i="10" s="1"/>
  <c r="N661" i="10"/>
  <c r="O661" i="10" s="1"/>
  <c r="P661" i="10" s="1"/>
  <c r="AC661" i="10"/>
  <c r="AD661" i="10" s="1"/>
  <c r="AE661" i="10" s="1"/>
  <c r="Q661" i="10"/>
  <c r="R661" i="10" s="1"/>
  <c r="S661" i="10" s="1"/>
  <c r="I661" i="10"/>
  <c r="J661" i="10" s="1"/>
  <c r="E661" i="10"/>
  <c r="F661" i="10" s="1"/>
  <c r="G661" i="10" s="1"/>
  <c r="T661" i="10"/>
  <c r="U661" i="10" s="1"/>
  <c r="V661" i="10" s="1"/>
  <c r="H654" i="10"/>
  <c r="I654" i="10" s="1"/>
  <c r="J654" i="10" s="1"/>
  <c r="L654" i="10"/>
  <c r="T654" i="10"/>
  <c r="U654" i="10" s="1"/>
  <c r="V654" i="10" s="1"/>
  <c r="K655" i="10"/>
  <c r="L655" i="10" s="1"/>
  <c r="O655" i="10"/>
  <c r="P655" i="10" s="1"/>
  <c r="W655" i="10"/>
  <c r="X655" i="10" s="1"/>
  <c r="Y655" i="10" s="1"/>
  <c r="AA655" i="10"/>
  <c r="AB655" i="10" s="1"/>
  <c r="F656" i="10"/>
  <c r="G656" i="10" s="1"/>
  <c r="N656" i="10"/>
  <c r="R656" i="10"/>
  <c r="S656" i="10" s="1"/>
  <c r="Z656" i="10"/>
  <c r="AA656" i="10" s="1"/>
  <c r="AB656" i="10" s="1"/>
  <c r="AD656" i="10"/>
  <c r="AE656" i="10" s="1"/>
  <c r="H658" i="10"/>
  <c r="I658" i="10" s="1"/>
  <c r="J658" i="10" s="1"/>
  <c r="L658" i="10"/>
  <c r="T658" i="10"/>
  <c r="U658" i="10" s="1"/>
  <c r="V658" i="10" s="1"/>
  <c r="K659" i="10"/>
  <c r="L659" i="10" s="1"/>
  <c r="O659" i="10"/>
  <c r="P659" i="10" s="1"/>
  <c r="W659" i="10"/>
  <c r="X659" i="10" s="1"/>
  <c r="Y659" i="10" s="1"/>
  <c r="AA659" i="10"/>
  <c r="AB659" i="10" s="1"/>
  <c r="F660" i="10"/>
  <c r="G660" i="10" s="1"/>
  <c r="N660" i="10"/>
  <c r="O660" i="10" s="1"/>
  <c r="P660" i="10" s="1"/>
  <c r="R660" i="10"/>
  <c r="S660" i="10" s="1"/>
  <c r="Z660" i="10"/>
  <c r="AA660" i="10" s="1"/>
  <c r="AB660" i="10" s="1"/>
  <c r="AD660" i="10"/>
  <c r="AE660" i="10" s="1"/>
  <c r="H662" i="10"/>
  <c r="I662" i="10" s="1"/>
  <c r="J662" i="10" s="1"/>
  <c r="L662" i="10"/>
  <c r="T662" i="10"/>
  <c r="U662" i="10" s="1"/>
  <c r="V662" i="10" s="1"/>
  <c r="X662" i="10"/>
  <c r="Y662" i="10" s="1"/>
  <c r="H655" i="10"/>
  <c r="I655" i="10" s="1"/>
  <c r="J655" i="10" s="1"/>
  <c r="T655" i="10"/>
  <c r="U655" i="10" s="1"/>
  <c r="V655" i="10" s="1"/>
  <c r="K656" i="10"/>
  <c r="L656" i="10" s="1"/>
  <c r="O656" i="10"/>
  <c r="P656" i="10" s="1"/>
  <c r="W656" i="10"/>
  <c r="X656" i="10" s="1"/>
  <c r="Y656" i="10" s="1"/>
  <c r="H659" i="10"/>
  <c r="I659" i="10" s="1"/>
  <c r="J659" i="10" s="1"/>
  <c r="T659" i="10"/>
  <c r="U659" i="10" s="1"/>
  <c r="V659" i="10" s="1"/>
  <c r="K660" i="10"/>
  <c r="L660" i="10" s="1"/>
  <c r="W660" i="10"/>
  <c r="X660" i="10" s="1"/>
  <c r="Y660" i="10" s="1"/>
  <c r="H656" i="10"/>
  <c r="I656" i="10" s="1"/>
  <c r="J656" i="10" s="1"/>
  <c r="T656" i="10"/>
  <c r="U656" i="10" s="1"/>
  <c r="V656" i="10" s="1"/>
  <c r="H660" i="10"/>
  <c r="I660" i="10" s="1"/>
  <c r="J660" i="10" s="1"/>
  <c r="T660" i="10"/>
  <c r="U660" i="10" s="1"/>
  <c r="V660" i="10" s="1"/>
  <c r="D19" i="9"/>
  <c r="D23" i="9" a="1"/>
  <c r="D23" i="9" s="1"/>
  <c r="D26" i="9"/>
  <c r="G15" i="10" l="1"/>
  <c r="AF572" i="10"/>
  <c r="AG572" i="10" s="1"/>
  <c r="AH572" i="10" s="1"/>
  <c r="M572" i="10"/>
  <c r="M554" i="10"/>
  <c r="AF554" i="10"/>
  <c r="AG554" i="10" s="1"/>
  <c r="AH554" i="10" s="1"/>
  <c r="AF523" i="10"/>
  <c r="AG523" i="10" s="1"/>
  <c r="AH523" i="10" s="1"/>
  <c r="M523" i="10"/>
  <c r="AF507" i="10"/>
  <c r="AG507" i="10" s="1"/>
  <c r="AH507" i="10" s="1"/>
  <c r="M507" i="10"/>
  <c r="M503" i="10"/>
  <c r="AF503" i="10"/>
  <c r="AG503" i="10" s="1"/>
  <c r="AH503" i="10" s="1"/>
  <c r="M477" i="10"/>
  <c r="AF477" i="10"/>
  <c r="AG477" i="10" s="1"/>
  <c r="AH477" i="10" s="1"/>
  <c r="M659" i="10"/>
  <c r="AF659" i="10"/>
  <c r="AG659" i="10" s="1"/>
  <c r="AH659" i="10" s="1"/>
  <c r="AF655" i="10"/>
  <c r="AG655" i="10" s="1"/>
  <c r="AH655" i="10" s="1"/>
  <c r="M655" i="10"/>
  <c r="AF640" i="10"/>
  <c r="AG640" i="10" s="1"/>
  <c r="AH640" i="10" s="1"/>
  <c r="M640" i="10"/>
  <c r="M636" i="10"/>
  <c r="AF636" i="10"/>
  <c r="AG636" i="10" s="1"/>
  <c r="AH636" i="10" s="1"/>
  <c r="M619" i="10"/>
  <c r="AF619" i="10"/>
  <c r="AG619" i="10" s="1"/>
  <c r="AH619" i="10" s="1"/>
  <c r="M608" i="10"/>
  <c r="AF608" i="10"/>
  <c r="AG608" i="10" s="1"/>
  <c r="AH608" i="10" s="1"/>
  <c r="AF557" i="10"/>
  <c r="AG557" i="10" s="1"/>
  <c r="AH557" i="10" s="1"/>
  <c r="M557" i="10"/>
  <c r="AF612" i="10"/>
  <c r="AG612" i="10" s="1"/>
  <c r="AH612" i="10" s="1"/>
  <c r="M612" i="10"/>
  <c r="M512" i="10"/>
  <c r="AF512" i="10"/>
  <c r="AG512" i="10" s="1"/>
  <c r="AH512" i="10" s="1"/>
  <c r="AF464" i="10"/>
  <c r="AG464" i="10" s="1"/>
  <c r="AH464" i="10" s="1"/>
  <c r="M464" i="10"/>
  <c r="AF404" i="10"/>
  <c r="AG404" i="10" s="1"/>
  <c r="AH404" i="10" s="1"/>
  <c r="M404" i="10"/>
  <c r="AF351" i="10"/>
  <c r="AG351" i="10" s="1"/>
  <c r="AH351" i="10" s="1"/>
  <c r="M351" i="10"/>
  <c r="M348" i="10"/>
  <c r="AF348" i="10"/>
  <c r="AG348" i="10" s="1"/>
  <c r="AH348" i="10" s="1"/>
  <c r="M228" i="10"/>
  <c r="AF228" i="10"/>
  <c r="AG228" i="10" s="1"/>
  <c r="AH228" i="10" s="1"/>
  <c r="AF203" i="10"/>
  <c r="AG203" i="10" s="1"/>
  <c r="AH203" i="10" s="1"/>
  <c r="M203" i="10"/>
  <c r="M345" i="10"/>
  <c r="AF345" i="10"/>
  <c r="AG345" i="10" s="1"/>
  <c r="AH345" i="10" s="1"/>
  <c r="M589" i="10"/>
  <c r="AF589" i="10"/>
  <c r="AG589" i="10" s="1"/>
  <c r="AH589" i="10" s="1"/>
  <c r="AF601" i="10"/>
  <c r="AG601" i="10" s="1"/>
  <c r="AH601" i="10" s="1"/>
  <c r="M601" i="10"/>
  <c r="AF531" i="10"/>
  <c r="AG531" i="10" s="1"/>
  <c r="AH531" i="10" s="1"/>
  <c r="M531" i="10"/>
  <c r="AF515" i="10"/>
  <c r="AG515" i="10" s="1"/>
  <c r="AH515" i="10" s="1"/>
  <c r="M515" i="10"/>
  <c r="AF604" i="10"/>
  <c r="AG604" i="10" s="1"/>
  <c r="AH604" i="10" s="1"/>
  <c r="M604" i="10"/>
  <c r="M497" i="10"/>
  <c r="AF497" i="10"/>
  <c r="AG497" i="10" s="1"/>
  <c r="AH497" i="10" s="1"/>
  <c r="AF388" i="10"/>
  <c r="AG388" i="10" s="1"/>
  <c r="AH388" i="10" s="1"/>
  <c r="M388" i="10"/>
  <c r="AF424" i="10"/>
  <c r="AG424" i="10" s="1"/>
  <c r="AH424" i="10" s="1"/>
  <c r="M424" i="10"/>
  <c r="M343" i="10"/>
  <c r="AF343" i="10"/>
  <c r="AG343" i="10" s="1"/>
  <c r="AH343" i="10" s="1"/>
  <c r="M368" i="10"/>
  <c r="AF368" i="10"/>
  <c r="AG368" i="10" s="1"/>
  <c r="AH368" i="10" s="1"/>
  <c r="M352" i="10"/>
  <c r="AF352" i="10"/>
  <c r="AG352" i="10" s="1"/>
  <c r="AH352" i="10" s="1"/>
  <c r="M303" i="10"/>
  <c r="AF303" i="10"/>
  <c r="AG303" i="10" s="1"/>
  <c r="AH303" i="10" s="1"/>
  <c r="AF519" i="10"/>
  <c r="AG519" i="10" s="1"/>
  <c r="AH519" i="10" s="1"/>
  <c r="M519" i="10"/>
  <c r="AF420" i="10"/>
  <c r="AG420" i="10" s="1"/>
  <c r="AH420" i="10" s="1"/>
  <c r="M420" i="10"/>
  <c r="M415" i="10"/>
  <c r="AF415" i="10"/>
  <c r="AG415" i="10" s="1"/>
  <c r="AH415" i="10" s="1"/>
  <c r="M399" i="10"/>
  <c r="AF399" i="10"/>
  <c r="AG399" i="10" s="1"/>
  <c r="AH399" i="10" s="1"/>
  <c r="M383" i="10"/>
  <c r="AF383" i="10"/>
  <c r="AG383" i="10" s="1"/>
  <c r="AH383" i="10" s="1"/>
  <c r="M212" i="10"/>
  <c r="AF212" i="10"/>
  <c r="AG212" i="10" s="1"/>
  <c r="AH212" i="10" s="1"/>
  <c r="M648" i="10"/>
  <c r="AF648" i="10"/>
  <c r="AG648" i="10" s="1"/>
  <c r="AH648" i="10" s="1"/>
  <c r="M626" i="10"/>
  <c r="AF626" i="10"/>
  <c r="AG626" i="10" s="1"/>
  <c r="AH626" i="10" s="1"/>
  <c r="AF622" i="10"/>
  <c r="AG622" i="10" s="1"/>
  <c r="AH622" i="10" s="1"/>
  <c r="M622" i="10"/>
  <c r="AF576" i="10"/>
  <c r="AG576" i="10" s="1"/>
  <c r="AH576" i="10" s="1"/>
  <c r="M576" i="10"/>
  <c r="AF561" i="10"/>
  <c r="AG561" i="10" s="1"/>
  <c r="AH561" i="10" s="1"/>
  <c r="M561" i="10"/>
  <c r="M609" i="10"/>
  <c r="AF609" i="10"/>
  <c r="AG609" i="10" s="1"/>
  <c r="AH609" i="10" s="1"/>
  <c r="M537" i="10"/>
  <c r="AF537" i="10"/>
  <c r="AG537" i="10" s="1"/>
  <c r="AH537" i="10" s="1"/>
  <c r="M528" i="10"/>
  <c r="AF528" i="10"/>
  <c r="AG528" i="10" s="1"/>
  <c r="AH528" i="10" s="1"/>
  <c r="M524" i="10"/>
  <c r="AF524" i="10"/>
  <c r="AG524" i="10" s="1"/>
  <c r="AH524" i="10" s="1"/>
  <c r="M500" i="10"/>
  <c r="AF500" i="10"/>
  <c r="AG500" i="10" s="1"/>
  <c r="AH500" i="10" s="1"/>
  <c r="M489" i="10"/>
  <c r="AF489" i="10"/>
  <c r="AG489" i="10" s="1"/>
  <c r="AH489" i="10" s="1"/>
  <c r="AF479" i="10"/>
  <c r="AG479" i="10" s="1"/>
  <c r="AH479" i="10" s="1"/>
  <c r="M479" i="10"/>
  <c r="AF448" i="10"/>
  <c r="AG448" i="10" s="1"/>
  <c r="AH448" i="10" s="1"/>
  <c r="M448" i="10"/>
  <c r="M435" i="10"/>
  <c r="AF435" i="10"/>
  <c r="AG435" i="10" s="1"/>
  <c r="AH435" i="10" s="1"/>
  <c r="AF431" i="10"/>
  <c r="AG431" i="10" s="1"/>
  <c r="AH431" i="10" s="1"/>
  <c r="M431" i="10"/>
  <c r="M476" i="10"/>
  <c r="AF476" i="10"/>
  <c r="AG476" i="10" s="1"/>
  <c r="AH476" i="10" s="1"/>
  <c r="AF432" i="10"/>
  <c r="AG432" i="10" s="1"/>
  <c r="AH432" i="10" s="1"/>
  <c r="M432" i="10"/>
  <c r="AF372" i="10"/>
  <c r="AG372" i="10" s="1"/>
  <c r="AH372" i="10" s="1"/>
  <c r="M372" i="10"/>
  <c r="AF367" i="10"/>
  <c r="AG367" i="10" s="1"/>
  <c r="AH367" i="10" s="1"/>
  <c r="M367" i="10"/>
  <c r="M356" i="10"/>
  <c r="AF356" i="10"/>
  <c r="AG356" i="10" s="1"/>
  <c r="AH356" i="10" s="1"/>
  <c r="M337" i="10"/>
  <c r="AF337" i="10"/>
  <c r="AG337" i="10" s="1"/>
  <c r="AH337" i="10" s="1"/>
  <c r="M296" i="10"/>
  <c r="AF296" i="10"/>
  <c r="AG296" i="10" s="1"/>
  <c r="AH296" i="10" s="1"/>
  <c r="AF280" i="10"/>
  <c r="AG280" i="10" s="1"/>
  <c r="AH280" i="10" s="1"/>
  <c r="M280" i="10"/>
  <c r="AF264" i="10"/>
  <c r="AG264" i="10" s="1"/>
  <c r="AH264" i="10" s="1"/>
  <c r="M264" i="10"/>
  <c r="AF248" i="10"/>
  <c r="AG248" i="10" s="1"/>
  <c r="AH248" i="10" s="1"/>
  <c r="M248" i="10"/>
  <c r="AF117" i="10"/>
  <c r="AG117" i="10" s="1"/>
  <c r="AH117" i="10" s="1"/>
  <c r="M117" i="10"/>
  <c r="M630" i="10"/>
  <c r="AF630" i="10"/>
  <c r="AG630" i="10" s="1"/>
  <c r="AH630" i="10" s="1"/>
  <c r="M620" i="10"/>
  <c r="AF620" i="10"/>
  <c r="AG620" i="10" s="1"/>
  <c r="AH620" i="10" s="1"/>
  <c r="M599" i="10"/>
  <c r="AF599" i="10"/>
  <c r="AG599" i="10" s="1"/>
  <c r="AH599" i="10" s="1"/>
  <c r="M587" i="10"/>
  <c r="AF587" i="10"/>
  <c r="AG587" i="10" s="1"/>
  <c r="AH587" i="10" s="1"/>
  <c r="M583" i="10"/>
  <c r="AF583" i="10"/>
  <c r="AG583" i="10" s="1"/>
  <c r="AH583" i="10" s="1"/>
  <c r="AF579" i="10"/>
  <c r="AG579" i="10" s="1"/>
  <c r="AH579" i="10" s="1"/>
  <c r="M579" i="10"/>
  <c r="M658" i="10"/>
  <c r="AF658" i="10"/>
  <c r="AG658" i="10" s="1"/>
  <c r="AH658" i="10" s="1"/>
  <c r="M654" i="10"/>
  <c r="AF654" i="10"/>
  <c r="AG654" i="10" s="1"/>
  <c r="AH654" i="10" s="1"/>
  <c r="AF652" i="10"/>
  <c r="AG652" i="10" s="1"/>
  <c r="AH652" i="10" s="1"/>
  <c r="M652" i="10"/>
  <c r="M650" i="10"/>
  <c r="AF650" i="10"/>
  <c r="AG650" i="10" s="1"/>
  <c r="AH650" i="10" s="1"/>
  <c r="M649" i="10"/>
  <c r="AF649" i="10"/>
  <c r="AG649" i="10" s="1"/>
  <c r="AH649" i="10" s="1"/>
  <c r="M638" i="10"/>
  <c r="AF638" i="10"/>
  <c r="AG638" i="10" s="1"/>
  <c r="AH638" i="10" s="1"/>
  <c r="AF607" i="10"/>
  <c r="AG607" i="10" s="1"/>
  <c r="AH607" i="10" s="1"/>
  <c r="M607" i="10"/>
  <c r="AF592" i="10"/>
  <c r="AG592" i="10" s="1"/>
  <c r="AH592" i="10" s="1"/>
  <c r="M592" i="10"/>
  <c r="M632" i="10"/>
  <c r="AF632" i="10"/>
  <c r="AG632" i="10" s="1"/>
  <c r="AH632" i="10" s="1"/>
  <c r="M578" i="10"/>
  <c r="AF578" i="10"/>
  <c r="AG578" i="10" s="1"/>
  <c r="AH578" i="10" s="1"/>
  <c r="M574" i="10"/>
  <c r="AF574" i="10"/>
  <c r="AG574" i="10" s="1"/>
  <c r="AH574" i="10" s="1"/>
  <c r="AF569" i="10"/>
  <c r="AG569" i="10" s="1"/>
  <c r="AH569" i="10" s="1"/>
  <c r="M569" i="10"/>
  <c r="M581" i="10"/>
  <c r="AF581" i="10"/>
  <c r="AG581" i="10" s="1"/>
  <c r="AH581" i="10" s="1"/>
  <c r="AF651" i="10"/>
  <c r="AG651" i="10" s="1"/>
  <c r="AH651" i="10" s="1"/>
  <c r="M651" i="10"/>
  <c r="M639" i="10"/>
  <c r="AF639" i="10"/>
  <c r="AG639" i="10" s="1"/>
  <c r="AH639" i="10" s="1"/>
  <c r="AF631" i="10"/>
  <c r="AG631" i="10" s="1"/>
  <c r="AH631" i="10" s="1"/>
  <c r="M631" i="10"/>
  <c r="M629" i="10"/>
  <c r="AF629" i="10"/>
  <c r="AG629" i="10" s="1"/>
  <c r="AH629" i="10" s="1"/>
  <c r="M614" i="10"/>
  <c r="AF614" i="10"/>
  <c r="AG614" i="10" s="1"/>
  <c r="AH614" i="10" s="1"/>
  <c r="M610" i="10"/>
  <c r="AF610" i="10"/>
  <c r="AG610" i="10" s="1"/>
  <c r="AH610" i="10" s="1"/>
  <c r="M606" i="10"/>
  <c r="AF606" i="10"/>
  <c r="AG606" i="10" s="1"/>
  <c r="AH606" i="10" s="1"/>
  <c r="AF596" i="10"/>
  <c r="AG596" i="10" s="1"/>
  <c r="AH596" i="10" s="1"/>
  <c r="M596" i="10"/>
  <c r="M613" i="10"/>
  <c r="AF613" i="10"/>
  <c r="AG613" i="10" s="1"/>
  <c r="AH613" i="10" s="1"/>
  <c r="M605" i="10"/>
  <c r="AF605" i="10"/>
  <c r="AG605" i="10" s="1"/>
  <c r="AH605" i="10" s="1"/>
  <c r="M594" i="10"/>
  <c r="AF594" i="10"/>
  <c r="AG594" i="10" s="1"/>
  <c r="AH594" i="10" s="1"/>
  <c r="M593" i="10"/>
  <c r="AF593" i="10"/>
  <c r="AG593" i="10" s="1"/>
  <c r="AH593" i="10" s="1"/>
  <c r="AF536" i="10"/>
  <c r="AG536" i="10" s="1"/>
  <c r="AH536" i="10" s="1"/>
  <c r="M536" i="10"/>
  <c r="M597" i="10"/>
  <c r="AF597" i="10"/>
  <c r="AG597" i="10" s="1"/>
  <c r="AH597" i="10" s="1"/>
  <c r="M573" i="10"/>
  <c r="AF573" i="10"/>
  <c r="AG573" i="10" s="1"/>
  <c r="AH573" i="10" s="1"/>
  <c r="AF571" i="10"/>
  <c r="AG571" i="10" s="1"/>
  <c r="AH571" i="10" s="1"/>
  <c r="M571" i="10"/>
  <c r="M567" i="10"/>
  <c r="AF567" i="10"/>
  <c r="AG567" i="10" s="1"/>
  <c r="AH567" i="10" s="1"/>
  <c r="M551" i="10"/>
  <c r="AF551" i="10"/>
  <c r="AG551" i="10" s="1"/>
  <c r="AH551" i="10" s="1"/>
  <c r="M547" i="10"/>
  <c r="AF547" i="10"/>
  <c r="AG547" i="10" s="1"/>
  <c r="AH547" i="10" s="1"/>
  <c r="M543" i="10"/>
  <c r="AF543" i="10"/>
  <c r="AG543" i="10" s="1"/>
  <c r="AH543" i="10" s="1"/>
  <c r="AF580" i="10"/>
  <c r="AG580" i="10" s="1"/>
  <c r="AH580" i="10" s="1"/>
  <c r="M580" i="10"/>
  <c r="M566" i="10"/>
  <c r="AF566" i="10"/>
  <c r="AG566" i="10" s="1"/>
  <c r="AH566" i="10" s="1"/>
  <c r="M550" i="10"/>
  <c r="AF550" i="10"/>
  <c r="AG550" i="10" s="1"/>
  <c r="AH550" i="10" s="1"/>
  <c r="AF538" i="10"/>
  <c r="AG538" i="10" s="1"/>
  <c r="AH538" i="10" s="1"/>
  <c r="M538" i="10"/>
  <c r="M534" i="10"/>
  <c r="AF534" i="10"/>
  <c r="AG534" i="10" s="1"/>
  <c r="AH534" i="10" s="1"/>
  <c r="M530" i="10"/>
  <c r="AF530" i="10"/>
  <c r="AG530" i="10" s="1"/>
  <c r="AH530" i="10" s="1"/>
  <c r="M526" i="10"/>
  <c r="AF526" i="10"/>
  <c r="AG526" i="10" s="1"/>
  <c r="AH526" i="10" s="1"/>
  <c r="M522" i="10"/>
  <c r="AF522" i="10"/>
  <c r="AG522" i="10" s="1"/>
  <c r="AH522" i="10" s="1"/>
  <c r="M518" i="10"/>
  <c r="AF518" i="10"/>
  <c r="AG518" i="10" s="1"/>
  <c r="AH518" i="10" s="1"/>
  <c r="M514" i="10"/>
  <c r="AF514" i="10"/>
  <c r="AG514" i="10" s="1"/>
  <c r="AH514" i="10" s="1"/>
  <c r="M510" i="10"/>
  <c r="AF510" i="10"/>
  <c r="AG510" i="10" s="1"/>
  <c r="AH510" i="10" s="1"/>
  <c r="M506" i="10"/>
  <c r="AF506" i="10"/>
  <c r="AG506" i="10" s="1"/>
  <c r="AH506" i="10" s="1"/>
  <c r="AF502" i="10"/>
  <c r="AG502" i="10" s="1"/>
  <c r="AH502" i="10" s="1"/>
  <c r="M502" i="10"/>
  <c r="M562" i="10"/>
  <c r="AF562" i="10"/>
  <c r="AG562" i="10" s="1"/>
  <c r="AH562" i="10" s="1"/>
  <c r="M521" i="10"/>
  <c r="AF521" i="10"/>
  <c r="AG521" i="10" s="1"/>
  <c r="AH521" i="10" s="1"/>
  <c r="M505" i="10"/>
  <c r="AF505" i="10"/>
  <c r="AG505" i="10" s="1"/>
  <c r="AH505" i="10" s="1"/>
  <c r="M501" i="10"/>
  <c r="AF501" i="10"/>
  <c r="AG501" i="10" s="1"/>
  <c r="AH501" i="10" s="1"/>
  <c r="AF499" i="10"/>
  <c r="AG499" i="10" s="1"/>
  <c r="AH499" i="10" s="1"/>
  <c r="M499" i="10"/>
  <c r="M520" i="10"/>
  <c r="AF520" i="10"/>
  <c r="AG520" i="10" s="1"/>
  <c r="AH520" i="10" s="1"/>
  <c r="AF482" i="10"/>
  <c r="AG482" i="10" s="1"/>
  <c r="AH482" i="10" s="1"/>
  <c r="M482" i="10"/>
  <c r="M487" i="10"/>
  <c r="AF487" i="10"/>
  <c r="AG487" i="10" s="1"/>
  <c r="AH487" i="10" s="1"/>
  <c r="AF474" i="10"/>
  <c r="AG474" i="10" s="1"/>
  <c r="AH474" i="10" s="1"/>
  <c r="M474" i="10"/>
  <c r="M481" i="10"/>
  <c r="AF481" i="10"/>
  <c r="AG481" i="10" s="1"/>
  <c r="AH481" i="10" s="1"/>
  <c r="M458" i="10"/>
  <c r="AF458" i="10"/>
  <c r="AG458" i="10" s="1"/>
  <c r="AH458" i="10" s="1"/>
  <c r="M442" i="10"/>
  <c r="AF442" i="10"/>
  <c r="AG442" i="10" s="1"/>
  <c r="AH442" i="10" s="1"/>
  <c r="M430" i="10"/>
  <c r="AF430" i="10"/>
  <c r="AG430" i="10" s="1"/>
  <c r="AH430" i="10" s="1"/>
  <c r="M461" i="10"/>
  <c r="AF461" i="10"/>
  <c r="AG461" i="10" s="1"/>
  <c r="AH461" i="10" s="1"/>
  <c r="M453" i="10"/>
  <c r="AF453" i="10"/>
  <c r="AG453" i="10" s="1"/>
  <c r="AH453" i="10" s="1"/>
  <c r="M445" i="10"/>
  <c r="AF445" i="10"/>
  <c r="AG445" i="10" s="1"/>
  <c r="AH445" i="10" s="1"/>
  <c r="M437" i="10"/>
  <c r="AF437" i="10"/>
  <c r="AG437" i="10" s="1"/>
  <c r="AH437" i="10" s="1"/>
  <c r="M366" i="10"/>
  <c r="AF366" i="10"/>
  <c r="AG366" i="10" s="1"/>
  <c r="AH366" i="10" s="1"/>
  <c r="M350" i="10"/>
  <c r="AF350" i="10"/>
  <c r="AG350" i="10" s="1"/>
  <c r="AH350" i="10" s="1"/>
  <c r="M421" i="10"/>
  <c r="AF421" i="10"/>
  <c r="AG421" i="10" s="1"/>
  <c r="AH421" i="10" s="1"/>
  <c r="M413" i="10"/>
  <c r="AF413" i="10"/>
  <c r="AG413" i="10" s="1"/>
  <c r="AH413" i="10" s="1"/>
  <c r="M405" i="10"/>
  <c r="AF405" i="10"/>
  <c r="AG405" i="10" s="1"/>
  <c r="AH405" i="10" s="1"/>
  <c r="M397" i="10"/>
  <c r="AF397" i="10"/>
  <c r="AG397" i="10" s="1"/>
  <c r="AH397" i="10" s="1"/>
  <c r="M389" i="10"/>
  <c r="AF389" i="10"/>
  <c r="AG389" i="10" s="1"/>
  <c r="AH389" i="10" s="1"/>
  <c r="M381" i="10"/>
  <c r="AF381" i="10"/>
  <c r="AG381" i="10" s="1"/>
  <c r="AH381" i="10" s="1"/>
  <c r="M373" i="10"/>
  <c r="AF373" i="10"/>
  <c r="AG373" i="10" s="1"/>
  <c r="AH373" i="10" s="1"/>
  <c r="AF300" i="10"/>
  <c r="AG300" i="10" s="1"/>
  <c r="AH300" i="10" s="1"/>
  <c r="M300" i="10"/>
  <c r="M364" i="10"/>
  <c r="AF364" i="10"/>
  <c r="AG364" i="10" s="1"/>
  <c r="AH364" i="10" s="1"/>
  <c r="M334" i="10"/>
  <c r="AF334" i="10"/>
  <c r="AG334" i="10" s="1"/>
  <c r="AH334" i="10" s="1"/>
  <c r="M318" i="10"/>
  <c r="AF318" i="10"/>
  <c r="AG318" i="10" s="1"/>
  <c r="AH318" i="10" s="1"/>
  <c r="AF302" i="10"/>
  <c r="AG302" i="10" s="1"/>
  <c r="AH302" i="10" s="1"/>
  <c r="M302" i="10"/>
  <c r="M333" i="10"/>
  <c r="AF333" i="10"/>
  <c r="AG333" i="10" s="1"/>
  <c r="AH333" i="10" s="1"/>
  <c r="M317" i="10"/>
  <c r="AF317" i="10"/>
  <c r="AG317" i="10" s="1"/>
  <c r="AH317" i="10" s="1"/>
  <c r="M275" i="10"/>
  <c r="AF275" i="10"/>
  <c r="AG275" i="10" s="1"/>
  <c r="AH275" i="10" s="1"/>
  <c r="M259" i="10"/>
  <c r="AF259" i="10"/>
  <c r="AG259" i="10" s="1"/>
  <c r="AH259" i="10" s="1"/>
  <c r="M243" i="10"/>
  <c r="AF243" i="10"/>
  <c r="AG243" i="10" s="1"/>
  <c r="AH243" i="10" s="1"/>
  <c r="AF227" i="10"/>
  <c r="AG227" i="10" s="1"/>
  <c r="AH227" i="10" s="1"/>
  <c r="M227" i="10"/>
  <c r="AF211" i="10"/>
  <c r="AG211" i="10" s="1"/>
  <c r="AH211" i="10" s="1"/>
  <c r="M211" i="10"/>
  <c r="M282" i="10"/>
  <c r="AF282" i="10"/>
  <c r="AG282" i="10" s="1"/>
  <c r="AH282" i="10" s="1"/>
  <c r="M266" i="10"/>
  <c r="AF266" i="10"/>
  <c r="AG266" i="10" s="1"/>
  <c r="AH266" i="10" s="1"/>
  <c r="M250" i="10"/>
  <c r="AF250" i="10"/>
  <c r="AG250" i="10" s="1"/>
  <c r="AH250" i="10" s="1"/>
  <c r="M281" i="10"/>
  <c r="AF281" i="10"/>
  <c r="AG281" i="10" s="1"/>
  <c r="AH281" i="10" s="1"/>
  <c r="M265" i="10"/>
  <c r="AF265" i="10"/>
  <c r="AG265" i="10" s="1"/>
  <c r="AH265" i="10" s="1"/>
  <c r="M249" i="10"/>
  <c r="AF249" i="10"/>
  <c r="AG249" i="10" s="1"/>
  <c r="AH249" i="10" s="1"/>
  <c r="M225" i="10"/>
  <c r="AF225" i="10"/>
  <c r="AG225" i="10" s="1"/>
  <c r="AH225" i="10" s="1"/>
  <c r="M209" i="10"/>
  <c r="AF209" i="10"/>
  <c r="AG209" i="10" s="1"/>
  <c r="AH209" i="10" s="1"/>
  <c r="M205" i="10"/>
  <c r="AF205" i="10"/>
  <c r="AG205" i="10" s="1"/>
  <c r="AH205" i="10" s="1"/>
  <c r="AF181" i="10"/>
  <c r="AG181" i="10" s="1"/>
  <c r="AH181" i="10" s="1"/>
  <c r="M181" i="10"/>
  <c r="AF165" i="10"/>
  <c r="AG165" i="10" s="1"/>
  <c r="AH165" i="10" s="1"/>
  <c r="M165" i="10"/>
  <c r="AF149" i="10"/>
  <c r="AG149" i="10" s="1"/>
  <c r="AH149" i="10" s="1"/>
  <c r="M149" i="10"/>
  <c r="AF199" i="10"/>
  <c r="AG199" i="10" s="1"/>
  <c r="AH199" i="10" s="1"/>
  <c r="M199" i="10"/>
  <c r="AF196" i="10"/>
  <c r="AG196" i="10" s="1"/>
  <c r="AH196" i="10" s="1"/>
  <c r="M196" i="10"/>
  <c r="M208" i="10"/>
  <c r="AF208" i="10"/>
  <c r="AG208" i="10" s="1"/>
  <c r="AH208" i="10" s="1"/>
  <c r="M191" i="10"/>
  <c r="AF191" i="10"/>
  <c r="AG191" i="10" s="1"/>
  <c r="AH191" i="10" s="1"/>
  <c r="M175" i="10"/>
  <c r="AF175" i="10"/>
  <c r="AG175" i="10" s="1"/>
  <c r="AH175" i="10" s="1"/>
  <c r="M159" i="10"/>
  <c r="AF159" i="10"/>
  <c r="AG159" i="10" s="1"/>
  <c r="AH159" i="10" s="1"/>
  <c r="M143" i="10"/>
  <c r="AF143" i="10"/>
  <c r="AG143" i="10" s="1"/>
  <c r="AH143" i="10" s="1"/>
  <c r="M194" i="10"/>
  <c r="AF194" i="10"/>
  <c r="AG194" i="10" s="1"/>
  <c r="AH194" i="10" s="1"/>
  <c r="M186" i="10"/>
  <c r="AF186" i="10"/>
  <c r="AG186" i="10" s="1"/>
  <c r="AH186" i="10" s="1"/>
  <c r="M178" i="10"/>
  <c r="AF178" i="10"/>
  <c r="AG178" i="10" s="1"/>
  <c r="AH178" i="10" s="1"/>
  <c r="M170" i="10"/>
  <c r="AF170" i="10"/>
  <c r="AG170" i="10" s="1"/>
  <c r="AH170" i="10" s="1"/>
  <c r="M162" i="10"/>
  <c r="AF162" i="10"/>
  <c r="AG162" i="10" s="1"/>
  <c r="AH162" i="10" s="1"/>
  <c r="M154" i="10"/>
  <c r="AF154" i="10"/>
  <c r="AG154" i="10" s="1"/>
  <c r="AH154" i="10" s="1"/>
  <c r="M146" i="10"/>
  <c r="AF146" i="10"/>
  <c r="AG146" i="10" s="1"/>
  <c r="AH146" i="10" s="1"/>
  <c r="M138" i="10"/>
  <c r="AF138" i="10"/>
  <c r="AG138" i="10" s="1"/>
  <c r="AH138" i="10" s="1"/>
  <c r="M134" i="10"/>
  <c r="AF134" i="10"/>
  <c r="AG134" i="10" s="1"/>
  <c r="AH134" i="10" s="1"/>
  <c r="M130" i="10"/>
  <c r="AF130" i="10"/>
  <c r="AG130" i="10" s="1"/>
  <c r="AH130" i="10" s="1"/>
  <c r="AF101" i="10"/>
  <c r="AG101" i="10" s="1"/>
  <c r="AH101" i="10" s="1"/>
  <c r="M101" i="10"/>
  <c r="AF85" i="10"/>
  <c r="AG85" i="10" s="1"/>
  <c r="AH85" i="10" s="1"/>
  <c r="M85" i="10"/>
  <c r="AF69" i="10"/>
  <c r="AG69" i="10" s="1"/>
  <c r="AH69" i="10" s="1"/>
  <c r="M69" i="10"/>
  <c r="AF53" i="10"/>
  <c r="AG53" i="10" s="1"/>
  <c r="AH53" i="10" s="1"/>
  <c r="M53" i="10"/>
  <c r="AF37" i="10"/>
  <c r="AG37" i="10" s="1"/>
  <c r="AH37" i="10" s="1"/>
  <c r="M37" i="10"/>
  <c r="AF21" i="10"/>
  <c r="AG21" i="10" s="1"/>
  <c r="AH21" i="10" s="1"/>
  <c r="M21" i="10"/>
  <c r="M116" i="10"/>
  <c r="AF116" i="10"/>
  <c r="AG116" i="10" s="1"/>
  <c r="AH116" i="10" s="1"/>
  <c r="M112" i="10"/>
  <c r="AF112" i="10"/>
  <c r="AG112" i="10" s="1"/>
  <c r="AH112" i="10" s="1"/>
  <c r="M108" i="10"/>
  <c r="AF108" i="10"/>
  <c r="AG108" i="10" s="1"/>
  <c r="AH108" i="10" s="1"/>
  <c r="M104" i="10"/>
  <c r="AF104" i="10"/>
  <c r="AG104" i="10" s="1"/>
  <c r="AH104" i="10" s="1"/>
  <c r="M100" i="10"/>
  <c r="AF100" i="10"/>
  <c r="AG100" i="10" s="1"/>
  <c r="AH100" i="10" s="1"/>
  <c r="M96" i="10"/>
  <c r="AF96" i="10"/>
  <c r="AG96" i="10" s="1"/>
  <c r="AH96" i="10" s="1"/>
  <c r="M92" i="10"/>
  <c r="AF92" i="10"/>
  <c r="AG92" i="10" s="1"/>
  <c r="AH92" i="10" s="1"/>
  <c r="M88" i="10"/>
  <c r="AF88" i="10"/>
  <c r="AG88" i="10" s="1"/>
  <c r="AH88" i="10" s="1"/>
  <c r="M84" i="10"/>
  <c r="AF84" i="10"/>
  <c r="AG84" i="10" s="1"/>
  <c r="AH84" i="10" s="1"/>
  <c r="M80" i="10"/>
  <c r="AF80" i="10"/>
  <c r="AG80" i="10" s="1"/>
  <c r="AH80" i="10" s="1"/>
  <c r="M76" i="10"/>
  <c r="AF76" i="10"/>
  <c r="AG76" i="10" s="1"/>
  <c r="AH76" i="10" s="1"/>
  <c r="M72" i="10"/>
  <c r="AF72" i="10"/>
  <c r="AG72" i="10" s="1"/>
  <c r="AH72" i="10" s="1"/>
  <c r="M68" i="10"/>
  <c r="AF68" i="10"/>
  <c r="AG68" i="10" s="1"/>
  <c r="AH68" i="10" s="1"/>
  <c r="M64" i="10"/>
  <c r="AF64" i="10"/>
  <c r="AG64" i="10" s="1"/>
  <c r="AH64" i="10" s="1"/>
  <c r="M60" i="10"/>
  <c r="AF60" i="10"/>
  <c r="AG60" i="10" s="1"/>
  <c r="AH60" i="10" s="1"/>
  <c r="M56" i="10"/>
  <c r="AF56" i="10"/>
  <c r="AG56" i="10" s="1"/>
  <c r="AH56" i="10" s="1"/>
  <c r="M133" i="10"/>
  <c r="AF133" i="10"/>
  <c r="AG133" i="10" s="1"/>
  <c r="AH133" i="10" s="1"/>
  <c r="M119" i="10"/>
  <c r="AF119" i="10"/>
  <c r="AG119" i="10" s="1"/>
  <c r="AH119" i="10" s="1"/>
  <c r="M111" i="10"/>
  <c r="AF111" i="10"/>
  <c r="AG111" i="10" s="1"/>
  <c r="AH111" i="10" s="1"/>
  <c r="M95" i="10"/>
  <c r="AF95" i="10"/>
  <c r="AG95" i="10" s="1"/>
  <c r="AH95" i="10" s="1"/>
  <c r="M79" i="10"/>
  <c r="AF79" i="10"/>
  <c r="AG79" i="10" s="1"/>
  <c r="AH79" i="10" s="1"/>
  <c r="M63" i="10"/>
  <c r="AF63" i="10"/>
  <c r="AG63" i="10" s="1"/>
  <c r="AH63" i="10" s="1"/>
  <c r="M47" i="10"/>
  <c r="AF47" i="10"/>
  <c r="AG47" i="10" s="1"/>
  <c r="AH47" i="10" s="1"/>
  <c r="M31" i="10"/>
  <c r="AF31" i="10"/>
  <c r="AG31" i="10" s="1"/>
  <c r="AH31" i="10" s="1"/>
  <c r="M126" i="10"/>
  <c r="AF126" i="10"/>
  <c r="AG126" i="10" s="1"/>
  <c r="AH126" i="10" s="1"/>
  <c r="M114" i="10"/>
  <c r="AF114" i="10"/>
  <c r="AG114" i="10" s="1"/>
  <c r="AH114" i="10" s="1"/>
  <c r="M106" i="10"/>
  <c r="AF106" i="10"/>
  <c r="AG106" i="10" s="1"/>
  <c r="AH106" i="10" s="1"/>
  <c r="M98" i="10"/>
  <c r="AF98" i="10"/>
  <c r="AG98" i="10" s="1"/>
  <c r="AH98" i="10" s="1"/>
  <c r="M90" i="10"/>
  <c r="AF90" i="10"/>
  <c r="AG90" i="10" s="1"/>
  <c r="AH90" i="10" s="1"/>
  <c r="M70" i="10"/>
  <c r="AF70" i="10"/>
  <c r="AG70" i="10" s="1"/>
  <c r="AH70" i="10" s="1"/>
  <c r="M62" i="10"/>
  <c r="AF62" i="10"/>
  <c r="AG62" i="10" s="1"/>
  <c r="AH62" i="10" s="1"/>
  <c r="M50" i="10"/>
  <c r="AF50" i="10"/>
  <c r="AG50" i="10" s="1"/>
  <c r="AH50" i="10" s="1"/>
  <c r="M34" i="10"/>
  <c r="AF34" i="10"/>
  <c r="AG34" i="10" s="1"/>
  <c r="AH34" i="10" s="1"/>
  <c r="AF660" i="10"/>
  <c r="AG660" i="10" s="1"/>
  <c r="AH660" i="10" s="1"/>
  <c r="M660" i="10"/>
  <c r="AF656" i="10"/>
  <c r="AG656" i="10" s="1"/>
  <c r="AH656" i="10" s="1"/>
  <c r="M656" i="10"/>
  <c r="M661" i="10"/>
  <c r="AF661" i="10"/>
  <c r="AG661" i="10" s="1"/>
  <c r="AH661" i="10" s="1"/>
  <c r="AF647" i="10"/>
  <c r="AG647" i="10" s="1"/>
  <c r="AH647" i="10" s="1"/>
  <c r="M647" i="10"/>
  <c r="M657" i="10"/>
  <c r="AF657" i="10"/>
  <c r="AG657" i="10" s="1"/>
  <c r="AH657" i="10" s="1"/>
  <c r="M642" i="10"/>
  <c r="AF642" i="10"/>
  <c r="AG642" i="10" s="1"/>
  <c r="AH642" i="10" s="1"/>
  <c r="AF635" i="10"/>
  <c r="AG635" i="10" s="1"/>
  <c r="AH635" i="10" s="1"/>
  <c r="M635" i="10"/>
  <c r="AF644" i="10"/>
  <c r="AG644" i="10" s="1"/>
  <c r="AH644" i="10" s="1"/>
  <c r="M644" i="10"/>
  <c r="M625" i="10"/>
  <c r="AF625" i="10"/>
  <c r="AG625" i="10" s="1"/>
  <c r="AH625" i="10" s="1"/>
  <c r="M621" i="10"/>
  <c r="AF621" i="10"/>
  <c r="AG621" i="10" s="1"/>
  <c r="AH621" i="10" s="1"/>
  <c r="AF616" i="10"/>
  <c r="AG616" i="10" s="1"/>
  <c r="AH616" i="10" s="1"/>
  <c r="M616" i="10"/>
  <c r="M641" i="10"/>
  <c r="AF641" i="10"/>
  <c r="AG641" i="10" s="1"/>
  <c r="AH641" i="10" s="1"/>
  <c r="M624" i="10"/>
  <c r="AF624" i="10"/>
  <c r="AG624" i="10" s="1"/>
  <c r="AH624" i="10" s="1"/>
  <c r="AF618" i="10"/>
  <c r="AG618" i="10" s="1"/>
  <c r="AH618" i="10" s="1"/>
  <c r="M618" i="10"/>
  <c r="AF600" i="10"/>
  <c r="AG600" i="10" s="1"/>
  <c r="AH600" i="10" s="1"/>
  <c r="M600" i="10"/>
  <c r="AF584" i="10"/>
  <c r="AG584" i="10" s="1"/>
  <c r="AH584" i="10" s="1"/>
  <c r="M584" i="10"/>
  <c r="AF623" i="10"/>
  <c r="AG623" i="10" s="1"/>
  <c r="AH623" i="10" s="1"/>
  <c r="M623" i="10"/>
  <c r="AF575" i="10"/>
  <c r="AG575" i="10" s="1"/>
  <c r="AH575" i="10" s="1"/>
  <c r="M575" i="10"/>
  <c r="M590" i="10"/>
  <c r="AF590" i="10"/>
  <c r="AG590" i="10" s="1"/>
  <c r="AH590" i="10" s="1"/>
  <c r="M568" i="10"/>
  <c r="AF568" i="10"/>
  <c r="AG568" i="10" s="1"/>
  <c r="AH568" i="10" s="1"/>
  <c r="M564" i="10"/>
  <c r="AF564" i="10"/>
  <c r="AG564" i="10" s="1"/>
  <c r="AH564" i="10" s="1"/>
  <c r="M560" i="10"/>
  <c r="AF560" i="10"/>
  <c r="AG560" i="10" s="1"/>
  <c r="AH560" i="10" s="1"/>
  <c r="M556" i="10"/>
  <c r="AF556" i="10"/>
  <c r="AG556" i="10" s="1"/>
  <c r="AH556" i="10" s="1"/>
  <c r="M552" i="10"/>
  <c r="AF552" i="10"/>
  <c r="AG552" i="10" s="1"/>
  <c r="AH552" i="10" s="1"/>
  <c r="AF548" i="10"/>
  <c r="AG548" i="10" s="1"/>
  <c r="AH548" i="10" s="1"/>
  <c r="M548" i="10"/>
  <c r="AF544" i="10"/>
  <c r="AG544" i="10" s="1"/>
  <c r="AH544" i="10" s="1"/>
  <c r="M544" i="10"/>
  <c r="AF540" i="10"/>
  <c r="AG540" i="10" s="1"/>
  <c r="AH540" i="10" s="1"/>
  <c r="M540" i="10"/>
  <c r="M577" i="10"/>
  <c r="AF577" i="10"/>
  <c r="AG577" i="10" s="1"/>
  <c r="AH577" i="10" s="1"/>
  <c r="M563" i="10"/>
  <c r="AF563" i="10"/>
  <c r="AG563" i="10" s="1"/>
  <c r="AH563" i="10" s="1"/>
  <c r="M542" i="10"/>
  <c r="AF542" i="10"/>
  <c r="AG542" i="10" s="1"/>
  <c r="AH542" i="10" s="1"/>
  <c r="M533" i="10"/>
  <c r="AF533" i="10"/>
  <c r="AG533" i="10" s="1"/>
  <c r="AH533" i="10" s="1"/>
  <c r="M517" i="10"/>
  <c r="AF517" i="10"/>
  <c r="AG517" i="10" s="1"/>
  <c r="AH517" i="10" s="1"/>
  <c r="AF496" i="10"/>
  <c r="AG496" i="10" s="1"/>
  <c r="AH496" i="10" s="1"/>
  <c r="M496" i="10"/>
  <c r="M508" i="10"/>
  <c r="AF508" i="10"/>
  <c r="AG508" i="10" s="1"/>
  <c r="AH508" i="10" s="1"/>
  <c r="AF498" i="10"/>
  <c r="AG498" i="10" s="1"/>
  <c r="AH498" i="10" s="1"/>
  <c r="M498" i="10"/>
  <c r="AF486" i="10"/>
  <c r="AG486" i="10" s="1"/>
  <c r="AH486" i="10" s="1"/>
  <c r="M486" i="10"/>
  <c r="M558" i="10"/>
  <c r="AF558" i="10"/>
  <c r="AG558" i="10" s="1"/>
  <c r="AH558" i="10" s="1"/>
  <c r="M483" i="10"/>
  <c r="AF483" i="10"/>
  <c r="AG483" i="10" s="1"/>
  <c r="AH483" i="10" s="1"/>
  <c r="M478" i="10"/>
  <c r="AF478" i="10"/>
  <c r="AG478" i="10" s="1"/>
  <c r="AH478" i="10" s="1"/>
  <c r="AF468" i="10"/>
  <c r="AG468" i="10" s="1"/>
  <c r="AH468" i="10" s="1"/>
  <c r="M468" i="10"/>
  <c r="AF452" i="10"/>
  <c r="AG452" i="10" s="1"/>
  <c r="AH452" i="10" s="1"/>
  <c r="M452" i="10"/>
  <c r="AF436" i="10"/>
  <c r="AG436" i="10" s="1"/>
  <c r="AH436" i="10" s="1"/>
  <c r="M436" i="10"/>
  <c r="AF472" i="10"/>
  <c r="AG472" i="10" s="1"/>
  <c r="AH472" i="10" s="1"/>
  <c r="M472" i="10"/>
  <c r="M439" i="10"/>
  <c r="AF439" i="10"/>
  <c r="AG439" i="10" s="1"/>
  <c r="AH439" i="10" s="1"/>
  <c r="AF475" i="10"/>
  <c r="AG475" i="10" s="1"/>
  <c r="AH475" i="10" s="1"/>
  <c r="M475" i="10"/>
  <c r="M466" i="10"/>
  <c r="AF466" i="10"/>
  <c r="AG466" i="10" s="1"/>
  <c r="AH466" i="10" s="1"/>
  <c r="M462" i="10"/>
  <c r="AF462" i="10"/>
  <c r="AG462" i="10" s="1"/>
  <c r="AH462" i="10" s="1"/>
  <c r="M446" i="10"/>
  <c r="AF446" i="10"/>
  <c r="AG446" i="10" s="1"/>
  <c r="AH446" i="10" s="1"/>
  <c r="AF469" i="10"/>
  <c r="AG469" i="10" s="1"/>
  <c r="AH469" i="10" s="1"/>
  <c r="M469" i="10"/>
  <c r="AF408" i="10"/>
  <c r="AG408" i="10" s="1"/>
  <c r="AH408" i="10" s="1"/>
  <c r="M408" i="10"/>
  <c r="AF392" i="10"/>
  <c r="AG392" i="10" s="1"/>
  <c r="AH392" i="10" s="1"/>
  <c r="M392" i="10"/>
  <c r="AF376" i="10"/>
  <c r="AG376" i="10" s="1"/>
  <c r="AH376" i="10" s="1"/>
  <c r="M376" i="10"/>
  <c r="M428" i="10"/>
  <c r="AF428" i="10"/>
  <c r="AG428" i="10" s="1"/>
  <c r="AH428" i="10" s="1"/>
  <c r="AF423" i="10"/>
  <c r="AG423" i="10" s="1"/>
  <c r="AH423" i="10" s="1"/>
  <c r="M423" i="10"/>
  <c r="M419" i="10"/>
  <c r="AF419" i="10"/>
  <c r="AG419" i="10" s="1"/>
  <c r="AH419" i="10" s="1"/>
  <c r="M403" i="10"/>
  <c r="AF403" i="10"/>
  <c r="AG403" i="10" s="1"/>
  <c r="AH403" i="10" s="1"/>
  <c r="M387" i="10"/>
  <c r="AF387" i="10"/>
  <c r="AG387" i="10" s="1"/>
  <c r="AH387" i="10" s="1"/>
  <c r="M371" i="10"/>
  <c r="AF371" i="10"/>
  <c r="AG371" i="10" s="1"/>
  <c r="AH371" i="10" s="1"/>
  <c r="AF355" i="10"/>
  <c r="AG355" i="10" s="1"/>
  <c r="AH355" i="10" s="1"/>
  <c r="M355" i="10"/>
  <c r="M422" i="10"/>
  <c r="AF422" i="10"/>
  <c r="AG422" i="10" s="1"/>
  <c r="AH422" i="10" s="1"/>
  <c r="M414" i="10"/>
  <c r="AF414" i="10"/>
  <c r="AG414" i="10" s="1"/>
  <c r="AH414" i="10" s="1"/>
  <c r="M406" i="10"/>
  <c r="AF406" i="10"/>
  <c r="AG406" i="10" s="1"/>
  <c r="AH406" i="10" s="1"/>
  <c r="M398" i="10"/>
  <c r="AF398" i="10"/>
  <c r="AG398" i="10" s="1"/>
  <c r="AH398" i="10" s="1"/>
  <c r="M390" i="10"/>
  <c r="AF390" i="10"/>
  <c r="AG390" i="10" s="1"/>
  <c r="AH390" i="10" s="1"/>
  <c r="M382" i="10"/>
  <c r="AF382" i="10"/>
  <c r="AG382" i="10" s="1"/>
  <c r="AH382" i="10" s="1"/>
  <c r="M374" i="10"/>
  <c r="AF374" i="10"/>
  <c r="AG374" i="10" s="1"/>
  <c r="AH374" i="10" s="1"/>
  <c r="M362" i="10"/>
  <c r="AF362" i="10"/>
  <c r="AG362" i="10" s="1"/>
  <c r="AH362" i="10" s="1"/>
  <c r="AF338" i="10"/>
  <c r="AG338" i="10" s="1"/>
  <c r="AH338" i="10" s="1"/>
  <c r="M338" i="10"/>
  <c r="AF336" i="10"/>
  <c r="AG336" i="10" s="1"/>
  <c r="AH336" i="10" s="1"/>
  <c r="M336" i="10"/>
  <c r="AF332" i="10"/>
  <c r="AG332" i="10" s="1"/>
  <c r="AH332" i="10" s="1"/>
  <c r="M332" i="10"/>
  <c r="AF328" i="10"/>
  <c r="AG328" i="10" s="1"/>
  <c r="AH328" i="10" s="1"/>
  <c r="M328" i="10"/>
  <c r="AF324" i="10"/>
  <c r="AG324" i="10" s="1"/>
  <c r="AH324" i="10" s="1"/>
  <c r="M324" i="10"/>
  <c r="AF320" i="10"/>
  <c r="AG320" i="10" s="1"/>
  <c r="AH320" i="10" s="1"/>
  <c r="M320" i="10"/>
  <c r="AF316" i="10"/>
  <c r="AG316" i="10" s="1"/>
  <c r="AH316" i="10" s="1"/>
  <c r="M316" i="10"/>
  <c r="AF312" i="10"/>
  <c r="AG312" i="10" s="1"/>
  <c r="AH312" i="10" s="1"/>
  <c r="M312" i="10"/>
  <c r="AF308" i="10"/>
  <c r="AG308" i="10" s="1"/>
  <c r="AH308" i="10" s="1"/>
  <c r="M308" i="10"/>
  <c r="AF304" i="10"/>
  <c r="AG304" i="10" s="1"/>
  <c r="AH304" i="10" s="1"/>
  <c r="M304" i="10"/>
  <c r="M341" i="10"/>
  <c r="AF341" i="10"/>
  <c r="AG341" i="10" s="1"/>
  <c r="AH341" i="10" s="1"/>
  <c r="M340" i="10"/>
  <c r="AF340" i="10"/>
  <c r="AG340" i="10" s="1"/>
  <c r="AH340" i="10" s="1"/>
  <c r="M330" i="10"/>
  <c r="AF330" i="10"/>
  <c r="AG330" i="10" s="1"/>
  <c r="AH330" i="10" s="1"/>
  <c r="M314" i="10"/>
  <c r="AF314" i="10"/>
  <c r="AG314" i="10" s="1"/>
  <c r="AH314" i="10" s="1"/>
  <c r="AF298" i="10"/>
  <c r="AG298" i="10" s="1"/>
  <c r="AH298" i="10" s="1"/>
  <c r="M298" i="10"/>
  <c r="AF294" i="10"/>
  <c r="AG294" i="10" s="1"/>
  <c r="AH294" i="10" s="1"/>
  <c r="M294" i="10"/>
  <c r="M349" i="10"/>
  <c r="AF349" i="10"/>
  <c r="AG349" i="10" s="1"/>
  <c r="AH349" i="10" s="1"/>
  <c r="M321" i="10"/>
  <c r="AF321" i="10"/>
  <c r="AG321" i="10" s="1"/>
  <c r="AH321" i="10" s="1"/>
  <c r="M305" i="10"/>
  <c r="AF305" i="10"/>
  <c r="AG305" i="10" s="1"/>
  <c r="AH305" i="10" s="1"/>
  <c r="M297" i="10"/>
  <c r="AF297" i="10"/>
  <c r="AG297" i="10" s="1"/>
  <c r="AH297" i="10" s="1"/>
  <c r="AF284" i="10"/>
  <c r="AG284" i="10" s="1"/>
  <c r="AH284" i="10" s="1"/>
  <c r="M284" i="10"/>
  <c r="AF268" i="10"/>
  <c r="AG268" i="10" s="1"/>
  <c r="AH268" i="10" s="1"/>
  <c r="M268" i="10"/>
  <c r="AF252" i="10"/>
  <c r="AG252" i="10" s="1"/>
  <c r="AH252" i="10" s="1"/>
  <c r="M252" i="10"/>
  <c r="M279" i="10"/>
  <c r="AF279" i="10"/>
  <c r="AG279" i="10" s="1"/>
  <c r="AH279" i="10" s="1"/>
  <c r="M263" i="10"/>
  <c r="AF263" i="10"/>
  <c r="AG263" i="10" s="1"/>
  <c r="AH263" i="10" s="1"/>
  <c r="M247" i="10"/>
  <c r="AF247" i="10"/>
  <c r="AG247" i="10" s="1"/>
  <c r="AH247" i="10" s="1"/>
  <c r="AF231" i="10"/>
  <c r="AG231" i="10" s="1"/>
  <c r="AH231" i="10" s="1"/>
  <c r="M231" i="10"/>
  <c r="AF215" i="10"/>
  <c r="AG215" i="10" s="1"/>
  <c r="AH215" i="10" s="1"/>
  <c r="M215" i="10"/>
  <c r="M278" i="10"/>
  <c r="AF278" i="10"/>
  <c r="AG278" i="10" s="1"/>
  <c r="AH278" i="10" s="1"/>
  <c r="M262" i="10"/>
  <c r="AF262" i="10"/>
  <c r="AG262" i="10" s="1"/>
  <c r="AH262" i="10" s="1"/>
  <c r="M246" i="10"/>
  <c r="AF246" i="10"/>
  <c r="AG246" i="10" s="1"/>
  <c r="AH246" i="10" s="1"/>
  <c r="M285" i="10"/>
  <c r="AF285" i="10"/>
  <c r="AG285" i="10" s="1"/>
  <c r="AH285" i="10" s="1"/>
  <c r="M269" i="10"/>
  <c r="AF269" i="10"/>
  <c r="AG269" i="10" s="1"/>
  <c r="AH269" i="10" s="1"/>
  <c r="M253" i="10"/>
  <c r="AF253" i="10"/>
  <c r="AG253" i="10" s="1"/>
  <c r="AH253" i="10" s="1"/>
  <c r="M237" i="10"/>
  <c r="AF237" i="10"/>
  <c r="AG237" i="10" s="1"/>
  <c r="AH237" i="10" s="1"/>
  <c r="M221" i="10"/>
  <c r="AF221" i="10"/>
  <c r="AG221" i="10" s="1"/>
  <c r="AH221" i="10" s="1"/>
  <c r="M204" i="10"/>
  <c r="AF204" i="10"/>
  <c r="AG204" i="10" s="1"/>
  <c r="AH204" i="10" s="1"/>
  <c r="AF185" i="10"/>
  <c r="AG185" i="10" s="1"/>
  <c r="AH185" i="10" s="1"/>
  <c r="M185" i="10"/>
  <c r="AF169" i="10"/>
  <c r="AG169" i="10" s="1"/>
  <c r="AH169" i="10" s="1"/>
  <c r="M169" i="10"/>
  <c r="AF153" i="10"/>
  <c r="AG153" i="10" s="1"/>
  <c r="AH153" i="10" s="1"/>
  <c r="M153" i="10"/>
  <c r="M195" i="10"/>
  <c r="AF195" i="10"/>
  <c r="AG195" i="10" s="1"/>
  <c r="AH195" i="10" s="1"/>
  <c r="M179" i="10"/>
  <c r="AF179" i="10"/>
  <c r="AG179" i="10" s="1"/>
  <c r="AH179" i="10" s="1"/>
  <c r="M163" i="10"/>
  <c r="AF163" i="10"/>
  <c r="AG163" i="10" s="1"/>
  <c r="AH163" i="10" s="1"/>
  <c r="M147" i="10"/>
  <c r="AF147" i="10"/>
  <c r="AG147" i="10" s="1"/>
  <c r="AH147" i="10" s="1"/>
  <c r="M135" i="10"/>
  <c r="AF135" i="10"/>
  <c r="AG135" i="10" s="1"/>
  <c r="AH135" i="10" s="1"/>
  <c r="M127" i="10"/>
  <c r="AF127" i="10"/>
  <c r="AG127" i="10" s="1"/>
  <c r="AH127" i="10" s="1"/>
  <c r="M123" i="10"/>
  <c r="AF123" i="10"/>
  <c r="AG123" i="10" s="1"/>
  <c r="AH123" i="10" s="1"/>
  <c r="AF105" i="10"/>
  <c r="AG105" i="10" s="1"/>
  <c r="AH105" i="10" s="1"/>
  <c r="M105" i="10"/>
  <c r="AF89" i="10"/>
  <c r="AG89" i="10" s="1"/>
  <c r="AH89" i="10" s="1"/>
  <c r="M89" i="10"/>
  <c r="AF73" i="10"/>
  <c r="AG73" i="10" s="1"/>
  <c r="AH73" i="10" s="1"/>
  <c r="M73" i="10"/>
  <c r="AF57" i="10"/>
  <c r="AG57" i="10" s="1"/>
  <c r="AH57" i="10" s="1"/>
  <c r="M57" i="10"/>
  <c r="AF41" i="10"/>
  <c r="AG41" i="10" s="1"/>
  <c r="AH41" i="10" s="1"/>
  <c r="M41" i="10"/>
  <c r="AF25" i="10"/>
  <c r="AG25" i="10" s="1"/>
  <c r="AH25" i="10" s="1"/>
  <c r="M25" i="10"/>
  <c r="M52" i="10"/>
  <c r="AF52" i="10"/>
  <c r="AG52" i="10" s="1"/>
  <c r="AH52" i="10" s="1"/>
  <c r="M48" i="10"/>
  <c r="AF48" i="10"/>
  <c r="AG48" i="10" s="1"/>
  <c r="AH48" i="10" s="1"/>
  <c r="M40" i="10"/>
  <c r="AF40" i="10"/>
  <c r="AG40" i="10" s="1"/>
  <c r="AH40" i="10" s="1"/>
  <c r="M36" i="10"/>
  <c r="AF36" i="10"/>
  <c r="AG36" i="10" s="1"/>
  <c r="AH36" i="10" s="1"/>
  <c r="M32" i="10"/>
  <c r="AF32" i="10"/>
  <c r="AG32" i="10" s="1"/>
  <c r="AH32" i="10" s="1"/>
  <c r="M28" i="10"/>
  <c r="AF28" i="10"/>
  <c r="AG28" i="10" s="1"/>
  <c r="AH28" i="10" s="1"/>
  <c r="M24" i="10"/>
  <c r="AF24" i="10"/>
  <c r="AG24" i="10" s="1"/>
  <c r="AH24" i="10" s="1"/>
  <c r="M20" i="10"/>
  <c r="AF20" i="10"/>
  <c r="AG20" i="10" s="1"/>
  <c r="AH20" i="10" s="1"/>
  <c r="M18" i="10"/>
  <c r="AF18" i="10"/>
  <c r="AG18" i="10" s="1"/>
  <c r="AH18" i="10" s="1"/>
  <c r="M107" i="10"/>
  <c r="AF107" i="10"/>
  <c r="AG107" i="10" s="1"/>
  <c r="AH107" i="10" s="1"/>
  <c r="M91" i="10"/>
  <c r="AF91" i="10"/>
  <c r="AG91" i="10" s="1"/>
  <c r="AH91" i="10" s="1"/>
  <c r="M75" i="10"/>
  <c r="AF75" i="10"/>
  <c r="AG75" i="10" s="1"/>
  <c r="AH75" i="10" s="1"/>
  <c r="M59" i="10"/>
  <c r="AF59" i="10"/>
  <c r="AG59" i="10" s="1"/>
  <c r="AH59" i="10" s="1"/>
  <c r="M43" i="10"/>
  <c r="AF43" i="10"/>
  <c r="AG43" i="10" s="1"/>
  <c r="AH43" i="10" s="1"/>
  <c r="M27" i="10"/>
  <c r="AF27" i="10"/>
  <c r="AG27" i="10" s="1"/>
  <c r="AH27" i="10" s="1"/>
  <c r="M82" i="10"/>
  <c r="AF82" i="10"/>
  <c r="AG82" i="10" s="1"/>
  <c r="AH82" i="10" s="1"/>
  <c r="M74" i="10"/>
  <c r="AF74" i="10"/>
  <c r="AG74" i="10" s="1"/>
  <c r="AH74" i="10" s="1"/>
  <c r="M54" i="10"/>
  <c r="AF54" i="10"/>
  <c r="AG54" i="10" s="1"/>
  <c r="AH54" i="10" s="1"/>
  <c r="M38" i="10"/>
  <c r="AF38" i="10"/>
  <c r="AG38" i="10" s="1"/>
  <c r="AH38" i="10" s="1"/>
  <c r="M22" i="10"/>
  <c r="AF22" i="10"/>
  <c r="AG22" i="10" s="1"/>
  <c r="AH22" i="10" s="1"/>
  <c r="M16" i="10"/>
  <c r="AF16" i="10"/>
  <c r="AG16" i="10" s="1"/>
  <c r="AH16" i="10" s="1"/>
  <c r="AF643" i="10"/>
  <c r="AG643" i="10" s="1"/>
  <c r="AH643" i="10" s="1"/>
  <c r="M643" i="10"/>
  <c r="M595" i="10"/>
  <c r="AF595" i="10"/>
  <c r="AG595" i="10" s="1"/>
  <c r="AH595" i="10" s="1"/>
  <c r="M591" i="10"/>
  <c r="AF591" i="10"/>
  <c r="AG591" i="10" s="1"/>
  <c r="AH591" i="10" s="1"/>
  <c r="M586" i="10"/>
  <c r="AF586" i="10"/>
  <c r="AG586" i="10" s="1"/>
  <c r="AH586" i="10" s="1"/>
  <c r="AF565" i="10"/>
  <c r="AG565" i="10" s="1"/>
  <c r="AH565" i="10" s="1"/>
  <c r="M565" i="10"/>
  <c r="M559" i="10"/>
  <c r="AF559" i="10"/>
  <c r="AG559" i="10" s="1"/>
  <c r="AH559" i="10" s="1"/>
  <c r="M628" i="10"/>
  <c r="AF628" i="10"/>
  <c r="AG628" i="10" s="1"/>
  <c r="AH628" i="10" s="1"/>
  <c r="AF549" i="10"/>
  <c r="AG549" i="10" s="1"/>
  <c r="AH549" i="10" s="1"/>
  <c r="M549" i="10"/>
  <c r="M546" i="10"/>
  <c r="AF546" i="10"/>
  <c r="AG546" i="10" s="1"/>
  <c r="AH546" i="10" s="1"/>
  <c r="AF527" i="10"/>
  <c r="AG527" i="10" s="1"/>
  <c r="AH527" i="10" s="1"/>
  <c r="M527" i="10"/>
  <c r="AF511" i="10"/>
  <c r="AG511" i="10" s="1"/>
  <c r="AH511" i="10" s="1"/>
  <c r="M511" i="10"/>
  <c r="M535" i="10"/>
  <c r="AF535" i="10"/>
  <c r="AG535" i="10" s="1"/>
  <c r="AH535" i="10" s="1"/>
  <c r="AF545" i="10"/>
  <c r="AG545" i="10" s="1"/>
  <c r="AH545" i="10" s="1"/>
  <c r="M545" i="10"/>
  <c r="M529" i="10"/>
  <c r="AF529" i="10"/>
  <c r="AG529" i="10" s="1"/>
  <c r="AH529" i="10" s="1"/>
  <c r="M513" i="10"/>
  <c r="AF513" i="10"/>
  <c r="AG513" i="10" s="1"/>
  <c r="AH513" i="10" s="1"/>
  <c r="AF490" i="10"/>
  <c r="AG490" i="10" s="1"/>
  <c r="AH490" i="10" s="1"/>
  <c r="M490" i="10"/>
  <c r="M570" i="10"/>
  <c r="AF570" i="10"/>
  <c r="AG570" i="10" s="1"/>
  <c r="AH570" i="10" s="1"/>
  <c r="M504" i="10"/>
  <c r="AF504" i="10"/>
  <c r="AG504" i="10" s="1"/>
  <c r="AH504" i="10" s="1"/>
  <c r="M495" i="10"/>
  <c r="AF495" i="10"/>
  <c r="AG495" i="10" s="1"/>
  <c r="AH495" i="10" s="1"/>
  <c r="AF491" i="10"/>
  <c r="AG491" i="10" s="1"/>
  <c r="AH491" i="10" s="1"/>
  <c r="M491" i="10"/>
  <c r="AF480" i="10"/>
  <c r="AG480" i="10" s="1"/>
  <c r="AH480" i="10" s="1"/>
  <c r="M480" i="10"/>
  <c r="AF456" i="10"/>
  <c r="AG456" i="10" s="1"/>
  <c r="AH456" i="10" s="1"/>
  <c r="M456" i="10"/>
  <c r="AF440" i="10"/>
  <c r="AG440" i="10" s="1"/>
  <c r="AH440" i="10" s="1"/>
  <c r="M440" i="10"/>
  <c r="M450" i="10"/>
  <c r="AF450" i="10"/>
  <c r="AG450" i="10" s="1"/>
  <c r="AH450" i="10" s="1"/>
  <c r="M434" i="10"/>
  <c r="AF434" i="10"/>
  <c r="AG434" i="10" s="1"/>
  <c r="AH434" i="10" s="1"/>
  <c r="M426" i="10"/>
  <c r="AF426" i="10"/>
  <c r="AG426" i="10" s="1"/>
  <c r="AH426" i="10" s="1"/>
  <c r="M465" i="10"/>
  <c r="AF465" i="10"/>
  <c r="AG465" i="10" s="1"/>
  <c r="AH465" i="10" s="1"/>
  <c r="M457" i="10"/>
  <c r="AF457" i="10"/>
  <c r="AG457" i="10" s="1"/>
  <c r="AH457" i="10" s="1"/>
  <c r="M449" i="10"/>
  <c r="AF449" i="10"/>
  <c r="AG449" i="10" s="1"/>
  <c r="AH449" i="10" s="1"/>
  <c r="M441" i="10"/>
  <c r="AF441" i="10"/>
  <c r="AG441" i="10" s="1"/>
  <c r="AH441" i="10" s="1"/>
  <c r="M433" i="10"/>
  <c r="AF433" i="10"/>
  <c r="AG433" i="10" s="1"/>
  <c r="AH433" i="10" s="1"/>
  <c r="M429" i="10"/>
  <c r="AF429" i="10"/>
  <c r="AG429" i="10" s="1"/>
  <c r="AH429" i="10" s="1"/>
  <c r="AF412" i="10"/>
  <c r="AG412" i="10" s="1"/>
  <c r="AH412" i="10" s="1"/>
  <c r="M412" i="10"/>
  <c r="AF396" i="10"/>
  <c r="AG396" i="10" s="1"/>
  <c r="AH396" i="10" s="1"/>
  <c r="M396" i="10"/>
  <c r="AF380" i="10"/>
  <c r="AG380" i="10" s="1"/>
  <c r="AH380" i="10" s="1"/>
  <c r="M380" i="10"/>
  <c r="M407" i="10"/>
  <c r="AF407" i="10"/>
  <c r="AG407" i="10" s="1"/>
  <c r="AH407" i="10" s="1"/>
  <c r="M391" i="10"/>
  <c r="AF391" i="10"/>
  <c r="AG391" i="10" s="1"/>
  <c r="AH391" i="10" s="1"/>
  <c r="M375" i="10"/>
  <c r="AF375" i="10"/>
  <c r="AG375" i="10" s="1"/>
  <c r="AH375" i="10" s="1"/>
  <c r="AF359" i="10"/>
  <c r="AG359" i="10" s="1"/>
  <c r="AH359" i="10" s="1"/>
  <c r="M359" i="10"/>
  <c r="M358" i="10"/>
  <c r="AF358" i="10"/>
  <c r="AG358" i="10" s="1"/>
  <c r="AH358" i="10" s="1"/>
  <c r="AF342" i="10"/>
  <c r="AG342" i="10" s="1"/>
  <c r="AH342" i="10" s="1"/>
  <c r="M342" i="10"/>
  <c r="M417" i="10"/>
  <c r="AF417" i="10"/>
  <c r="AG417" i="10" s="1"/>
  <c r="AH417" i="10" s="1"/>
  <c r="M409" i="10"/>
  <c r="AF409" i="10"/>
  <c r="AG409" i="10" s="1"/>
  <c r="AH409" i="10" s="1"/>
  <c r="M401" i="10"/>
  <c r="AF401" i="10"/>
  <c r="AG401" i="10" s="1"/>
  <c r="AH401" i="10" s="1"/>
  <c r="M393" i="10"/>
  <c r="AF393" i="10"/>
  <c r="AG393" i="10" s="1"/>
  <c r="AH393" i="10" s="1"/>
  <c r="M385" i="10"/>
  <c r="AF385" i="10"/>
  <c r="AG385" i="10" s="1"/>
  <c r="AH385" i="10" s="1"/>
  <c r="M377" i="10"/>
  <c r="AF377" i="10"/>
  <c r="AG377" i="10" s="1"/>
  <c r="AH377" i="10" s="1"/>
  <c r="M369" i="10"/>
  <c r="AF369" i="10"/>
  <c r="AG369" i="10" s="1"/>
  <c r="AH369" i="10" s="1"/>
  <c r="M365" i="10"/>
  <c r="AF365" i="10"/>
  <c r="AG365" i="10" s="1"/>
  <c r="AH365" i="10" s="1"/>
  <c r="M361" i="10"/>
  <c r="AF361" i="10"/>
  <c r="AG361" i="10" s="1"/>
  <c r="AH361" i="10" s="1"/>
  <c r="M357" i="10"/>
  <c r="AF357" i="10"/>
  <c r="AG357" i="10" s="1"/>
  <c r="AH357" i="10" s="1"/>
  <c r="M353" i="10"/>
  <c r="AF353" i="10"/>
  <c r="AG353" i="10" s="1"/>
  <c r="AH353" i="10" s="1"/>
  <c r="M335" i="10"/>
  <c r="AF335" i="10"/>
  <c r="AG335" i="10" s="1"/>
  <c r="AH335" i="10" s="1"/>
  <c r="M331" i="10"/>
  <c r="AF331" i="10"/>
  <c r="AG331" i="10" s="1"/>
  <c r="AH331" i="10" s="1"/>
  <c r="M327" i="10"/>
  <c r="AF327" i="10"/>
  <c r="AG327" i="10" s="1"/>
  <c r="AH327" i="10" s="1"/>
  <c r="M323" i="10"/>
  <c r="AF323" i="10"/>
  <c r="AG323" i="10" s="1"/>
  <c r="AH323" i="10" s="1"/>
  <c r="M319" i="10"/>
  <c r="AF319" i="10"/>
  <c r="AG319" i="10" s="1"/>
  <c r="AH319" i="10" s="1"/>
  <c r="M315" i="10"/>
  <c r="AF315" i="10"/>
  <c r="AG315" i="10" s="1"/>
  <c r="AH315" i="10" s="1"/>
  <c r="M311" i="10"/>
  <c r="AF311" i="10"/>
  <c r="AG311" i="10" s="1"/>
  <c r="AH311" i="10" s="1"/>
  <c r="M307" i="10"/>
  <c r="AF307" i="10"/>
  <c r="AG307" i="10" s="1"/>
  <c r="AH307" i="10" s="1"/>
  <c r="AF339" i="10"/>
  <c r="AG339" i="10" s="1"/>
  <c r="AH339" i="10" s="1"/>
  <c r="M339" i="10"/>
  <c r="M326" i="10"/>
  <c r="AF326" i="10"/>
  <c r="AG326" i="10" s="1"/>
  <c r="AH326" i="10" s="1"/>
  <c r="M310" i="10"/>
  <c r="AF310" i="10"/>
  <c r="AG310" i="10" s="1"/>
  <c r="AH310" i="10" s="1"/>
  <c r="M325" i="10"/>
  <c r="AF325" i="10"/>
  <c r="AG325" i="10" s="1"/>
  <c r="AH325" i="10" s="1"/>
  <c r="M309" i="10"/>
  <c r="AF309" i="10"/>
  <c r="AG309" i="10" s="1"/>
  <c r="AH309" i="10" s="1"/>
  <c r="AF288" i="10"/>
  <c r="AG288" i="10" s="1"/>
  <c r="AH288" i="10" s="1"/>
  <c r="M288" i="10"/>
  <c r="AF272" i="10"/>
  <c r="AG272" i="10" s="1"/>
  <c r="AH272" i="10" s="1"/>
  <c r="M272" i="10"/>
  <c r="AF256" i="10"/>
  <c r="AG256" i="10" s="1"/>
  <c r="AH256" i="10" s="1"/>
  <c r="M256" i="10"/>
  <c r="AF240" i="10"/>
  <c r="AG240" i="10" s="1"/>
  <c r="AH240" i="10" s="1"/>
  <c r="M240" i="10"/>
  <c r="M283" i="10"/>
  <c r="AF283" i="10"/>
  <c r="AG283" i="10" s="1"/>
  <c r="AH283" i="10" s="1"/>
  <c r="M267" i="10"/>
  <c r="AF267" i="10"/>
  <c r="AG267" i="10" s="1"/>
  <c r="AH267" i="10" s="1"/>
  <c r="M251" i="10"/>
  <c r="AF251" i="10"/>
  <c r="AG251" i="10" s="1"/>
  <c r="AH251" i="10" s="1"/>
  <c r="AF235" i="10"/>
  <c r="AG235" i="10" s="1"/>
  <c r="AH235" i="10" s="1"/>
  <c r="M235" i="10"/>
  <c r="AF219" i="10"/>
  <c r="AG219" i="10" s="1"/>
  <c r="AH219" i="10" s="1"/>
  <c r="M219" i="10"/>
  <c r="M290" i="10"/>
  <c r="AF290" i="10"/>
  <c r="AG290" i="10" s="1"/>
  <c r="AH290" i="10" s="1"/>
  <c r="M274" i="10"/>
  <c r="AF274" i="10"/>
  <c r="AG274" i="10" s="1"/>
  <c r="AH274" i="10" s="1"/>
  <c r="M258" i="10"/>
  <c r="AF258" i="10"/>
  <c r="AG258" i="10" s="1"/>
  <c r="AH258" i="10" s="1"/>
  <c r="M242" i="10"/>
  <c r="AF242" i="10"/>
  <c r="AG242" i="10" s="1"/>
  <c r="AH242" i="10" s="1"/>
  <c r="AF198" i="10"/>
  <c r="AG198" i="10" s="1"/>
  <c r="AH198" i="10" s="1"/>
  <c r="M198" i="10"/>
  <c r="AF299" i="10"/>
  <c r="AG299" i="10" s="1"/>
  <c r="AH299" i="10" s="1"/>
  <c r="M299" i="10"/>
  <c r="M293" i="10"/>
  <c r="AF293" i="10"/>
  <c r="AG293" i="10" s="1"/>
  <c r="AH293" i="10" s="1"/>
  <c r="M289" i="10"/>
  <c r="AF289" i="10"/>
  <c r="AG289" i="10" s="1"/>
  <c r="AH289" i="10" s="1"/>
  <c r="M273" i="10"/>
  <c r="AF273" i="10"/>
  <c r="AG273" i="10" s="1"/>
  <c r="AH273" i="10" s="1"/>
  <c r="M257" i="10"/>
  <c r="AF257" i="10"/>
  <c r="AG257" i="10" s="1"/>
  <c r="AH257" i="10" s="1"/>
  <c r="M241" i="10"/>
  <c r="AF241" i="10"/>
  <c r="AG241" i="10" s="1"/>
  <c r="AH241" i="10" s="1"/>
  <c r="M233" i="10"/>
  <c r="AF233" i="10"/>
  <c r="AG233" i="10" s="1"/>
  <c r="AH233" i="10" s="1"/>
  <c r="M217" i="10"/>
  <c r="AF217" i="10"/>
  <c r="AG217" i="10" s="1"/>
  <c r="AH217" i="10" s="1"/>
  <c r="AF207" i="10"/>
  <c r="AG207" i="10" s="1"/>
  <c r="AH207" i="10" s="1"/>
  <c r="M207" i="10"/>
  <c r="AF189" i="10"/>
  <c r="AG189" i="10" s="1"/>
  <c r="AH189" i="10" s="1"/>
  <c r="M189" i="10"/>
  <c r="AF173" i="10"/>
  <c r="AG173" i="10" s="1"/>
  <c r="AH173" i="10" s="1"/>
  <c r="M173" i="10"/>
  <c r="AF157" i="10"/>
  <c r="AG157" i="10" s="1"/>
  <c r="AH157" i="10" s="1"/>
  <c r="M157" i="10"/>
  <c r="AF141" i="10"/>
  <c r="AG141" i="10" s="1"/>
  <c r="AH141" i="10" s="1"/>
  <c r="M141" i="10"/>
  <c r="M232" i="10"/>
  <c r="AF232" i="10"/>
  <c r="AG232" i="10" s="1"/>
  <c r="AH232" i="10" s="1"/>
  <c r="M201" i="10"/>
  <c r="AF201" i="10"/>
  <c r="AG201" i="10" s="1"/>
  <c r="AH201" i="10" s="1"/>
  <c r="M192" i="10"/>
  <c r="AF192" i="10"/>
  <c r="AG192" i="10" s="1"/>
  <c r="AH192" i="10" s="1"/>
  <c r="M188" i="10"/>
  <c r="AF188" i="10"/>
  <c r="AG188" i="10" s="1"/>
  <c r="AH188" i="10" s="1"/>
  <c r="M184" i="10"/>
  <c r="AF184" i="10"/>
  <c r="AG184" i="10" s="1"/>
  <c r="AH184" i="10" s="1"/>
  <c r="M180" i="10"/>
  <c r="AF180" i="10"/>
  <c r="AG180" i="10" s="1"/>
  <c r="AH180" i="10" s="1"/>
  <c r="M176" i="10"/>
  <c r="AF176" i="10"/>
  <c r="AG176" i="10" s="1"/>
  <c r="AH176" i="10" s="1"/>
  <c r="M172" i="10"/>
  <c r="AF172" i="10"/>
  <c r="AG172" i="10" s="1"/>
  <c r="AH172" i="10" s="1"/>
  <c r="M168" i="10"/>
  <c r="AF168" i="10"/>
  <c r="AG168" i="10" s="1"/>
  <c r="AH168" i="10" s="1"/>
  <c r="M164" i="10"/>
  <c r="AF164" i="10"/>
  <c r="AG164" i="10" s="1"/>
  <c r="AH164" i="10" s="1"/>
  <c r="M160" i="10"/>
  <c r="AF160" i="10"/>
  <c r="AG160" i="10" s="1"/>
  <c r="AH160" i="10" s="1"/>
  <c r="M156" i="10"/>
  <c r="AF156" i="10"/>
  <c r="AG156" i="10" s="1"/>
  <c r="AH156" i="10" s="1"/>
  <c r="M152" i="10"/>
  <c r="AF152" i="10"/>
  <c r="AG152" i="10" s="1"/>
  <c r="AH152" i="10" s="1"/>
  <c r="M148" i="10"/>
  <c r="AF148" i="10"/>
  <c r="AG148" i="10" s="1"/>
  <c r="AH148" i="10" s="1"/>
  <c r="M144" i="10"/>
  <c r="AF144" i="10"/>
  <c r="AG144" i="10" s="1"/>
  <c r="AH144" i="10" s="1"/>
  <c r="AF140" i="10"/>
  <c r="AG140" i="10" s="1"/>
  <c r="AH140" i="10" s="1"/>
  <c r="M140" i="10"/>
  <c r="AF136" i="10"/>
  <c r="AG136" i="10" s="1"/>
  <c r="AH136" i="10" s="1"/>
  <c r="M136" i="10"/>
  <c r="AF132" i="10"/>
  <c r="AG132" i="10" s="1"/>
  <c r="AH132" i="10" s="1"/>
  <c r="M132" i="10"/>
  <c r="AF128" i="10"/>
  <c r="AG128" i="10" s="1"/>
  <c r="AH128" i="10" s="1"/>
  <c r="M128" i="10"/>
  <c r="AF124" i="10"/>
  <c r="AG124" i="10" s="1"/>
  <c r="AH124" i="10" s="1"/>
  <c r="M124" i="10"/>
  <c r="AF120" i="10"/>
  <c r="AG120" i="10" s="1"/>
  <c r="AH120" i="10" s="1"/>
  <c r="M120" i="10"/>
  <c r="M197" i="10"/>
  <c r="AF197" i="10"/>
  <c r="AG197" i="10" s="1"/>
  <c r="AH197" i="10" s="1"/>
  <c r="M183" i="10"/>
  <c r="AF183" i="10"/>
  <c r="AG183" i="10" s="1"/>
  <c r="AH183" i="10" s="1"/>
  <c r="M167" i="10"/>
  <c r="AF167" i="10"/>
  <c r="AG167" i="10" s="1"/>
  <c r="AH167" i="10" s="1"/>
  <c r="M151" i="10"/>
  <c r="AF151" i="10"/>
  <c r="AG151" i="10" s="1"/>
  <c r="AH151" i="10" s="1"/>
  <c r="M190" i="10"/>
  <c r="AF190" i="10"/>
  <c r="AG190" i="10" s="1"/>
  <c r="AH190" i="10" s="1"/>
  <c r="M182" i="10"/>
  <c r="AF182" i="10"/>
  <c r="AG182" i="10" s="1"/>
  <c r="AH182" i="10" s="1"/>
  <c r="M174" i="10"/>
  <c r="AF174" i="10"/>
  <c r="AG174" i="10" s="1"/>
  <c r="AH174" i="10" s="1"/>
  <c r="M166" i="10"/>
  <c r="AF166" i="10"/>
  <c r="AG166" i="10" s="1"/>
  <c r="AH166" i="10" s="1"/>
  <c r="M158" i="10"/>
  <c r="AF158" i="10"/>
  <c r="AG158" i="10" s="1"/>
  <c r="AH158" i="10" s="1"/>
  <c r="M150" i="10"/>
  <c r="AF150" i="10"/>
  <c r="AG150" i="10" s="1"/>
  <c r="AH150" i="10" s="1"/>
  <c r="M142" i="10"/>
  <c r="AF142" i="10"/>
  <c r="AG142" i="10" s="1"/>
  <c r="AH142" i="10" s="1"/>
  <c r="AF109" i="10"/>
  <c r="AG109" i="10" s="1"/>
  <c r="AH109" i="10" s="1"/>
  <c r="M109" i="10"/>
  <c r="AF93" i="10"/>
  <c r="AG93" i="10" s="1"/>
  <c r="AH93" i="10" s="1"/>
  <c r="M93" i="10"/>
  <c r="AF77" i="10"/>
  <c r="AG77" i="10" s="1"/>
  <c r="AH77" i="10" s="1"/>
  <c r="M77" i="10"/>
  <c r="AF61" i="10"/>
  <c r="AG61" i="10" s="1"/>
  <c r="AH61" i="10" s="1"/>
  <c r="M61" i="10"/>
  <c r="AF45" i="10"/>
  <c r="AG45" i="10" s="1"/>
  <c r="AH45" i="10" s="1"/>
  <c r="M45" i="10"/>
  <c r="AF29" i="10"/>
  <c r="AG29" i="10" s="1"/>
  <c r="AH29" i="10" s="1"/>
  <c r="M29" i="10"/>
  <c r="M122" i="10"/>
  <c r="AF122" i="10"/>
  <c r="AG122" i="10" s="1"/>
  <c r="AH122" i="10" s="1"/>
  <c r="AF121" i="10"/>
  <c r="AG121" i="10" s="1"/>
  <c r="AH121" i="10" s="1"/>
  <c r="M121" i="10"/>
  <c r="M19" i="10"/>
  <c r="AF19" i="10"/>
  <c r="AG19" i="10" s="1"/>
  <c r="AH19" i="10" s="1"/>
  <c r="M103" i="10"/>
  <c r="AF103" i="10"/>
  <c r="AG103" i="10" s="1"/>
  <c r="AH103" i="10" s="1"/>
  <c r="M87" i="10"/>
  <c r="AF87" i="10"/>
  <c r="AG87" i="10" s="1"/>
  <c r="AH87" i="10" s="1"/>
  <c r="M71" i="10"/>
  <c r="AF71" i="10"/>
  <c r="AG71" i="10" s="1"/>
  <c r="AH71" i="10" s="1"/>
  <c r="M55" i="10"/>
  <c r="AF55" i="10"/>
  <c r="AG55" i="10" s="1"/>
  <c r="AH55" i="10" s="1"/>
  <c r="M39" i="10"/>
  <c r="AF39" i="10"/>
  <c r="AG39" i="10" s="1"/>
  <c r="AH39" i="10" s="1"/>
  <c r="M23" i="10"/>
  <c r="AF23" i="10"/>
  <c r="AG23" i="10" s="1"/>
  <c r="AH23" i="10" s="1"/>
  <c r="M118" i="10"/>
  <c r="AF118" i="10"/>
  <c r="AG118" i="10" s="1"/>
  <c r="AH118" i="10" s="1"/>
  <c r="M110" i="10"/>
  <c r="AF110" i="10"/>
  <c r="AG110" i="10" s="1"/>
  <c r="AH110" i="10" s="1"/>
  <c r="M102" i="10"/>
  <c r="AF102" i="10"/>
  <c r="AG102" i="10" s="1"/>
  <c r="AH102" i="10" s="1"/>
  <c r="M94" i="10"/>
  <c r="AF94" i="10"/>
  <c r="AG94" i="10" s="1"/>
  <c r="AH94" i="10" s="1"/>
  <c r="M86" i="10"/>
  <c r="AF86" i="10"/>
  <c r="AG86" i="10" s="1"/>
  <c r="AH86" i="10" s="1"/>
  <c r="M66" i="10"/>
  <c r="AF66" i="10"/>
  <c r="AG66" i="10" s="1"/>
  <c r="AH66" i="10" s="1"/>
  <c r="M58" i="10"/>
  <c r="AF58" i="10"/>
  <c r="AG58" i="10" s="1"/>
  <c r="AH58" i="10" s="1"/>
  <c r="M42" i="10"/>
  <c r="AF42" i="10"/>
  <c r="AG42" i="10" s="1"/>
  <c r="AH42" i="10" s="1"/>
  <c r="M26" i="10"/>
  <c r="AF26" i="10"/>
  <c r="AG26" i="10" s="1"/>
  <c r="AH26" i="10" s="1"/>
  <c r="M634" i="10"/>
  <c r="AF634" i="10"/>
  <c r="AG634" i="10" s="1"/>
  <c r="AH634" i="10" s="1"/>
  <c r="AF588" i="10"/>
  <c r="AG588" i="10" s="1"/>
  <c r="AH588" i="10" s="1"/>
  <c r="M588" i="10"/>
  <c r="M662" i="10"/>
  <c r="AF662" i="10"/>
  <c r="AG662" i="10" s="1"/>
  <c r="AH662" i="10" s="1"/>
  <c r="M646" i="10"/>
  <c r="AF646" i="10"/>
  <c r="AG646" i="10" s="1"/>
  <c r="AH646" i="10" s="1"/>
  <c r="M645" i="10"/>
  <c r="AF645" i="10"/>
  <c r="AG645" i="10" s="1"/>
  <c r="AH645" i="10" s="1"/>
  <c r="AF627" i="10"/>
  <c r="AG627" i="10" s="1"/>
  <c r="AH627" i="10" s="1"/>
  <c r="M627" i="10"/>
  <c r="M637" i="10"/>
  <c r="AF637" i="10"/>
  <c r="AG637" i="10" s="1"/>
  <c r="AH637" i="10" s="1"/>
  <c r="M633" i="10"/>
  <c r="AF633" i="10"/>
  <c r="AG633" i="10" s="1"/>
  <c r="AH633" i="10" s="1"/>
  <c r="M615" i="10"/>
  <c r="AF615" i="10"/>
  <c r="AG615" i="10" s="1"/>
  <c r="AH615" i="10" s="1"/>
  <c r="AF611" i="10"/>
  <c r="AG611" i="10" s="1"/>
  <c r="AH611" i="10" s="1"/>
  <c r="M611" i="10"/>
  <c r="AF603" i="10"/>
  <c r="AG603" i="10" s="1"/>
  <c r="AH603" i="10" s="1"/>
  <c r="M603" i="10"/>
  <c r="M598" i="10"/>
  <c r="AF598" i="10"/>
  <c r="AG598" i="10" s="1"/>
  <c r="AH598" i="10" s="1"/>
  <c r="M582" i="10"/>
  <c r="AF582" i="10"/>
  <c r="AG582" i="10" s="1"/>
  <c r="AH582" i="10" s="1"/>
  <c r="M617" i="10"/>
  <c r="AF617" i="10"/>
  <c r="AG617" i="10" s="1"/>
  <c r="AH617" i="10" s="1"/>
  <c r="AF553" i="10"/>
  <c r="AG553" i="10" s="1"/>
  <c r="AH553" i="10" s="1"/>
  <c r="M553" i="10"/>
  <c r="M555" i="10"/>
  <c r="AF555" i="10"/>
  <c r="AG555" i="10" s="1"/>
  <c r="AH555" i="10" s="1"/>
  <c r="AF541" i="10"/>
  <c r="AG541" i="10" s="1"/>
  <c r="AH541" i="10" s="1"/>
  <c r="M541" i="10"/>
  <c r="M585" i="10"/>
  <c r="AF585" i="10"/>
  <c r="AG585" i="10" s="1"/>
  <c r="AH585" i="10" s="1"/>
  <c r="M525" i="10"/>
  <c r="AF525" i="10"/>
  <c r="AG525" i="10" s="1"/>
  <c r="AH525" i="10" s="1"/>
  <c r="M509" i="10"/>
  <c r="AF509" i="10"/>
  <c r="AG509" i="10" s="1"/>
  <c r="AH509" i="10" s="1"/>
  <c r="AF494" i="10"/>
  <c r="AG494" i="10" s="1"/>
  <c r="AH494" i="10" s="1"/>
  <c r="M494" i="10"/>
  <c r="M532" i="10"/>
  <c r="AF532" i="10"/>
  <c r="AG532" i="10" s="1"/>
  <c r="AH532" i="10" s="1"/>
  <c r="M516" i="10"/>
  <c r="AF516" i="10"/>
  <c r="AG516" i="10" s="1"/>
  <c r="AH516" i="10" s="1"/>
  <c r="AF488" i="10"/>
  <c r="AG488" i="10" s="1"/>
  <c r="AH488" i="10" s="1"/>
  <c r="M488" i="10"/>
  <c r="AF470" i="10"/>
  <c r="AG470" i="10" s="1"/>
  <c r="AH470" i="10" s="1"/>
  <c r="M470" i="10"/>
  <c r="AF460" i="10"/>
  <c r="AG460" i="10" s="1"/>
  <c r="AH460" i="10" s="1"/>
  <c r="M460" i="10"/>
  <c r="AF444" i="10"/>
  <c r="AG444" i="10" s="1"/>
  <c r="AH444" i="10" s="1"/>
  <c r="M444" i="10"/>
  <c r="M467" i="10"/>
  <c r="AF467" i="10"/>
  <c r="AG467" i="10" s="1"/>
  <c r="AH467" i="10" s="1"/>
  <c r="M463" i="10"/>
  <c r="AF463" i="10"/>
  <c r="AG463" i="10" s="1"/>
  <c r="AH463" i="10" s="1"/>
  <c r="M459" i="10"/>
  <c r="AF459" i="10"/>
  <c r="AG459" i="10" s="1"/>
  <c r="AH459" i="10" s="1"/>
  <c r="M455" i="10"/>
  <c r="AF455" i="10"/>
  <c r="AG455" i="10" s="1"/>
  <c r="AH455" i="10" s="1"/>
  <c r="M451" i="10"/>
  <c r="AF451" i="10"/>
  <c r="AG451" i="10" s="1"/>
  <c r="AH451" i="10" s="1"/>
  <c r="M447" i="10"/>
  <c r="AF447" i="10"/>
  <c r="AG447" i="10" s="1"/>
  <c r="AH447" i="10" s="1"/>
  <c r="M443" i="10"/>
  <c r="AF443" i="10"/>
  <c r="AG443" i="10" s="1"/>
  <c r="AH443" i="10" s="1"/>
  <c r="AF427" i="10"/>
  <c r="AG427" i="10" s="1"/>
  <c r="AH427" i="10" s="1"/>
  <c r="M427" i="10"/>
  <c r="M471" i="10"/>
  <c r="AF471" i="10"/>
  <c r="AG471" i="10" s="1"/>
  <c r="AH471" i="10" s="1"/>
  <c r="M454" i="10"/>
  <c r="AF454" i="10"/>
  <c r="AG454" i="10" s="1"/>
  <c r="AH454" i="10" s="1"/>
  <c r="M438" i="10"/>
  <c r="AF438" i="10"/>
  <c r="AG438" i="10" s="1"/>
  <c r="AH438" i="10" s="1"/>
  <c r="AF416" i="10"/>
  <c r="AG416" i="10" s="1"/>
  <c r="AH416" i="10" s="1"/>
  <c r="M416" i="10"/>
  <c r="AF400" i="10"/>
  <c r="AG400" i="10" s="1"/>
  <c r="AH400" i="10" s="1"/>
  <c r="M400" i="10"/>
  <c r="AF384" i="10"/>
  <c r="AG384" i="10" s="1"/>
  <c r="AH384" i="10" s="1"/>
  <c r="M384" i="10"/>
  <c r="M425" i="10"/>
  <c r="AF425" i="10"/>
  <c r="AG425" i="10" s="1"/>
  <c r="AH425" i="10" s="1"/>
  <c r="M411" i="10"/>
  <c r="AF411" i="10"/>
  <c r="AG411" i="10" s="1"/>
  <c r="AH411" i="10" s="1"/>
  <c r="M395" i="10"/>
  <c r="AF395" i="10"/>
  <c r="AG395" i="10" s="1"/>
  <c r="AH395" i="10" s="1"/>
  <c r="M379" i="10"/>
  <c r="AF379" i="10"/>
  <c r="AG379" i="10" s="1"/>
  <c r="AH379" i="10" s="1"/>
  <c r="AF363" i="10"/>
  <c r="AG363" i="10" s="1"/>
  <c r="AH363" i="10" s="1"/>
  <c r="M363" i="10"/>
  <c r="M418" i="10"/>
  <c r="AF418" i="10"/>
  <c r="AG418" i="10" s="1"/>
  <c r="AH418" i="10" s="1"/>
  <c r="M410" i="10"/>
  <c r="AF410" i="10"/>
  <c r="AG410" i="10" s="1"/>
  <c r="AH410" i="10" s="1"/>
  <c r="M402" i="10"/>
  <c r="AF402" i="10"/>
  <c r="AG402" i="10" s="1"/>
  <c r="AH402" i="10" s="1"/>
  <c r="M394" i="10"/>
  <c r="AF394" i="10"/>
  <c r="AG394" i="10" s="1"/>
  <c r="AH394" i="10" s="1"/>
  <c r="M386" i="10"/>
  <c r="AF386" i="10"/>
  <c r="AG386" i="10" s="1"/>
  <c r="AH386" i="10" s="1"/>
  <c r="M378" i="10"/>
  <c r="AF378" i="10"/>
  <c r="AG378" i="10" s="1"/>
  <c r="AH378" i="10" s="1"/>
  <c r="M370" i="10"/>
  <c r="AF370" i="10"/>
  <c r="AG370" i="10" s="1"/>
  <c r="AH370" i="10" s="1"/>
  <c r="M354" i="10"/>
  <c r="AF354" i="10"/>
  <c r="AG354" i="10" s="1"/>
  <c r="AH354" i="10" s="1"/>
  <c r="AF346" i="10"/>
  <c r="AG346" i="10" s="1"/>
  <c r="AH346" i="10" s="1"/>
  <c r="M346" i="10"/>
  <c r="AF347" i="10"/>
  <c r="AG347" i="10" s="1"/>
  <c r="AH347" i="10" s="1"/>
  <c r="M347" i="10"/>
  <c r="M322" i="10"/>
  <c r="AF322" i="10"/>
  <c r="AG322" i="10" s="1"/>
  <c r="AH322" i="10" s="1"/>
  <c r="AF306" i="10"/>
  <c r="AG306" i="10" s="1"/>
  <c r="AH306" i="10" s="1"/>
  <c r="M306" i="10"/>
  <c r="M360" i="10"/>
  <c r="AF360" i="10"/>
  <c r="AG360" i="10" s="1"/>
  <c r="AH360" i="10" s="1"/>
  <c r="M329" i="10"/>
  <c r="AF329" i="10"/>
  <c r="AG329" i="10" s="1"/>
  <c r="AH329" i="10" s="1"/>
  <c r="M313" i="10"/>
  <c r="AF313" i="10"/>
  <c r="AG313" i="10" s="1"/>
  <c r="AH313" i="10" s="1"/>
  <c r="M301" i="10"/>
  <c r="AF301" i="10"/>
  <c r="AG301" i="10" s="1"/>
  <c r="AH301" i="10" s="1"/>
  <c r="AF276" i="10"/>
  <c r="AG276" i="10" s="1"/>
  <c r="AH276" i="10" s="1"/>
  <c r="M276" i="10"/>
  <c r="AF260" i="10"/>
  <c r="AG260" i="10" s="1"/>
  <c r="AH260" i="10" s="1"/>
  <c r="M260" i="10"/>
  <c r="AF244" i="10"/>
  <c r="AG244" i="10" s="1"/>
  <c r="AH244" i="10" s="1"/>
  <c r="M244" i="10"/>
  <c r="M291" i="10"/>
  <c r="AF291" i="10"/>
  <c r="AG291" i="10" s="1"/>
  <c r="AH291" i="10" s="1"/>
  <c r="M287" i="10"/>
  <c r="AF287" i="10"/>
  <c r="AG287" i="10" s="1"/>
  <c r="AH287" i="10" s="1"/>
  <c r="M271" i="10"/>
  <c r="AF271" i="10"/>
  <c r="AG271" i="10" s="1"/>
  <c r="AH271" i="10" s="1"/>
  <c r="M255" i="10"/>
  <c r="AF255" i="10"/>
  <c r="AG255" i="10" s="1"/>
  <c r="AH255" i="10" s="1"/>
  <c r="M239" i="10"/>
  <c r="AF239" i="10"/>
  <c r="AG239" i="10" s="1"/>
  <c r="AH239" i="10" s="1"/>
  <c r="AF223" i="10"/>
  <c r="AG223" i="10" s="1"/>
  <c r="AH223" i="10" s="1"/>
  <c r="M223" i="10"/>
  <c r="AF295" i="10"/>
  <c r="AG295" i="10" s="1"/>
  <c r="AH295" i="10" s="1"/>
  <c r="M295" i="10"/>
  <c r="M286" i="10"/>
  <c r="AF286" i="10"/>
  <c r="AG286" i="10" s="1"/>
  <c r="AH286" i="10" s="1"/>
  <c r="M270" i="10"/>
  <c r="AF270" i="10"/>
  <c r="AG270" i="10" s="1"/>
  <c r="AH270" i="10" s="1"/>
  <c r="M254" i="10"/>
  <c r="AF254" i="10"/>
  <c r="AG254" i="10" s="1"/>
  <c r="AH254" i="10" s="1"/>
  <c r="M238" i="10"/>
  <c r="AF238" i="10"/>
  <c r="AG238" i="10" s="1"/>
  <c r="AH238" i="10" s="1"/>
  <c r="M234" i="10"/>
  <c r="AF234" i="10"/>
  <c r="AG234" i="10" s="1"/>
  <c r="AH234" i="10" s="1"/>
  <c r="M230" i="10"/>
  <c r="AF230" i="10"/>
  <c r="AG230" i="10" s="1"/>
  <c r="AH230" i="10" s="1"/>
  <c r="M226" i="10"/>
  <c r="AF226" i="10"/>
  <c r="AG226" i="10" s="1"/>
  <c r="AH226" i="10" s="1"/>
  <c r="M222" i="10"/>
  <c r="AF222" i="10"/>
  <c r="AG222" i="10" s="1"/>
  <c r="AH222" i="10" s="1"/>
  <c r="M218" i="10"/>
  <c r="AF218" i="10"/>
  <c r="AG218" i="10" s="1"/>
  <c r="AH218" i="10" s="1"/>
  <c r="M214" i="10"/>
  <c r="AF214" i="10"/>
  <c r="AG214" i="10" s="1"/>
  <c r="AH214" i="10" s="1"/>
  <c r="AF210" i="10"/>
  <c r="AG210" i="10" s="1"/>
  <c r="AH210" i="10" s="1"/>
  <c r="M210" i="10"/>
  <c r="AF206" i="10"/>
  <c r="AG206" i="10" s="1"/>
  <c r="AH206" i="10" s="1"/>
  <c r="M206" i="10"/>
  <c r="AF202" i="10"/>
  <c r="AG202" i="10" s="1"/>
  <c r="AH202" i="10" s="1"/>
  <c r="M202" i="10"/>
  <c r="M277" i="10"/>
  <c r="AF277" i="10"/>
  <c r="AG277" i="10" s="1"/>
  <c r="AH277" i="10" s="1"/>
  <c r="M261" i="10"/>
  <c r="AF261" i="10"/>
  <c r="AG261" i="10" s="1"/>
  <c r="AH261" i="10" s="1"/>
  <c r="M245" i="10"/>
  <c r="AF245" i="10"/>
  <c r="AG245" i="10" s="1"/>
  <c r="AH245" i="10" s="1"/>
  <c r="M229" i="10"/>
  <c r="AF229" i="10"/>
  <c r="AG229" i="10" s="1"/>
  <c r="AH229" i="10" s="1"/>
  <c r="M213" i="10"/>
  <c r="AF213" i="10"/>
  <c r="AG213" i="10" s="1"/>
  <c r="AH213" i="10" s="1"/>
  <c r="AF193" i="10"/>
  <c r="AG193" i="10" s="1"/>
  <c r="AH193" i="10" s="1"/>
  <c r="M193" i="10"/>
  <c r="AF177" i="10"/>
  <c r="AG177" i="10" s="1"/>
  <c r="AH177" i="10" s="1"/>
  <c r="M177" i="10"/>
  <c r="AF161" i="10"/>
  <c r="AG161" i="10" s="1"/>
  <c r="AH161" i="10" s="1"/>
  <c r="M161" i="10"/>
  <c r="AF145" i="10"/>
  <c r="AG145" i="10" s="1"/>
  <c r="AH145" i="10" s="1"/>
  <c r="M145" i="10"/>
  <c r="M224" i="10"/>
  <c r="AF224" i="10"/>
  <c r="AG224" i="10" s="1"/>
  <c r="AH224" i="10" s="1"/>
  <c r="M216" i="10"/>
  <c r="AF216" i="10"/>
  <c r="AG216" i="10" s="1"/>
  <c r="AH216" i="10" s="1"/>
  <c r="M200" i="10"/>
  <c r="AF200" i="10"/>
  <c r="AG200" i="10" s="1"/>
  <c r="AH200" i="10" s="1"/>
  <c r="M236" i="10"/>
  <c r="AF236" i="10"/>
  <c r="AG236" i="10" s="1"/>
  <c r="AH236" i="10" s="1"/>
  <c r="M220" i="10"/>
  <c r="AF220" i="10"/>
  <c r="AG220" i="10" s="1"/>
  <c r="AH220" i="10" s="1"/>
  <c r="M187" i="10"/>
  <c r="AF187" i="10"/>
  <c r="AG187" i="10" s="1"/>
  <c r="AH187" i="10" s="1"/>
  <c r="M171" i="10"/>
  <c r="AF171" i="10"/>
  <c r="AG171" i="10" s="1"/>
  <c r="AH171" i="10" s="1"/>
  <c r="M155" i="10"/>
  <c r="AF155" i="10"/>
  <c r="AG155" i="10" s="1"/>
  <c r="AH155" i="10" s="1"/>
  <c r="M139" i="10"/>
  <c r="AF139" i="10"/>
  <c r="AG139" i="10" s="1"/>
  <c r="AH139" i="10" s="1"/>
  <c r="M131" i="10"/>
  <c r="AF131" i="10"/>
  <c r="AG131" i="10" s="1"/>
  <c r="AH131" i="10" s="1"/>
  <c r="AF113" i="10"/>
  <c r="AG113" i="10" s="1"/>
  <c r="AH113" i="10" s="1"/>
  <c r="M113" i="10"/>
  <c r="AF97" i="10"/>
  <c r="AG97" i="10" s="1"/>
  <c r="AH97" i="10" s="1"/>
  <c r="M97" i="10"/>
  <c r="AF81" i="10"/>
  <c r="AG81" i="10" s="1"/>
  <c r="AH81" i="10" s="1"/>
  <c r="M81" i="10"/>
  <c r="AF65" i="10"/>
  <c r="AG65" i="10" s="1"/>
  <c r="AH65" i="10" s="1"/>
  <c r="M65" i="10"/>
  <c r="AF49" i="10"/>
  <c r="AG49" i="10" s="1"/>
  <c r="AH49" i="10" s="1"/>
  <c r="M49" i="10"/>
  <c r="AF33" i="10"/>
  <c r="AG33" i="10" s="1"/>
  <c r="AH33" i="10" s="1"/>
  <c r="M33" i="10"/>
  <c r="M125" i="10"/>
  <c r="AF125" i="10"/>
  <c r="AG125" i="10" s="1"/>
  <c r="AH125" i="10" s="1"/>
  <c r="M44" i="10"/>
  <c r="AF44" i="10"/>
  <c r="AG44" i="10" s="1"/>
  <c r="AH44" i="10" s="1"/>
  <c r="M137" i="10"/>
  <c r="AF137" i="10"/>
  <c r="AG137" i="10" s="1"/>
  <c r="AH137" i="10" s="1"/>
  <c r="M115" i="10"/>
  <c r="AF115" i="10"/>
  <c r="AG115" i="10" s="1"/>
  <c r="AH115" i="10" s="1"/>
  <c r="M99" i="10"/>
  <c r="AF99" i="10"/>
  <c r="AG99" i="10" s="1"/>
  <c r="AH99" i="10" s="1"/>
  <c r="M83" i="10"/>
  <c r="AF83" i="10"/>
  <c r="AG83" i="10" s="1"/>
  <c r="AH83" i="10" s="1"/>
  <c r="M67" i="10"/>
  <c r="AF67" i="10"/>
  <c r="AG67" i="10" s="1"/>
  <c r="AH67" i="10" s="1"/>
  <c r="M51" i="10"/>
  <c r="AF51" i="10"/>
  <c r="AG51" i="10" s="1"/>
  <c r="AH51" i="10" s="1"/>
  <c r="M35" i="10"/>
  <c r="AF35" i="10"/>
  <c r="AG35" i="10" s="1"/>
  <c r="AH35" i="10" s="1"/>
  <c r="M17" i="10"/>
  <c r="AF17" i="10"/>
  <c r="AG17" i="10" s="1"/>
  <c r="AH17" i="10" s="1"/>
  <c r="M129" i="10"/>
  <c r="AF129" i="10"/>
  <c r="AG129" i="10" s="1"/>
  <c r="AH129" i="10" s="1"/>
  <c r="M78" i="10"/>
  <c r="AF78" i="10"/>
  <c r="AG78" i="10" s="1"/>
  <c r="AH78" i="10" s="1"/>
  <c r="M46" i="10"/>
  <c r="AF46" i="10"/>
  <c r="AG46" i="10" s="1"/>
  <c r="AH46" i="10" s="1"/>
  <c r="M30" i="10"/>
  <c r="AF30" i="10"/>
  <c r="AG30" i="10" s="1"/>
  <c r="AH30" i="10" s="1"/>
  <c r="D24" i="9" a="1"/>
  <c r="D24" i="9" s="1"/>
  <c r="D25" i="9" s="1"/>
  <c r="A338" i="7"/>
  <c r="B338" i="7"/>
  <c r="C338" i="7"/>
  <c r="A339" i="7"/>
  <c r="B339" i="7"/>
  <c r="C339" i="7"/>
  <c r="A340" i="7"/>
  <c r="B340" i="7"/>
  <c r="C340" i="7"/>
  <c r="A341" i="7"/>
  <c r="B341" i="7"/>
  <c r="C341" i="7"/>
  <c r="A342" i="7"/>
  <c r="B342" i="7"/>
  <c r="C342" i="7"/>
  <c r="A343" i="7"/>
  <c r="B343" i="7"/>
  <c r="C343" i="7"/>
  <c r="A344" i="7"/>
  <c r="B344" i="7"/>
  <c r="C344" i="7"/>
  <c r="A345" i="7"/>
  <c r="B345" i="7"/>
  <c r="C345" i="7"/>
  <c r="A346" i="7"/>
  <c r="B346" i="7"/>
  <c r="C346" i="7"/>
  <c r="A347" i="7"/>
  <c r="B347" i="7"/>
  <c r="C347" i="7"/>
  <c r="A348" i="7"/>
  <c r="B348" i="7"/>
  <c r="C348" i="7"/>
  <c r="A349" i="7"/>
  <c r="B349" i="7"/>
  <c r="C349" i="7"/>
  <c r="A350" i="7"/>
  <c r="B350" i="7"/>
  <c r="C350" i="7"/>
  <c r="A351" i="7"/>
  <c r="B351" i="7"/>
  <c r="C351" i="7"/>
  <c r="A352" i="7"/>
  <c r="B352" i="7"/>
  <c r="C352" i="7"/>
  <c r="A353" i="7"/>
  <c r="B353" i="7"/>
  <c r="C353" i="7"/>
  <c r="A354" i="7"/>
  <c r="B354" i="7"/>
  <c r="C354" i="7"/>
  <c r="A355" i="7"/>
  <c r="B355" i="7"/>
  <c r="C355" i="7"/>
  <c r="A356" i="7"/>
  <c r="B356" i="7"/>
  <c r="C356" i="7"/>
  <c r="A357" i="7"/>
  <c r="B357" i="7"/>
  <c r="C357" i="7"/>
  <c r="A358" i="7"/>
  <c r="B358" i="7"/>
  <c r="C358" i="7"/>
  <c r="A359" i="7"/>
  <c r="B359" i="7"/>
  <c r="C359" i="7"/>
  <c r="A360" i="7"/>
  <c r="B360" i="7"/>
  <c r="C360" i="7"/>
  <c r="A361" i="7"/>
  <c r="B361" i="7"/>
  <c r="C361" i="7"/>
  <c r="A362" i="7"/>
  <c r="B362" i="7"/>
  <c r="C362" i="7"/>
  <c r="A363" i="7"/>
  <c r="B363" i="7"/>
  <c r="C363" i="7"/>
  <c r="A364" i="7"/>
  <c r="B364" i="7"/>
  <c r="C364" i="7"/>
  <c r="A365" i="7"/>
  <c r="B365" i="7"/>
  <c r="C365" i="7"/>
  <c r="A366" i="7"/>
  <c r="B366" i="7"/>
  <c r="C366" i="7"/>
  <c r="A367" i="7"/>
  <c r="B367" i="7"/>
  <c r="C367" i="7"/>
  <c r="A368" i="7"/>
  <c r="B368" i="7"/>
  <c r="C368" i="7"/>
  <c r="A369" i="7"/>
  <c r="B369" i="7"/>
  <c r="C369" i="7"/>
  <c r="A370" i="7"/>
  <c r="B370" i="7"/>
  <c r="C370" i="7"/>
  <c r="A371" i="7"/>
  <c r="B371" i="7"/>
  <c r="C371" i="7"/>
  <c r="A372" i="7"/>
  <c r="B372" i="7"/>
  <c r="C372" i="7"/>
  <c r="A373" i="7"/>
  <c r="B373" i="7"/>
  <c r="C373" i="7"/>
  <c r="A374" i="7"/>
  <c r="B374" i="7"/>
  <c r="C374" i="7"/>
  <c r="A375" i="7"/>
  <c r="B375" i="7"/>
  <c r="C375" i="7"/>
  <c r="A376" i="7"/>
  <c r="B376" i="7"/>
  <c r="C376" i="7"/>
  <c r="A377" i="7"/>
  <c r="B377" i="7"/>
  <c r="C377" i="7"/>
  <c r="A378" i="7"/>
  <c r="B378" i="7"/>
  <c r="C378" i="7"/>
  <c r="A379" i="7"/>
  <c r="B379" i="7"/>
  <c r="C379" i="7"/>
  <c r="A380" i="7"/>
  <c r="B380" i="7"/>
  <c r="C380" i="7"/>
  <c r="A381" i="7"/>
  <c r="B381" i="7"/>
  <c r="C381" i="7"/>
  <c r="A382" i="7"/>
  <c r="B382" i="7"/>
  <c r="C382" i="7"/>
  <c r="A383" i="7"/>
  <c r="B383" i="7"/>
  <c r="C383" i="7"/>
  <c r="A384" i="7"/>
  <c r="B384" i="7"/>
  <c r="C384" i="7"/>
  <c r="A385" i="7"/>
  <c r="B385" i="7"/>
  <c r="C385" i="7"/>
  <c r="A386" i="7"/>
  <c r="B386" i="7"/>
  <c r="C386" i="7"/>
  <c r="A387" i="7"/>
  <c r="B387" i="7"/>
  <c r="C387" i="7"/>
  <c r="A388" i="7"/>
  <c r="B388" i="7"/>
  <c r="C388" i="7"/>
  <c r="A389" i="7"/>
  <c r="B389" i="7"/>
  <c r="C389" i="7"/>
  <c r="A390" i="7"/>
  <c r="B390" i="7"/>
  <c r="C390" i="7"/>
  <c r="A391" i="7"/>
  <c r="B391" i="7"/>
  <c r="C391" i="7"/>
  <c r="A392" i="7"/>
  <c r="B392" i="7"/>
  <c r="C392" i="7"/>
  <c r="A393" i="7"/>
  <c r="B393" i="7"/>
  <c r="C393" i="7"/>
  <c r="A394" i="7"/>
  <c r="B394" i="7"/>
  <c r="C394" i="7"/>
  <c r="A395" i="7"/>
  <c r="B395" i="7"/>
  <c r="C395" i="7"/>
  <c r="A396" i="7"/>
  <c r="B396" i="7"/>
  <c r="C396" i="7"/>
  <c r="A397" i="7"/>
  <c r="B397" i="7"/>
  <c r="C397" i="7"/>
  <c r="A398" i="7"/>
  <c r="B398" i="7"/>
  <c r="C398" i="7"/>
  <c r="A399" i="7"/>
  <c r="B399" i="7"/>
  <c r="C399" i="7"/>
  <c r="A400" i="7"/>
  <c r="B400" i="7"/>
  <c r="C400" i="7"/>
  <c r="A401" i="7"/>
  <c r="B401" i="7"/>
  <c r="C401" i="7"/>
  <c r="A402" i="7"/>
  <c r="B402" i="7"/>
  <c r="C402" i="7"/>
  <c r="A403" i="7"/>
  <c r="B403" i="7"/>
  <c r="C403" i="7"/>
  <c r="A404" i="7"/>
  <c r="B404" i="7"/>
  <c r="C404" i="7"/>
  <c r="A405" i="7"/>
  <c r="B405" i="7"/>
  <c r="C405" i="7"/>
  <c r="A406" i="7"/>
  <c r="B406" i="7"/>
  <c r="C406" i="7"/>
  <c r="A407" i="7"/>
  <c r="B407" i="7"/>
  <c r="C407" i="7"/>
  <c r="A408" i="7"/>
  <c r="B408" i="7"/>
  <c r="C408" i="7"/>
  <c r="A409" i="7"/>
  <c r="B409" i="7"/>
  <c r="C409" i="7"/>
  <c r="A410" i="7"/>
  <c r="B410" i="7"/>
  <c r="C410" i="7"/>
  <c r="A411" i="7"/>
  <c r="B411" i="7"/>
  <c r="C411" i="7"/>
  <c r="A412" i="7"/>
  <c r="B412" i="7"/>
  <c r="C412" i="7"/>
  <c r="A413" i="7"/>
  <c r="B413" i="7"/>
  <c r="C413" i="7"/>
  <c r="A414" i="7"/>
  <c r="B414" i="7"/>
  <c r="C414" i="7"/>
  <c r="A415" i="7"/>
  <c r="B415" i="7"/>
  <c r="C415" i="7"/>
  <c r="A416" i="7"/>
  <c r="B416" i="7"/>
  <c r="C416" i="7"/>
  <c r="A417" i="7"/>
  <c r="B417" i="7"/>
  <c r="C417" i="7"/>
  <c r="A418" i="7"/>
  <c r="B418" i="7"/>
  <c r="C418" i="7"/>
  <c r="A419" i="7"/>
  <c r="B419" i="7"/>
  <c r="C419" i="7"/>
  <c r="A420" i="7"/>
  <c r="B420" i="7"/>
  <c r="C420" i="7"/>
  <c r="A421" i="7"/>
  <c r="B421" i="7"/>
  <c r="C421" i="7"/>
  <c r="A422" i="7"/>
  <c r="B422" i="7"/>
  <c r="C422" i="7"/>
  <c r="A423" i="7"/>
  <c r="B423" i="7"/>
  <c r="C423" i="7"/>
  <c r="A424" i="7"/>
  <c r="B424" i="7"/>
  <c r="C424" i="7"/>
  <c r="A425" i="7"/>
  <c r="B425" i="7"/>
  <c r="C425" i="7"/>
  <c r="A426" i="7"/>
  <c r="B426" i="7"/>
  <c r="C426" i="7"/>
  <c r="A427" i="7"/>
  <c r="B427" i="7"/>
  <c r="C427" i="7"/>
  <c r="A428" i="7"/>
  <c r="B428" i="7"/>
  <c r="C428" i="7"/>
  <c r="A429" i="7"/>
  <c r="B429" i="7"/>
  <c r="C429" i="7"/>
  <c r="A430" i="7"/>
  <c r="B430" i="7"/>
  <c r="C430" i="7"/>
  <c r="A431" i="7"/>
  <c r="B431" i="7"/>
  <c r="C431" i="7"/>
  <c r="A432" i="7"/>
  <c r="B432" i="7"/>
  <c r="C432" i="7"/>
  <c r="A433" i="7"/>
  <c r="B433" i="7"/>
  <c r="C433" i="7"/>
  <c r="A434" i="7"/>
  <c r="B434" i="7"/>
  <c r="C434" i="7"/>
  <c r="A435" i="7"/>
  <c r="B435" i="7"/>
  <c r="C435" i="7"/>
  <c r="A436" i="7"/>
  <c r="B436" i="7"/>
  <c r="C436" i="7"/>
  <c r="A437" i="7"/>
  <c r="B437" i="7"/>
  <c r="C437" i="7"/>
  <c r="A438" i="7"/>
  <c r="B438" i="7"/>
  <c r="C438" i="7"/>
  <c r="A439" i="7"/>
  <c r="B439" i="7"/>
  <c r="C439" i="7"/>
  <c r="A440" i="7"/>
  <c r="B440" i="7"/>
  <c r="C440" i="7"/>
  <c r="A441" i="7"/>
  <c r="B441" i="7"/>
  <c r="C441" i="7"/>
  <c r="A442" i="7"/>
  <c r="B442" i="7"/>
  <c r="C442" i="7"/>
  <c r="A443" i="7"/>
  <c r="B443" i="7"/>
  <c r="C443" i="7"/>
  <c r="A444" i="7"/>
  <c r="B444" i="7"/>
  <c r="C444" i="7"/>
  <c r="A445" i="7"/>
  <c r="B445" i="7"/>
  <c r="C445" i="7"/>
  <c r="A446" i="7"/>
  <c r="B446" i="7"/>
  <c r="C446" i="7"/>
  <c r="A447" i="7"/>
  <c r="B447" i="7"/>
  <c r="C447" i="7"/>
  <c r="A448" i="7"/>
  <c r="B448" i="7"/>
  <c r="C448" i="7"/>
  <c r="A449" i="7"/>
  <c r="B449" i="7"/>
  <c r="C449" i="7"/>
  <c r="A450" i="7"/>
  <c r="B450" i="7"/>
  <c r="C450" i="7"/>
  <c r="A451" i="7"/>
  <c r="B451" i="7"/>
  <c r="C451" i="7"/>
  <c r="A452" i="7"/>
  <c r="B452" i="7"/>
  <c r="C452" i="7"/>
  <c r="A453" i="7"/>
  <c r="B453" i="7"/>
  <c r="C453" i="7"/>
  <c r="A454" i="7"/>
  <c r="B454" i="7"/>
  <c r="C454" i="7"/>
  <c r="A455" i="7"/>
  <c r="B455" i="7"/>
  <c r="C455" i="7"/>
  <c r="A456" i="7"/>
  <c r="B456" i="7"/>
  <c r="C456" i="7"/>
  <c r="A457" i="7"/>
  <c r="B457" i="7"/>
  <c r="C457" i="7"/>
  <c r="A458" i="7"/>
  <c r="B458" i="7"/>
  <c r="C458" i="7"/>
  <c r="A459" i="7"/>
  <c r="B459" i="7"/>
  <c r="C459" i="7"/>
  <c r="A460" i="7"/>
  <c r="B460" i="7"/>
  <c r="C460" i="7"/>
  <c r="A461" i="7"/>
  <c r="B461" i="7"/>
  <c r="C461" i="7"/>
  <c r="A462" i="7"/>
  <c r="B462" i="7"/>
  <c r="C462" i="7"/>
  <c r="A463" i="7"/>
  <c r="B463" i="7"/>
  <c r="C463" i="7"/>
  <c r="A464" i="7"/>
  <c r="B464" i="7"/>
  <c r="C464" i="7"/>
  <c r="A465" i="7"/>
  <c r="B465" i="7"/>
  <c r="C465" i="7"/>
  <c r="A466" i="7"/>
  <c r="B466" i="7"/>
  <c r="C466" i="7"/>
  <c r="A467" i="7"/>
  <c r="B467" i="7"/>
  <c r="C467" i="7"/>
  <c r="A468" i="7"/>
  <c r="B468" i="7"/>
  <c r="C468" i="7"/>
  <c r="A469" i="7"/>
  <c r="B469" i="7"/>
  <c r="C469" i="7"/>
  <c r="A470" i="7"/>
  <c r="B470" i="7"/>
  <c r="C470" i="7"/>
  <c r="A471" i="7"/>
  <c r="B471" i="7"/>
  <c r="C471" i="7"/>
  <c r="A472" i="7"/>
  <c r="B472" i="7"/>
  <c r="C472" i="7"/>
  <c r="A473" i="7"/>
  <c r="B473" i="7"/>
  <c r="C473" i="7"/>
  <c r="A474" i="7"/>
  <c r="B474" i="7"/>
  <c r="C474" i="7"/>
  <c r="A475" i="7"/>
  <c r="B475" i="7"/>
  <c r="C475" i="7"/>
  <c r="A476" i="7"/>
  <c r="B476" i="7"/>
  <c r="C476" i="7"/>
  <c r="A477" i="7"/>
  <c r="B477" i="7"/>
  <c r="C477" i="7"/>
  <c r="A478" i="7"/>
  <c r="B478" i="7"/>
  <c r="C478" i="7"/>
  <c r="A479" i="7"/>
  <c r="B479" i="7"/>
  <c r="C479" i="7"/>
  <c r="A480" i="7"/>
  <c r="B480" i="7"/>
  <c r="C480" i="7"/>
  <c r="A481" i="7"/>
  <c r="B481" i="7"/>
  <c r="C481" i="7"/>
  <c r="A482" i="7"/>
  <c r="B482" i="7"/>
  <c r="C482" i="7"/>
  <c r="A483" i="7"/>
  <c r="B483" i="7"/>
  <c r="C483" i="7"/>
  <c r="A484" i="7"/>
  <c r="B484" i="7"/>
  <c r="C484" i="7"/>
  <c r="A485" i="7"/>
  <c r="B485" i="7"/>
  <c r="C485" i="7"/>
  <c r="A486" i="7"/>
  <c r="B486" i="7"/>
  <c r="C486" i="7"/>
  <c r="A487" i="7"/>
  <c r="B487" i="7"/>
  <c r="C487" i="7"/>
  <c r="A488" i="7"/>
  <c r="B488" i="7"/>
  <c r="C488" i="7"/>
  <c r="A489" i="7"/>
  <c r="B489" i="7"/>
  <c r="C489" i="7"/>
  <c r="A490" i="7"/>
  <c r="B490" i="7"/>
  <c r="C490" i="7"/>
  <c r="A491" i="7"/>
  <c r="B491" i="7"/>
  <c r="C491" i="7"/>
  <c r="A492" i="7"/>
  <c r="B492" i="7"/>
  <c r="C492" i="7"/>
  <c r="A493" i="7"/>
  <c r="B493" i="7"/>
  <c r="C493" i="7"/>
  <c r="A494" i="7"/>
  <c r="B494" i="7"/>
  <c r="C494" i="7"/>
  <c r="A495" i="7"/>
  <c r="B495" i="7"/>
  <c r="C495" i="7"/>
  <c r="A496" i="7"/>
  <c r="B496" i="7"/>
  <c r="C496" i="7"/>
  <c r="A497" i="7"/>
  <c r="B497" i="7"/>
  <c r="C497" i="7"/>
  <c r="A498" i="7"/>
  <c r="B498" i="7"/>
  <c r="C498" i="7"/>
  <c r="A499" i="7"/>
  <c r="B499" i="7"/>
  <c r="C499" i="7"/>
  <c r="A500" i="7"/>
  <c r="B500" i="7"/>
  <c r="C500" i="7"/>
  <c r="A501" i="7"/>
  <c r="B501" i="7"/>
  <c r="C501" i="7"/>
  <c r="A502" i="7"/>
  <c r="B502" i="7"/>
  <c r="C502" i="7"/>
  <c r="A503" i="7"/>
  <c r="B503" i="7"/>
  <c r="C503" i="7"/>
  <c r="A504" i="7"/>
  <c r="B504" i="7"/>
  <c r="C504" i="7"/>
  <c r="A505" i="7"/>
  <c r="B505" i="7"/>
  <c r="C505" i="7"/>
  <c r="A506" i="7"/>
  <c r="B506" i="7"/>
  <c r="C506" i="7"/>
  <c r="A507" i="7"/>
  <c r="B507" i="7"/>
  <c r="C507" i="7"/>
  <c r="A508" i="7"/>
  <c r="B508" i="7"/>
  <c r="C508" i="7"/>
  <c r="A509" i="7"/>
  <c r="B509" i="7"/>
  <c r="C509" i="7"/>
  <c r="A510" i="7"/>
  <c r="B510" i="7"/>
  <c r="C510" i="7"/>
  <c r="A511" i="7"/>
  <c r="B511" i="7"/>
  <c r="C511" i="7"/>
  <c r="A512" i="7"/>
  <c r="B512" i="7"/>
  <c r="C512" i="7"/>
  <c r="A513" i="7"/>
  <c r="B513" i="7"/>
  <c r="C513" i="7"/>
  <c r="A514" i="7"/>
  <c r="B514" i="7"/>
  <c r="C514" i="7"/>
  <c r="A515" i="7"/>
  <c r="B515" i="7"/>
  <c r="C515" i="7"/>
  <c r="A516" i="7"/>
  <c r="B516" i="7"/>
  <c r="C516" i="7"/>
  <c r="A517" i="7"/>
  <c r="B517" i="7"/>
  <c r="C517" i="7"/>
  <c r="A518" i="7"/>
  <c r="B518" i="7"/>
  <c r="C518" i="7"/>
  <c r="A519" i="7"/>
  <c r="B519" i="7"/>
  <c r="C519" i="7"/>
  <c r="A520" i="7"/>
  <c r="B520" i="7"/>
  <c r="C520" i="7"/>
  <c r="A521" i="7"/>
  <c r="B521" i="7"/>
  <c r="C521" i="7"/>
  <c r="A522" i="7"/>
  <c r="B522" i="7"/>
  <c r="C522" i="7"/>
  <c r="A523" i="7"/>
  <c r="B523" i="7"/>
  <c r="C523" i="7"/>
  <c r="A524" i="7"/>
  <c r="B524" i="7"/>
  <c r="C524" i="7"/>
  <c r="A525" i="7"/>
  <c r="B525" i="7"/>
  <c r="C525" i="7"/>
  <c r="A526" i="7"/>
  <c r="B526" i="7"/>
  <c r="C526" i="7"/>
  <c r="A527" i="7"/>
  <c r="B527" i="7"/>
  <c r="C527" i="7"/>
  <c r="A528" i="7"/>
  <c r="B528" i="7"/>
  <c r="C528" i="7"/>
  <c r="A529" i="7"/>
  <c r="B529" i="7"/>
  <c r="C529" i="7"/>
  <c r="A530" i="7"/>
  <c r="B530" i="7"/>
  <c r="C530" i="7"/>
  <c r="A531" i="7"/>
  <c r="B531" i="7"/>
  <c r="C531" i="7"/>
  <c r="A532" i="7"/>
  <c r="B532" i="7"/>
  <c r="C532" i="7"/>
  <c r="A533" i="7"/>
  <c r="B533" i="7"/>
  <c r="C533" i="7"/>
  <c r="A534" i="7"/>
  <c r="B534" i="7"/>
  <c r="C534" i="7"/>
  <c r="A535" i="7"/>
  <c r="B535" i="7"/>
  <c r="C535" i="7"/>
  <c r="A536" i="7"/>
  <c r="B536" i="7"/>
  <c r="C536" i="7"/>
  <c r="A537" i="7"/>
  <c r="B537" i="7"/>
  <c r="C537" i="7"/>
  <c r="A538" i="7"/>
  <c r="B538" i="7"/>
  <c r="C538" i="7"/>
  <c r="A539" i="7"/>
  <c r="B539" i="7"/>
  <c r="C539" i="7"/>
  <c r="A540" i="7"/>
  <c r="B540" i="7"/>
  <c r="C540" i="7"/>
  <c r="A541" i="7"/>
  <c r="B541" i="7"/>
  <c r="C541" i="7"/>
  <c r="A542" i="7"/>
  <c r="B542" i="7"/>
  <c r="C542" i="7"/>
  <c r="A543" i="7"/>
  <c r="B543" i="7"/>
  <c r="C543" i="7"/>
  <c r="A544" i="7"/>
  <c r="B544" i="7"/>
  <c r="C544" i="7"/>
  <c r="A545" i="7"/>
  <c r="B545" i="7"/>
  <c r="C545" i="7"/>
  <c r="A546" i="7"/>
  <c r="B546" i="7"/>
  <c r="C546" i="7"/>
  <c r="A547" i="7"/>
  <c r="B547" i="7"/>
  <c r="C547" i="7"/>
  <c r="A548" i="7"/>
  <c r="B548" i="7"/>
  <c r="C548" i="7"/>
  <c r="A549" i="7"/>
  <c r="B549" i="7"/>
  <c r="C549" i="7"/>
  <c r="A550" i="7"/>
  <c r="B550" i="7"/>
  <c r="C550" i="7"/>
  <c r="A551" i="7"/>
  <c r="B551" i="7"/>
  <c r="C551" i="7"/>
  <c r="A552" i="7"/>
  <c r="B552" i="7"/>
  <c r="C552" i="7"/>
  <c r="A553" i="7"/>
  <c r="B553" i="7"/>
  <c r="C553" i="7"/>
  <c r="A554" i="7"/>
  <c r="B554" i="7"/>
  <c r="C554" i="7"/>
  <c r="A555" i="7"/>
  <c r="B555" i="7"/>
  <c r="C555" i="7"/>
  <c r="A556" i="7"/>
  <c r="B556" i="7"/>
  <c r="C556" i="7"/>
  <c r="A557" i="7"/>
  <c r="B557" i="7"/>
  <c r="C557" i="7"/>
  <c r="A558" i="7"/>
  <c r="B558" i="7"/>
  <c r="C558" i="7"/>
  <c r="A559" i="7"/>
  <c r="B559" i="7"/>
  <c r="C559" i="7"/>
  <c r="A560" i="7"/>
  <c r="B560" i="7"/>
  <c r="C560" i="7"/>
  <c r="A561" i="7"/>
  <c r="B561" i="7"/>
  <c r="C561" i="7"/>
  <c r="A562" i="7"/>
  <c r="B562" i="7"/>
  <c r="C562" i="7"/>
  <c r="A563" i="7"/>
  <c r="B563" i="7"/>
  <c r="C563" i="7"/>
  <c r="A564" i="7"/>
  <c r="B564" i="7"/>
  <c r="C564" i="7"/>
  <c r="A565" i="7"/>
  <c r="B565" i="7"/>
  <c r="C565" i="7"/>
  <c r="A566" i="7"/>
  <c r="B566" i="7"/>
  <c r="C566" i="7"/>
  <c r="A567" i="7"/>
  <c r="B567" i="7"/>
  <c r="C567" i="7"/>
  <c r="A568" i="7"/>
  <c r="B568" i="7"/>
  <c r="C568" i="7"/>
  <c r="A569" i="7"/>
  <c r="B569" i="7"/>
  <c r="C569" i="7"/>
  <c r="A570" i="7"/>
  <c r="B570" i="7"/>
  <c r="C570" i="7"/>
  <c r="A571" i="7"/>
  <c r="B571" i="7"/>
  <c r="C571" i="7"/>
  <c r="A572" i="7"/>
  <c r="B572" i="7"/>
  <c r="C572" i="7"/>
  <c r="A573" i="7"/>
  <c r="B573" i="7"/>
  <c r="C573" i="7"/>
  <c r="A574" i="7"/>
  <c r="B574" i="7"/>
  <c r="C574" i="7"/>
  <c r="A575" i="7"/>
  <c r="B575" i="7"/>
  <c r="C575" i="7"/>
  <c r="A576" i="7"/>
  <c r="B576" i="7"/>
  <c r="C576" i="7"/>
  <c r="A577" i="7"/>
  <c r="B577" i="7"/>
  <c r="C577" i="7"/>
  <c r="A578" i="7"/>
  <c r="B578" i="7"/>
  <c r="C578" i="7"/>
  <c r="A579" i="7"/>
  <c r="B579" i="7"/>
  <c r="C579" i="7"/>
  <c r="A580" i="7"/>
  <c r="B580" i="7"/>
  <c r="C580" i="7"/>
  <c r="A581" i="7"/>
  <c r="B581" i="7"/>
  <c r="C581" i="7"/>
  <c r="A582" i="7"/>
  <c r="B582" i="7"/>
  <c r="C582" i="7"/>
  <c r="A583" i="7"/>
  <c r="B583" i="7"/>
  <c r="C583" i="7"/>
  <c r="A584" i="7"/>
  <c r="B584" i="7"/>
  <c r="C584" i="7"/>
  <c r="A585" i="7"/>
  <c r="B585" i="7"/>
  <c r="C585" i="7"/>
  <c r="A586" i="7"/>
  <c r="B586" i="7"/>
  <c r="C586" i="7"/>
  <c r="A587" i="7"/>
  <c r="B587" i="7"/>
  <c r="C587" i="7"/>
  <c r="A588" i="7"/>
  <c r="B588" i="7"/>
  <c r="C588" i="7"/>
  <c r="A589" i="7"/>
  <c r="B589" i="7"/>
  <c r="C589" i="7"/>
  <c r="A590" i="7"/>
  <c r="B590" i="7"/>
  <c r="C590" i="7"/>
  <c r="A591" i="7"/>
  <c r="B591" i="7"/>
  <c r="C591" i="7"/>
  <c r="A592" i="7"/>
  <c r="B592" i="7"/>
  <c r="C592" i="7"/>
  <c r="A593" i="7"/>
  <c r="B593" i="7"/>
  <c r="C593" i="7"/>
  <c r="A594" i="7"/>
  <c r="B594" i="7"/>
  <c r="C594" i="7"/>
  <c r="A595" i="7"/>
  <c r="B595" i="7"/>
  <c r="C595" i="7"/>
  <c r="A596" i="7"/>
  <c r="B596" i="7"/>
  <c r="C596" i="7"/>
  <c r="A597" i="7"/>
  <c r="B597" i="7"/>
  <c r="C597" i="7"/>
  <c r="A598" i="7"/>
  <c r="B598" i="7"/>
  <c r="C598" i="7"/>
  <c r="A599" i="7"/>
  <c r="B599" i="7"/>
  <c r="C599" i="7"/>
  <c r="A600" i="7"/>
  <c r="B600" i="7"/>
  <c r="C600" i="7"/>
  <c r="A601" i="7"/>
  <c r="B601" i="7"/>
  <c r="C601" i="7"/>
  <c r="A602" i="7"/>
  <c r="B602" i="7"/>
  <c r="C602" i="7"/>
  <c r="A603" i="7"/>
  <c r="B603" i="7"/>
  <c r="C603" i="7"/>
  <c r="A604" i="7"/>
  <c r="B604" i="7"/>
  <c r="C604" i="7"/>
  <c r="A605" i="7"/>
  <c r="B605" i="7"/>
  <c r="C605" i="7"/>
  <c r="A606" i="7"/>
  <c r="B606" i="7"/>
  <c r="C606" i="7"/>
  <c r="A607" i="7"/>
  <c r="B607" i="7"/>
  <c r="C607" i="7"/>
  <c r="A608" i="7"/>
  <c r="B608" i="7"/>
  <c r="C608" i="7"/>
  <c r="A609" i="7"/>
  <c r="B609" i="7"/>
  <c r="C609" i="7"/>
  <c r="A610" i="7"/>
  <c r="B610" i="7"/>
  <c r="C610" i="7"/>
  <c r="A611" i="7"/>
  <c r="B611" i="7"/>
  <c r="C611" i="7"/>
  <c r="A612" i="7"/>
  <c r="B612" i="7"/>
  <c r="C612" i="7"/>
  <c r="A613" i="7"/>
  <c r="B613" i="7"/>
  <c r="C613" i="7"/>
  <c r="A614" i="7"/>
  <c r="B614" i="7"/>
  <c r="C614" i="7"/>
  <c r="A615" i="7"/>
  <c r="B615" i="7"/>
  <c r="C615" i="7"/>
  <c r="A616" i="7"/>
  <c r="B616" i="7"/>
  <c r="C616" i="7"/>
  <c r="A617" i="7"/>
  <c r="B617" i="7"/>
  <c r="C617" i="7"/>
  <c r="A618" i="7"/>
  <c r="B618" i="7"/>
  <c r="C618" i="7"/>
  <c r="A619" i="7"/>
  <c r="B619" i="7"/>
  <c r="C619" i="7"/>
  <c r="A620" i="7"/>
  <c r="B620" i="7"/>
  <c r="C620" i="7"/>
  <c r="A621" i="7"/>
  <c r="B621" i="7"/>
  <c r="C621" i="7"/>
  <c r="A622" i="7"/>
  <c r="B622" i="7"/>
  <c r="C622" i="7"/>
  <c r="A623" i="7"/>
  <c r="B623" i="7"/>
  <c r="C623" i="7"/>
  <c r="A624" i="7"/>
  <c r="B624" i="7"/>
  <c r="C624" i="7"/>
  <c r="A625" i="7"/>
  <c r="B625" i="7"/>
  <c r="C625" i="7"/>
  <c r="A626" i="7"/>
  <c r="B626" i="7"/>
  <c r="C626" i="7"/>
  <c r="A627" i="7"/>
  <c r="B627" i="7"/>
  <c r="C627" i="7"/>
  <c r="A628" i="7"/>
  <c r="B628" i="7"/>
  <c r="C628" i="7"/>
  <c r="A629" i="7"/>
  <c r="B629" i="7"/>
  <c r="C629" i="7"/>
  <c r="A630" i="7"/>
  <c r="B630" i="7"/>
  <c r="C630" i="7"/>
  <c r="A631" i="7"/>
  <c r="B631" i="7"/>
  <c r="C631" i="7"/>
  <c r="A632" i="7"/>
  <c r="B632" i="7"/>
  <c r="C632" i="7"/>
  <c r="A633" i="7"/>
  <c r="B633" i="7"/>
  <c r="C633" i="7"/>
  <c r="A634" i="7"/>
  <c r="B634" i="7"/>
  <c r="C634" i="7"/>
  <c r="A635" i="7"/>
  <c r="B635" i="7"/>
  <c r="C635" i="7"/>
  <c r="A636" i="7"/>
  <c r="B636" i="7"/>
  <c r="C636" i="7"/>
  <c r="A637" i="7"/>
  <c r="B637" i="7"/>
  <c r="C637" i="7"/>
  <c r="A638" i="7"/>
  <c r="B638" i="7"/>
  <c r="C638" i="7"/>
  <c r="A639" i="7"/>
  <c r="B639" i="7"/>
  <c r="C639" i="7"/>
  <c r="A640" i="7"/>
  <c r="B640" i="7"/>
  <c r="C640" i="7"/>
  <c r="A641" i="7"/>
  <c r="B641" i="7"/>
  <c r="C641" i="7"/>
  <c r="A642" i="7"/>
  <c r="B642" i="7"/>
  <c r="C642" i="7"/>
  <c r="A643" i="7"/>
  <c r="B643" i="7"/>
  <c r="C643" i="7"/>
  <c r="A644" i="7"/>
  <c r="B644" i="7"/>
  <c r="C644" i="7"/>
  <c r="A645" i="7"/>
  <c r="B645" i="7"/>
  <c r="C645" i="7"/>
  <c r="A646" i="7"/>
  <c r="B646" i="7"/>
  <c r="C646" i="7"/>
  <c r="A647" i="7"/>
  <c r="B647" i="7"/>
  <c r="C647" i="7"/>
  <c r="A648" i="7"/>
  <c r="B648" i="7"/>
  <c r="C648" i="7"/>
  <c r="A649" i="7"/>
  <c r="B649" i="7"/>
  <c r="C649" i="7"/>
  <c r="A650" i="7"/>
  <c r="B650" i="7"/>
  <c r="C650" i="7"/>
  <c r="A651" i="7"/>
  <c r="B651" i="7"/>
  <c r="C651" i="7"/>
  <c r="A652" i="7"/>
  <c r="B652" i="7"/>
  <c r="C652" i="7"/>
  <c r="A653" i="7"/>
  <c r="B653" i="7"/>
  <c r="C653" i="7"/>
  <c r="A654" i="7"/>
  <c r="B654" i="7"/>
  <c r="C654" i="7"/>
  <c r="A655" i="7"/>
  <c r="B655" i="7"/>
  <c r="C655" i="7"/>
  <c r="A656" i="7"/>
  <c r="B656" i="7"/>
  <c r="C656" i="7"/>
  <c r="A657" i="7"/>
  <c r="B657" i="7"/>
  <c r="C657" i="7"/>
  <c r="A658" i="7"/>
  <c r="B658" i="7"/>
  <c r="C658" i="7"/>
  <c r="A659" i="7"/>
  <c r="B659" i="7"/>
  <c r="C659" i="7"/>
  <c r="A660" i="7"/>
  <c r="B660" i="7"/>
  <c r="C660" i="7"/>
  <c r="A661" i="7"/>
  <c r="B661" i="7"/>
  <c r="C661" i="7"/>
  <c r="A662" i="7"/>
  <c r="B662" i="7"/>
  <c r="C662" i="7"/>
  <c r="E13" i="7"/>
  <c r="Q13" i="7"/>
  <c r="W13" i="7"/>
  <c r="T13" i="7"/>
  <c r="N13" i="7"/>
  <c r="K13" i="7"/>
  <c r="H13" i="7"/>
  <c r="O10" i="5"/>
  <c r="I10" i="5"/>
  <c r="J11" i="4"/>
  <c r="J10" i="4"/>
  <c r="R10" i="4"/>
  <c r="T14" i="4"/>
  <c r="Q10" i="4"/>
  <c r="U10" i="4"/>
  <c r="T10" i="4"/>
  <c r="O236" i="5"/>
  <c r="P236" i="5" s="1"/>
  <c r="AK235" i="5"/>
  <c r="AH235" i="5"/>
  <c r="AG235" i="5"/>
  <c r="AI235" i="5" s="1"/>
  <c r="AJ235" i="5" s="1"/>
  <c r="AL235" i="5" s="1"/>
  <c r="AM235" i="5" s="1"/>
  <c r="U235" i="5"/>
  <c r="T235" i="5"/>
  <c r="R235" i="5"/>
  <c r="Q235" i="5"/>
  <c r="O235" i="5"/>
  <c r="J235" i="5"/>
  <c r="I235" i="5"/>
  <c r="AK234" i="5"/>
  <c r="AH234" i="5"/>
  <c r="AG234" i="5"/>
  <c r="AI234" i="5" s="1"/>
  <c r="AJ234" i="5" s="1"/>
  <c r="U234" i="5"/>
  <c r="T234" i="5"/>
  <c r="R234" i="5"/>
  <c r="Q234" i="5"/>
  <c r="AE234" i="5"/>
  <c r="S234" i="5" s="1"/>
  <c r="J234" i="5"/>
  <c r="I234" i="5"/>
  <c r="AK233" i="5"/>
  <c r="AH233" i="5"/>
  <c r="AG233" i="5"/>
  <c r="U233" i="5"/>
  <c r="T233" i="5"/>
  <c r="R233" i="5"/>
  <c r="Q233" i="5"/>
  <c r="J233" i="5"/>
  <c r="I233" i="5"/>
  <c r="AK232" i="5"/>
  <c r="AH232" i="5"/>
  <c r="AG232" i="5"/>
  <c r="AI232" i="5" s="1"/>
  <c r="AJ232" i="5" s="1"/>
  <c r="U232" i="5"/>
  <c r="T232" i="5"/>
  <c r="R232" i="5"/>
  <c r="Q232" i="5"/>
  <c r="AE232" i="5"/>
  <c r="S232" i="5" s="1"/>
  <c r="J232" i="5"/>
  <c r="I232" i="5"/>
  <c r="AK231" i="5"/>
  <c r="AI231" i="5"/>
  <c r="AJ231" i="5" s="1"/>
  <c r="AH231" i="5"/>
  <c r="AG231" i="5"/>
  <c r="U231" i="5"/>
  <c r="T231" i="5"/>
  <c r="R231" i="5"/>
  <c r="Q231" i="5"/>
  <c r="O231" i="5"/>
  <c r="J231" i="5"/>
  <c r="I231" i="5"/>
  <c r="AK230" i="5"/>
  <c r="AH230" i="5"/>
  <c r="AG230" i="5"/>
  <c r="U230" i="5"/>
  <c r="T230" i="5"/>
  <c r="R230" i="5"/>
  <c r="Q230" i="5"/>
  <c r="AE230" i="5"/>
  <c r="S230" i="5" s="1"/>
  <c r="J230" i="5"/>
  <c r="I230" i="5"/>
  <c r="AK229" i="5"/>
  <c r="AH229" i="5"/>
  <c r="AG229" i="5"/>
  <c r="AI229" i="5" s="1"/>
  <c r="AJ229" i="5" s="1"/>
  <c r="AL229" i="5" s="1"/>
  <c r="AM229" i="5" s="1"/>
  <c r="O229" i="5" s="1"/>
  <c r="U229" i="5"/>
  <c r="T229" i="5"/>
  <c r="R229" i="5"/>
  <c r="Q229" i="5"/>
  <c r="J229" i="5"/>
  <c r="I229" i="5"/>
  <c r="AK228" i="5"/>
  <c r="AH228" i="5"/>
  <c r="AG228" i="5"/>
  <c r="U228" i="5"/>
  <c r="T228" i="5"/>
  <c r="R228" i="5"/>
  <c r="Q228" i="5"/>
  <c r="AE228" i="5"/>
  <c r="S228" i="5" s="1"/>
  <c r="J228" i="5"/>
  <c r="I228" i="5"/>
  <c r="AK227" i="5"/>
  <c r="AH227" i="5"/>
  <c r="AG227" i="5"/>
  <c r="AI227" i="5" s="1"/>
  <c r="AJ227" i="5" s="1"/>
  <c r="AL227" i="5" s="1"/>
  <c r="AM227" i="5" s="1"/>
  <c r="U227" i="5"/>
  <c r="T227" i="5"/>
  <c r="R227" i="5"/>
  <c r="Q227" i="5"/>
  <c r="O227" i="5"/>
  <c r="J227" i="5"/>
  <c r="I227" i="5"/>
  <c r="AK226" i="5"/>
  <c r="AH226" i="5"/>
  <c r="AG226" i="5"/>
  <c r="AI226" i="5" s="1"/>
  <c r="AJ226" i="5" s="1"/>
  <c r="U226" i="5"/>
  <c r="T226" i="5"/>
  <c r="R226" i="5"/>
  <c r="Q226" i="5"/>
  <c r="AE226" i="5"/>
  <c r="S226" i="5" s="1"/>
  <c r="J226" i="5"/>
  <c r="I226" i="5"/>
  <c r="AK225" i="5"/>
  <c r="AH225" i="5"/>
  <c r="AG225" i="5"/>
  <c r="AI225" i="5" s="1"/>
  <c r="AJ225" i="5" s="1"/>
  <c r="U225" i="5"/>
  <c r="T225" i="5"/>
  <c r="R225" i="5"/>
  <c r="Q225" i="5"/>
  <c r="J225" i="5"/>
  <c r="I225" i="5"/>
  <c r="AK224" i="5"/>
  <c r="AH224" i="5"/>
  <c r="AG224" i="5"/>
  <c r="AI224" i="5" s="1"/>
  <c r="AJ224" i="5" s="1"/>
  <c r="U224" i="5"/>
  <c r="T224" i="5"/>
  <c r="R224" i="5"/>
  <c r="Q224" i="5"/>
  <c r="AE224" i="5"/>
  <c r="S224" i="5" s="1"/>
  <c r="J224" i="5"/>
  <c r="I224" i="5"/>
  <c r="AK223" i="5"/>
  <c r="AI223" i="5"/>
  <c r="AJ223" i="5" s="1"/>
  <c r="AH223" i="5"/>
  <c r="AG223" i="5"/>
  <c r="U223" i="5"/>
  <c r="T223" i="5"/>
  <c r="R223" i="5"/>
  <c r="Q223" i="5"/>
  <c r="J223" i="5"/>
  <c r="I223" i="5"/>
  <c r="AK222" i="5"/>
  <c r="AH222" i="5"/>
  <c r="AG222" i="5"/>
  <c r="U222" i="5"/>
  <c r="T222" i="5"/>
  <c r="R222" i="5"/>
  <c r="Q222" i="5"/>
  <c r="AE222" i="5"/>
  <c r="S222" i="5" s="1"/>
  <c r="J222" i="5"/>
  <c r="I222" i="5"/>
  <c r="AK221" i="5"/>
  <c r="AH221" i="5"/>
  <c r="AI221" i="5" s="1"/>
  <c r="AJ221" i="5" s="1"/>
  <c r="AL221" i="5" s="1"/>
  <c r="AM221" i="5" s="1"/>
  <c r="O221" i="5" s="1"/>
  <c r="AG221" i="5"/>
  <c r="U221" i="5"/>
  <c r="T221" i="5"/>
  <c r="R221" i="5"/>
  <c r="Q221" i="5"/>
  <c r="J221" i="5"/>
  <c r="I221" i="5"/>
  <c r="AK220" i="5"/>
  <c r="AH220" i="5"/>
  <c r="AG220" i="5"/>
  <c r="AD220" i="5"/>
  <c r="U220" i="5"/>
  <c r="T220" i="5"/>
  <c r="R220" i="5"/>
  <c r="Q220" i="5"/>
  <c r="AE220" i="5"/>
  <c r="S220" i="5" s="1"/>
  <c r="J220" i="5"/>
  <c r="I220" i="5"/>
  <c r="O219" i="5"/>
  <c r="AK219" i="5"/>
  <c r="AH219" i="5"/>
  <c r="AG219" i="5"/>
  <c r="AI219" i="5" s="1"/>
  <c r="AJ219" i="5" s="1"/>
  <c r="AL219" i="5" s="1"/>
  <c r="AM219" i="5" s="1"/>
  <c r="U219" i="5"/>
  <c r="T219" i="5"/>
  <c r="R219" i="5"/>
  <c r="Q219" i="5"/>
  <c r="J219" i="5"/>
  <c r="I219" i="5"/>
  <c r="AK218" i="5"/>
  <c r="AH218" i="5"/>
  <c r="AG218" i="5"/>
  <c r="U218" i="5"/>
  <c r="T218" i="5"/>
  <c r="R218" i="5"/>
  <c r="Q218" i="5"/>
  <c r="AE218" i="5"/>
  <c r="S218" i="5" s="1"/>
  <c r="J218" i="5"/>
  <c r="I218" i="5"/>
  <c r="AK217" i="5"/>
  <c r="AI217" i="5"/>
  <c r="AJ217" i="5" s="1"/>
  <c r="AL217" i="5" s="1"/>
  <c r="AM217" i="5" s="1"/>
  <c r="O217" i="5" s="1"/>
  <c r="P217" i="5" s="1"/>
  <c r="AH217" i="5"/>
  <c r="AG217" i="5"/>
  <c r="U217" i="5"/>
  <c r="T217" i="5"/>
  <c r="R217" i="5"/>
  <c r="Q217" i="5"/>
  <c r="J217" i="5"/>
  <c r="I217" i="5"/>
  <c r="AK216" i="5"/>
  <c r="AH216" i="5"/>
  <c r="AG216" i="5"/>
  <c r="U216" i="5"/>
  <c r="T216" i="5"/>
  <c r="R216" i="5"/>
  <c r="Q216" i="5"/>
  <c r="AE216" i="5"/>
  <c r="S216" i="5" s="1"/>
  <c r="J216" i="5"/>
  <c r="I216" i="5"/>
  <c r="O215" i="5"/>
  <c r="P215" i="5" s="1"/>
  <c r="AK215" i="5"/>
  <c r="AH215" i="5"/>
  <c r="AG215" i="5"/>
  <c r="AI215" i="5" s="1"/>
  <c r="AJ215" i="5" s="1"/>
  <c r="AL215" i="5" s="1"/>
  <c r="AM215" i="5" s="1"/>
  <c r="U215" i="5"/>
  <c r="T215" i="5"/>
  <c r="R215" i="5"/>
  <c r="Q215" i="5"/>
  <c r="AE215" i="5"/>
  <c r="S215" i="5" s="1"/>
  <c r="J215" i="5"/>
  <c r="I215" i="5"/>
  <c r="AK214" i="5"/>
  <c r="AH214" i="5"/>
  <c r="AG214" i="5"/>
  <c r="U214" i="5"/>
  <c r="T214" i="5"/>
  <c r="R214" i="5"/>
  <c r="Q214" i="5"/>
  <c r="J214" i="5"/>
  <c r="I214" i="5"/>
  <c r="AK213" i="5"/>
  <c r="AH213" i="5"/>
  <c r="AG213" i="5"/>
  <c r="AI213" i="5" s="1"/>
  <c r="AJ213" i="5" s="1"/>
  <c r="AL213" i="5" s="1"/>
  <c r="AM213" i="5" s="1"/>
  <c r="O213" i="5" s="1"/>
  <c r="U213" i="5"/>
  <c r="T213" i="5"/>
  <c r="R213" i="5"/>
  <c r="Q213" i="5"/>
  <c r="J213" i="5"/>
  <c r="I213" i="5"/>
  <c r="AK212" i="5"/>
  <c r="AH212" i="5"/>
  <c r="AG212" i="5"/>
  <c r="U212" i="5"/>
  <c r="T212" i="5"/>
  <c r="R212" i="5"/>
  <c r="Q212" i="5"/>
  <c r="AE212" i="5"/>
  <c r="S212" i="5" s="1"/>
  <c r="J212" i="5"/>
  <c r="I212" i="5"/>
  <c r="AK211" i="5"/>
  <c r="AI211" i="5"/>
  <c r="AJ211" i="5" s="1"/>
  <c r="AL211" i="5" s="1"/>
  <c r="AM211" i="5" s="1"/>
  <c r="O211" i="5" s="1"/>
  <c r="AH211" i="5"/>
  <c r="AG211" i="5"/>
  <c r="U211" i="5"/>
  <c r="T211" i="5"/>
  <c r="R211" i="5"/>
  <c r="Q211" i="5"/>
  <c r="J211" i="5"/>
  <c r="I211" i="5"/>
  <c r="AK210" i="5"/>
  <c r="AH210" i="5"/>
  <c r="AG210" i="5"/>
  <c r="AD210" i="5"/>
  <c r="U210" i="5"/>
  <c r="T210" i="5"/>
  <c r="R210" i="5"/>
  <c r="Q210" i="5"/>
  <c r="AE210" i="5"/>
  <c r="S210" i="5" s="1"/>
  <c r="J210" i="5"/>
  <c r="I210" i="5"/>
  <c r="AK209" i="5"/>
  <c r="AH209" i="5"/>
  <c r="AG209" i="5"/>
  <c r="AI209" i="5" s="1"/>
  <c r="AJ209" i="5" s="1"/>
  <c r="AL209" i="5" s="1"/>
  <c r="AM209" i="5" s="1"/>
  <c r="O209" i="5" s="1"/>
  <c r="U209" i="5"/>
  <c r="T209" i="5"/>
  <c r="R209" i="5"/>
  <c r="Q209" i="5"/>
  <c r="J209" i="5"/>
  <c r="I209" i="5"/>
  <c r="AK208" i="5"/>
  <c r="AH208" i="5"/>
  <c r="AG208" i="5"/>
  <c r="U208" i="5"/>
  <c r="T208" i="5"/>
  <c r="R208" i="5"/>
  <c r="Q208" i="5"/>
  <c r="AE208" i="5"/>
  <c r="S208" i="5" s="1"/>
  <c r="J208" i="5"/>
  <c r="I208" i="5"/>
  <c r="AK207" i="5"/>
  <c r="AH207" i="5"/>
  <c r="AI207" i="5" s="1"/>
  <c r="AJ207" i="5" s="1"/>
  <c r="AL207" i="5" s="1"/>
  <c r="AM207" i="5" s="1"/>
  <c r="AG207" i="5"/>
  <c r="U207" i="5"/>
  <c r="T207" i="5"/>
  <c r="R207" i="5"/>
  <c r="Q207" i="5"/>
  <c r="O207" i="5"/>
  <c r="J207" i="5"/>
  <c r="I207" i="5"/>
  <c r="AK206" i="5"/>
  <c r="AH206" i="5"/>
  <c r="AG206" i="5"/>
  <c r="U206" i="5"/>
  <c r="T206" i="5"/>
  <c r="R206" i="5"/>
  <c r="Q206" i="5"/>
  <c r="AE206" i="5"/>
  <c r="S206" i="5" s="1"/>
  <c r="J206" i="5"/>
  <c r="I206" i="5"/>
  <c r="AK205" i="5"/>
  <c r="AH205" i="5"/>
  <c r="AI205" i="5" s="1"/>
  <c r="AJ205" i="5" s="1"/>
  <c r="AG205" i="5"/>
  <c r="U205" i="5"/>
  <c r="T205" i="5"/>
  <c r="R205" i="5"/>
  <c r="Q205" i="5"/>
  <c r="AE205" i="5"/>
  <c r="S205" i="5" s="1"/>
  <c r="J205" i="5"/>
  <c r="I205" i="5"/>
  <c r="AK204" i="5"/>
  <c r="AH204" i="5"/>
  <c r="AG204" i="5"/>
  <c r="U204" i="5"/>
  <c r="T204" i="5"/>
  <c r="R204" i="5"/>
  <c r="Q204" i="5"/>
  <c r="AE204" i="5"/>
  <c r="S204" i="5" s="1"/>
  <c r="J204" i="5"/>
  <c r="I204" i="5"/>
  <c r="AK203" i="5"/>
  <c r="AH203" i="5"/>
  <c r="AG203" i="5"/>
  <c r="AD203" i="5"/>
  <c r="U203" i="5"/>
  <c r="T203" i="5"/>
  <c r="R203" i="5"/>
  <c r="Q203" i="5"/>
  <c r="J203" i="5"/>
  <c r="I203" i="5"/>
  <c r="AK202" i="5"/>
  <c r="AH202" i="5"/>
  <c r="AG202" i="5"/>
  <c r="AI202" i="5" s="1"/>
  <c r="AJ202" i="5" s="1"/>
  <c r="U202" i="5"/>
  <c r="T202" i="5"/>
  <c r="R202" i="5"/>
  <c r="Q202" i="5"/>
  <c r="AE202" i="5"/>
  <c r="S202" i="5" s="1"/>
  <c r="J202" i="5"/>
  <c r="I202" i="5"/>
  <c r="AK201" i="5"/>
  <c r="AH201" i="5"/>
  <c r="AI201" i="5" s="1"/>
  <c r="AJ201" i="5" s="1"/>
  <c r="AL201" i="5" s="1"/>
  <c r="AM201" i="5" s="1"/>
  <c r="O201" i="5" s="1"/>
  <c r="AG201" i="5"/>
  <c r="U201" i="5"/>
  <c r="T201" i="5"/>
  <c r="R201" i="5"/>
  <c r="Q201" i="5"/>
  <c r="J201" i="5"/>
  <c r="I201" i="5"/>
  <c r="AK200" i="5"/>
  <c r="AH200" i="5"/>
  <c r="AG200" i="5"/>
  <c r="U200" i="5"/>
  <c r="T200" i="5"/>
  <c r="R200" i="5"/>
  <c r="Q200" i="5"/>
  <c r="AE200" i="5"/>
  <c r="S200" i="5" s="1"/>
  <c r="J200" i="5"/>
  <c r="I200" i="5"/>
  <c r="AK199" i="5"/>
  <c r="AH199" i="5"/>
  <c r="AG199" i="5"/>
  <c r="U199" i="5"/>
  <c r="T199" i="5"/>
  <c r="R199" i="5"/>
  <c r="Q199" i="5"/>
  <c r="AE199" i="5"/>
  <c r="S199" i="5" s="1"/>
  <c r="J199" i="5"/>
  <c r="I199" i="5"/>
  <c r="AK198" i="5"/>
  <c r="AH198" i="5"/>
  <c r="AG198" i="5"/>
  <c r="U198" i="5"/>
  <c r="T198" i="5"/>
  <c r="R198" i="5"/>
  <c r="Q198" i="5"/>
  <c r="AE198" i="5"/>
  <c r="S198" i="5" s="1"/>
  <c r="J198" i="5"/>
  <c r="I198" i="5"/>
  <c r="AK197" i="5"/>
  <c r="AH197" i="5"/>
  <c r="AG197" i="5"/>
  <c r="U197" i="5"/>
  <c r="T197" i="5"/>
  <c r="R197" i="5"/>
  <c r="Q197" i="5"/>
  <c r="AE197" i="5"/>
  <c r="S197" i="5" s="1"/>
  <c r="J197" i="5"/>
  <c r="I197" i="5"/>
  <c r="AK196" i="5"/>
  <c r="AH196" i="5"/>
  <c r="AG196" i="5"/>
  <c r="AI196" i="5" s="1"/>
  <c r="AJ196" i="5" s="1"/>
  <c r="U196" i="5"/>
  <c r="T196" i="5"/>
  <c r="R196" i="5"/>
  <c r="Q196" i="5"/>
  <c r="AE196" i="5"/>
  <c r="S196" i="5" s="1"/>
  <c r="J196" i="5"/>
  <c r="I196" i="5"/>
  <c r="AK195" i="5"/>
  <c r="AH195" i="5"/>
  <c r="AI195" i="5" s="1"/>
  <c r="AJ195" i="5" s="1"/>
  <c r="AG195" i="5"/>
  <c r="U195" i="5"/>
  <c r="T195" i="5"/>
  <c r="R195" i="5"/>
  <c r="Q195" i="5"/>
  <c r="O195" i="5"/>
  <c r="J195" i="5"/>
  <c r="I195" i="5"/>
  <c r="AK194" i="5"/>
  <c r="AH194" i="5"/>
  <c r="AG194" i="5"/>
  <c r="U194" i="5"/>
  <c r="T194" i="5"/>
  <c r="R194" i="5"/>
  <c r="Q194" i="5"/>
  <c r="AE194" i="5"/>
  <c r="S194" i="5" s="1"/>
  <c r="J194" i="5"/>
  <c r="I194" i="5"/>
  <c r="AK193" i="5"/>
  <c r="AH193" i="5"/>
  <c r="AG193" i="5"/>
  <c r="U193" i="5"/>
  <c r="T193" i="5"/>
  <c r="R193" i="5"/>
  <c r="Q193" i="5"/>
  <c r="AE193" i="5"/>
  <c r="S193" i="5" s="1"/>
  <c r="J193" i="5"/>
  <c r="I193" i="5"/>
  <c r="AK192" i="5"/>
  <c r="AH192" i="5"/>
  <c r="AG192" i="5"/>
  <c r="U192" i="5"/>
  <c r="T192" i="5"/>
  <c r="R192" i="5"/>
  <c r="Q192" i="5"/>
  <c r="AE192" i="5"/>
  <c r="S192" i="5" s="1"/>
  <c r="J192" i="5"/>
  <c r="I192" i="5"/>
  <c r="AK191" i="5"/>
  <c r="AH191" i="5"/>
  <c r="AI191" i="5" s="1"/>
  <c r="AJ191" i="5" s="1"/>
  <c r="AL191" i="5" s="1"/>
  <c r="AM191" i="5" s="1"/>
  <c r="O191" i="5" s="1"/>
  <c r="AG191" i="5"/>
  <c r="AD191" i="5"/>
  <c r="U191" i="5"/>
  <c r="T191" i="5"/>
  <c r="R191" i="5"/>
  <c r="Q191" i="5"/>
  <c r="AE191" i="5"/>
  <c r="S191" i="5" s="1"/>
  <c r="J191" i="5"/>
  <c r="I191" i="5"/>
  <c r="AK190" i="5"/>
  <c r="AH190" i="5"/>
  <c r="AG190" i="5"/>
  <c r="AI190" i="5" s="1"/>
  <c r="AJ190" i="5" s="1"/>
  <c r="U190" i="5"/>
  <c r="T190" i="5"/>
  <c r="R190" i="5"/>
  <c r="Q190" i="5"/>
  <c r="AE190" i="5"/>
  <c r="S190" i="5" s="1"/>
  <c r="J190" i="5"/>
  <c r="I190" i="5"/>
  <c r="AK189" i="5"/>
  <c r="AH189" i="5"/>
  <c r="AG189" i="5"/>
  <c r="U189" i="5"/>
  <c r="T189" i="5"/>
  <c r="R189" i="5"/>
  <c r="Q189" i="5"/>
  <c r="AE189" i="5"/>
  <c r="S189" i="5" s="1"/>
  <c r="J189" i="5"/>
  <c r="I189" i="5"/>
  <c r="AK188" i="5"/>
  <c r="AH188" i="5"/>
  <c r="AG188" i="5"/>
  <c r="U188" i="5"/>
  <c r="T188" i="5"/>
  <c r="R188" i="5"/>
  <c r="Q188" i="5"/>
  <c r="AE188" i="5"/>
  <c r="S188" i="5" s="1"/>
  <c r="J188" i="5"/>
  <c r="I188" i="5"/>
  <c r="AK187" i="5"/>
  <c r="AH187" i="5"/>
  <c r="AG187" i="5"/>
  <c r="U187" i="5"/>
  <c r="T187" i="5"/>
  <c r="R187" i="5"/>
  <c r="Q187" i="5"/>
  <c r="J187" i="5"/>
  <c r="I187" i="5"/>
  <c r="AK186" i="5"/>
  <c r="AH186" i="5"/>
  <c r="AG186" i="5"/>
  <c r="U186" i="5"/>
  <c r="T186" i="5"/>
  <c r="R186" i="5"/>
  <c r="Q186" i="5"/>
  <c r="AE186" i="5"/>
  <c r="S186" i="5" s="1"/>
  <c r="J186" i="5"/>
  <c r="I186" i="5"/>
  <c r="AK185" i="5"/>
  <c r="AH185" i="5"/>
  <c r="AG185" i="5"/>
  <c r="U185" i="5"/>
  <c r="T185" i="5"/>
  <c r="R185" i="5"/>
  <c r="Q185" i="5"/>
  <c r="AE185" i="5"/>
  <c r="S185" i="5" s="1"/>
  <c r="J185" i="5"/>
  <c r="I185" i="5"/>
  <c r="AK184" i="5"/>
  <c r="AH184" i="5"/>
  <c r="AG184" i="5"/>
  <c r="U184" i="5"/>
  <c r="T184" i="5"/>
  <c r="R184" i="5"/>
  <c r="Q184" i="5"/>
  <c r="AE184" i="5"/>
  <c r="S184" i="5" s="1"/>
  <c r="J184" i="5"/>
  <c r="I184" i="5"/>
  <c r="AK183" i="5"/>
  <c r="AH183" i="5"/>
  <c r="AI183" i="5" s="1"/>
  <c r="AJ183" i="5" s="1"/>
  <c r="AL183" i="5" s="1"/>
  <c r="AM183" i="5" s="1"/>
  <c r="O183" i="5" s="1"/>
  <c r="AG183" i="5"/>
  <c r="U183" i="5"/>
  <c r="T183" i="5"/>
  <c r="R183" i="5"/>
  <c r="Q183" i="5"/>
  <c r="AE183" i="5"/>
  <c r="S183" i="5" s="1"/>
  <c r="J183" i="5"/>
  <c r="I183" i="5"/>
  <c r="AK182" i="5"/>
  <c r="AH182" i="5"/>
  <c r="AG182" i="5"/>
  <c r="U182" i="5"/>
  <c r="T182" i="5"/>
  <c r="R182" i="5"/>
  <c r="Q182" i="5"/>
  <c r="AE182" i="5"/>
  <c r="S182" i="5" s="1"/>
  <c r="J182" i="5"/>
  <c r="I182" i="5"/>
  <c r="AK181" i="5"/>
  <c r="AH181" i="5"/>
  <c r="AI181" i="5" s="1"/>
  <c r="AJ181" i="5" s="1"/>
  <c r="AL181" i="5" s="1"/>
  <c r="AM181" i="5" s="1"/>
  <c r="O181" i="5" s="1"/>
  <c r="AG181" i="5"/>
  <c r="U181" i="5"/>
  <c r="T181" i="5"/>
  <c r="R181" i="5"/>
  <c r="Q181" i="5"/>
  <c r="AE181" i="5"/>
  <c r="S181" i="5" s="1"/>
  <c r="J181" i="5"/>
  <c r="I181" i="5"/>
  <c r="AK180" i="5"/>
  <c r="AH180" i="5"/>
  <c r="AG180" i="5"/>
  <c r="AI180" i="5" s="1"/>
  <c r="AJ180" i="5" s="1"/>
  <c r="AL180" i="5" s="1"/>
  <c r="AM180" i="5" s="1"/>
  <c r="O180" i="5" s="1"/>
  <c r="U180" i="5"/>
  <c r="T180" i="5"/>
  <c r="R180" i="5"/>
  <c r="Q180" i="5"/>
  <c r="AE180" i="5"/>
  <c r="S180" i="5" s="1"/>
  <c r="J180" i="5"/>
  <c r="I180" i="5"/>
  <c r="AK179" i="5"/>
  <c r="AH179" i="5"/>
  <c r="AG179" i="5"/>
  <c r="AD179" i="5"/>
  <c r="U179" i="5"/>
  <c r="T179" i="5"/>
  <c r="R179" i="5"/>
  <c r="Q179" i="5"/>
  <c r="AE179" i="5"/>
  <c r="S179" i="5" s="1"/>
  <c r="J179" i="5"/>
  <c r="I179" i="5"/>
  <c r="AK178" i="5"/>
  <c r="AH178" i="5"/>
  <c r="AG178" i="5"/>
  <c r="AI178" i="5" s="1"/>
  <c r="AJ178" i="5" s="1"/>
  <c r="U178" i="5"/>
  <c r="T178" i="5"/>
  <c r="R178" i="5"/>
  <c r="Q178" i="5"/>
  <c r="AE178" i="5"/>
  <c r="S178" i="5" s="1"/>
  <c r="J178" i="5"/>
  <c r="I178" i="5"/>
  <c r="AK177" i="5"/>
  <c r="AH177" i="5"/>
  <c r="AI177" i="5" s="1"/>
  <c r="AJ177" i="5" s="1"/>
  <c r="AL177" i="5" s="1"/>
  <c r="AM177" i="5" s="1"/>
  <c r="O177" i="5" s="1"/>
  <c r="AG177" i="5"/>
  <c r="U177" i="5"/>
  <c r="T177" i="5"/>
  <c r="R177" i="5"/>
  <c r="Q177" i="5"/>
  <c r="J177" i="5"/>
  <c r="I177" i="5"/>
  <c r="AK176" i="5"/>
  <c r="AH176" i="5"/>
  <c r="AG176" i="5"/>
  <c r="AI176" i="5" s="1"/>
  <c r="AJ176" i="5" s="1"/>
  <c r="AL176" i="5" s="1"/>
  <c r="AM176" i="5" s="1"/>
  <c r="O176" i="5" s="1"/>
  <c r="U176" i="5"/>
  <c r="T176" i="5"/>
  <c r="R176" i="5"/>
  <c r="Q176" i="5"/>
  <c r="AE176" i="5"/>
  <c r="S176" i="5" s="1"/>
  <c r="J176" i="5"/>
  <c r="I176" i="5"/>
  <c r="AK175" i="5"/>
  <c r="AH175" i="5"/>
  <c r="AG175" i="5"/>
  <c r="U175" i="5"/>
  <c r="T175" i="5"/>
  <c r="R175" i="5"/>
  <c r="Q175" i="5"/>
  <c r="AE175" i="5"/>
  <c r="S175" i="5" s="1"/>
  <c r="J175" i="5"/>
  <c r="I175" i="5"/>
  <c r="AK174" i="5"/>
  <c r="AH174" i="5"/>
  <c r="AG174" i="5"/>
  <c r="AI174" i="5" s="1"/>
  <c r="AJ174" i="5" s="1"/>
  <c r="AL174" i="5" s="1"/>
  <c r="AM174" i="5" s="1"/>
  <c r="O174" i="5" s="1"/>
  <c r="U174" i="5"/>
  <c r="T174" i="5"/>
  <c r="R174" i="5"/>
  <c r="Q174" i="5"/>
  <c r="AE174" i="5"/>
  <c r="S174" i="5" s="1"/>
  <c r="J174" i="5"/>
  <c r="I174" i="5"/>
  <c r="AK173" i="5"/>
  <c r="AH173" i="5"/>
  <c r="AG173" i="5"/>
  <c r="U173" i="5"/>
  <c r="T173" i="5"/>
  <c r="R173" i="5"/>
  <c r="Q173" i="5"/>
  <c r="J173" i="5"/>
  <c r="I173" i="5"/>
  <c r="AK172" i="5"/>
  <c r="AH172" i="5"/>
  <c r="AG172" i="5"/>
  <c r="U172" i="5"/>
  <c r="T172" i="5"/>
  <c r="R172" i="5"/>
  <c r="Q172" i="5"/>
  <c r="AE172" i="5"/>
  <c r="S172" i="5" s="1"/>
  <c r="J172" i="5"/>
  <c r="I172" i="5"/>
  <c r="AK171" i="5"/>
  <c r="AH171" i="5"/>
  <c r="AG171" i="5"/>
  <c r="U171" i="5"/>
  <c r="T171" i="5"/>
  <c r="R171" i="5"/>
  <c r="Q171" i="5"/>
  <c r="AE171" i="5"/>
  <c r="S171" i="5" s="1"/>
  <c r="J171" i="5"/>
  <c r="I171" i="5"/>
  <c r="AK170" i="5"/>
  <c r="AH170" i="5"/>
  <c r="AG170" i="5"/>
  <c r="U170" i="5"/>
  <c r="T170" i="5"/>
  <c r="R170" i="5"/>
  <c r="Q170" i="5"/>
  <c r="AE170" i="5"/>
  <c r="S170" i="5" s="1"/>
  <c r="J170" i="5"/>
  <c r="I170" i="5"/>
  <c r="AK169" i="5"/>
  <c r="AH169" i="5"/>
  <c r="AG169" i="5"/>
  <c r="U169" i="5"/>
  <c r="T169" i="5"/>
  <c r="R169" i="5"/>
  <c r="Q169" i="5"/>
  <c r="AE169" i="5"/>
  <c r="S169" i="5" s="1"/>
  <c r="J169" i="5"/>
  <c r="I169" i="5"/>
  <c r="AK168" i="5"/>
  <c r="AH168" i="5"/>
  <c r="AG168" i="5"/>
  <c r="U168" i="5"/>
  <c r="T168" i="5"/>
  <c r="R168" i="5"/>
  <c r="Q168" i="5"/>
  <c r="AE168" i="5"/>
  <c r="S168" i="5" s="1"/>
  <c r="J168" i="5"/>
  <c r="I168" i="5"/>
  <c r="AK167" i="5"/>
  <c r="AH167" i="5"/>
  <c r="AI167" i="5" s="1"/>
  <c r="AJ167" i="5" s="1"/>
  <c r="AL167" i="5" s="1"/>
  <c r="AM167" i="5" s="1"/>
  <c r="O167" i="5" s="1"/>
  <c r="AG167" i="5"/>
  <c r="U167" i="5"/>
  <c r="T167" i="5"/>
  <c r="R167" i="5"/>
  <c r="Q167" i="5"/>
  <c r="AE167" i="5"/>
  <c r="S167" i="5" s="1"/>
  <c r="J167" i="5"/>
  <c r="I167" i="5"/>
  <c r="AK166" i="5"/>
  <c r="AH166" i="5"/>
  <c r="AG166" i="5"/>
  <c r="AI166" i="5" s="1"/>
  <c r="AJ166" i="5" s="1"/>
  <c r="AL166" i="5" s="1"/>
  <c r="AM166" i="5" s="1"/>
  <c r="O166" i="5" s="1"/>
  <c r="U166" i="5"/>
  <c r="T166" i="5"/>
  <c r="R166" i="5"/>
  <c r="Q166" i="5"/>
  <c r="AE166" i="5"/>
  <c r="S166" i="5" s="1"/>
  <c r="J166" i="5"/>
  <c r="I166" i="5"/>
  <c r="AK165" i="5"/>
  <c r="AH165" i="5"/>
  <c r="AG165" i="5"/>
  <c r="AI165" i="5" s="1"/>
  <c r="AJ165" i="5" s="1"/>
  <c r="U165" i="5"/>
  <c r="T165" i="5"/>
  <c r="R165" i="5"/>
  <c r="Q165" i="5"/>
  <c r="J165" i="5"/>
  <c r="I165" i="5"/>
  <c r="AK164" i="5"/>
  <c r="AH164" i="5"/>
  <c r="AG164" i="5"/>
  <c r="U164" i="5"/>
  <c r="T164" i="5"/>
  <c r="R164" i="5"/>
  <c r="Q164" i="5"/>
  <c r="AE164" i="5"/>
  <c r="S164" i="5" s="1"/>
  <c r="J164" i="5"/>
  <c r="I164" i="5"/>
  <c r="AK163" i="5"/>
  <c r="AH163" i="5"/>
  <c r="AG163" i="5"/>
  <c r="AD163" i="5"/>
  <c r="U163" i="5"/>
  <c r="T163" i="5"/>
  <c r="R163" i="5"/>
  <c r="Q163" i="5"/>
  <c r="AE163" i="5"/>
  <c r="S163" i="5" s="1"/>
  <c r="J163" i="5"/>
  <c r="I163" i="5"/>
  <c r="AK162" i="5"/>
  <c r="AH162" i="5"/>
  <c r="AI162" i="5" s="1"/>
  <c r="AJ162" i="5" s="1"/>
  <c r="AL162" i="5" s="1"/>
  <c r="AM162" i="5" s="1"/>
  <c r="O162" i="5" s="1"/>
  <c r="AG162" i="5"/>
  <c r="U162" i="5"/>
  <c r="T162" i="5"/>
  <c r="R162" i="5"/>
  <c r="Q162" i="5"/>
  <c r="AE162" i="5"/>
  <c r="S162" i="5" s="1"/>
  <c r="J162" i="5"/>
  <c r="I162" i="5"/>
  <c r="AK161" i="5"/>
  <c r="AH161" i="5"/>
  <c r="AG161" i="5"/>
  <c r="U161" i="5"/>
  <c r="T161" i="5"/>
  <c r="R161" i="5"/>
  <c r="Q161" i="5"/>
  <c r="AE161" i="5"/>
  <c r="S161" i="5" s="1"/>
  <c r="J161" i="5"/>
  <c r="I161" i="5"/>
  <c r="O160" i="5"/>
  <c r="AK160" i="5"/>
  <c r="AH160" i="5"/>
  <c r="AG160" i="5"/>
  <c r="U160" i="5"/>
  <c r="T160" i="5"/>
  <c r="R160" i="5"/>
  <c r="Q160" i="5"/>
  <c r="AE160" i="5"/>
  <c r="S160" i="5" s="1"/>
  <c r="J160" i="5"/>
  <c r="I160" i="5"/>
  <c r="AK159" i="5"/>
  <c r="AH159" i="5"/>
  <c r="AG159" i="5"/>
  <c r="U159" i="5"/>
  <c r="T159" i="5"/>
  <c r="R159" i="5"/>
  <c r="Q159" i="5"/>
  <c r="AE159" i="5"/>
  <c r="S159" i="5" s="1"/>
  <c r="J159" i="5"/>
  <c r="I159" i="5"/>
  <c r="AK158" i="5"/>
  <c r="AH158" i="5"/>
  <c r="AG158" i="5"/>
  <c r="U158" i="5"/>
  <c r="T158" i="5"/>
  <c r="R158" i="5"/>
  <c r="Q158" i="5"/>
  <c r="AE158" i="5"/>
  <c r="S158" i="5" s="1"/>
  <c r="J158" i="5"/>
  <c r="I158" i="5"/>
  <c r="AK157" i="5"/>
  <c r="AH157" i="5"/>
  <c r="AG157" i="5"/>
  <c r="U157" i="5"/>
  <c r="T157" i="5"/>
  <c r="R157" i="5"/>
  <c r="Q157" i="5"/>
  <c r="AE157" i="5"/>
  <c r="S157" i="5" s="1"/>
  <c r="J157" i="5"/>
  <c r="I157" i="5"/>
  <c r="AK156" i="5"/>
  <c r="AH156" i="5"/>
  <c r="AG156" i="5"/>
  <c r="U156" i="5"/>
  <c r="T156" i="5"/>
  <c r="R156" i="5"/>
  <c r="Q156" i="5"/>
  <c r="AE156" i="5"/>
  <c r="S156" i="5" s="1"/>
  <c r="J156" i="5"/>
  <c r="I156" i="5"/>
  <c r="AK155" i="5"/>
  <c r="AI155" i="5"/>
  <c r="AJ155" i="5" s="1"/>
  <c r="AL155" i="5" s="1"/>
  <c r="AM155" i="5" s="1"/>
  <c r="O155" i="5" s="1"/>
  <c r="AH155" i="5"/>
  <c r="AG155" i="5"/>
  <c r="U155" i="5"/>
  <c r="T155" i="5"/>
  <c r="R155" i="5"/>
  <c r="Q155" i="5"/>
  <c r="J155" i="5"/>
  <c r="I155" i="5"/>
  <c r="AK154" i="5"/>
  <c r="AH154" i="5"/>
  <c r="AG154" i="5"/>
  <c r="U154" i="5"/>
  <c r="T154" i="5"/>
  <c r="R154" i="5"/>
  <c r="Q154" i="5"/>
  <c r="AE154" i="5"/>
  <c r="S154" i="5" s="1"/>
  <c r="J154" i="5"/>
  <c r="I154" i="5"/>
  <c r="AK153" i="5"/>
  <c r="AH153" i="5"/>
  <c r="AG153" i="5"/>
  <c r="U153" i="5"/>
  <c r="T153" i="5"/>
  <c r="R153" i="5"/>
  <c r="Q153" i="5"/>
  <c r="J153" i="5"/>
  <c r="I153" i="5"/>
  <c r="AK152" i="5"/>
  <c r="AH152" i="5"/>
  <c r="AG152" i="5"/>
  <c r="U152" i="5"/>
  <c r="T152" i="5"/>
  <c r="R152" i="5"/>
  <c r="Q152" i="5"/>
  <c r="AE152" i="5"/>
  <c r="S152" i="5" s="1"/>
  <c r="J152" i="5"/>
  <c r="I152" i="5"/>
  <c r="AK151" i="5"/>
  <c r="AI151" i="5"/>
  <c r="AJ151" i="5" s="1"/>
  <c r="AL151" i="5" s="1"/>
  <c r="AM151" i="5" s="1"/>
  <c r="O151" i="5" s="1"/>
  <c r="AH151" i="5"/>
  <c r="AG151" i="5"/>
  <c r="U151" i="5"/>
  <c r="T151" i="5"/>
  <c r="R151" i="5"/>
  <c r="Q151" i="5"/>
  <c r="J151" i="5"/>
  <c r="I151" i="5"/>
  <c r="O150" i="5"/>
  <c r="AK150" i="5"/>
  <c r="AH150" i="5"/>
  <c r="AG150" i="5"/>
  <c r="AF150" i="5"/>
  <c r="U150" i="5"/>
  <c r="T150" i="5"/>
  <c r="R150" i="5"/>
  <c r="Q150" i="5"/>
  <c r="AE150" i="5"/>
  <c r="S150" i="5" s="1"/>
  <c r="J150" i="5"/>
  <c r="I150" i="5"/>
  <c r="AK149" i="5"/>
  <c r="AH149" i="5"/>
  <c r="AI149" i="5" s="1"/>
  <c r="AJ149" i="5" s="1"/>
  <c r="AL149" i="5" s="1"/>
  <c r="AM149" i="5" s="1"/>
  <c r="O149" i="5" s="1"/>
  <c r="AG149" i="5"/>
  <c r="U149" i="5"/>
  <c r="T149" i="5"/>
  <c r="R149" i="5"/>
  <c r="Q149" i="5"/>
  <c r="AD149" i="5"/>
  <c r="J149" i="5"/>
  <c r="I149" i="5"/>
  <c r="AK148" i="5"/>
  <c r="AH148" i="5"/>
  <c r="AG148" i="5"/>
  <c r="AI148" i="5" s="1"/>
  <c r="AJ148" i="5" s="1"/>
  <c r="U148" i="5"/>
  <c r="T148" i="5"/>
  <c r="R148" i="5"/>
  <c r="Q148" i="5"/>
  <c r="AE148" i="5"/>
  <c r="S148" i="5" s="1"/>
  <c r="J148" i="5"/>
  <c r="I148" i="5"/>
  <c r="AK147" i="5"/>
  <c r="AH147" i="5"/>
  <c r="AI147" i="5" s="1"/>
  <c r="AJ147" i="5" s="1"/>
  <c r="AG147" i="5"/>
  <c r="U147" i="5"/>
  <c r="T147" i="5"/>
  <c r="R147" i="5"/>
  <c r="Q147" i="5"/>
  <c r="J147" i="5"/>
  <c r="I147" i="5"/>
  <c r="AK146" i="5"/>
  <c r="AH146" i="5"/>
  <c r="AG146" i="5"/>
  <c r="U146" i="5"/>
  <c r="T146" i="5"/>
  <c r="R146" i="5"/>
  <c r="Q146" i="5"/>
  <c r="AE146" i="5"/>
  <c r="S146" i="5" s="1"/>
  <c r="J146" i="5"/>
  <c r="I146" i="5"/>
  <c r="AK145" i="5"/>
  <c r="AH145" i="5"/>
  <c r="AG145" i="5"/>
  <c r="U145" i="5"/>
  <c r="T145" i="5"/>
  <c r="R145" i="5"/>
  <c r="Q145" i="5"/>
  <c r="AE145" i="5"/>
  <c r="S145" i="5" s="1"/>
  <c r="J145" i="5"/>
  <c r="I145" i="5"/>
  <c r="AK144" i="5"/>
  <c r="AH144" i="5"/>
  <c r="AG144" i="5"/>
  <c r="U144" i="5"/>
  <c r="T144" i="5"/>
  <c r="R144" i="5"/>
  <c r="Q144" i="5"/>
  <c r="AE144" i="5"/>
  <c r="S144" i="5" s="1"/>
  <c r="J144" i="5"/>
  <c r="I144" i="5"/>
  <c r="AK143" i="5"/>
  <c r="AH143" i="5"/>
  <c r="AG143" i="5"/>
  <c r="U143" i="5"/>
  <c r="T143" i="5"/>
  <c r="R143" i="5"/>
  <c r="Q143" i="5"/>
  <c r="AE143" i="5"/>
  <c r="S143" i="5" s="1"/>
  <c r="J143" i="5"/>
  <c r="I143" i="5"/>
  <c r="O142" i="5"/>
  <c r="AK142" i="5"/>
  <c r="AH142" i="5"/>
  <c r="AG142" i="5"/>
  <c r="AF142" i="5"/>
  <c r="U142" i="5"/>
  <c r="T142" i="5"/>
  <c r="R142" i="5"/>
  <c r="Q142" i="5"/>
  <c r="AE142" i="5"/>
  <c r="S142" i="5" s="1"/>
  <c r="J142" i="5"/>
  <c r="I142" i="5"/>
  <c r="AK141" i="5"/>
  <c r="AH141" i="5"/>
  <c r="AG141" i="5"/>
  <c r="U141" i="5"/>
  <c r="T141" i="5"/>
  <c r="R141" i="5"/>
  <c r="Q141" i="5"/>
  <c r="AD141" i="5"/>
  <c r="J141" i="5"/>
  <c r="I141" i="5"/>
  <c r="AK140" i="5"/>
  <c r="AH140" i="5"/>
  <c r="AG140" i="5"/>
  <c r="U140" i="5"/>
  <c r="T140" i="5"/>
  <c r="R140" i="5"/>
  <c r="Q140" i="5"/>
  <c r="AE140" i="5"/>
  <c r="S140" i="5" s="1"/>
  <c r="J140" i="5"/>
  <c r="I140" i="5"/>
  <c r="AK139" i="5"/>
  <c r="AI139" i="5"/>
  <c r="AJ139" i="5" s="1"/>
  <c r="AL139" i="5" s="1"/>
  <c r="AM139" i="5" s="1"/>
  <c r="O139" i="5" s="1"/>
  <c r="AH139" i="5"/>
  <c r="AG139" i="5"/>
  <c r="U139" i="5"/>
  <c r="T139" i="5"/>
  <c r="R139" i="5"/>
  <c r="Q139" i="5"/>
  <c r="AE139" i="5"/>
  <c r="S139" i="5" s="1"/>
  <c r="J139" i="5"/>
  <c r="I139" i="5"/>
  <c r="AK138" i="5"/>
  <c r="AH138" i="5"/>
  <c r="AG138" i="5"/>
  <c r="U138" i="5"/>
  <c r="T138" i="5"/>
  <c r="R138" i="5"/>
  <c r="Q138" i="5"/>
  <c r="AE138" i="5"/>
  <c r="S138" i="5" s="1"/>
  <c r="J138" i="5"/>
  <c r="I138" i="5"/>
  <c r="AK137" i="5"/>
  <c r="AH137" i="5"/>
  <c r="AG137" i="5"/>
  <c r="AD137" i="5"/>
  <c r="U137" i="5"/>
  <c r="T137" i="5"/>
  <c r="R137" i="5"/>
  <c r="Q137" i="5"/>
  <c r="AE137" i="5"/>
  <c r="S137" i="5" s="1"/>
  <c r="J137" i="5"/>
  <c r="I137" i="5"/>
  <c r="AK136" i="5"/>
  <c r="AH136" i="5"/>
  <c r="AG136" i="5"/>
  <c r="AI136" i="5" s="1"/>
  <c r="AJ136" i="5" s="1"/>
  <c r="U136" i="5"/>
  <c r="T136" i="5"/>
  <c r="R136" i="5"/>
  <c r="Q136" i="5"/>
  <c r="AE136" i="5"/>
  <c r="S136" i="5" s="1"/>
  <c r="J136" i="5"/>
  <c r="I136" i="5"/>
  <c r="AK135" i="5"/>
  <c r="AH135" i="5"/>
  <c r="AG135" i="5"/>
  <c r="U135" i="5"/>
  <c r="T135" i="5"/>
  <c r="R135" i="5"/>
  <c r="Q135" i="5"/>
  <c r="AE135" i="5"/>
  <c r="S135" i="5" s="1"/>
  <c r="J135" i="5"/>
  <c r="I135" i="5"/>
  <c r="O134" i="5"/>
  <c r="AK134" i="5"/>
  <c r="AH134" i="5"/>
  <c r="AG134" i="5"/>
  <c r="AF134" i="5"/>
  <c r="U134" i="5"/>
  <c r="T134" i="5"/>
  <c r="R134" i="5"/>
  <c r="Q134" i="5"/>
  <c r="AE134" i="5"/>
  <c r="S134" i="5" s="1"/>
  <c r="J134" i="5"/>
  <c r="I134" i="5"/>
  <c r="AK133" i="5"/>
  <c r="AH133" i="5"/>
  <c r="AI133" i="5" s="1"/>
  <c r="AJ133" i="5" s="1"/>
  <c r="AG133" i="5"/>
  <c r="AD133" i="5"/>
  <c r="U133" i="5"/>
  <c r="T133" i="5"/>
  <c r="R133" i="5"/>
  <c r="Q133" i="5"/>
  <c r="AE133" i="5"/>
  <c r="S133" i="5" s="1"/>
  <c r="J133" i="5"/>
  <c r="I133" i="5"/>
  <c r="AK132" i="5"/>
  <c r="AH132" i="5"/>
  <c r="AG132" i="5"/>
  <c r="AI132" i="5" s="1"/>
  <c r="AJ132" i="5" s="1"/>
  <c r="U132" i="5"/>
  <c r="T132" i="5"/>
  <c r="R132" i="5"/>
  <c r="Q132" i="5"/>
  <c r="AE132" i="5"/>
  <c r="S132" i="5" s="1"/>
  <c r="J132" i="5"/>
  <c r="I132" i="5"/>
  <c r="AK131" i="5"/>
  <c r="AH131" i="5"/>
  <c r="AG131" i="5"/>
  <c r="U131" i="5"/>
  <c r="T131" i="5"/>
  <c r="R131" i="5"/>
  <c r="Q131" i="5"/>
  <c r="AE131" i="5"/>
  <c r="S131" i="5" s="1"/>
  <c r="J131" i="5"/>
  <c r="I131" i="5"/>
  <c r="AK130" i="5"/>
  <c r="AH130" i="5"/>
  <c r="AG130" i="5"/>
  <c r="U130" i="5"/>
  <c r="T130" i="5"/>
  <c r="R130" i="5"/>
  <c r="Q130" i="5"/>
  <c r="AE130" i="5"/>
  <c r="S130" i="5" s="1"/>
  <c r="J130" i="5"/>
  <c r="I130" i="5"/>
  <c r="AK129" i="5"/>
  <c r="AH129" i="5"/>
  <c r="AI129" i="5" s="1"/>
  <c r="AJ129" i="5" s="1"/>
  <c r="AL129" i="5" s="1"/>
  <c r="AM129" i="5" s="1"/>
  <c r="O129" i="5" s="1"/>
  <c r="P129" i="5" s="1"/>
  <c r="AG129" i="5"/>
  <c r="U129" i="5"/>
  <c r="T129" i="5"/>
  <c r="R129" i="5"/>
  <c r="Q129" i="5"/>
  <c r="AE129" i="5"/>
  <c r="S129" i="5" s="1"/>
  <c r="J129" i="5"/>
  <c r="I129" i="5"/>
  <c r="AK128" i="5"/>
  <c r="AH128" i="5"/>
  <c r="AG128" i="5"/>
  <c r="U128" i="5"/>
  <c r="T128" i="5"/>
  <c r="R128" i="5"/>
  <c r="Q128" i="5"/>
  <c r="AE128" i="5"/>
  <c r="S128" i="5" s="1"/>
  <c r="J128" i="5"/>
  <c r="I128" i="5"/>
  <c r="AK127" i="5"/>
  <c r="AH127" i="5"/>
  <c r="AG127" i="5"/>
  <c r="U127" i="5"/>
  <c r="T127" i="5"/>
  <c r="R127" i="5"/>
  <c r="Q127" i="5"/>
  <c r="AE127" i="5"/>
  <c r="S127" i="5" s="1"/>
  <c r="J127" i="5"/>
  <c r="I127" i="5"/>
  <c r="AK126" i="5"/>
  <c r="AH126" i="5"/>
  <c r="AG126" i="5"/>
  <c r="U126" i="5"/>
  <c r="T126" i="5"/>
  <c r="R126" i="5"/>
  <c r="Q126" i="5"/>
  <c r="J126" i="5"/>
  <c r="I126" i="5"/>
  <c r="AK125" i="5"/>
  <c r="AH125" i="5"/>
  <c r="AG125" i="5"/>
  <c r="AI125" i="5" s="1"/>
  <c r="AJ125" i="5" s="1"/>
  <c r="AL125" i="5" s="1"/>
  <c r="AM125" i="5" s="1"/>
  <c r="O125" i="5" s="1"/>
  <c r="AC125" i="5" s="1"/>
  <c r="U125" i="5"/>
  <c r="T125" i="5"/>
  <c r="R125" i="5"/>
  <c r="Q125" i="5"/>
  <c r="AE125" i="5"/>
  <c r="S125" i="5" s="1"/>
  <c r="J125" i="5"/>
  <c r="I125" i="5"/>
  <c r="AK124" i="5"/>
  <c r="AH124" i="5"/>
  <c r="AI124" i="5" s="1"/>
  <c r="AJ124" i="5" s="1"/>
  <c r="AL124" i="5" s="1"/>
  <c r="AM124" i="5" s="1"/>
  <c r="O124" i="5" s="1"/>
  <c r="AG124" i="5"/>
  <c r="U124" i="5"/>
  <c r="T124" i="5"/>
  <c r="R124" i="5"/>
  <c r="Q124" i="5"/>
  <c r="AE124" i="5"/>
  <c r="S124" i="5" s="1"/>
  <c r="J124" i="5"/>
  <c r="I124" i="5"/>
  <c r="AK123" i="5"/>
  <c r="AH123" i="5"/>
  <c r="AG123" i="5"/>
  <c r="U123" i="5"/>
  <c r="T123" i="5"/>
  <c r="R123" i="5"/>
  <c r="Q123" i="5"/>
  <c r="AE123" i="5"/>
  <c r="S123" i="5" s="1"/>
  <c r="J123" i="5"/>
  <c r="I123" i="5"/>
  <c r="AK122" i="5"/>
  <c r="AH122" i="5"/>
  <c r="AG122" i="5"/>
  <c r="U122" i="5"/>
  <c r="T122" i="5"/>
  <c r="R122" i="5"/>
  <c r="Q122" i="5"/>
  <c r="AE122" i="5"/>
  <c r="S122" i="5" s="1"/>
  <c r="J122" i="5"/>
  <c r="I122" i="5"/>
  <c r="AK121" i="5"/>
  <c r="AH121" i="5"/>
  <c r="AG121" i="5"/>
  <c r="AI121" i="5" s="1"/>
  <c r="AJ121" i="5" s="1"/>
  <c r="AL121" i="5" s="1"/>
  <c r="AM121" i="5" s="1"/>
  <c r="O121" i="5" s="1"/>
  <c r="U121" i="5"/>
  <c r="T121" i="5"/>
  <c r="R121" i="5"/>
  <c r="Q121" i="5"/>
  <c r="AE121" i="5"/>
  <c r="S121" i="5" s="1"/>
  <c r="J121" i="5"/>
  <c r="I121" i="5"/>
  <c r="AK120" i="5"/>
  <c r="AH120" i="5"/>
  <c r="AG120" i="5"/>
  <c r="AD120" i="5"/>
  <c r="U120" i="5"/>
  <c r="T120" i="5"/>
  <c r="R120" i="5"/>
  <c r="Q120" i="5"/>
  <c r="AE120" i="5"/>
  <c r="S120" i="5" s="1"/>
  <c r="J120" i="5"/>
  <c r="I120" i="5"/>
  <c r="AK119" i="5"/>
  <c r="AH119" i="5"/>
  <c r="AG119" i="5"/>
  <c r="U119" i="5"/>
  <c r="T119" i="5"/>
  <c r="R119" i="5"/>
  <c r="Q119" i="5"/>
  <c r="AE119" i="5"/>
  <c r="S119" i="5" s="1"/>
  <c r="J119" i="5"/>
  <c r="I119" i="5"/>
  <c r="AK118" i="5"/>
  <c r="AH118" i="5"/>
  <c r="AG118" i="5"/>
  <c r="U118" i="5"/>
  <c r="T118" i="5"/>
  <c r="R118" i="5"/>
  <c r="Q118" i="5"/>
  <c r="J118" i="5"/>
  <c r="I118" i="5"/>
  <c r="AK117" i="5"/>
  <c r="AH117" i="5"/>
  <c r="AG117" i="5"/>
  <c r="U117" i="5"/>
  <c r="T117" i="5"/>
  <c r="R117" i="5"/>
  <c r="Q117" i="5"/>
  <c r="AE117" i="5"/>
  <c r="S117" i="5" s="1"/>
  <c r="J117" i="5"/>
  <c r="I117" i="5"/>
  <c r="AK116" i="5"/>
  <c r="AH116" i="5"/>
  <c r="AI116" i="5" s="1"/>
  <c r="AJ116" i="5" s="1"/>
  <c r="AL116" i="5" s="1"/>
  <c r="AM116" i="5" s="1"/>
  <c r="O116" i="5" s="1"/>
  <c r="AG116" i="5"/>
  <c r="U116" i="5"/>
  <c r="T116" i="5"/>
  <c r="R116" i="5"/>
  <c r="Q116" i="5"/>
  <c r="AE116" i="5"/>
  <c r="S116" i="5" s="1"/>
  <c r="J116" i="5"/>
  <c r="I116" i="5"/>
  <c r="AK115" i="5"/>
  <c r="AH115" i="5"/>
  <c r="AG115" i="5"/>
  <c r="U115" i="5"/>
  <c r="T115" i="5"/>
  <c r="R115" i="5"/>
  <c r="Q115" i="5"/>
  <c r="AE115" i="5"/>
  <c r="S115" i="5" s="1"/>
  <c r="J115" i="5"/>
  <c r="I115" i="5"/>
  <c r="AK114" i="5"/>
  <c r="AH114" i="5"/>
  <c r="AG114" i="5"/>
  <c r="U114" i="5"/>
  <c r="T114" i="5"/>
  <c r="R114" i="5"/>
  <c r="Q114" i="5"/>
  <c r="AE114" i="5"/>
  <c r="S114" i="5" s="1"/>
  <c r="J114" i="5"/>
  <c r="I114" i="5"/>
  <c r="AK113" i="5"/>
  <c r="AH113" i="5"/>
  <c r="AG113" i="5"/>
  <c r="AI113" i="5" s="1"/>
  <c r="AJ113" i="5" s="1"/>
  <c r="AL113" i="5" s="1"/>
  <c r="AM113" i="5" s="1"/>
  <c r="O113" i="5" s="1"/>
  <c r="AC113" i="5" s="1"/>
  <c r="U113" i="5"/>
  <c r="T113" i="5"/>
  <c r="R113" i="5"/>
  <c r="Q113" i="5"/>
  <c r="AE113" i="5"/>
  <c r="S113" i="5" s="1"/>
  <c r="J113" i="5"/>
  <c r="I113" i="5"/>
  <c r="AM112" i="5"/>
  <c r="O112" i="5" s="1"/>
  <c r="AK112" i="5"/>
  <c r="AH112" i="5"/>
  <c r="AI112" i="5" s="1"/>
  <c r="AJ112" i="5" s="1"/>
  <c r="AL112" i="5" s="1"/>
  <c r="AG112" i="5"/>
  <c r="AD112" i="5"/>
  <c r="U112" i="5"/>
  <c r="T112" i="5"/>
  <c r="R112" i="5"/>
  <c r="Q112" i="5"/>
  <c r="AE112" i="5"/>
  <c r="S112" i="5" s="1"/>
  <c r="J112" i="5"/>
  <c r="I112" i="5"/>
  <c r="AK111" i="5"/>
  <c r="AH111" i="5"/>
  <c r="AG111" i="5"/>
  <c r="U111" i="5"/>
  <c r="T111" i="5"/>
  <c r="R111" i="5"/>
  <c r="Q111" i="5"/>
  <c r="AE111" i="5"/>
  <c r="S111" i="5" s="1"/>
  <c r="J111" i="5"/>
  <c r="I111" i="5"/>
  <c r="AK110" i="5"/>
  <c r="AH110" i="5"/>
  <c r="AG110" i="5"/>
  <c r="U110" i="5"/>
  <c r="T110" i="5"/>
  <c r="R110" i="5"/>
  <c r="Q110" i="5"/>
  <c r="J110" i="5"/>
  <c r="I110" i="5"/>
  <c r="AK109" i="5"/>
  <c r="AH109" i="5"/>
  <c r="AG109" i="5"/>
  <c r="U109" i="5"/>
  <c r="T109" i="5"/>
  <c r="R109" i="5"/>
  <c r="Q109" i="5"/>
  <c r="AE109" i="5"/>
  <c r="S109" i="5" s="1"/>
  <c r="J109" i="5"/>
  <c r="I109" i="5"/>
  <c r="AK108" i="5"/>
  <c r="AH108" i="5"/>
  <c r="AI108" i="5" s="1"/>
  <c r="AJ108" i="5" s="1"/>
  <c r="AL108" i="5" s="1"/>
  <c r="AM108" i="5" s="1"/>
  <c r="AG108" i="5"/>
  <c r="U108" i="5"/>
  <c r="T108" i="5"/>
  <c r="R108" i="5"/>
  <c r="Q108" i="5"/>
  <c r="O108" i="5"/>
  <c r="J108" i="5"/>
  <c r="I108" i="5"/>
  <c r="AK107" i="5"/>
  <c r="AH107" i="5"/>
  <c r="AG107" i="5"/>
  <c r="U107" i="5"/>
  <c r="T107" i="5"/>
  <c r="R107" i="5"/>
  <c r="Q107" i="5"/>
  <c r="AE107" i="5"/>
  <c r="S107" i="5" s="1"/>
  <c r="J107" i="5"/>
  <c r="I107" i="5"/>
  <c r="AK106" i="5"/>
  <c r="AH106" i="5"/>
  <c r="AG106" i="5"/>
  <c r="AI106" i="5" s="1"/>
  <c r="AJ106" i="5" s="1"/>
  <c r="U106" i="5"/>
  <c r="T106" i="5"/>
  <c r="R106" i="5"/>
  <c r="Q106" i="5"/>
  <c r="J106" i="5"/>
  <c r="I106" i="5"/>
  <c r="AK105" i="5"/>
  <c r="AH105" i="5"/>
  <c r="AG105" i="5"/>
  <c r="U105" i="5"/>
  <c r="T105" i="5"/>
  <c r="R105" i="5"/>
  <c r="Q105" i="5"/>
  <c r="AE105" i="5"/>
  <c r="S105" i="5" s="1"/>
  <c r="J105" i="5"/>
  <c r="I105" i="5"/>
  <c r="AK104" i="5"/>
  <c r="AH104" i="5"/>
  <c r="AI104" i="5" s="1"/>
  <c r="AJ104" i="5" s="1"/>
  <c r="AL104" i="5" s="1"/>
  <c r="AM104" i="5" s="1"/>
  <c r="O104" i="5" s="1"/>
  <c r="AG104" i="5"/>
  <c r="U104" i="5"/>
  <c r="T104" i="5"/>
  <c r="R104" i="5"/>
  <c r="Q104" i="5"/>
  <c r="J104" i="5"/>
  <c r="I104" i="5"/>
  <c r="AK103" i="5"/>
  <c r="AH103" i="5"/>
  <c r="AG103" i="5"/>
  <c r="U103" i="5"/>
  <c r="T103" i="5"/>
  <c r="R103" i="5"/>
  <c r="Q103" i="5"/>
  <c r="AE103" i="5"/>
  <c r="S103" i="5" s="1"/>
  <c r="J103" i="5"/>
  <c r="I103" i="5"/>
  <c r="AK102" i="5"/>
  <c r="AH102" i="5"/>
  <c r="AI102" i="5" s="1"/>
  <c r="AJ102" i="5" s="1"/>
  <c r="AL102" i="5" s="1"/>
  <c r="AM102" i="5" s="1"/>
  <c r="O102" i="5" s="1"/>
  <c r="AG102" i="5"/>
  <c r="U102" i="5"/>
  <c r="T102" i="5"/>
  <c r="R102" i="5"/>
  <c r="Q102" i="5"/>
  <c r="J102" i="5"/>
  <c r="I102" i="5"/>
  <c r="AK101" i="5"/>
  <c r="AH101" i="5"/>
  <c r="AG101" i="5"/>
  <c r="U101" i="5"/>
  <c r="T101" i="5"/>
  <c r="R101" i="5"/>
  <c r="Q101" i="5"/>
  <c r="AE101" i="5"/>
  <c r="S101" i="5" s="1"/>
  <c r="J101" i="5"/>
  <c r="I101" i="5"/>
  <c r="AK100" i="5"/>
  <c r="AH100" i="5"/>
  <c r="AG100" i="5"/>
  <c r="U100" i="5"/>
  <c r="T100" i="5"/>
  <c r="R100" i="5"/>
  <c r="Q100" i="5"/>
  <c r="O100" i="5"/>
  <c r="J100" i="5"/>
  <c r="I100" i="5"/>
  <c r="AK99" i="5"/>
  <c r="AH99" i="5"/>
  <c r="AG99" i="5"/>
  <c r="AI99" i="5" s="1"/>
  <c r="AJ99" i="5" s="1"/>
  <c r="U99" i="5"/>
  <c r="T99" i="5"/>
  <c r="R99" i="5"/>
  <c r="Q99" i="5"/>
  <c r="AE99" i="5"/>
  <c r="S99" i="5" s="1"/>
  <c r="J99" i="5"/>
  <c r="I99" i="5"/>
  <c r="AK98" i="5"/>
  <c r="AH98" i="5"/>
  <c r="AG98" i="5"/>
  <c r="U98" i="5"/>
  <c r="T98" i="5"/>
  <c r="R98" i="5"/>
  <c r="Q98" i="5"/>
  <c r="J98" i="5"/>
  <c r="I98" i="5"/>
  <c r="AK97" i="5"/>
  <c r="AH97" i="5"/>
  <c r="AG97" i="5"/>
  <c r="U97" i="5"/>
  <c r="T97" i="5"/>
  <c r="R97" i="5"/>
  <c r="Q97" i="5"/>
  <c r="AE97" i="5"/>
  <c r="S97" i="5" s="1"/>
  <c r="J97" i="5"/>
  <c r="I97" i="5"/>
  <c r="AK96" i="5"/>
  <c r="AH96" i="5"/>
  <c r="AG96" i="5"/>
  <c r="U96" i="5"/>
  <c r="T96" i="5"/>
  <c r="R96" i="5"/>
  <c r="Q96" i="5"/>
  <c r="J96" i="5"/>
  <c r="I96" i="5"/>
  <c r="AK95" i="5"/>
  <c r="AH95" i="5"/>
  <c r="AG95" i="5"/>
  <c r="U95" i="5"/>
  <c r="T95" i="5"/>
  <c r="R95" i="5"/>
  <c r="Q95" i="5"/>
  <c r="AE95" i="5"/>
  <c r="S95" i="5" s="1"/>
  <c r="J95" i="5"/>
  <c r="I95" i="5"/>
  <c r="AK94" i="5"/>
  <c r="AH94" i="5"/>
  <c r="AG94" i="5"/>
  <c r="U94" i="5"/>
  <c r="T94" i="5"/>
  <c r="R94" i="5"/>
  <c r="Q94" i="5"/>
  <c r="J94" i="5"/>
  <c r="I94" i="5"/>
  <c r="AK93" i="5"/>
  <c r="AH93" i="5"/>
  <c r="AG93" i="5"/>
  <c r="AI93" i="5" s="1"/>
  <c r="AJ93" i="5" s="1"/>
  <c r="U93" i="5"/>
  <c r="T93" i="5"/>
  <c r="R93" i="5"/>
  <c r="Q93" i="5"/>
  <c r="AE93" i="5"/>
  <c r="S93" i="5" s="1"/>
  <c r="J93" i="5"/>
  <c r="I93" i="5"/>
  <c r="AK92" i="5"/>
  <c r="AH92" i="5"/>
  <c r="AI92" i="5" s="1"/>
  <c r="AJ92" i="5" s="1"/>
  <c r="AL92" i="5" s="1"/>
  <c r="AM92" i="5" s="1"/>
  <c r="O92" i="5" s="1"/>
  <c r="AG92" i="5"/>
  <c r="U92" i="5"/>
  <c r="T92" i="5"/>
  <c r="R92" i="5"/>
  <c r="Q92" i="5"/>
  <c r="J92" i="5"/>
  <c r="I92" i="5"/>
  <c r="AK91" i="5"/>
  <c r="AH91" i="5"/>
  <c r="AG91" i="5"/>
  <c r="U91" i="5"/>
  <c r="T91" i="5"/>
  <c r="R91" i="5"/>
  <c r="Q91" i="5"/>
  <c r="AE91" i="5"/>
  <c r="S91" i="5" s="1"/>
  <c r="J91" i="5"/>
  <c r="I91" i="5"/>
  <c r="AK90" i="5"/>
  <c r="AH90" i="5"/>
  <c r="AG90" i="5"/>
  <c r="U90" i="5"/>
  <c r="T90" i="5"/>
  <c r="R90" i="5"/>
  <c r="Q90" i="5"/>
  <c r="J90" i="5"/>
  <c r="I90" i="5"/>
  <c r="AK89" i="5"/>
  <c r="AH89" i="5"/>
  <c r="AG89" i="5"/>
  <c r="AI89" i="5" s="1"/>
  <c r="AJ89" i="5" s="1"/>
  <c r="U89" i="5"/>
  <c r="T89" i="5"/>
  <c r="R89" i="5"/>
  <c r="Q89" i="5"/>
  <c r="AE89" i="5"/>
  <c r="S89" i="5" s="1"/>
  <c r="J89" i="5"/>
  <c r="I89" i="5"/>
  <c r="AK88" i="5"/>
  <c r="AH88" i="5"/>
  <c r="AG88" i="5"/>
  <c r="U88" i="5"/>
  <c r="T88" i="5"/>
  <c r="R88" i="5"/>
  <c r="Q88" i="5"/>
  <c r="J88" i="5"/>
  <c r="I88" i="5"/>
  <c r="AK87" i="5"/>
  <c r="AH87" i="5"/>
  <c r="AG87" i="5"/>
  <c r="U87" i="5"/>
  <c r="T87" i="5"/>
  <c r="R87" i="5"/>
  <c r="Q87" i="5"/>
  <c r="AE87" i="5"/>
  <c r="S87" i="5" s="1"/>
  <c r="J87" i="5"/>
  <c r="I87" i="5"/>
  <c r="AK86" i="5"/>
  <c r="AI86" i="5"/>
  <c r="AJ86" i="5" s="1"/>
  <c r="AL86" i="5" s="1"/>
  <c r="AM86" i="5" s="1"/>
  <c r="O86" i="5" s="1"/>
  <c r="AH86" i="5"/>
  <c r="AG86" i="5"/>
  <c r="U86" i="5"/>
  <c r="T86" i="5"/>
  <c r="R86" i="5"/>
  <c r="Q86" i="5"/>
  <c r="J86" i="5"/>
  <c r="I86" i="5"/>
  <c r="AK85" i="5"/>
  <c r="AH85" i="5"/>
  <c r="AG85" i="5"/>
  <c r="AI85" i="5" s="1"/>
  <c r="AJ85" i="5" s="1"/>
  <c r="AL85" i="5" s="1"/>
  <c r="AM85" i="5" s="1"/>
  <c r="O85" i="5" s="1"/>
  <c r="U85" i="5"/>
  <c r="T85" i="5"/>
  <c r="R85" i="5"/>
  <c r="Q85" i="5"/>
  <c r="AE85" i="5"/>
  <c r="S85" i="5" s="1"/>
  <c r="J85" i="5"/>
  <c r="I85" i="5"/>
  <c r="AK84" i="5"/>
  <c r="AH84" i="5"/>
  <c r="AI84" i="5" s="1"/>
  <c r="AJ84" i="5" s="1"/>
  <c r="AG84" i="5"/>
  <c r="U84" i="5"/>
  <c r="T84" i="5"/>
  <c r="R84" i="5"/>
  <c r="Q84" i="5"/>
  <c r="J84" i="5"/>
  <c r="I84" i="5"/>
  <c r="AK83" i="5"/>
  <c r="AH83" i="5"/>
  <c r="AG83" i="5"/>
  <c r="U83" i="5"/>
  <c r="T83" i="5"/>
  <c r="R83" i="5"/>
  <c r="Q83" i="5"/>
  <c r="AE83" i="5"/>
  <c r="S83" i="5" s="1"/>
  <c r="J83" i="5"/>
  <c r="I83" i="5"/>
  <c r="AK82" i="5"/>
  <c r="AI82" i="5"/>
  <c r="AJ82" i="5" s="1"/>
  <c r="AH82" i="5"/>
  <c r="AG82" i="5"/>
  <c r="U82" i="5"/>
  <c r="T82" i="5"/>
  <c r="R82" i="5"/>
  <c r="Q82" i="5"/>
  <c r="J82" i="5"/>
  <c r="I82" i="5"/>
  <c r="AK81" i="5"/>
  <c r="AH81" i="5"/>
  <c r="AG81" i="5"/>
  <c r="U81" i="5"/>
  <c r="T81" i="5"/>
  <c r="R81" i="5"/>
  <c r="Q81" i="5"/>
  <c r="AE81" i="5"/>
  <c r="S81" i="5" s="1"/>
  <c r="J81" i="5"/>
  <c r="I81" i="5"/>
  <c r="AK80" i="5"/>
  <c r="AH80" i="5"/>
  <c r="AG80" i="5"/>
  <c r="U80" i="5"/>
  <c r="T80" i="5"/>
  <c r="R80" i="5"/>
  <c r="Q80" i="5"/>
  <c r="J80" i="5"/>
  <c r="I80" i="5"/>
  <c r="AK79" i="5"/>
  <c r="AH79" i="5"/>
  <c r="AG79" i="5"/>
  <c r="U79" i="5"/>
  <c r="T79" i="5"/>
  <c r="R79" i="5"/>
  <c r="Q79" i="5"/>
  <c r="AE79" i="5"/>
  <c r="S79" i="5" s="1"/>
  <c r="J79" i="5"/>
  <c r="I79" i="5"/>
  <c r="AK78" i="5"/>
  <c r="AH78" i="5"/>
  <c r="AG78" i="5"/>
  <c r="U78" i="5"/>
  <c r="T78" i="5"/>
  <c r="R78" i="5"/>
  <c r="Q78" i="5"/>
  <c r="J78" i="5"/>
  <c r="I78" i="5"/>
  <c r="AK77" i="5"/>
  <c r="AH77" i="5"/>
  <c r="AG77" i="5"/>
  <c r="AI77" i="5" s="1"/>
  <c r="AJ77" i="5" s="1"/>
  <c r="U77" i="5"/>
  <c r="T77" i="5"/>
  <c r="R77" i="5"/>
  <c r="Q77" i="5"/>
  <c r="AE77" i="5"/>
  <c r="S77" i="5" s="1"/>
  <c r="J77" i="5"/>
  <c r="I77" i="5"/>
  <c r="AK76" i="5"/>
  <c r="AH76" i="5"/>
  <c r="AI76" i="5" s="1"/>
  <c r="AJ76" i="5" s="1"/>
  <c r="AL76" i="5" s="1"/>
  <c r="AM76" i="5" s="1"/>
  <c r="O76" i="5" s="1"/>
  <c r="AG76" i="5"/>
  <c r="U76" i="5"/>
  <c r="T76" i="5"/>
  <c r="R76" i="5"/>
  <c r="Q76" i="5"/>
  <c r="J76" i="5"/>
  <c r="I76" i="5"/>
  <c r="AK75" i="5"/>
  <c r="AH75" i="5"/>
  <c r="AG75" i="5"/>
  <c r="U75" i="5"/>
  <c r="T75" i="5"/>
  <c r="R75" i="5"/>
  <c r="Q75" i="5"/>
  <c r="AE75" i="5"/>
  <c r="S75" i="5" s="1"/>
  <c r="J75" i="5"/>
  <c r="I75" i="5"/>
  <c r="AK74" i="5"/>
  <c r="AH74" i="5"/>
  <c r="AG74" i="5"/>
  <c r="U74" i="5"/>
  <c r="T74" i="5"/>
  <c r="R74" i="5"/>
  <c r="Q74" i="5"/>
  <c r="J74" i="5"/>
  <c r="I74" i="5"/>
  <c r="AK73" i="5"/>
  <c r="AH73" i="5"/>
  <c r="AG73" i="5"/>
  <c r="AI73" i="5" s="1"/>
  <c r="AJ73" i="5" s="1"/>
  <c r="U73" i="5"/>
  <c r="T73" i="5"/>
  <c r="R73" i="5"/>
  <c r="Q73" i="5"/>
  <c r="AE73" i="5"/>
  <c r="S73" i="5" s="1"/>
  <c r="J73" i="5"/>
  <c r="I73" i="5"/>
  <c r="AK72" i="5"/>
  <c r="AH72" i="5"/>
  <c r="AG72" i="5"/>
  <c r="U72" i="5"/>
  <c r="T72" i="5"/>
  <c r="R72" i="5"/>
  <c r="Q72" i="5"/>
  <c r="J72" i="5"/>
  <c r="I72" i="5"/>
  <c r="AK71" i="5"/>
  <c r="AH71" i="5"/>
  <c r="AG71" i="5"/>
  <c r="U71" i="5"/>
  <c r="T71" i="5"/>
  <c r="R71" i="5"/>
  <c r="Q71" i="5"/>
  <c r="AE71" i="5"/>
  <c r="S71" i="5" s="1"/>
  <c r="J71" i="5"/>
  <c r="I71" i="5"/>
  <c r="AK70" i="5"/>
  <c r="AI70" i="5"/>
  <c r="AJ70" i="5" s="1"/>
  <c r="AL70" i="5" s="1"/>
  <c r="AM70" i="5" s="1"/>
  <c r="O70" i="5" s="1"/>
  <c r="AH70" i="5"/>
  <c r="AG70" i="5"/>
  <c r="U70" i="5"/>
  <c r="T70" i="5"/>
  <c r="R70" i="5"/>
  <c r="Q70" i="5"/>
  <c r="J70" i="5"/>
  <c r="I70" i="5"/>
  <c r="AK69" i="5"/>
  <c r="AH69" i="5"/>
  <c r="AG69" i="5"/>
  <c r="AI69" i="5" s="1"/>
  <c r="AJ69" i="5" s="1"/>
  <c r="AL69" i="5" s="1"/>
  <c r="AM69" i="5" s="1"/>
  <c r="O69" i="5" s="1"/>
  <c r="U69" i="5"/>
  <c r="T69" i="5"/>
  <c r="R69" i="5"/>
  <c r="Q69" i="5"/>
  <c r="AE69" i="5"/>
  <c r="S69" i="5" s="1"/>
  <c r="J69" i="5"/>
  <c r="I69" i="5"/>
  <c r="AK68" i="5"/>
  <c r="AH68" i="5"/>
  <c r="AI68" i="5" s="1"/>
  <c r="AJ68" i="5" s="1"/>
  <c r="AG68" i="5"/>
  <c r="U68" i="5"/>
  <c r="T68" i="5"/>
  <c r="R68" i="5"/>
  <c r="Q68" i="5"/>
  <c r="J68" i="5"/>
  <c r="I68" i="5"/>
  <c r="AK67" i="5"/>
  <c r="AH67" i="5"/>
  <c r="AG67" i="5"/>
  <c r="U67" i="5"/>
  <c r="T67" i="5"/>
  <c r="R67" i="5"/>
  <c r="Q67" i="5"/>
  <c r="AE67" i="5"/>
  <c r="S67" i="5" s="1"/>
  <c r="J67" i="5"/>
  <c r="I67" i="5"/>
  <c r="AK66" i="5"/>
  <c r="AI66" i="5"/>
  <c r="AJ66" i="5" s="1"/>
  <c r="AH66" i="5"/>
  <c r="AG66" i="5"/>
  <c r="U66" i="5"/>
  <c r="T66" i="5"/>
  <c r="R66" i="5"/>
  <c r="Q66" i="5"/>
  <c r="J66" i="5"/>
  <c r="I66" i="5"/>
  <c r="AK65" i="5"/>
  <c r="AH65" i="5"/>
  <c r="AG65" i="5"/>
  <c r="U65" i="5"/>
  <c r="T65" i="5"/>
  <c r="R65" i="5"/>
  <c r="Q65" i="5"/>
  <c r="AE65" i="5"/>
  <c r="S65" i="5" s="1"/>
  <c r="J65" i="5"/>
  <c r="I65" i="5"/>
  <c r="AK64" i="5"/>
  <c r="AH64" i="5"/>
  <c r="AG64" i="5"/>
  <c r="U64" i="5"/>
  <c r="T64" i="5"/>
  <c r="R64" i="5"/>
  <c r="Q64" i="5"/>
  <c r="AE64" i="5"/>
  <c r="S64" i="5" s="1"/>
  <c r="J64" i="5"/>
  <c r="I64" i="5"/>
  <c r="AK63" i="5"/>
  <c r="AH63" i="5"/>
  <c r="AG63" i="5"/>
  <c r="U63" i="5"/>
  <c r="T63" i="5"/>
  <c r="R63" i="5"/>
  <c r="Q63" i="5"/>
  <c r="AE63" i="5"/>
  <c r="S63" i="5" s="1"/>
  <c r="J63" i="5"/>
  <c r="I63" i="5"/>
  <c r="AK62" i="5"/>
  <c r="AH62" i="5"/>
  <c r="AG62" i="5"/>
  <c r="AI62" i="5" s="1"/>
  <c r="AJ62" i="5" s="1"/>
  <c r="AL62" i="5" s="1"/>
  <c r="AM62" i="5" s="1"/>
  <c r="O62" i="5" s="1"/>
  <c r="U62" i="5"/>
  <c r="T62" i="5"/>
  <c r="R62" i="5"/>
  <c r="Q62" i="5"/>
  <c r="AE62" i="5"/>
  <c r="S62" i="5" s="1"/>
  <c r="J62" i="5"/>
  <c r="I62" i="5"/>
  <c r="AK61" i="5"/>
  <c r="AH61" i="5"/>
  <c r="AG61" i="5"/>
  <c r="U61" i="5"/>
  <c r="T61" i="5"/>
  <c r="R61" i="5"/>
  <c r="Q61" i="5"/>
  <c r="AE61" i="5"/>
  <c r="S61" i="5" s="1"/>
  <c r="J61" i="5"/>
  <c r="I61" i="5"/>
  <c r="AK60" i="5"/>
  <c r="AH60" i="5"/>
  <c r="AG60" i="5"/>
  <c r="U60" i="5"/>
  <c r="T60" i="5"/>
  <c r="R60" i="5"/>
  <c r="Q60" i="5"/>
  <c r="AE60" i="5"/>
  <c r="S60" i="5" s="1"/>
  <c r="J60" i="5"/>
  <c r="I60" i="5"/>
  <c r="AK59" i="5"/>
  <c r="AH59" i="5"/>
  <c r="AG59" i="5"/>
  <c r="U59" i="5"/>
  <c r="T59" i="5"/>
  <c r="R59" i="5"/>
  <c r="Q59" i="5"/>
  <c r="J59" i="5"/>
  <c r="I59" i="5"/>
  <c r="AK58" i="5"/>
  <c r="AH58" i="5"/>
  <c r="AG58" i="5"/>
  <c r="U58" i="5"/>
  <c r="T58" i="5"/>
  <c r="R58" i="5"/>
  <c r="Q58" i="5"/>
  <c r="J58" i="5"/>
  <c r="I58" i="5"/>
  <c r="AK57" i="5"/>
  <c r="AH57" i="5"/>
  <c r="AG57" i="5"/>
  <c r="U57" i="5"/>
  <c r="T57" i="5"/>
  <c r="R57" i="5"/>
  <c r="Q57" i="5"/>
  <c r="AD57" i="5"/>
  <c r="J57" i="5"/>
  <c r="I57" i="5"/>
  <c r="AK56" i="5"/>
  <c r="AH56" i="5"/>
  <c r="AG56" i="5"/>
  <c r="AI56" i="5" s="1"/>
  <c r="AJ56" i="5" s="1"/>
  <c r="U56" i="5"/>
  <c r="T56" i="5"/>
  <c r="R56" i="5"/>
  <c r="Q56" i="5"/>
  <c r="AE56" i="5"/>
  <c r="S56" i="5" s="1"/>
  <c r="J56" i="5"/>
  <c r="I56" i="5"/>
  <c r="AK55" i="5"/>
  <c r="AH55" i="5"/>
  <c r="AI55" i="5" s="1"/>
  <c r="AJ55" i="5" s="1"/>
  <c r="AL55" i="5" s="1"/>
  <c r="AM55" i="5" s="1"/>
  <c r="O55" i="5" s="1"/>
  <c r="AG55" i="5"/>
  <c r="U55" i="5"/>
  <c r="T55" i="5"/>
  <c r="R55" i="5"/>
  <c r="Q55" i="5"/>
  <c r="J55" i="5"/>
  <c r="I55" i="5"/>
  <c r="AK54" i="5"/>
  <c r="AH54" i="5"/>
  <c r="AG54" i="5"/>
  <c r="AI54" i="5" s="1"/>
  <c r="AJ54" i="5" s="1"/>
  <c r="AL54" i="5" s="1"/>
  <c r="AM54" i="5" s="1"/>
  <c r="O54" i="5" s="1"/>
  <c r="U54" i="5"/>
  <c r="T54" i="5"/>
  <c r="R54" i="5"/>
  <c r="Q54" i="5"/>
  <c r="J54" i="5"/>
  <c r="I54" i="5"/>
  <c r="AK53" i="5"/>
  <c r="AH53" i="5"/>
  <c r="AG53" i="5"/>
  <c r="U53" i="5"/>
  <c r="T53" i="5"/>
  <c r="R53" i="5"/>
  <c r="Q53" i="5"/>
  <c r="AD53" i="5"/>
  <c r="J53" i="5"/>
  <c r="I53" i="5"/>
  <c r="AK52" i="5"/>
  <c r="AH52" i="5"/>
  <c r="AG52" i="5"/>
  <c r="U52" i="5"/>
  <c r="T52" i="5"/>
  <c r="R52" i="5"/>
  <c r="Q52" i="5"/>
  <c r="AE52" i="5"/>
  <c r="S52" i="5" s="1"/>
  <c r="J52" i="5"/>
  <c r="I52" i="5"/>
  <c r="AK51" i="5"/>
  <c r="AH51" i="5"/>
  <c r="AI51" i="5" s="1"/>
  <c r="AJ51" i="5" s="1"/>
  <c r="AL51" i="5" s="1"/>
  <c r="AM51" i="5" s="1"/>
  <c r="O51" i="5" s="1"/>
  <c r="AG51" i="5"/>
  <c r="U51" i="5"/>
  <c r="T51" i="5"/>
  <c r="R51" i="5"/>
  <c r="Q51" i="5"/>
  <c r="J51" i="5"/>
  <c r="I51" i="5"/>
  <c r="AK50" i="5"/>
  <c r="AH50" i="5"/>
  <c r="AG50" i="5"/>
  <c r="AI50" i="5" s="1"/>
  <c r="AJ50" i="5" s="1"/>
  <c r="AL50" i="5" s="1"/>
  <c r="AM50" i="5" s="1"/>
  <c r="O50" i="5" s="1"/>
  <c r="U50" i="5"/>
  <c r="T50" i="5"/>
  <c r="R50" i="5"/>
  <c r="Q50" i="5"/>
  <c r="J50" i="5"/>
  <c r="I50" i="5"/>
  <c r="AK49" i="5"/>
  <c r="AH49" i="5"/>
  <c r="AI49" i="5" s="1"/>
  <c r="AJ49" i="5" s="1"/>
  <c r="AL49" i="5" s="1"/>
  <c r="AM49" i="5" s="1"/>
  <c r="O49" i="5" s="1"/>
  <c r="AG49" i="5"/>
  <c r="U49" i="5"/>
  <c r="T49" i="5"/>
  <c r="R49" i="5"/>
  <c r="Q49" i="5"/>
  <c r="AD49" i="5"/>
  <c r="J49" i="5"/>
  <c r="I49" i="5"/>
  <c r="AK48" i="5"/>
  <c r="AH48" i="5"/>
  <c r="AG48" i="5"/>
  <c r="AI48" i="5" s="1"/>
  <c r="AJ48" i="5" s="1"/>
  <c r="AL48" i="5" s="1"/>
  <c r="AM48" i="5" s="1"/>
  <c r="O48" i="5" s="1"/>
  <c r="U48" i="5"/>
  <c r="T48" i="5"/>
  <c r="R48" i="5"/>
  <c r="Q48" i="5"/>
  <c r="AE48" i="5"/>
  <c r="S48" i="5" s="1"/>
  <c r="J48" i="5"/>
  <c r="I48" i="5"/>
  <c r="AK47" i="5"/>
  <c r="AH47" i="5"/>
  <c r="AI47" i="5" s="1"/>
  <c r="AJ47" i="5" s="1"/>
  <c r="AG47" i="5"/>
  <c r="U47" i="5"/>
  <c r="T47" i="5"/>
  <c r="R47" i="5"/>
  <c r="Q47" i="5"/>
  <c r="AD47" i="5"/>
  <c r="J47" i="5"/>
  <c r="I47" i="5"/>
  <c r="AK46" i="5"/>
  <c r="AH46" i="5"/>
  <c r="AG46" i="5"/>
  <c r="U46" i="5"/>
  <c r="T46" i="5"/>
  <c r="R46" i="5"/>
  <c r="Q46" i="5"/>
  <c r="J46" i="5"/>
  <c r="I46" i="5"/>
  <c r="AK45" i="5"/>
  <c r="AH45" i="5"/>
  <c r="AG45" i="5"/>
  <c r="U45" i="5"/>
  <c r="T45" i="5"/>
  <c r="R45" i="5"/>
  <c r="Q45" i="5"/>
  <c r="AD45" i="5"/>
  <c r="J45" i="5"/>
  <c r="I45" i="5"/>
  <c r="AK44" i="5"/>
  <c r="AH44" i="5"/>
  <c r="AG44" i="5"/>
  <c r="AI44" i="5" s="1"/>
  <c r="AJ44" i="5" s="1"/>
  <c r="AL44" i="5" s="1"/>
  <c r="AM44" i="5" s="1"/>
  <c r="O44" i="5" s="1"/>
  <c r="U44" i="5"/>
  <c r="T44" i="5"/>
  <c r="R44" i="5"/>
  <c r="Q44" i="5"/>
  <c r="AE44" i="5"/>
  <c r="S44" i="5" s="1"/>
  <c r="J44" i="5"/>
  <c r="I44" i="5"/>
  <c r="AK43" i="5"/>
  <c r="AH43" i="5"/>
  <c r="AI43" i="5" s="1"/>
  <c r="AJ43" i="5" s="1"/>
  <c r="AG43" i="5"/>
  <c r="U43" i="5"/>
  <c r="T43" i="5"/>
  <c r="R43" i="5"/>
  <c r="Q43" i="5"/>
  <c r="J43" i="5"/>
  <c r="I43" i="5"/>
  <c r="AK42" i="5"/>
  <c r="AH42" i="5"/>
  <c r="AG42" i="5"/>
  <c r="U42" i="5"/>
  <c r="T42" i="5"/>
  <c r="R42" i="5"/>
  <c r="Q42" i="5"/>
  <c r="J42" i="5"/>
  <c r="I42" i="5"/>
  <c r="AK41" i="5"/>
  <c r="AH41" i="5"/>
  <c r="AG41" i="5"/>
  <c r="U41" i="5"/>
  <c r="T41" i="5"/>
  <c r="R41" i="5"/>
  <c r="Q41" i="5"/>
  <c r="AD41" i="5"/>
  <c r="J41" i="5"/>
  <c r="I41" i="5"/>
  <c r="AK40" i="5"/>
  <c r="AH40" i="5"/>
  <c r="AG40" i="5"/>
  <c r="U40" i="5"/>
  <c r="T40" i="5"/>
  <c r="R40" i="5"/>
  <c r="Q40" i="5"/>
  <c r="AE40" i="5"/>
  <c r="S40" i="5" s="1"/>
  <c r="J40" i="5"/>
  <c r="I40" i="5"/>
  <c r="AK39" i="5"/>
  <c r="AH39" i="5"/>
  <c r="AI39" i="5" s="1"/>
  <c r="AJ39" i="5" s="1"/>
  <c r="AL39" i="5" s="1"/>
  <c r="AM39" i="5" s="1"/>
  <c r="O39" i="5" s="1"/>
  <c r="AG39" i="5"/>
  <c r="U39" i="5"/>
  <c r="T39" i="5"/>
  <c r="R39" i="5"/>
  <c r="Q39" i="5"/>
  <c r="AD39" i="5"/>
  <c r="J39" i="5"/>
  <c r="I39" i="5"/>
  <c r="AK38" i="5"/>
  <c r="AH38" i="5"/>
  <c r="AG38" i="5"/>
  <c r="AI38" i="5" s="1"/>
  <c r="AJ38" i="5" s="1"/>
  <c r="AL38" i="5" s="1"/>
  <c r="AM38" i="5" s="1"/>
  <c r="O38" i="5" s="1"/>
  <c r="U38" i="5"/>
  <c r="T38" i="5"/>
  <c r="R38" i="5"/>
  <c r="Q38" i="5"/>
  <c r="J38" i="5"/>
  <c r="I38" i="5"/>
  <c r="AK37" i="5"/>
  <c r="AH37" i="5"/>
  <c r="AG37" i="5"/>
  <c r="U37" i="5"/>
  <c r="T37" i="5"/>
  <c r="R37" i="5"/>
  <c r="Q37" i="5"/>
  <c r="AD37" i="5"/>
  <c r="J37" i="5"/>
  <c r="I37" i="5"/>
  <c r="AK36" i="5"/>
  <c r="AH36" i="5"/>
  <c r="AG36" i="5"/>
  <c r="AI36" i="5" s="1"/>
  <c r="AJ36" i="5" s="1"/>
  <c r="U36" i="5"/>
  <c r="T36" i="5"/>
  <c r="R36" i="5"/>
  <c r="Q36" i="5"/>
  <c r="AE36" i="5"/>
  <c r="S36" i="5" s="1"/>
  <c r="J36" i="5"/>
  <c r="I36" i="5"/>
  <c r="AK35" i="5"/>
  <c r="AH35" i="5"/>
  <c r="AI35" i="5" s="1"/>
  <c r="AJ35" i="5" s="1"/>
  <c r="AL35" i="5" s="1"/>
  <c r="AM35" i="5" s="1"/>
  <c r="O35" i="5" s="1"/>
  <c r="AG35" i="5"/>
  <c r="U35" i="5"/>
  <c r="T35" i="5"/>
  <c r="R35" i="5"/>
  <c r="Q35" i="5"/>
  <c r="J35" i="5"/>
  <c r="I35" i="5"/>
  <c r="AK34" i="5"/>
  <c r="AH34" i="5"/>
  <c r="AG34" i="5"/>
  <c r="AI34" i="5" s="1"/>
  <c r="AJ34" i="5" s="1"/>
  <c r="AL34" i="5" s="1"/>
  <c r="AM34" i="5" s="1"/>
  <c r="O34" i="5" s="1"/>
  <c r="U34" i="5"/>
  <c r="T34" i="5"/>
  <c r="R34" i="5"/>
  <c r="Q34" i="5"/>
  <c r="J34" i="5"/>
  <c r="I34" i="5"/>
  <c r="AK33" i="5"/>
  <c r="AH33" i="5"/>
  <c r="AI33" i="5" s="1"/>
  <c r="AJ33" i="5" s="1"/>
  <c r="AL33" i="5" s="1"/>
  <c r="AM33" i="5" s="1"/>
  <c r="O33" i="5" s="1"/>
  <c r="AG33" i="5"/>
  <c r="U33" i="5"/>
  <c r="T33" i="5"/>
  <c r="R33" i="5"/>
  <c r="Q33" i="5"/>
  <c r="AD33" i="5"/>
  <c r="J33" i="5"/>
  <c r="I33" i="5"/>
  <c r="AK32" i="5"/>
  <c r="AH32" i="5"/>
  <c r="AG32" i="5"/>
  <c r="AI32" i="5" s="1"/>
  <c r="AJ32" i="5" s="1"/>
  <c r="AL32" i="5" s="1"/>
  <c r="AM32" i="5" s="1"/>
  <c r="O32" i="5" s="1"/>
  <c r="U32" i="5"/>
  <c r="T32" i="5"/>
  <c r="R32" i="5"/>
  <c r="Q32" i="5"/>
  <c r="AE32" i="5"/>
  <c r="S32" i="5" s="1"/>
  <c r="J32" i="5"/>
  <c r="I32" i="5"/>
  <c r="AK31" i="5"/>
  <c r="AH31" i="5"/>
  <c r="AG31" i="5"/>
  <c r="U31" i="5"/>
  <c r="T31" i="5"/>
  <c r="R31" i="5"/>
  <c r="Q31" i="5"/>
  <c r="AD31" i="5"/>
  <c r="J31" i="5"/>
  <c r="I31" i="5"/>
  <c r="AK30" i="5"/>
  <c r="AH30" i="5"/>
  <c r="AG30" i="5"/>
  <c r="U30" i="5"/>
  <c r="T30" i="5"/>
  <c r="R30" i="5"/>
  <c r="Q30" i="5"/>
  <c r="AE30" i="5"/>
  <c r="S30" i="5" s="1"/>
  <c r="J30" i="5"/>
  <c r="I30" i="5"/>
  <c r="AK29" i="5"/>
  <c r="AH29" i="5"/>
  <c r="AI29" i="5" s="1"/>
  <c r="AJ29" i="5" s="1"/>
  <c r="AL29" i="5" s="1"/>
  <c r="AM29" i="5" s="1"/>
  <c r="O29" i="5" s="1"/>
  <c r="AG29" i="5"/>
  <c r="U29" i="5"/>
  <c r="T29" i="5"/>
  <c r="R29" i="5"/>
  <c r="Q29" i="5"/>
  <c r="J29" i="5"/>
  <c r="I29" i="5"/>
  <c r="AK28" i="5"/>
  <c r="AH28" i="5"/>
  <c r="AG28" i="5"/>
  <c r="U28" i="5"/>
  <c r="T28" i="5"/>
  <c r="R28" i="5"/>
  <c r="Q28" i="5"/>
  <c r="AE28" i="5"/>
  <c r="S28" i="5" s="1"/>
  <c r="J28" i="5"/>
  <c r="I28" i="5"/>
  <c r="AK27" i="5"/>
  <c r="AH27" i="5"/>
  <c r="AG27" i="5"/>
  <c r="U27" i="5"/>
  <c r="T27" i="5"/>
  <c r="R27" i="5"/>
  <c r="Q27" i="5"/>
  <c r="AE27" i="5"/>
  <c r="S27" i="5" s="1"/>
  <c r="J27" i="5"/>
  <c r="I27" i="5"/>
  <c r="AK26" i="5"/>
  <c r="AH26" i="5"/>
  <c r="AG26" i="5"/>
  <c r="U26" i="5"/>
  <c r="T26" i="5"/>
  <c r="R26" i="5"/>
  <c r="Q26" i="5"/>
  <c r="AE26" i="5"/>
  <c r="S26" i="5" s="1"/>
  <c r="J26" i="5"/>
  <c r="I26" i="5"/>
  <c r="AK25" i="5"/>
  <c r="AH25" i="5"/>
  <c r="AG25" i="5"/>
  <c r="U25" i="5"/>
  <c r="T25" i="5"/>
  <c r="R25" i="5"/>
  <c r="Q25" i="5"/>
  <c r="AE25" i="5"/>
  <c r="S25" i="5" s="1"/>
  <c r="J25" i="5"/>
  <c r="I25" i="5"/>
  <c r="AK24" i="5"/>
  <c r="AH24" i="5"/>
  <c r="AG24" i="5"/>
  <c r="U24" i="5"/>
  <c r="T24" i="5"/>
  <c r="R24" i="5"/>
  <c r="Q24" i="5"/>
  <c r="AE24" i="5"/>
  <c r="S24" i="5" s="1"/>
  <c r="J24" i="5"/>
  <c r="I24" i="5"/>
  <c r="AK23" i="5"/>
  <c r="AH23" i="5"/>
  <c r="AG23" i="5"/>
  <c r="U23" i="5"/>
  <c r="T23" i="5"/>
  <c r="R23" i="5"/>
  <c r="Q23" i="5"/>
  <c r="AE23" i="5"/>
  <c r="S23" i="5" s="1"/>
  <c r="J23" i="5"/>
  <c r="I23" i="5"/>
  <c r="AK22" i="5"/>
  <c r="AH22" i="5"/>
  <c r="AG22" i="5"/>
  <c r="U22" i="5"/>
  <c r="T22" i="5"/>
  <c r="R22" i="5"/>
  <c r="Q22" i="5"/>
  <c r="AE22" i="5"/>
  <c r="S22" i="5" s="1"/>
  <c r="J22" i="5"/>
  <c r="I22" i="5"/>
  <c r="AK21" i="5"/>
  <c r="AH21" i="5"/>
  <c r="AG21" i="5"/>
  <c r="U21" i="5"/>
  <c r="T21" i="5"/>
  <c r="R21" i="5"/>
  <c r="Q21" i="5"/>
  <c r="AE21" i="5"/>
  <c r="S21" i="5" s="1"/>
  <c r="J21" i="5"/>
  <c r="I21" i="5"/>
  <c r="AK20" i="5"/>
  <c r="AH20" i="5"/>
  <c r="AG20" i="5"/>
  <c r="U20" i="5"/>
  <c r="T20" i="5"/>
  <c r="R20" i="5"/>
  <c r="Q20" i="5"/>
  <c r="AE20" i="5"/>
  <c r="S20" i="5" s="1"/>
  <c r="J20" i="5"/>
  <c r="I20" i="5"/>
  <c r="AK19" i="5"/>
  <c r="AH19" i="5"/>
  <c r="AG19" i="5"/>
  <c r="U19" i="5"/>
  <c r="T19" i="5"/>
  <c r="R19" i="5"/>
  <c r="Q19" i="5"/>
  <c r="AE19" i="5"/>
  <c r="S19" i="5" s="1"/>
  <c r="J19" i="5"/>
  <c r="I19" i="5"/>
  <c r="AK18" i="5"/>
  <c r="AH18" i="5"/>
  <c r="AG18" i="5"/>
  <c r="U18" i="5"/>
  <c r="T18" i="5"/>
  <c r="R18" i="5"/>
  <c r="Q18" i="5"/>
  <c r="AE18" i="5"/>
  <c r="S18" i="5" s="1"/>
  <c r="J18" i="5"/>
  <c r="I18" i="5"/>
  <c r="AK17" i="5"/>
  <c r="AH17" i="5"/>
  <c r="AG17" i="5"/>
  <c r="U17" i="5"/>
  <c r="T17" i="5"/>
  <c r="R17" i="5"/>
  <c r="Q17" i="5"/>
  <c r="J17" i="5"/>
  <c r="I17" i="5"/>
  <c r="AK16" i="5"/>
  <c r="AH16" i="5"/>
  <c r="AG16" i="5"/>
  <c r="U16" i="5"/>
  <c r="T16" i="5"/>
  <c r="R16" i="5"/>
  <c r="Q16" i="5"/>
  <c r="O16" i="5"/>
  <c r="AE16" i="5"/>
  <c r="S16" i="5" s="1"/>
  <c r="J16" i="5"/>
  <c r="I16" i="5"/>
  <c r="AK15" i="5"/>
  <c r="AH15" i="5"/>
  <c r="AG15" i="5"/>
  <c r="U15" i="5"/>
  <c r="T15" i="5"/>
  <c r="R15" i="5"/>
  <c r="Q15" i="5"/>
  <c r="O15" i="5"/>
  <c r="AF15" i="5" s="1"/>
  <c r="AE15" i="5"/>
  <c r="S15" i="5" s="1"/>
  <c r="J15" i="5"/>
  <c r="I15" i="5"/>
  <c r="AK14" i="5"/>
  <c r="AH14" i="5"/>
  <c r="AG14" i="5"/>
  <c r="U14" i="5"/>
  <c r="T14" i="5"/>
  <c r="R14" i="5"/>
  <c r="Q14" i="5"/>
  <c r="O14" i="5"/>
  <c r="AE14" i="5"/>
  <c r="S14" i="5" s="1"/>
  <c r="J14" i="5"/>
  <c r="I14" i="5"/>
  <c r="AK13" i="5"/>
  <c r="AH13" i="5"/>
  <c r="AG13" i="5"/>
  <c r="U13" i="5"/>
  <c r="T13" i="5"/>
  <c r="R13" i="5"/>
  <c r="Q13" i="5"/>
  <c r="O13" i="5"/>
  <c r="P13" i="5" s="1"/>
  <c r="AE13" i="5"/>
  <c r="S13" i="5" s="1"/>
  <c r="J13" i="5"/>
  <c r="I13" i="5"/>
  <c r="AK12" i="5"/>
  <c r="AH12" i="5"/>
  <c r="AG12" i="5"/>
  <c r="U12" i="5"/>
  <c r="T12" i="5"/>
  <c r="R12" i="5"/>
  <c r="Q12" i="5"/>
  <c r="O12" i="5"/>
  <c r="P12" i="5" s="1"/>
  <c r="AE12" i="5"/>
  <c r="S12" i="5" s="1"/>
  <c r="J12" i="5"/>
  <c r="I12" i="5"/>
  <c r="AH11" i="5"/>
  <c r="AG11" i="5"/>
  <c r="U11" i="5"/>
  <c r="T11" i="5"/>
  <c r="R11" i="5"/>
  <c r="Q11" i="5"/>
  <c r="J11" i="5"/>
  <c r="I11" i="5"/>
  <c r="AK10" i="5"/>
  <c r="AH10" i="5"/>
  <c r="AG10" i="5"/>
  <c r="U10" i="5"/>
  <c r="T10" i="5"/>
  <c r="R10" i="5"/>
  <c r="Q10" i="5"/>
  <c r="AE10" i="5"/>
  <c r="S10" i="5" s="1"/>
  <c r="L10" i="5" s="1"/>
  <c r="J10" i="5"/>
  <c r="T11" i="4"/>
  <c r="T12" i="4"/>
  <c r="T13"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T154" i="4"/>
  <c r="T155" i="4"/>
  <c r="T156" i="4"/>
  <c r="T157" i="4"/>
  <c r="T158" i="4"/>
  <c r="T159" i="4"/>
  <c r="T160" i="4"/>
  <c r="T161" i="4"/>
  <c r="T162" i="4"/>
  <c r="T163" i="4"/>
  <c r="T164" i="4"/>
  <c r="T165" i="4"/>
  <c r="T166" i="4"/>
  <c r="T167" i="4"/>
  <c r="T168" i="4"/>
  <c r="T169" i="4"/>
  <c r="T170" i="4"/>
  <c r="T171" i="4"/>
  <c r="T172" i="4"/>
  <c r="T173" i="4"/>
  <c r="T174" i="4"/>
  <c r="T175" i="4"/>
  <c r="T176" i="4"/>
  <c r="T177" i="4"/>
  <c r="T178" i="4"/>
  <c r="T179" i="4"/>
  <c r="T180" i="4"/>
  <c r="T181" i="4"/>
  <c r="T182" i="4"/>
  <c r="T183" i="4"/>
  <c r="T184" i="4"/>
  <c r="T185" i="4"/>
  <c r="T186" i="4"/>
  <c r="T187" i="4"/>
  <c r="T188" i="4"/>
  <c r="T189" i="4"/>
  <c r="T190" i="4"/>
  <c r="T191" i="4"/>
  <c r="T192" i="4"/>
  <c r="T193" i="4"/>
  <c r="T194" i="4"/>
  <c r="T195" i="4"/>
  <c r="T196" i="4"/>
  <c r="T197" i="4"/>
  <c r="T198" i="4"/>
  <c r="T199" i="4"/>
  <c r="T200" i="4"/>
  <c r="T201" i="4"/>
  <c r="T202" i="4"/>
  <c r="T203" i="4"/>
  <c r="T204" i="4"/>
  <c r="T205" i="4"/>
  <c r="T206" i="4"/>
  <c r="T207" i="4"/>
  <c r="T208" i="4"/>
  <c r="T209" i="4"/>
  <c r="T210" i="4"/>
  <c r="T211" i="4"/>
  <c r="T212" i="4"/>
  <c r="T213" i="4"/>
  <c r="T214" i="4"/>
  <c r="T215" i="4"/>
  <c r="T216" i="4"/>
  <c r="T217" i="4"/>
  <c r="T218" i="4"/>
  <c r="T219" i="4"/>
  <c r="T220" i="4"/>
  <c r="T221" i="4"/>
  <c r="T222" i="4"/>
  <c r="T223" i="4"/>
  <c r="T224" i="4"/>
  <c r="T225" i="4"/>
  <c r="T226" i="4"/>
  <c r="T227" i="4"/>
  <c r="T228" i="4"/>
  <c r="T229" i="4"/>
  <c r="T230" i="4"/>
  <c r="T231" i="4"/>
  <c r="T232" i="4"/>
  <c r="T233" i="4"/>
  <c r="T234" i="4"/>
  <c r="T235" i="4"/>
  <c r="AE10" i="4"/>
  <c r="S10" i="4" s="1"/>
  <c r="I10" i="4"/>
  <c r="AI46" i="5" l="1"/>
  <c r="AJ46" i="5" s="1"/>
  <c r="AL47" i="5"/>
  <c r="AM47" i="5" s="1"/>
  <c r="O47" i="5" s="1"/>
  <c r="AD60" i="5"/>
  <c r="AD128" i="5"/>
  <c r="AD131" i="5"/>
  <c r="AD135" i="5"/>
  <c r="AI138" i="5"/>
  <c r="AJ138" i="5" s="1"/>
  <c r="AI143" i="5"/>
  <c r="AJ143" i="5" s="1"/>
  <c r="AL143" i="5" s="1"/>
  <c r="AM143" i="5" s="1"/>
  <c r="O143" i="5" s="1"/>
  <c r="AD145" i="5"/>
  <c r="AI157" i="5"/>
  <c r="AJ157" i="5" s="1"/>
  <c r="AL157" i="5" s="1"/>
  <c r="AM157" i="5" s="1"/>
  <c r="O157" i="5" s="1"/>
  <c r="AI159" i="5"/>
  <c r="AJ159" i="5" s="1"/>
  <c r="AL159" i="5" s="1"/>
  <c r="AM159" i="5" s="1"/>
  <c r="O159" i="5" s="1"/>
  <c r="AD167" i="5"/>
  <c r="AI193" i="5"/>
  <c r="AJ193" i="5" s="1"/>
  <c r="AL193" i="5" s="1"/>
  <c r="AM193" i="5" s="1"/>
  <c r="O193" i="5" s="1"/>
  <c r="AI203" i="5"/>
  <c r="AJ203" i="5" s="1"/>
  <c r="AL203" i="5" s="1"/>
  <c r="AM203" i="5" s="1"/>
  <c r="O203" i="5" s="1"/>
  <c r="AD205" i="5"/>
  <c r="AD208" i="5"/>
  <c r="AD212" i="5"/>
  <c r="AD218" i="5"/>
  <c r="AI222" i="5"/>
  <c r="AJ222" i="5" s="1"/>
  <c r="AL222" i="5" s="1"/>
  <c r="AM222" i="5" s="1"/>
  <c r="O222" i="5" s="1"/>
  <c r="AL223" i="5"/>
  <c r="AM223" i="5" s="1"/>
  <c r="O223" i="5" s="1"/>
  <c r="AL231" i="5"/>
  <c r="AM231" i="5" s="1"/>
  <c r="AI40" i="5"/>
  <c r="AJ40" i="5" s="1"/>
  <c r="AI65" i="5"/>
  <c r="AJ65" i="5" s="1"/>
  <c r="AL65" i="5" s="1"/>
  <c r="AM65" i="5" s="1"/>
  <c r="O65" i="5" s="1"/>
  <c r="AL66" i="5"/>
  <c r="AM66" i="5" s="1"/>
  <c r="O66" i="5" s="1"/>
  <c r="AL68" i="5"/>
  <c r="AM68" i="5" s="1"/>
  <c r="O68" i="5" s="1"/>
  <c r="AI72" i="5"/>
  <c r="AJ72" i="5" s="1"/>
  <c r="AL72" i="5" s="1"/>
  <c r="AM72" i="5" s="1"/>
  <c r="O72" i="5" s="1"/>
  <c r="AI74" i="5"/>
  <c r="AJ74" i="5" s="1"/>
  <c r="AL74" i="5" s="1"/>
  <c r="AM74" i="5" s="1"/>
  <c r="O74" i="5" s="1"/>
  <c r="AI78" i="5"/>
  <c r="AJ78" i="5" s="1"/>
  <c r="AL78" i="5" s="1"/>
  <c r="AM78" i="5" s="1"/>
  <c r="O78" i="5" s="1"/>
  <c r="AI80" i="5"/>
  <c r="AJ80" i="5" s="1"/>
  <c r="AI97" i="5"/>
  <c r="AJ97" i="5" s="1"/>
  <c r="AI100" i="5"/>
  <c r="AJ100" i="5" s="1"/>
  <c r="AL100" i="5" s="1"/>
  <c r="AM100" i="5" s="1"/>
  <c r="AI109" i="5"/>
  <c r="AJ109" i="5" s="1"/>
  <c r="AL109" i="5" s="1"/>
  <c r="AM109" i="5" s="1"/>
  <c r="O109" i="5" s="1"/>
  <c r="AC109" i="5" s="1"/>
  <c r="AI117" i="5"/>
  <c r="AJ117" i="5" s="1"/>
  <c r="AL117" i="5" s="1"/>
  <c r="AM117" i="5" s="1"/>
  <c r="O117" i="5" s="1"/>
  <c r="AI131" i="5"/>
  <c r="AJ131" i="5" s="1"/>
  <c r="AL131" i="5" s="1"/>
  <c r="AM131" i="5" s="1"/>
  <c r="O131" i="5" s="1"/>
  <c r="AI141" i="5"/>
  <c r="AJ141" i="5" s="1"/>
  <c r="AL141" i="5" s="1"/>
  <c r="AM141" i="5" s="1"/>
  <c r="O141" i="5" s="1"/>
  <c r="AI145" i="5"/>
  <c r="AJ145" i="5" s="1"/>
  <c r="AL145" i="5" s="1"/>
  <c r="AM145" i="5" s="1"/>
  <c r="O145" i="5" s="1"/>
  <c r="AD164" i="5"/>
  <c r="AD169" i="5"/>
  <c r="AI179" i="5"/>
  <c r="AJ179" i="5" s="1"/>
  <c r="AL179" i="5" s="1"/>
  <c r="AM179" i="5" s="1"/>
  <c r="O179" i="5" s="1"/>
  <c r="AD181" i="5"/>
  <c r="AD197" i="5"/>
  <c r="AI214" i="5"/>
  <c r="AJ214" i="5" s="1"/>
  <c r="AI28" i="5"/>
  <c r="AJ28" i="5" s="1"/>
  <c r="AL28" i="5" s="1"/>
  <c r="AM28" i="5" s="1"/>
  <c r="O28" i="5" s="1"/>
  <c r="AI30" i="5"/>
  <c r="AJ30" i="5" s="1"/>
  <c r="AD44" i="5"/>
  <c r="AI52" i="5"/>
  <c r="AJ52" i="5" s="1"/>
  <c r="AD64" i="5"/>
  <c r="AL106" i="5"/>
  <c r="AM106" i="5" s="1"/>
  <c r="O106" i="5" s="1"/>
  <c r="AD116" i="5"/>
  <c r="AI120" i="5"/>
  <c r="AJ120" i="5" s="1"/>
  <c r="AL120" i="5" s="1"/>
  <c r="AM120" i="5" s="1"/>
  <c r="O120" i="5" s="1"/>
  <c r="AD124" i="5"/>
  <c r="AI128" i="5"/>
  <c r="AJ128" i="5" s="1"/>
  <c r="AL128" i="5" s="1"/>
  <c r="AM128" i="5" s="1"/>
  <c r="O128" i="5" s="1"/>
  <c r="AI130" i="5"/>
  <c r="AJ130" i="5" s="1"/>
  <c r="AI135" i="5"/>
  <c r="AJ135" i="5" s="1"/>
  <c r="AL135" i="5" s="1"/>
  <c r="AM135" i="5" s="1"/>
  <c r="O135" i="5" s="1"/>
  <c r="AI137" i="5"/>
  <c r="AJ137" i="5" s="1"/>
  <c r="AL137" i="5" s="1"/>
  <c r="AM137" i="5" s="1"/>
  <c r="O137" i="5" s="1"/>
  <c r="AD139" i="5"/>
  <c r="AI144" i="5"/>
  <c r="AJ144" i="5" s="1"/>
  <c r="AL144" i="5" s="1"/>
  <c r="AM144" i="5" s="1"/>
  <c r="O144" i="5" s="1"/>
  <c r="AL147" i="5"/>
  <c r="AM147" i="5" s="1"/>
  <c r="O147" i="5" s="1"/>
  <c r="AI150" i="5"/>
  <c r="AJ150" i="5" s="1"/>
  <c r="AI153" i="5"/>
  <c r="AJ153" i="5" s="1"/>
  <c r="AL153" i="5" s="1"/>
  <c r="AM153" i="5" s="1"/>
  <c r="O153" i="5" s="1"/>
  <c r="AI156" i="5"/>
  <c r="AJ156" i="5" s="1"/>
  <c r="AL156" i="5" s="1"/>
  <c r="AM156" i="5" s="1"/>
  <c r="O156" i="5" s="1"/>
  <c r="AD183" i="5"/>
  <c r="AI192" i="5"/>
  <c r="AJ192" i="5" s="1"/>
  <c r="AL192" i="5" s="1"/>
  <c r="AM192" i="5" s="1"/>
  <c r="O192" i="5" s="1"/>
  <c r="AL195" i="5"/>
  <c r="AM195" i="5" s="1"/>
  <c r="AI197" i="5"/>
  <c r="AJ197" i="5" s="1"/>
  <c r="AI199" i="5"/>
  <c r="AJ199" i="5" s="1"/>
  <c r="AL199" i="5" s="1"/>
  <c r="AM199" i="5" s="1"/>
  <c r="O199" i="5" s="1"/>
  <c r="AI204" i="5"/>
  <c r="AJ204" i="5" s="1"/>
  <c r="AL204" i="5" s="1"/>
  <c r="AM204" i="5" s="1"/>
  <c r="O204" i="5" s="1"/>
  <c r="AC204" i="5" s="1"/>
  <c r="AL205" i="5"/>
  <c r="AM205" i="5" s="1"/>
  <c r="O205" i="5" s="1"/>
  <c r="AD216" i="5"/>
  <c r="AI59" i="5"/>
  <c r="AJ59" i="5" s="1"/>
  <c r="AI64" i="5"/>
  <c r="AJ64" i="5" s="1"/>
  <c r="AI81" i="5"/>
  <c r="AJ81" i="5" s="1"/>
  <c r="AL81" i="5" s="1"/>
  <c r="AM81" i="5" s="1"/>
  <c r="O81" i="5" s="1"/>
  <c r="AL82" i="5"/>
  <c r="AM82" i="5" s="1"/>
  <c r="O82" i="5" s="1"/>
  <c r="AL84" i="5"/>
  <c r="AM84" i="5" s="1"/>
  <c r="O84" i="5" s="1"/>
  <c r="AI88" i="5"/>
  <c r="AJ88" i="5" s="1"/>
  <c r="AL88" i="5" s="1"/>
  <c r="AM88" i="5" s="1"/>
  <c r="O88" i="5" s="1"/>
  <c r="AI90" i="5"/>
  <c r="AJ90" i="5" s="1"/>
  <c r="AL90" i="5" s="1"/>
  <c r="AM90" i="5" s="1"/>
  <c r="O90" i="5" s="1"/>
  <c r="AI94" i="5"/>
  <c r="AJ94" i="5" s="1"/>
  <c r="AL94" i="5" s="1"/>
  <c r="AM94" i="5" s="1"/>
  <c r="O94" i="5" s="1"/>
  <c r="AI96" i="5"/>
  <c r="AJ96" i="5" s="1"/>
  <c r="AL96" i="5" s="1"/>
  <c r="AM96" i="5" s="1"/>
  <c r="O96" i="5" s="1"/>
  <c r="AI98" i="5"/>
  <c r="AJ98" i="5" s="1"/>
  <c r="AL98" i="5" s="1"/>
  <c r="AM98" i="5" s="1"/>
  <c r="O98" i="5" s="1"/>
  <c r="AI103" i="5"/>
  <c r="AJ103" i="5" s="1"/>
  <c r="AL103" i="5" s="1"/>
  <c r="AM103" i="5" s="1"/>
  <c r="O103" i="5" s="1"/>
  <c r="AL136" i="5"/>
  <c r="AM136" i="5" s="1"/>
  <c r="O136" i="5" s="1"/>
  <c r="AD143" i="5"/>
  <c r="AD162" i="5"/>
  <c r="AI164" i="5"/>
  <c r="AJ164" i="5" s="1"/>
  <c r="AL164" i="5" s="1"/>
  <c r="AM164" i="5" s="1"/>
  <c r="O164" i="5" s="1"/>
  <c r="P164" i="5" s="1"/>
  <c r="AL225" i="5"/>
  <c r="AM225" i="5" s="1"/>
  <c r="O225" i="5" s="1"/>
  <c r="AI228" i="5"/>
  <c r="AJ228" i="5" s="1"/>
  <c r="AI233" i="5"/>
  <c r="AJ233" i="5" s="1"/>
  <c r="AL233" i="5" s="1"/>
  <c r="AM233" i="5" s="1"/>
  <c r="O233" i="5" s="1"/>
  <c r="AC661" i="7"/>
  <c r="AD661" i="7" s="1"/>
  <c r="AE661" i="7" s="1"/>
  <c r="Z661" i="7"/>
  <c r="AA661" i="7" s="1"/>
  <c r="AB661" i="7" s="1"/>
  <c r="W661" i="7"/>
  <c r="Q661" i="7"/>
  <c r="T661" i="7"/>
  <c r="N661" i="7"/>
  <c r="K661" i="7"/>
  <c r="E661" i="7"/>
  <c r="H661" i="7"/>
  <c r="AC657" i="7"/>
  <c r="AD657" i="7" s="1"/>
  <c r="AE657" i="7" s="1"/>
  <c r="Z657" i="7"/>
  <c r="AA657" i="7" s="1"/>
  <c r="AB657" i="7" s="1"/>
  <c r="W657" i="7"/>
  <c r="Q657" i="7"/>
  <c r="T657" i="7"/>
  <c r="N657" i="7"/>
  <c r="K657" i="7"/>
  <c r="E657" i="7"/>
  <c r="H657" i="7"/>
  <c r="AC653" i="7"/>
  <c r="AD653" i="7" s="1"/>
  <c r="AE653" i="7" s="1"/>
  <c r="Z653" i="7"/>
  <c r="AA653" i="7" s="1"/>
  <c r="AB653" i="7" s="1"/>
  <c r="W653" i="7"/>
  <c r="Q653" i="7"/>
  <c r="T653" i="7"/>
  <c r="N653" i="7"/>
  <c r="K653" i="7"/>
  <c r="E653" i="7"/>
  <c r="H653" i="7"/>
  <c r="AC649" i="7"/>
  <c r="AD649" i="7" s="1"/>
  <c r="AE649" i="7" s="1"/>
  <c r="Z649" i="7"/>
  <c r="AA649" i="7" s="1"/>
  <c r="AB649" i="7" s="1"/>
  <c r="W649" i="7"/>
  <c r="Q649" i="7"/>
  <c r="T649" i="7"/>
  <c r="N649" i="7"/>
  <c r="K649" i="7"/>
  <c r="E649" i="7"/>
  <c r="H649" i="7"/>
  <c r="AC645" i="7"/>
  <c r="AD645" i="7" s="1"/>
  <c r="AE645" i="7" s="1"/>
  <c r="Z645" i="7"/>
  <c r="AA645" i="7" s="1"/>
  <c r="AB645" i="7" s="1"/>
  <c r="W645" i="7"/>
  <c r="Q645" i="7"/>
  <c r="T645" i="7"/>
  <c r="N645" i="7"/>
  <c r="K645" i="7"/>
  <c r="E645" i="7"/>
  <c r="H645" i="7"/>
  <c r="AC641" i="7"/>
  <c r="AD641" i="7" s="1"/>
  <c r="AE641" i="7" s="1"/>
  <c r="Z641" i="7"/>
  <c r="AA641" i="7" s="1"/>
  <c r="AB641" i="7" s="1"/>
  <c r="W641" i="7"/>
  <c r="Q641" i="7"/>
  <c r="T641" i="7"/>
  <c r="N641" i="7"/>
  <c r="K641" i="7"/>
  <c r="E641" i="7"/>
  <c r="H641" i="7"/>
  <c r="AC637" i="7"/>
  <c r="AD637" i="7" s="1"/>
  <c r="AE637" i="7" s="1"/>
  <c r="Z637" i="7"/>
  <c r="AA637" i="7" s="1"/>
  <c r="AB637" i="7" s="1"/>
  <c r="W637" i="7"/>
  <c r="Q637" i="7"/>
  <c r="T637" i="7"/>
  <c r="N637" i="7"/>
  <c r="K637" i="7"/>
  <c r="E637" i="7"/>
  <c r="H637" i="7"/>
  <c r="AC633" i="7"/>
  <c r="AD633" i="7" s="1"/>
  <c r="AE633" i="7" s="1"/>
  <c r="Z633" i="7"/>
  <c r="AA633" i="7" s="1"/>
  <c r="AB633" i="7" s="1"/>
  <c r="W633" i="7"/>
  <c r="Q633" i="7"/>
  <c r="T633" i="7"/>
  <c r="N633" i="7"/>
  <c r="K633" i="7"/>
  <c r="E633" i="7"/>
  <c r="H633" i="7"/>
  <c r="AC629" i="7"/>
  <c r="AD629" i="7" s="1"/>
  <c r="AE629" i="7" s="1"/>
  <c r="Z629" i="7"/>
  <c r="AA629" i="7" s="1"/>
  <c r="AB629" i="7" s="1"/>
  <c r="W629" i="7"/>
  <c r="Q629" i="7"/>
  <c r="T629" i="7"/>
  <c r="N629" i="7"/>
  <c r="K629" i="7"/>
  <c r="E629" i="7"/>
  <c r="H629" i="7"/>
  <c r="AC625" i="7"/>
  <c r="AD625" i="7" s="1"/>
  <c r="AE625" i="7" s="1"/>
  <c r="Z625" i="7"/>
  <c r="AA625" i="7" s="1"/>
  <c r="AB625" i="7" s="1"/>
  <c r="W625" i="7"/>
  <c r="Q625" i="7"/>
  <c r="T625" i="7"/>
  <c r="N625" i="7"/>
  <c r="K625" i="7"/>
  <c r="E625" i="7"/>
  <c r="H625" i="7"/>
  <c r="AC621" i="7"/>
  <c r="AD621" i="7" s="1"/>
  <c r="AE621" i="7" s="1"/>
  <c r="Z621" i="7"/>
  <c r="AA621" i="7" s="1"/>
  <c r="AB621" i="7" s="1"/>
  <c r="W621" i="7"/>
  <c r="Q621" i="7"/>
  <c r="T621" i="7"/>
  <c r="N621" i="7"/>
  <c r="K621" i="7"/>
  <c r="E621" i="7"/>
  <c r="H621" i="7"/>
  <c r="AC617" i="7"/>
  <c r="AD617" i="7" s="1"/>
  <c r="AE617" i="7" s="1"/>
  <c r="Z617" i="7"/>
  <c r="AA617" i="7" s="1"/>
  <c r="AB617" i="7" s="1"/>
  <c r="W617" i="7"/>
  <c r="Q617" i="7"/>
  <c r="T617" i="7"/>
  <c r="N617" i="7"/>
  <c r="K617" i="7"/>
  <c r="E617" i="7"/>
  <c r="H617" i="7"/>
  <c r="AC613" i="7"/>
  <c r="AD613" i="7" s="1"/>
  <c r="AE613" i="7" s="1"/>
  <c r="Z613" i="7"/>
  <c r="AA613" i="7" s="1"/>
  <c r="AB613" i="7" s="1"/>
  <c r="W613" i="7"/>
  <c r="Q613" i="7"/>
  <c r="T613" i="7"/>
  <c r="N613" i="7"/>
  <c r="K613" i="7"/>
  <c r="E613" i="7"/>
  <c r="H613" i="7"/>
  <c r="AC609" i="7"/>
  <c r="AD609" i="7" s="1"/>
  <c r="AE609" i="7" s="1"/>
  <c r="Z609" i="7"/>
  <c r="AA609" i="7" s="1"/>
  <c r="AB609" i="7" s="1"/>
  <c r="W609" i="7"/>
  <c r="Q609" i="7"/>
  <c r="T609" i="7"/>
  <c r="N609" i="7"/>
  <c r="K609" i="7"/>
  <c r="E609" i="7"/>
  <c r="H609" i="7"/>
  <c r="AC605" i="7"/>
  <c r="AD605" i="7" s="1"/>
  <c r="AE605" i="7" s="1"/>
  <c r="Z605" i="7"/>
  <c r="AA605" i="7" s="1"/>
  <c r="AB605" i="7" s="1"/>
  <c r="W605" i="7"/>
  <c r="Q605" i="7"/>
  <c r="T605" i="7"/>
  <c r="N605" i="7"/>
  <c r="K605" i="7"/>
  <c r="E605" i="7"/>
  <c r="H605" i="7"/>
  <c r="AC601" i="7"/>
  <c r="AD601" i="7" s="1"/>
  <c r="AE601" i="7" s="1"/>
  <c r="Z601" i="7"/>
  <c r="AA601" i="7" s="1"/>
  <c r="AB601" i="7" s="1"/>
  <c r="W601" i="7"/>
  <c r="Q601" i="7"/>
  <c r="T601" i="7"/>
  <c r="N601" i="7"/>
  <c r="K601" i="7"/>
  <c r="E601" i="7"/>
  <c r="H601" i="7"/>
  <c r="AC597" i="7"/>
  <c r="AD597" i="7" s="1"/>
  <c r="AE597" i="7" s="1"/>
  <c r="Z597" i="7"/>
  <c r="AA597" i="7" s="1"/>
  <c r="AB597" i="7" s="1"/>
  <c r="W597" i="7"/>
  <c r="Q597" i="7"/>
  <c r="T597" i="7"/>
  <c r="N597" i="7"/>
  <c r="K597" i="7"/>
  <c r="E597" i="7"/>
  <c r="H597" i="7"/>
  <c r="AC593" i="7"/>
  <c r="AD593" i="7" s="1"/>
  <c r="AE593" i="7" s="1"/>
  <c r="Z593" i="7"/>
  <c r="AA593" i="7" s="1"/>
  <c r="AB593" i="7" s="1"/>
  <c r="W593" i="7"/>
  <c r="Q593" i="7"/>
  <c r="T593" i="7"/>
  <c r="N593" i="7"/>
  <c r="K593" i="7"/>
  <c r="E593" i="7"/>
  <c r="H593" i="7"/>
  <c r="AC589" i="7"/>
  <c r="AD589" i="7" s="1"/>
  <c r="AE589" i="7" s="1"/>
  <c r="Z589" i="7"/>
  <c r="AA589" i="7" s="1"/>
  <c r="AB589" i="7" s="1"/>
  <c r="W589" i="7"/>
  <c r="Q589" i="7"/>
  <c r="T589" i="7"/>
  <c r="N589" i="7"/>
  <c r="K589" i="7"/>
  <c r="E589" i="7"/>
  <c r="H589" i="7"/>
  <c r="AC585" i="7"/>
  <c r="AD585" i="7" s="1"/>
  <c r="AE585" i="7" s="1"/>
  <c r="Z585" i="7"/>
  <c r="AA585" i="7" s="1"/>
  <c r="AB585" i="7" s="1"/>
  <c r="W585" i="7"/>
  <c r="Q585" i="7"/>
  <c r="T585" i="7"/>
  <c r="N585" i="7"/>
  <c r="K585" i="7"/>
  <c r="E585" i="7"/>
  <c r="H585" i="7"/>
  <c r="AC581" i="7"/>
  <c r="AD581" i="7" s="1"/>
  <c r="AE581" i="7" s="1"/>
  <c r="Z581" i="7"/>
  <c r="AA581" i="7" s="1"/>
  <c r="AB581" i="7" s="1"/>
  <c r="W581" i="7"/>
  <c r="Q581" i="7"/>
  <c r="T581" i="7"/>
  <c r="N581" i="7"/>
  <c r="K581" i="7"/>
  <c r="E581" i="7"/>
  <c r="H581" i="7"/>
  <c r="AC577" i="7"/>
  <c r="AD577" i="7" s="1"/>
  <c r="AE577" i="7" s="1"/>
  <c r="Z577" i="7"/>
  <c r="AA577" i="7" s="1"/>
  <c r="AB577" i="7" s="1"/>
  <c r="W577" i="7"/>
  <c r="Q577" i="7"/>
  <c r="T577" i="7"/>
  <c r="N577" i="7"/>
  <c r="K577" i="7"/>
  <c r="E577" i="7"/>
  <c r="H577" i="7"/>
  <c r="AC573" i="7"/>
  <c r="AD573" i="7" s="1"/>
  <c r="AE573" i="7" s="1"/>
  <c r="Z573" i="7"/>
  <c r="AA573" i="7" s="1"/>
  <c r="AB573" i="7" s="1"/>
  <c r="W573" i="7"/>
  <c r="Q573" i="7"/>
  <c r="T573" i="7"/>
  <c r="N573" i="7"/>
  <c r="K573" i="7"/>
  <c r="E573" i="7"/>
  <c r="H573" i="7"/>
  <c r="AC569" i="7"/>
  <c r="AD569" i="7" s="1"/>
  <c r="AE569" i="7" s="1"/>
  <c r="Z569" i="7"/>
  <c r="AA569" i="7" s="1"/>
  <c r="AB569" i="7" s="1"/>
  <c r="W569" i="7"/>
  <c r="Q569" i="7"/>
  <c r="T569" i="7"/>
  <c r="N569" i="7"/>
  <c r="K569" i="7"/>
  <c r="E569" i="7"/>
  <c r="H569" i="7"/>
  <c r="AC565" i="7"/>
  <c r="AD565" i="7" s="1"/>
  <c r="AE565" i="7" s="1"/>
  <c r="Z565" i="7"/>
  <c r="AA565" i="7" s="1"/>
  <c r="AB565" i="7" s="1"/>
  <c r="W565" i="7"/>
  <c r="Q565" i="7"/>
  <c r="T565" i="7"/>
  <c r="N565" i="7"/>
  <c r="K565" i="7"/>
  <c r="E565" i="7"/>
  <c r="H565" i="7"/>
  <c r="AC561" i="7"/>
  <c r="AD561" i="7" s="1"/>
  <c r="AE561" i="7" s="1"/>
  <c r="Z561" i="7"/>
  <c r="AA561" i="7" s="1"/>
  <c r="AB561" i="7" s="1"/>
  <c r="W561" i="7"/>
  <c r="Q561" i="7"/>
  <c r="T561" i="7"/>
  <c r="N561" i="7"/>
  <c r="K561" i="7"/>
  <c r="E561" i="7"/>
  <c r="H561" i="7"/>
  <c r="AC557" i="7"/>
  <c r="AD557" i="7" s="1"/>
  <c r="AE557" i="7" s="1"/>
  <c r="Z557" i="7"/>
  <c r="AA557" i="7" s="1"/>
  <c r="AB557" i="7" s="1"/>
  <c r="W557" i="7"/>
  <c r="Q557" i="7"/>
  <c r="T557" i="7"/>
  <c r="N557" i="7"/>
  <c r="K557" i="7"/>
  <c r="E557" i="7"/>
  <c r="H557" i="7"/>
  <c r="AC553" i="7"/>
  <c r="AD553" i="7" s="1"/>
  <c r="AE553" i="7" s="1"/>
  <c r="Z553" i="7"/>
  <c r="AA553" i="7" s="1"/>
  <c r="AB553" i="7" s="1"/>
  <c r="W553" i="7"/>
  <c r="Q553" i="7"/>
  <c r="T553" i="7"/>
  <c r="N553" i="7"/>
  <c r="K553" i="7"/>
  <c r="E553" i="7"/>
  <c r="H553" i="7"/>
  <c r="AC549" i="7"/>
  <c r="AD549" i="7" s="1"/>
  <c r="AE549" i="7" s="1"/>
  <c r="Z549" i="7"/>
  <c r="AA549" i="7" s="1"/>
  <c r="AB549" i="7" s="1"/>
  <c r="W549" i="7"/>
  <c r="Q549" i="7"/>
  <c r="T549" i="7"/>
  <c r="N549" i="7"/>
  <c r="K549" i="7"/>
  <c r="E549" i="7"/>
  <c r="H549" i="7"/>
  <c r="AC545" i="7"/>
  <c r="AD545" i="7" s="1"/>
  <c r="AE545" i="7" s="1"/>
  <c r="Z545" i="7"/>
  <c r="AA545" i="7" s="1"/>
  <c r="AB545" i="7" s="1"/>
  <c r="W545" i="7"/>
  <c r="Q545" i="7"/>
  <c r="T545" i="7"/>
  <c r="N545" i="7"/>
  <c r="K545" i="7"/>
  <c r="E545" i="7"/>
  <c r="H545" i="7"/>
  <c r="AC541" i="7"/>
  <c r="AD541" i="7" s="1"/>
  <c r="AE541" i="7" s="1"/>
  <c r="Z541" i="7"/>
  <c r="AA541" i="7" s="1"/>
  <c r="AB541" i="7" s="1"/>
  <c r="W541" i="7"/>
  <c r="Q541" i="7"/>
  <c r="T541" i="7"/>
  <c r="N541" i="7"/>
  <c r="K541" i="7"/>
  <c r="E541" i="7"/>
  <c r="H541" i="7"/>
  <c r="AC537" i="7"/>
  <c r="AD537" i="7" s="1"/>
  <c r="AE537" i="7" s="1"/>
  <c r="Z537" i="7"/>
  <c r="AA537" i="7" s="1"/>
  <c r="AB537" i="7" s="1"/>
  <c r="W537" i="7"/>
  <c r="Q537" i="7"/>
  <c r="T537" i="7"/>
  <c r="N537" i="7"/>
  <c r="K537" i="7"/>
  <c r="E537" i="7"/>
  <c r="H537" i="7"/>
  <c r="AC533" i="7"/>
  <c r="AD533" i="7" s="1"/>
  <c r="AE533" i="7" s="1"/>
  <c r="Z533" i="7"/>
  <c r="AA533" i="7" s="1"/>
  <c r="AB533" i="7" s="1"/>
  <c r="W533" i="7"/>
  <c r="Q533" i="7"/>
  <c r="T533" i="7"/>
  <c r="N533" i="7"/>
  <c r="K533" i="7"/>
  <c r="E533" i="7"/>
  <c r="H533" i="7"/>
  <c r="AC529" i="7"/>
  <c r="AD529" i="7" s="1"/>
  <c r="AE529" i="7" s="1"/>
  <c r="Z529" i="7"/>
  <c r="AA529" i="7" s="1"/>
  <c r="AB529" i="7" s="1"/>
  <c r="W529" i="7"/>
  <c r="T529" i="7"/>
  <c r="Q529" i="7"/>
  <c r="N529" i="7"/>
  <c r="K529" i="7"/>
  <c r="E529" i="7"/>
  <c r="H529" i="7"/>
  <c r="AC525" i="7"/>
  <c r="AD525" i="7" s="1"/>
  <c r="AE525" i="7" s="1"/>
  <c r="Z525" i="7"/>
  <c r="AA525" i="7" s="1"/>
  <c r="AB525" i="7" s="1"/>
  <c r="W525" i="7"/>
  <c r="T525" i="7"/>
  <c r="Q525" i="7"/>
  <c r="N525" i="7"/>
  <c r="K525" i="7"/>
  <c r="E525" i="7"/>
  <c r="H525" i="7"/>
  <c r="AC521" i="7"/>
  <c r="AD521" i="7" s="1"/>
  <c r="AE521" i="7" s="1"/>
  <c r="Z521" i="7"/>
  <c r="AA521" i="7" s="1"/>
  <c r="AB521" i="7" s="1"/>
  <c r="W521" i="7"/>
  <c r="T521" i="7"/>
  <c r="Q521" i="7"/>
  <c r="N521" i="7"/>
  <c r="K521" i="7"/>
  <c r="E521" i="7"/>
  <c r="H521" i="7"/>
  <c r="AC517" i="7"/>
  <c r="AD517" i="7" s="1"/>
  <c r="AE517" i="7" s="1"/>
  <c r="Z517" i="7"/>
  <c r="AA517" i="7" s="1"/>
  <c r="AB517" i="7" s="1"/>
  <c r="W517" i="7"/>
  <c r="T517" i="7"/>
  <c r="Q517" i="7"/>
  <c r="N517" i="7"/>
  <c r="K517" i="7"/>
  <c r="E517" i="7"/>
  <c r="H517" i="7"/>
  <c r="AC513" i="7"/>
  <c r="AD513" i="7" s="1"/>
  <c r="AE513" i="7" s="1"/>
  <c r="Z513" i="7"/>
  <c r="AA513" i="7" s="1"/>
  <c r="AB513" i="7" s="1"/>
  <c r="W513" i="7"/>
  <c r="T513" i="7"/>
  <c r="Q513" i="7"/>
  <c r="N513" i="7"/>
  <c r="K513" i="7"/>
  <c r="E513" i="7"/>
  <c r="H513" i="7"/>
  <c r="AC509" i="7"/>
  <c r="AD509" i="7" s="1"/>
  <c r="AE509" i="7" s="1"/>
  <c r="Z509" i="7"/>
  <c r="AA509" i="7" s="1"/>
  <c r="AB509" i="7" s="1"/>
  <c r="W509" i="7"/>
  <c r="T509" i="7"/>
  <c r="Q509" i="7"/>
  <c r="N509" i="7"/>
  <c r="K509" i="7"/>
  <c r="E509" i="7"/>
  <c r="H509" i="7"/>
  <c r="AC505" i="7"/>
  <c r="AD505" i="7" s="1"/>
  <c r="AE505" i="7" s="1"/>
  <c r="Z505" i="7"/>
  <c r="AA505" i="7" s="1"/>
  <c r="AB505" i="7" s="1"/>
  <c r="W505" i="7"/>
  <c r="T505" i="7"/>
  <c r="Q505" i="7"/>
  <c r="N505" i="7"/>
  <c r="K505" i="7"/>
  <c r="E505" i="7"/>
  <c r="H505" i="7"/>
  <c r="AC501" i="7"/>
  <c r="AD501" i="7" s="1"/>
  <c r="AE501" i="7" s="1"/>
  <c r="Z501" i="7"/>
  <c r="AA501" i="7" s="1"/>
  <c r="AB501" i="7" s="1"/>
  <c r="W501" i="7"/>
  <c r="T501" i="7"/>
  <c r="Q501" i="7"/>
  <c r="N501" i="7"/>
  <c r="K501" i="7"/>
  <c r="E501" i="7"/>
  <c r="H501" i="7"/>
  <c r="AC497" i="7"/>
  <c r="AD497" i="7" s="1"/>
  <c r="AE497" i="7" s="1"/>
  <c r="Z497" i="7"/>
  <c r="AA497" i="7" s="1"/>
  <c r="AB497" i="7" s="1"/>
  <c r="W497" i="7"/>
  <c r="T497" i="7"/>
  <c r="Q497" i="7"/>
  <c r="N497" i="7"/>
  <c r="K497" i="7"/>
  <c r="E497" i="7"/>
  <c r="H497" i="7"/>
  <c r="AC493" i="7"/>
  <c r="AD493" i="7" s="1"/>
  <c r="AE493" i="7" s="1"/>
  <c r="Z493" i="7"/>
  <c r="AA493" i="7" s="1"/>
  <c r="AB493" i="7" s="1"/>
  <c r="W493" i="7"/>
  <c r="T493" i="7"/>
  <c r="Q493" i="7"/>
  <c r="N493" i="7"/>
  <c r="K493" i="7"/>
  <c r="E493" i="7"/>
  <c r="H493" i="7"/>
  <c r="AC489" i="7"/>
  <c r="AD489" i="7" s="1"/>
  <c r="AE489" i="7" s="1"/>
  <c r="Z489" i="7"/>
  <c r="AA489" i="7" s="1"/>
  <c r="AB489" i="7" s="1"/>
  <c r="W489" i="7"/>
  <c r="T489" i="7"/>
  <c r="Q489" i="7"/>
  <c r="N489" i="7"/>
  <c r="K489" i="7"/>
  <c r="E489" i="7"/>
  <c r="H489" i="7"/>
  <c r="AC485" i="7"/>
  <c r="AD485" i="7" s="1"/>
  <c r="AE485" i="7" s="1"/>
  <c r="Z485" i="7"/>
  <c r="AA485" i="7" s="1"/>
  <c r="AB485" i="7" s="1"/>
  <c r="W485" i="7"/>
  <c r="T485" i="7"/>
  <c r="Q485" i="7"/>
  <c r="N485" i="7"/>
  <c r="K485" i="7"/>
  <c r="E485" i="7"/>
  <c r="H485" i="7"/>
  <c r="AC481" i="7"/>
  <c r="AD481" i="7" s="1"/>
  <c r="AE481" i="7" s="1"/>
  <c r="Z481" i="7"/>
  <c r="AA481" i="7" s="1"/>
  <c r="AB481" i="7" s="1"/>
  <c r="W481" i="7"/>
  <c r="T481" i="7"/>
  <c r="Q481" i="7"/>
  <c r="N481" i="7"/>
  <c r="K481" i="7"/>
  <c r="E481" i="7"/>
  <c r="H481" i="7"/>
  <c r="AC477" i="7"/>
  <c r="AD477" i="7" s="1"/>
  <c r="AE477" i="7" s="1"/>
  <c r="Z477" i="7"/>
  <c r="AA477" i="7" s="1"/>
  <c r="AB477" i="7" s="1"/>
  <c r="W477" i="7"/>
  <c r="T477" i="7"/>
  <c r="Q477" i="7"/>
  <c r="N477" i="7"/>
  <c r="K477" i="7"/>
  <c r="E477" i="7"/>
  <c r="H477" i="7"/>
  <c r="AC473" i="7"/>
  <c r="AD473" i="7" s="1"/>
  <c r="AE473" i="7" s="1"/>
  <c r="Z473" i="7"/>
  <c r="AA473" i="7" s="1"/>
  <c r="AB473" i="7" s="1"/>
  <c r="W473" i="7"/>
  <c r="T473" i="7"/>
  <c r="Q473" i="7"/>
  <c r="N473" i="7"/>
  <c r="K473" i="7"/>
  <c r="E473" i="7"/>
  <c r="H473" i="7"/>
  <c r="AC469" i="7"/>
  <c r="AD469" i="7" s="1"/>
  <c r="AE469" i="7" s="1"/>
  <c r="Z469" i="7"/>
  <c r="AA469" i="7" s="1"/>
  <c r="AB469" i="7" s="1"/>
  <c r="W469" i="7"/>
  <c r="T469" i="7"/>
  <c r="Q469" i="7"/>
  <c r="N469" i="7"/>
  <c r="K469" i="7"/>
  <c r="E469" i="7"/>
  <c r="H469" i="7"/>
  <c r="AC465" i="7"/>
  <c r="AD465" i="7" s="1"/>
  <c r="AE465" i="7" s="1"/>
  <c r="Z465" i="7"/>
  <c r="AA465" i="7" s="1"/>
  <c r="AB465" i="7" s="1"/>
  <c r="W465" i="7"/>
  <c r="T465" i="7"/>
  <c r="Q465" i="7"/>
  <c r="N465" i="7"/>
  <c r="K465" i="7"/>
  <c r="E465" i="7"/>
  <c r="H465" i="7"/>
  <c r="AC461" i="7"/>
  <c r="AD461" i="7" s="1"/>
  <c r="AE461" i="7" s="1"/>
  <c r="Z461" i="7"/>
  <c r="AA461" i="7" s="1"/>
  <c r="AB461" i="7" s="1"/>
  <c r="W461" i="7"/>
  <c r="T461" i="7"/>
  <c r="Q461" i="7"/>
  <c r="N461" i="7"/>
  <c r="K461" i="7"/>
  <c r="E461" i="7"/>
  <c r="H461" i="7"/>
  <c r="AC457" i="7"/>
  <c r="AD457" i="7" s="1"/>
  <c r="AE457" i="7" s="1"/>
  <c r="Z457" i="7"/>
  <c r="AA457" i="7" s="1"/>
  <c r="AB457" i="7" s="1"/>
  <c r="W457" i="7"/>
  <c r="T457" i="7"/>
  <c r="Q457" i="7"/>
  <c r="N457" i="7"/>
  <c r="K457" i="7"/>
  <c r="E457" i="7"/>
  <c r="H457" i="7"/>
  <c r="AC453" i="7"/>
  <c r="AD453" i="7" s="1"/>
  <c r="AE453" i="7" s="1"/>
  <c r="Z453" i="7"/>
  <c r="AA453" i="7" s="1"/>
  <c r="AB453" i="7" s="1"/>
  <c r="W453" i="7"/>
  <c r="T453" i="7"/>
  <c r="Q453" i="7"/>
  <c r="N453" i="7"/>
  <c r="K453" i="7"/>
  <c r="E453" i="7"/>
  <c r="H453" i="7"/>
  <c r="AC449" i="7"/>
  <c r="AD449" i="7" s="1"/>
  <c r="AE449" i="7" s="1"/>
  <c r="Z449" i="7"/>
  <c r="AA449" i="7" s="1"/>
  <c r="AB449" i="7" s="1"/>
  <c r="W449" i="7"/>
  <c r="T449" i="7"/>
  <c r="Q449" i="7"/>
  <c r="N449" i="7"/>
  <c r="K449" i="7"/>
  <c r="E449" i="7"/>
  <c r="H449" i="7"/>
  <c r="AC445" i="7"/>
  <c r="AD445" i="7" s="1"/>
  <c r="AE445" i="7" s="1"/>
  <c r="Z445" i="7"/>
  <c r="AA445" i="7" s="1"/>
  <c r="AB445" i="7" s="1"/>
  <c r="W445" i="7"/>
  <c r="T445" i="7"/>
  <c r="Q445" i="7"/>
  <c r="N445" i="7"/>
  <c r="K445" i="7"/>
  <c r="E445" i="7"/>
  <c r="H445" i="7"/>
  <c r="AC441" i="7"/>
  <c r="AD441" i="7" s="1"/>
  <c r="AE441" i="7" s="1"/>
  <c r="Z441" i="7"/>
  <c r="AA441" i="7" s="1"/>
  <c r="AB441" i="7" s="1"/>
  <c r="W441" i="7"/>
  <c r="T441" i="7"/>
  <c r="Q441" i="7"/>
  <c r="N441" i="7"/>
  <c r="K441" i="7"/>
  <c r="E441" i="7"/>
  <c r="H441" i="7"/>
  <c r="AC437" i="7"/>
  <c r="AD437" i="7" s="1"/>
  <c r="AE437" i="7" s="1"/>
  <c r="Z437" i="7"/>
  <c r="AA437" i="7" s="1"/>
  <c r="AB437" i="7" s="1"/>
  <c r="W437" i="7"/>
  <c r="T437" i="7"/>
  <c r="Q437" i="7"/>
  <c r="N437" i="7"/>
  <c r="K437" i="7"/>
  <c r="E437" i="7"/>
  <c r="H437" i="7"/>
  <c r="AC433" i="7"/>
  <c r="AD433" i="7" s="1"/>
  <c r="AE433" i="7" s="1"/>
  <c r="Z433" i="7"/>
  <c r="AA433" i="7" s="1"/>
  <c r="AB433" i="7" s="1"/>
  <c r="W433" i="7"/>
  <c r="T433" i="7"/>
  <c r="Q433" i="7"/>
  <c r="N433" i="7"/>
  <c r="K433" i="7"/>
  <c r="E433" i="7"/>
  <c r="H433" i="7"/>
  <c r="AC429" i="7"/>
  <c r="AD429" i="7" s="1"/>
  <c r="AE429" i="7" s="1"/>
  <c r="Z429" i="7"/>
  <c r="AA429" i="7" s="1"/>
  <c r="AB429" i="7" s="1"/>
  <c r="W429" i="7"/>
  <c r="T429" i="7"/>
  <c r="Q429" i="7"/>
  <c r="N429" i="7"/>
  <c r="K429" i="7"/>
  <c r="E429" i="7"/>
  <c r="H429" i="7"/>
  <c r="AC425" i="7"/>
  <c r="AD425" i="7" s="1"/>
  <c r="AE425" i="7" s="1"/>
  <c r="Z425" i="7"/>
  <c r="AA425" i="7" s="1"/>
  <c r="AB425" i="7" s="1"/>
  <c r="W425" i="7"/>
  <c r="T425" i="7"/>
  <c r="Q425" i="7"/>
  <c r="N425" i="7"/>
  <c r="K425" i="7"/>
  <c r="E425" i="7"/>
  <c r="H425" i="7"/>
  <c r="AC421" i="7"/>
  <c r="AD421" i="7" s="1"/>
  <c r="AE421" i="7" s="1"/>
  <c r="Z421" i="7"/>
  <c r="AA421" i="7" s="1"/>
  <c r="AB421" i="7" s="1"/>
  <c r="W421" i="7"/>
  <c r="T421" i="7"/>
  <c r="Q421" i="7"/>
  <c r="N421" i="7"/>
  <c r="K421" i="7"/>
  <c r="E421" i="7"/>
  <c r="H421" i="7"/>
  <c r="AC417" i="7"/>
  <c r="AD417" i="7" s="1"/>
  <c r="AE417" i="7" s="1"/>
  <c r="Z417" i="7"/>
  <c r="AA417" i="7" s="1"/>
  <c r="AB417" i="7" s="1"/>
  <c r="W417" i="7"/>
  <c r="T417" i="7"/>
  <c r="Q417" i="7"/>
  <c r="N417" i="7"/>
  <c r="K417" i="7"/>
  <c r="E417" i="7"/>
  <c r="H417" i="7"/>
  <c r="AC413" i="7"/>
  <c r="AD413" i="7" s="1"/>
  <c r="AE413" i="7" s="1"/>
  <c r="Z413" i="7"/>
  <c r="AA413" i="7" s="1"/>
  <c r="AB413" i="7" s="1"/>
  <c r="W413" i="7"/>
  <c r="T413" i="7"/>
  <c r="Q413" i="7"/>
  <c r="N413" i="7"/>
  <c r="K413" i="7"/>
  <c r="E413" i="7"/>
  <c r="H413" i="7"/>
  <c r="AC409" i="7"/>
  <c r="AD409" i="7" s="1"/>
  <c r="AE409" i="7" s="1"/>
  <c r="Z409" i="7"/>
  <c r="AA409" i="7" s="1"/>
  <c r="AB409" i="7" s="1"/>
  <c r="W409" i="7"/>
  <c r="T409" i="7"/>
  <c r="Q409" i="7"/>
  <c r="N409" i="7"/>
  <c r="K409" i="7"/>
  <c r="E409" i="7"/>
  <c r="H409" i="7"/>
  <c r="AC405" i="7"/>
  <c r="AD405" i="7" s="1"/>
  <c r="AE405" i="7" s="1"/>
  <c r="Z405" i="7"/>
  <c r="AA405" i="7" s="1"/>
  <c r="AB405" i="7" s="1"/>
  <c r="W405" i="7"/>
  <c r="T405" i="7"/>
  <c r="Q405" i="7"/>
  <c r="N405" i="7"/>
  <c r="K405" i="7"/>
  <c r="E405" i="7"/>
  <c r="H405" i="7"/>
  <c r="AC401" i="7"/>
  <c r="AD401" i="7" s="1"/>
  <c r="AE401" i="7" s="1"/>
  <c r="Z401" i="7"/>
  <c r="AA401" i="7" s="1"/>
  <c r="AB401" i="7" s="1"/>
  <c r="W401" i="7"/>
  <c r="T401" i="7"/>
  <c r="Q401" i="7"/>
  <c r="N401" i="7"/>
  <c r="K401" i="7"/>
  <c r="E401" i="7"/>
  <c r="H401" i="7"/>
  <c r="AC397" i="7"/>
  <c r="AD397" i="7" s="1"/>
  <c r="AE397" i="7" s="1"/>
  <c r="Z397" i="7"/>
  <c r="AA397" i="7" s="1"/>
  <c r="AB397" i="7" s="1"/>
  <c r="W397" i="7"/>
  <c r="T397" i="7"/>
  <c r="Q397" i="7"/>
  <c r="N397" i="7"/>
  <c r="K397" i="7"/>
  <c r="E397" i="7"/>
  <c r="H397" i="7"/>
  <c r="AC393" i="7"/>
  <c r="AD393" i="7" s="1"/>
  <c r="AE393" i="7" s="1"/>
  <c r="Z393" i="7"/>
  <c r="AA393" i="7" s="1"/>
  <c r="AB393" i="7" s="1"/>
  <c r="W393" i="7"/>
  <c r="T393" i="7"/>
  <c r="Q393" i="7"/>
  <c r="N393" i="7"/>
  <c r="K393" i="7"/>
  <c r="E393" i="7"/>
  <c r="H393" i="7"/>
  <c r="AC389" i="7"/>
  <c r="AD389" i="7" s="1"/>
  <c r="AE389" i="7" s="1"/>
  <c r="Z389" i="7"/>
  <c r="AA389" i="7" s="1"/>
  <c r="AB389" i="7" s="1"/>
  <c r="W389" i="7"/>
  <c r="T389" i="7"/>
  <c r="Q389" i="7"/>
  <c r="N389" i="7"/>
  <c r="K389" i="7"/>
  <c r="E389" i="7"/>
  <c r="H389" i="7"/>
  <c r="AC385" i="7"/>
  <c r="AD385" i="7" s="1"/>
  <c r="AE385" i="7" s="1"/>
  <c r="Z385" i="7"/>
  <c r="AA385" i="7" s="1"/>
  <c r="AB385" i="7" s="1"/>
  <c r="W385" i="7"/>
  <c r="T385" i="7"/>
  <c r="Q385" i="7"/>
  <c r="N385" i="7"/>
  <c r="K385" i="7"/>
  <c r="E385" i="7"/>
  <c r="H385" i="7"/>
  <c r="AC381" i="7"/>
  <c r="AD381" i="7" s="1"/>
  <c r="AE381" i="7" s="1"/>
  <c r="Z381" i="7"/>
  <c r="AA381" i="7" s="1"/>
  <c r="AB381" i="7" s="1"/>
  <c r="W381" i="7"/>
  <c r="T381" i="7"/>
  <c r="Q381" i="7"/>
  <c r="N381" i="7"/>
  <c r="K381" i="7"/>
  <c r="E381" i="7"/>
  <c r="H381" i="7"/>
  <c r="AC377" i="7"/>
  <c r="AD377" i="7" s="1"/>
  <c r="AE377" i="7" s="1"/>
  <c r="Z377" i="7"/>
  <c r="AA377" i="7" s="1"/>
  <c r="AB377" i="7" s="1"/>
  <c r="W377" i="7"/>
  <c r="T377" i="7"/>
  <c r="Q377" i="7"/>
  <c r="N377" i="7"/>
  <c r="K377" i="7"/>
  <c r="E377" i="7"/>
  <c r="H377" i="7"/>
  <c r="AC373" i="7"/>
  <c r="AD373" i="7" s="1"/>
  <c r="AE373" i="7" s="1"/>
  <c r="Z373" i="7"/>
  <c r="AA373" i="7" s="1"/>
  <c r="AB373" i="7" s="1"/>
  <c r="W373" i="7"/>
  <c r="T373" i="7"/>
  <c r="Q373" i="7"/>
  <c r="N373" i="7"/>
  <c r="K373" i="7"/>
  <c r="E373" i="7"/>
  <c r="H373" i="7"/>
  <c r="AC369" i="7"/>
  <c r="AD369" i="7" s="1"/>
  <c r="AE369" i="7" s="1"/>
  <c r="Z369" i="7"/>
  <c r="AA369" i="7" s="1"/>
  <c r="AB369" i="7" s="1"/>
  <c r="W369" i="7"/>
  <c r="T369" i="7"/>
  <c r="Q369" i="7"/>
  <c r="N369" i="7"/>
  <c r="K369" i="7"/>
  <c r="E369" i="7"/>
  <c r="H369" i="7"/>
  <c r="AC365" i="7"/>
  <c r="AD365" i="7" s="1"/>
  <c r="AE365" i="7" s="1"/>
  <c r="Z365" i="7"/>
  <c r="AA365" i="7" s="1"/>
  <c r="AB365" i="7" s="1"/>
  <c r="W365" i="7"/>
  <c r="T365" i="7"/>
  <c r="Q365" i="7"/>
  <c r="N365" i="7"/>
  <c r="K365" i="7"/>
  <c r="E365" i="7"/>
  <c r="H365" i="7"/>
  <c r="AC361" i="7"/>
  <c r="AD361" i="7" s="1"/>
  <c r="AE361" i="7" s="1"/>
  <c r="Z361" i="7"/>
  <c r="AA361" i="7" s="1"/>
  <c r="AB361" i="7" s="1"/>
  <c r="W361" i="7"/>
  <c r="T361" i="7"/>
  <c r="Q361" i="7"/>
  <c r="N361" i="7"/>
  <c r="K361" i="7"/>
  <c r="E361" i="7"/>
  <c r="H361" i="7"/>
  <c r="AC357" i="7"/>
  <c r="AD357" i="7" s="1"/>
  <c r="AE357" i="7" s="1"/>
  <c r="Z357" i="7"/>
  <c r="AA357" i="7" s="1"/>
  <c r="AB357" i="7" s="1"/>
  <c r="W357" i="7"/>
  <c r="T357" i="7"/>
  <c r="Q357" i="7"/>
  <c r="N357" i="7"/>
  <c r="K357" i="7"/>
  <c r="E357" i="7"/>
  <c r="H357" i="7"/>
  <c r="AC353" i="7"/>
  <c r="AD353" i="7" s="1"/>
  <c r="AE353" i="7" s="1"/>
  <c r="Z353" i="7"/>
  <c r="AA353" i="7" s="1"/>
  <c r="AB353" i="7" s="1"/>
  <c r="W353" i="7"/>
  <c r="T353" i="7"/>
  <c r="Q353" i="7"/>
  <c r="N353" i="7"/>
  <c r="K353" i="7"/>
  <c r="E353" i="7"/>
  <c r="H353" i="7"/>
  <c r="AC349" i="7"/>
  <c r="AD349" i="7" s="1"/>
  <c r="AE349" i="7" s="1"/>
  <c r="Z349" i="7"/>
  <c r="AA349" i="7" s="1"/>
  <c r="AB349" i="7" s="1"/>
  <c r="W349" i="7"/>
  <c r="T349" i="7"/>
  <c r="Q349" i="7"/>
  <c r="N349" i="7"/>
  <c r="K349" i="7"/>
  <c r="E349" i="7"/>
  <c r="H349" i="7"/>
  <c r="AC345" i="7"/>
  <c r="AD345" i="7" s="1"/>
  <c r="AE345" i="7" s="1"/>
  <c r="Z345" i="7"/>
  <c r="AA345" i="7" s="1"/>
  <c r="AB345" i="7" s="1"/>
  <c r="W345" i="7"/>
  <c r="T345" i="7"/>
  <c r="Q345" i="7"/>
  <c r="N345" i="7"/>
  <c r="K345" i="7"/>
  <c r="E345" i="7"/>
  <c r="H345" i="7"/>
  <c r="AC341" i="7"/>
  <c r="AD341" i="7" s="1"/>
  <c r="AE341" i="7" s="1"/>
  <c r="Z341" i="7"/>
  <c r="AA341" i="7" s="1"/>
  <c r="AB341" i="7" s="1"/>
  <c r="W341" i="7"/>
  <c r="T341" i="7"/>
  <c r="Q341" i="7"/>
  <c r="N341" i="7"/>
  <c r="K341" i="7"/>
  <c r="E341" i="7"/>
  <c r="H341" i="7"/>
  <c r="AC662" i="7"/>
  <c r="AD662" i="7" s="1"/>
  <c r="AE662" i="7" s="1"/>
  <c r="Z662" i="7"/>
  <c r="AA662" i="7" s="1"/>
  <c r="AB662" i="7" s="1"/>
  <c r="W662" i="7"/>
  <c r="Q662" i="7"/>
  <c r="T662" i="7"/>
  <c r="N662" i="7"/>
  <c r="H662" i="7"/>
  <c r="K662" i="7"/>
  <c r="E662" i="7"/>
  <c r="AC658" i="7"/>
  <c r="AD658" i="7" s="1"/>
  <c r="AE658" i="7" s="1"/>
  <c r="Z658" i="7"/>
  <c r="AA658" i="7" s="1"/>
  <c r="AB658" i="7" s="1"/>
  <c r="W658" i="7"/>
  <c r="Q658" i="7"/>
  <c r="T658" i="7"/>
  <c r="N658" i="7"/>
  <c r="H658" i="7"/>
  <c r="K658" i="7"/>
  <c r="E658" i="7"/>
  <c r="AC654" i="7"/>
  <c r="AD654" i="7" s="1"/>
  <c r="AE654" i="7" s="1"/>
  <c r="Z654" i="7"/>
  <c r="AA654" i="7" s="1"/>
  <c r="AB654" i="7" s="1"/>
  <c r="W654" i="7"/>
  <c r="Q654" i="7"/>
  <c r="T654" i="7"/>
  <c r="N654" i="7"/>
  <c r="H654" i="7"/>
  <c r="K654" i="7"/>
  <c r="E654" i="7"/>
  <c r="AC650" i="7"/>
  <c r="AD650" i="7" s="1"/>
  <c r="AE650" i="7" s="1"/>
  <c r="Z650" i="7"/>
  <c r="AA650" i="7" s="1"/>
  <c r="AB650" i="7" s="1"/>
  <c r="W650" i="7"/>
  <c r="Q650" i="7"/>
  <c r="T650" i="7"/>
  <c r="N650" i="7"/>
  <c r="H650" i="7"/>
  <c r="K650" i="7"/>
  <c r="E650" i="7"/>
  <c r="AC646" i="7"/>
  <c r="AD646" i="7" s="1"/>
  <c r="AE646" i="7" s="1"/>
  <c r="Z646" i="7"/>
  <c r="AA646" i="7" s="1"/>
  <c r="AB646" i="7" s="1"/>
  <c r="W646" i="7"/>
  <c r="Q646" i="7"/>
  <c r="T646" i="7"/>
  <c r="N646" i="7"/>
  <c r="H646" i="7"/>
  <c r="K646" i="7"/>
  <c r="E646" i="7"/>
  <c r="AC642" i="7"/>
  <c r="AD642" i="7" s="1"/>
  <c r="AE642" i="7" s="1"/>
  <c r="Z642" i="7"/>
  <c r="AA642" i="7" s="1"/>
  <c r="AB642" i="7" s="1"/>
  <c r="W642" i="7"/>
  <c r="Q642" i="7"/>
  <c r="T642" i="7"/>
  <c r="N642" i="7"/>
  <c r="H642" i="7"/>
  <c r="K642" i="7"/>
  <c r="E642" i="7"/>
  <c r="AC638" i="7"/>
  <c r="AD638" i="7" s="1"/>
  <c r="AE638" i="7" s="1"/>
  <c r="Z638" i="7"/>
  <c r="AA638" i="7" s="1"/>
  <c r="AB638" i="7" s="1"/>
  <c r="W638" i="7"/>
  <c r="Q638" i="7"/>
  <c r="T638" i="7"/>
  <c r="N638" i="7"/>
  <c r="H638" i="7"/>
  <c r="K638" i="7"/>
  <c r="E638" i="7"/>
  <c r="AC634" i="7"/>
  <c r="AD634" i="7" s="1"/>
  <c r="AE634" i="7" s="1"/>
  <c r="Z634" i="7"/>
  <c r="AA634" i="7" s="1"/>
  <c r="AB634" i="7" s="1"/>
  <c r="W634" i="7"/>
  <c r="Q634" i="7"/>
  <c r="T634" i="7"/>
  <c r="N634" i="7"/>
  <c r="H634" i="7"/>
  <c r="K634" i="7"/>
  <c r="E634" i="7"/>
  <c r="AC630" i="7"/>
  <c r="AD630" i="7" s="1"/>
  <c r="AE630" i="7" s="1"/>
  <c r="Z630" i="7"/>
  <c r="AA630" i="7" s="1"/>
  <c r="AB630" i="7" s="1"/>
  <c r="W630" i="7"/>
  <c r="Q630" i="7"/>
  <c r="T630" i="7"/>
  <c r="N630" i="7"/>
  <c r="H630" i="7"/>
  <c r="K630" i="7"/>
  <c r="E630" i="7"/>
  <c r="AC626" i="7"/>
  <c r="AD626" i="7" s="1"/>
  <c r="AE626" i="7" s="1"/>
  <c r="Z626" i="7"/>
  <c r="AA626" i="7" s="1"/>
  <c r="AB626" i="7" s="1"/>
  <c r="W626" i="7"/>
  <c r="Q626" i="7"/>
  <c r="T626" i="7"/>
  <c r="K626" i="7"/>
  <c r="N626" i="7"/>
  <c r="H626" i="7"/>
  <c r="E626" i="7"/>
  <c r="AC622" i="7"/>
  <c r="AD622" i="7" s="1"/>
  <c r="AE622" i="7" s="1"/>
  <c r="Z622" i="7"/>
  <c r="AA622" i="7" s="1"/>
  <c r="AB622" i="7" s="1"/>
  <c r="W622" i="7"/>
  <c r="Q622" i="7"/>
  <c r="T622" i="7"/>
  <c r="K622" i="7"/>
  <c r="N622" i="7"/>
  <c r="H622" i="7"/>
  <c r="E622" i="7"/>
  <c r="AC618" i="7"/>
  <c r="AD618" i="7" s="1"/>
  <c r="AE618" i="7" s="1"/>
  <c r="Z618" i="7"/>
  <c r="AA618" i="7" s="1"/>
  <c r="AB618" i="7" s="1"/>
  <c r="W618" i="7"/>
  <c r="Q618" i="7"/>
  <c r="T618" i="7"/>
  <c r="K618" i="7"/>
  <c r="N618" i="7"/>
  <c r="H618" i="7"/>
  <c r="E618" i="7"/>
  <c r="AC614" i="7"/>
  <c r="AD614" i="7" s="1"/>
  <c r="AE614" i="7" s="1"/>
  <c r="Z614" i="7"/>
  <c r="AA614" i="7" s="1"/>
  <c r="AB614" i="7" s="1"/>
  <c r="W614" i="7"/>
  <c r="Q614" i="7"/>
  <c r="T614" i="7"/>
  <c r="K614" i="7"/>
  <c r="N614" i="7"/>
  <c r="H614" i="7"/>
  <c r="E614" i="7"/>
  <c r="AC610" i="7"/>
  <c r="AD610" i="7" s="1"/>
  <c r="AE610" i="7" s="1"/>
  <c r="Z610" i="7"/>
  <c r="AA610" i="7" s="1"/>
  <c r="AB610" i="7" s="1"/>
  <c r="W610" i="7"/>
  <c r="Q610" i="7"/>
  <c r="T610" i="7"/>
  <c r="K610" i="7"/>
  <c r="N610" i="7"/>
  <c r="H610" i="7"/>
  <c r="E610" i="7"/>
  <c r="AC606" i="7"/>
  <c r="AD606" i="7" s="1"/>
  <c r="AE606" i="7" s="1"/>
  <c r="Z606" i="7"/>
  <c r="AA606" i="7" s="1"/>
  <c r="AB606" i="7" s="1"/>
  <c r="W606" i="7"/>
  <c r="Q606" i="7"/>
  <c r="T606" i="7"/>
  <c r="K606" i="7"/>
  <c r="N606" i="7"/>
  <c r="H606" i="7"/>
  <c r="E606" i="7"/>
  <c r="AC602" i="7"/>
  <c r="AD602" i="7" s="1"/>
  <c r="AE602" i="7" s="1"/>
  <c r="Z602" i="7"/>
  <c r="AA602" i="7" s="1"/>
  <c r="AB602" i="7" s="1"/>
  <c r="W602" i="7"/>
  <c r="Q602" i="7"/>
  <c r="T602" i="7"/>
  <c r="K602" i="7"/>
  <c r="N602" i="7"/>
  <c r="H602" i="7"/>
  <c r="E602" i="7"/>
  <c r="AC598" i="7"/>
  <c r="AD598" i="7" s="1"/>
  <c r="AE598" i="7" s="1"/>
  <c r="Z598" i="7"/>
  <c r="AA598" i="7" s="1"/>
  <c r="AB598" i="7" s="1"/>
  <c r="W598" i="7"/>
  <c r="Q598" i="7"/>
  <c r="T598" i="7"/>
  <c r="K598" i="7"/>
  <c r="N598" i="7"/>
  <c r="H598" i="7"/>
  <c r="E598" i="7"/>
  <c r="AC594" i="7"/>
  <c r="AD594" i="7" s="1"/>
  <c r="AE594" i="7" s="1"/>
  <c r="Z594" i="7"/>
  <c r="AA594" i="7" s="1"/>
  <c r="AB594" i="7" s="1"/>
  <c r="W594" i="7"/>
  <c r="Q594" i="7"/>
  <c r="T594" i="7"/>
  <c r="K594" i="7"/>
  <c r="N594" i="7"/>
  <c r="H594" i="7"/>
  <c r="E594" i="7"/>
  <c r="AC590" i="7"/>
  <c r="AD590" i="7" s="1"/>
  <c r="AE590" i="7" s="1"/>
  <c r="Z590" i="7"/>
  <c r="AA590" i="7" s="1"/>
  <c r="AB590" i="7" s="1"/>
  <c r="W590" i="7"/>
  <c r="Q590" i="7"/>
  <c r="T590" i="7"/>
  <c r="K590" i="7"/>
  <c r="N590" i="7"/>
  <c r="H590" i="7"/>
  <c r="E590" i="7"/>
  <c r="AC586" i="7"/>
  <c r="AD586" i="7" s="1"/>
  <c r="AE586" i="7" s="1"/>
  <c r="Z586" i="7"/>
  <c r="AA586" i="7" s="1"/>
  <c r="AB586" i="7" s="1"/>
  <c r="W586" i="7"/>
  <c r="Q586" i="7"/>
  <c r="T586" i="7"/>
  <c r="K586" i="7"/>
  <c r="N586" i="7"/>
  <c r="H586" i="7"/>
  <c r="E586" i="7"/>
  <c r="AC582" i="7"/>
  <c r="AD582" i="7" s="1"/>
  <c r="AE582" i="7" s="1"/>
  <c r="Z582" i="7"/>
  <c r="AA582" i="7" s="1"/>
  <c r="AB582" i="7" s="1"/>
  <c r="W582" i="7"/>
  <c r="Q582" i="7"/>
  <c r="T582" i="7"/>
  <c r="K582" i="7"/>
  <c r="N582" i="7"/>
  <c r="H582" i="7"/>
  <c r="E582" i="7"/>
  <c r="AC578" i="7"/>
  <c r="AD578" i="7" s="1"/>
  <c r="AE578" i="7" s="1"/>
  <c r="Z578" i="7"/>
  <c r="AA578" i="7" s="1"/>
  <c r="AB578" i="7" s="1"/>
  <c r="W578" i="7"/>
  <c r="Q578" i="7"/>
  <c r="T578" i="7"/>
  <c r="K578" i="7"/>
  <c r="N578" i="7"/>
  <c r="H578" i="7"/>
  <c r="E578" i="7"/>
  <c r="AC574" i="7"/>
  <c r="AD574" i="7" s="1"/>
  <c r="AE574" i="7" s="1"/>
  <c r="Z574" i="7"/>
  <c r="AA574" i="7" s="1"/>
  <c r="AB574" i="7" s="1"/>
  <c r="W574" i="7"/>
  <c r="Q574" i="7"/>
  <c r="T574" i="7"/>
  <c r="K574" i="7"/>
  <c r="N574" i="7"/>
  <c r="H574" i="7"/>
  <c r="E574" i="7"/>
  <c r="AC570" i="7"/>
  <c r="AD570" i="7" s="1"/>
  <c r="AE570" i="7" s="1"/>
  <c r="Z570" i="7"/>
  <c r="AA570" i="7" s="1"/>
  <c r="AB570" i="7" s="1"/>
  <c r="W570" i="7"/>
  <c r="Q570" i="7"/>
  <c r="T570" i="7"/>
  <c r="K570" i="7"/>
  <c r="N570" i="7"/>
  <c r="H570" i="7"/>
  <c r="E570" i="7"/>
  <c r="AC566" i="7"/>
  <c r="AD566" i="7" s="1"/>
  <c r="AE566" i="7" s="1"/>
  <c r="Z566" i="7"/>
  <c r="AA566" i="7" s="1"/>
  <c r="AB566" i="7" s="1"/>
  <c r="W566" i="7"/>
  <c r="Q566" i="7"/>
  <c r="T566" i="7"/>
  <c r="K566" i="7"/>
  <c r="N566" i="7"/>
  <c r="H566" i="7"/>
  <c r="E566" i="7"/>
  <c r="AC562" i="7"/>
  <c r="AD562" i="7" s="1"/>
  <c r="AE562" i="7" s="1"/>
  <c r="Z562" i="7"/>
  <c r="AA562" i="7" s="1"/>
  <c r="AB562" i="7" s="1"/>
  <c r="W562" i="7"/>
  <c r="Q562" i="7"/>
  <c r="T562" i="7"/>
  <c r="K562" i="7"/>
  <c r="N562" i="7"/>
  <c r="H562" i="7"/>
  <c r="E562" i="7"/>
  <c r="AC558" i="7"/>
  <c r="AD558" i="7" s="1"/>
  <c r="AE558" i="7" s="1"/>
  <c r="Z558" i="7"/>
  <c r="AA558" i="7" s="1"/>
  <c r="AB558" i="7" s="1"/>
  <c r="W558" i="7"/>
  <c r="Q558" i="7"/>
  <c r="T558" i="7"/>
  <c r="K558" i="7"/>
  <c r="N558" i="7"/>
  <c r="H558" i="7"/>
  <c r="E558" i="7"/>
  <c r="AC554" i="7"/>
  <c r="AD554" i="7" s="1"/>
  <c r="AE554" i="7" s="1"/>
  <c r="Z554" i="7"/>
  <c r="AA554" i="7" s="1"/>
  <c r="AB554" i="7" s="1"/>
  <c r="W554" i="7"/>
  <c r="Q554" i="7"/>
  <c r="T554" i="7"/>
  <c r="K554" i="7"/>
  <c r="N554" i="7"/>
  <c r="H554" i="7"/>
  <c r="E554" i="7"/>
  <c r="AC550" i="7"/>
  <c r="AD550" i="7" s="1"/>
  <c r="AE550" i="7" s="1"/>
  <c r="Z550" i="7"/>
  <c r="AA550" i="7" s="1"/>
  <c r="AB550" i="7" s="1"/>
  <c r="W550" i="7"/>
  <c r="Q550" i="7"/>
  <c r="T550" i="7"/>
  <c r="K550" i="7"/>
  <c r="N550" i="7"/>
  <c r="H550" i="7"/>
  <c r="E550" i="7"/>
  <c r="AC546" i="7"/>
  <c r="AD546" i="7" s="1"/>
  <c r="AE546" i="7" s="1"/>
  <c r="Z546" i="7"/>
  <c r="AA546" i="7" s="1"/>
  <c r="AB546" i="7" s="1"/>
  <c r="W546" i="7"/>
  <c r="Q546" i="7"/>
  <c r="T546" i="7"/>
  <c r="K546" i="7"/>
  <c r="N546" i="7"/>
  <c r="H546" i="7"/>
  <c r="E546" i="7"/>
  <c r="AC542" i="7"/>
  <c r="AD542" i="7" s="1"/>
  <c r="AE542" i="7" s="1"/>
  <c r="Z542" i="7"/>
  <c r="AA542" i="7" s="1"/>
  <c r="AB542" i="7" s="1"/>
  <c r="W542" i="7"/>
  <c r="Q542" i="7"/>
  <c r="T542" i="7"/>
  <c r="K542" i="7"/>
  <c r="N542" i="7"/>
  <c r="H542" i="7"/>
  <c r="E542" i="7"/>
  <c r="AC538" i="7"/>
  <c r="AD538" i="7" s="1"/>
  <c r="AE538" i="7" s="1"/>
  <c r="Z538" i="7"/>
  <c r="AA538" i="7" s="1"/>
  <c r="AB538" i="7" s="1"/>
  <c r="W538" i="7"/>
  <c r="Q538" i="7"/>
  <c r="T538" i="7"/>
  <c r="K538" i="7"/>
  <c r="N538" i="7"/>
  <c r="H538" i="7"/>
  <c r="E538" i="7"/>
  <c r="AC534" i="7"/>
  <c r="AD534" i="7" s="1"/>
  <c r="AE534" i="7" s="1"/>
  <c r="Z534" i="7"/>
  <c r="AA534" i="7" s="1"/>
  <c r="AB534" i="7" s="1"/>
  <c r="W534" i="7"/>
  <c r="Q534" i="7"/>
  <c r="T534" i="7"/>
  <c r="K534" i="7"/>
  <c r="N534" i="7"/>
  <c r="H534" i="7"/>
  <c r="E534" i="7"/>
  <c r="AC530" i="7"/>
  <c r="AD530" i="7" s="1"/>
  <c r="AE530" i="7" s="1"/>
  <c r="Z530" i="7"/>
  <c r="AA530" i="7" s="1"/>
  <c r="AB530" i="7" s="1"/>
  <c r="W530" i="7"/>
  <c r="T530" i="7"/>
  <c r="Q530" i="7"/>
  <c r="K530" i="7"/>
  <c r="N530" i="7"/>
  <c r="H530" i="7"/>
  <c r="E530" i="7"/>
  <c r="AC526" i="7"/>
  <c r="AD526" i="7" s="1"/>
  <c r="AE526" i="7" s="1"/>
  <c r="Z526" i="7"/>
  <c r="AA526" i="7" s="1"/>
  <c r="AB526" i="7" s="1"/>
  <c r="W526" i="7"/>
  <c r="T526" i="7"/>
  <c r="Q526" i="7"/>
  <c r="K526" i="7"/>
  <c r="N526" i="7"/>
  <c r="H526" i="7"/>
  <c r="E526" i="7"/>
  <c r="AC522" i="7"/>
  <c r="AD522" i="7" s="1"/>
  <c r="AE522" i="7" s="1"/>
  <c r="Z522" i="7"/>
  <c r="AA522" i="7" s="1"/>
  <c r="AB522" i="7" s="1"/>
  <c r="W522" i="7"/>
  <c r="T522" i="7"/>
  <c r="Q522" i="7"/>
  <c r="K522" i="7"/>
  <c r="N522" i="7"/>
  <c r="H522" i="7"/>
  <c r="E522" i="7"/>
  <c r="AC518" i="7"/>
  <c r="AD518" i="7" s="1"/>
  <c r="AE518" i="7" s="1"/>
  <c r="Z518" i="7"/>
  <c r="AA518" i="7" s="1"/>
  <c r="AB518" i="7" s="1"/>
  <c r="W518" i="7"/>
  <c r="T518" i="7"/>
  <c r="Q518" i="7"/>
  <c r="K518" i="7"/>
  <c r="N518" i="7"/>
  <c r="H518" i="7"/>
  <c r="E518" i="7"/>
  <c r="AC514" i="7"/>
  <c r="AD514" i="7" s="1"/>
  <c r="AE514" i="7" s="1"/>
  <c r="Z514" i="7"/>
  <c r="AA514" i="7" s="1"/>
  <c r="AB514" i="7" s="1"/>
  <c r="W514" i="7"/>
  <c r="T514" i="7"/>
  <c r="Q514" i="7"/>
  <c r="K514" i="7"/>
  <c r="N514" i="7"/>
  <c r="H514" i="7"/>
  <c r="E514" i="7"/>
  <c r="AC510" i="7"/>
  <c r="AD510" i="7" s="1"/>
  <c r="AE510" i="7" s="1"/>
  <c r="Z510" i="7"/>
  <c r="AA510" i="7" s="1"/>
  <c r="AB510" i="7" s="1"/>
  <c r="W510" i="7"/>
  <c r="T510" i="7"/>
  <c r="Q510" i="7"/>
  <c r="K510" i="7"/>
  <c r="N510" i="7"/>
  <c r="H510" i="7"/>
  <c r="E510" i="7"/>
  <c r="AC506" i="7"/>
  <c r="AD506" i="7" s="1"/>
  <c r="AE506" i="7" s="1"/>
  <c r="Z506" i="7"/>
  <c r="AA506" i="7" s="1"/>
  <c r="AB506" i="7" s="1"/>
  <c r="W506" i="7"/>
  <c r="T506" i="7"/>
  <c r="Q506" i="7"/>
  <c r="K506" i="7"/>
  <c r="N506" i="7"/>
  <c r="H506" i="7"/>
  <c r="E506" i="7"/>
  <c r="AC502" i="7"/>
  <c r="AD502" i="7" s="1"/>
  <c r="AE502" i="7" s="1"/>
  <c r="Z502" i="7"/>
  <c r="AA502" i="7" s="1"/>
  <c r="AB502" i="7" s="1"/>
  <c r="W502" i="7"/>
  <c r="T502" i="7"/>
  <c r="Q502" i="7"/>
  <c r="K502" i="7"/>
  <c r="N502" i="7"/>
  <c r="H502" i="7"/>
  <c r="E502" i="7"/>
  <c r="AC498" i="7"/>
  <c r="AD498" i="7" s="1"/>
  <c r="AE498" i="7" s="1"/>
  <c r="Z498" i="7"/>
  <c r="AA498" i="7" s="1"/>
  <c r="AB498" i="7" s="1"/>
  <c r="W498" i="7"/>
  <c r="T498" i="7"/>
  <c r="Q498" i="7"/>
  <c r="K498" i="7"/>
  <c r="N498" i="7"/>
  <c r="H498" i="7"/>
  <c r="E498" i="7"/>
  <c r="AC494" i="7"/>
  <c r="AD494" i="7" s="1"/>
  <c r="AE494" i="7" s="1"/>
  <c r="Z494" i="7"/>
  <c r="AA494" i="7" s="1"/>
  <c r="AB494" i="7" s="1"/>
  <c r="W494" i="7"/>
  <c r="T494" i="7"/>
  <c r="Q494" i="7"/>
  <c r="K494" i="7"/>
  <c r="N494" i="7"/>
  <c r="H494" i="7"/>
  <c r="E494" i="7"/>
  <c r="AC490" i="7"/>
  <c r="AD490" i="7" s="1"/>
  <c r="AE490" i="7" s="1"/>
  <c r="Z490" i="7"/>
  <c r="AA490" i="7" s="1"/>
  <c r="AB490" i="7" s="1"/>
  <c r="W490" i="7"/>
  <c r="T490" i="7"/>
  <c r="Q490" i="7"/>
  <c r="K490" i="7"/>
  <c r="N490" i="7"/>
  <c r="H490" i="7"/>
  <c r="E490" i="7"/>
  <c r="AC486" i="7"/>
  <c r="AD486" i="7" s="1"/>
  <c r="AE486" i="7" s="1"/>
  <c r="Z486" i="7"/>
  <c r="AA486" i="7" s="1"/>
  <c r="AB486" i="7" s="1"/>
  <c r="W486" i="7"/>
  <c r="T486" i="7"/>
  <c r="Q486" i="7"/>
  <c r="K486" i="7"/>
  <c r="N486" i="7"/>
  <c r="H486" i="7"/>
  <c r="E486" i="7"/>
  <c r="AC482" i="7"/>
  <c r="AD482" i="7" s="1"/>
  <c r="AE482" i="7" s="1"/>
  <c r="Z482" i="7"/>
  <c r="AA482" i="7" s="1"/>
  <c r="AB482" i="7" s="1"/>
  <c r="W482" i="7"/>
  <c r="T482" i="7"/>
  <c r="Q482" i="7"/>
  <c r="K482" i="7"/>
  <c r="N482" i="7"/>
  <c r="H482" i="7"/>
  <c r="E482" i="7"/>
  <c r="AC478" i="7"/>
  <c r="AD478" i="7" s="1"/>
  <c r="AE478" i="7" s="1"/>
  <c r="Z478" i="7"/>
  <c r="AA478" i="7" s="1"/>
  <c r="AB478" i="7" s="1"/>
  <c r="W478" i="7"/>
  <c r="T478" i="7"/>
  <c r="Q478" i="7"/>
  <c r="K478" i="7"/>
  <c r="N478" i="7"/>
  <c r="H478" i="7"/>
  <c r="E478" i="7"/>
  <c r="AC474" i="7"/>
  <c r="AD474" i="7" s="1"/>
  <c r="AE474" i="7" s="1"/>
  <c r="Z474" i="7"/>
  <c r="AA474" i="7" s="1"/>
  <c r="AB474" i="7" s="1"/>
  <c r="W474" i="7"/>
  <c r="T474" i="7"/>
  <c r="Q474" i="7"/>
  <c r="K474" i="7"/>
  <c r="N474" i="7"/>
  <c r="H474" i="7"/>
  <c r="E474" i="7"/>
  <c r="AC470" i="7"/>
  <c r="AD470" i="7" s="1"/>
  <c r="AE470" i="7" s="1"/>
  <c r="Z470" i="7"/>
  <c r="AA470" i="7" s="1"/>
  <c r="AB470" i="7" s="1"/>
  <c r="W470" i="7"/>
  <c r="T470" i="7"/>
  <c r="Q470" i="7"/>
  <c r="K470" i="7"/>
  <c r="N470" i="7"/>
  <c r="H470" i="7"/>
  <c r="E470" i="7"/>
  <c r="AC466" i="7"/>
  <c r="AD466" i="7" s="1"/>
  <c r="AE466" i="7" s="1"/>
  <c r="Z466" i="7"/>
  <c r="AA466" i="7" s="1"/>
  <c r="AB466" i="7" s="1"/>
  <c r="W466" i="7"/>
  <c r="T466" i="7"/>
  <c r="Q466" i="7"/>
  <c r="K466" i="7"/>
  <c r="N466" i="7"/>
  <c r="H466" i="7"/>
  <c r="E466" i="7"/>
  <c r="AC462" i="7"/>
  <c r="AD462" i="7" s="1"/>
  <c r="AE462" i="7" s="1"/>
  <c r="Z462" i="7"/>
  <c r="AA462" i="7" s="1"/>
  <c r="AB462" i="7" s="1"/>
  <c r="W462" i="7"/>
  <c r="T462" i="7"/>
  <c r="Q462" i="7"/>
  <c r="K462" i="7"/>
  <c r="N462" i="7"/>
  <c r="H462" i="7"/>
  <c r="E462" i="7"/>
  <c r="AC458" i="7"/>
  <c r="AD458" i="7" s="1"/>
  <c r="AE458" i="7" s="1"/>
  <c r="Z458" i="7"/>
  <c r="AA458" i="7" s="1"/>
  <c r="AB458" i="7" s="1"/>
  <c r="W458" i="7"/>
  <c r="T458" i="7"/>
  <c r="Q458" i="7"/>
  <c r="K458" i="7"/>
  <c r="N458" i="7"/>
  <c r="H458" i="7"/>
  <c r="E458" i="7"/>
  <c r="AC454" i="7"/>
  <c r="AD454" i="7" s="1"/>
  <c r="AE454" i="7" s="1"/>
  <c r="Z454" i="7"/>
  <c r="AA454" i="7" s="1"/>
  <c r="AB454" i="7" s="1"/>
  <c r="W454" i="7"/>
  <c r="T454" i="7"/>
  <c r="Q454" i="7"/>
  <c r="K454" i="7"/>
  <c r="N454" i="7"/>
  <c r="H454" i="7"/>
  <c r="E454" i="7"/>
  <c r="AC450" i="7"/>
  <c r="AD450" i="7" s="1"/>
  <c r="AE450" i="7" s="1"/>
  <c r="Z450" i="7"/>
  <c r="AA450" i="7" s="1"/>
  <c r="AB450" i="7" s="1"/>
  <c r="W450" i="7"/>
  <c r="T450" i="7"/>
  <c r="Q450" i="7"/>
  <c r="K450" i="7"/>
  <c r="N450" i="7"/>
  <c r="H450" i="7"/>
  <c r="E450" i="7"/>
  <c r="AC446" i="7"/>
  <c r="AD446" i="7" s="1"/>
  <c r="AE446" i="7" s="1"/>
  <c r="Z446" i="7"/>
  <c r="AA446" i="7" s="1"/>
  <c r="AB446" i="7" s="1"/>
  <c r="W446" i="7"/>
  <c r="T446" i="7"/>
  <c r="Q446" i="7"/>
  <c r="K446" i="7"/>
  <c r="N446" i="7"/>
  <c r="H446" i="7"/>
  <c r="E446" i="7"/>
  <c r="AC442" i="7"/>
  <c r="AD442" i="7" s="1"/>
  <c r="AE442" i="7" s="1"/>
  <c r="Z442" i="7"/>
  <c r="AA442" i="7" s="1"/>
  <c r="AB442" i="7" s="1"/>
  <c r="W442" i="7"/>
  <c r="T442" i="7"/>
  <c r="Q442" i="7"/>
  <c r="K442" i="7"/>
  <c r="N442" i="7"/>
  <c r="H442" i="7"/>
  <c r="E442" i="7"/>
  <c r="AC438" i="7"/>
  <c r="AD438" i="7" s="1"/>
  <c r="AE438" i="7" s="1"/>
  <c r="Z438" i="7"/>
  <c r="AA438" i="7" s="1"/>
  <c r="AB438" i="7" s="1"/>
  <c r="W438" i="7"/>
  <c r="T438" i="7"/>
  <c r="Q438" i="7"/>
  <c r="K438" i="7"/>
  <c r="N438" i="7"/>
  <c r="H438" i="7"/>
  <c r="E438" i="7"/>
  <c r="AC434" i="7"/>
  <c r="AD434" i="7" s="1"/>
  <c r="AE434" i="7" s="1"/>
  <c r="Z434" i="7"/>
  <c r="AA434" i="7" s="1"/>
  <c r="AB434" i="7" s="1"/>
  <c r="W434" i="7"/>
  <c r="T434" i="7"/>
  <c r="Q434" i="7"/>
  <c r="K434" i="7"/>
  <c r="N434" i="7"/>
  <c r="H434" i="7"/>
  <c r="E434" i="7"/>
  <c r="AC430" i="7"/>
  <c r="AD430" i="7" s="1"/>
  <c r="AE430" i="7" s="1"/>
  <c r="Z430" i="7"/>
  <c r="AA430" i="7" s="1"/>
  <c r="AB430" i="7" s="1"/>
  <c r="W430" i="7"/>
  <c r="T430" i="7"/>
  <c r="Q430" i="7"/>
  <c r="K430" i="7"/>
  <c r="N430" i="7"/>
  <c r="H430" i="7"/>
  <c r="E430" i="7"/>
  <c r="AC426" i="7"/>
  <c r="AD426" i="7" s="1"/>
  <c r="AE426" i="7" s="1"/>
  <c r="Z426" i="7"/>
  <c r="AA426" i="7" s="1"/>
  <c r="AB426" i="7" s="1"/>
  <c r="W426" i="7"/>
  <c r="T426" i="7"/>
  <c r="Q426" i="7"/>
  <c r="K426" i="7"/>
  <c r="N426" i="7"/>
  <c r="H426" i="7"/>
  <c r="E426" i="7"/>
  <c r="AC422" i="7"/>
  <c r="AD422" i="7" s="1"/>
  <c r="AE422" i="7" s="1"/>
  <c r="Z422" i="7"/>
  <c r="AA422" i="7" s="1"/>
  <c r="AB422" i="7" s="1"/>
  <c r="W422" i="7"/>
  <c r="T422" i="7"/>
  <c r="Q422" i="7"/>
  <c r="K422" i="7"/>
  <c r="N422" i="7"/>
  <c r="H422" i="7"/>
  <c r="E422" i="7"/>
  <c r="AC418" i="7"/>
  <c r="AD418" i="7" s="1"/>
  <c r="AE418" i="7" s="1"/>
  <c r="Z418" i="7"/>
  <c r="AA418" i="7" s="1"/>
  <c r="AB418" i="7" s="1"/>
  <c r="W418" i="7"/>
  <c r="T418" i="7"/>
  <c r="Q418" i="7"/>
  <c r="K418" i="7"/>
  <c r="N418" i="7"/>
  <c r="H418" i="7"/>
  <c r="E418" i="7"/>
  <c r="AC414" i="7"/>
  <c r="AD414" i="7" s="1"/>
  <c r="AE414" i="7" s="1"/>
  <c r="Z414" i="7"/>
  <c r="AA414" i="7" s="1"/>
  <c r="AB414" i="7" s="1"/>
  <c r="W414" i="7"/>
  <c r="T414" i="7"/>
  <c r="Q414" i="7"/>
  <c r="K414" i="7"/>
  <c r="N414" i="7"/>
  <c r="H414" i="7"/>
  <c r="E414" i="7"/>
  <c r="AC410" i="7"/>
  <c r="AD410" i="7" s="1"/>
  <c r="AE410" i="7" s="1"/>
  <c r="Z410" i="7"/>
  <c r="AA410" i="7" s="1"/>
  <c r="AB410" i="7" s="1"/>
  <c r="W410" i="7"/>
  <c r="T410" i="7"/>
  <c r="Q410" i="7"/>
  <c r="K410" i="7"/>
  <c r="N410" i="7"/>
  <c r="H410" i="7"/>
  <c r="E410" i="7"/>
  <c r="AC406" i="7"/>
  <c r="AD406" i="7" s="1"/>
  <c r="AE406" i="7" s="1"/>
  <c r="Z406" i="7"/>
  <c r="AA406" i="7" s="1"/>
  <c r="AB406" i="7" s="1"/>
  <c r="W406" i="7"/>
  <c r="T406" i="7"/>
  <c r="Q406" i="7"/>
  <c r="K406" i="7"/>
  <c r="N406" i="7"/>
  <c r="H406" i="7"/>
  <c r="E406" i="7"/>
  <c r="AC402" i="7"/>
  <c r="AD402" i="7" s="1"/>
  <c r="AE402" i="7" s="1"/>
  <c r="Z402" i="7"/>
  <c r="AA402" i="7" s="1"/>
  <c r="AB402" i="7" s="1"/>
  <c r="W402" i="7"/>
  <c r="T402" i="7"/>
  <c r="Q402" i="7"/>
  <c r="K402" i="7"/>
  <c r="N402" i="7"/>
  <c r="H402" i="7"/>
  <c r="E402" i="7"/>
  <c r="AC398" i="7"/>
  <c r="AD398" i="7" s="1"/>
  <c r="AE398" i="7" s="1"/>
  <c r="Z398" i="7"/>
  <c r="AA398" i="7" s="1"/>
  <c r="AB398" i="7" s="1"/>
  <c r="W398" i="7"/>
  <c r="T398" i="7"/>
  <c r="Q398" i="7"/>
  <c r="K398" i="7"/>
  <c r="N398" i="7"/>
  <c r="H398" i="7"/>
  <c r="E398" i="7"/>
  <c r="AC394" i="7"/>
  <c r="AD394" i="7" s="1"/>
  <c r="AE394" i="7" s="1"/>
  <c r="Z394" i="7"/>
  <c r="AA394" i="7" s="1"/>
  <c r="AB394" i="7" s="1"/>
  <c r="W394" i="7"/>
  <c r="T394" i="7"/>
  <c r="Q394" i="7"/>
  <c r="K394" i="7"/>
  <c r="N394" i="7"/>
  <c r="H394" i="7"/>
  <c r="E394" i="7"/>
  <c r="AC390" i="7"/>
  <c r="AD390" i="7" s="1"/>
  <c r="AE390" i="7" s="1"/>
  <c r="Z390" i="7"/>
  <c r="AA390" i="7" s="1"/>
  <c r="AB390" i="7" s="1"/>
  <c r="W390" i="7"/>
  <c r="T390" i="7"/>
  <c r="Q390" i="7"/>
  <c r="K390" i="7"/>
  <c r="N390" i="7"/>
  <c r="H390" i="7"/>
  <c r="E390" i="7"/>
  <c r="AC386" i="7"/>
  <c r="AD386" i="7" s="1"/>
  <c r="AE386" i="7" s="1"/>
  <c r="Z386" i="7"/>
  <c r="AA386" i="7" s="1"/>
  <c r="AB386" i="7" s="1"/>
  <c r="W386" i="7"/>
  <c r="T386" i="7"/>
  <c r="Q386" i="7"/>
  <c r="K386" i="7"/>
  <c r="N386" i="7"/>
  <c r="H386" i="7"/>
  <c r="E386" i="7"/>
  <c r="AC382" i="7"/>
  <c r="AD382" i="7" s="1"/>
  <c r="AE382" i="7" s="1"/>
  <c r="Z382" i="7"/>
  <c r="AA382" i="7" s="1"/>
  <c r="AB382" i="7" s="1"/>
  <c r="W382" i="7"/>
  <c r="T382" i="7"/>
  <c r="Q382" i="7"/>
  <c r="K382" i="7"/>
  <c r="N382" i="7"/>
  <c r="H382" i="7"/>
  <c r="E382" i="7"/>
  <c r="AC378" i="7"/>
  <c r="AD378" i="7" s="1"/>
  <c r="AE378" i="7" s="1"/>
  <c r="Z378" i="7"/>
  <c r="AA378" i="7" s="1"/>
  <c r="AB378" i="7" s="1"/>
  <c r="W378" i="7"/>
  <c r="T378" i="7"/>
  <c r="Q378" i="7"/>
  <c r="K378" i="7"/>
  <c r="N378" i="7"/>
  <c r="H378" i="7"/>
  <c r="E378" i="7"/>
  <c r="AC374" i="7"/>
  <c r="AD374" i="7" s="1"/>
  <c r="AE374" i="7" s="1"/>
  <c r="Z374" i="7"/>
  <c r="AA374" i="7" s="1"/>
  <c r="AB374" i="7" s="1"/>
  <c r="W374" i="7"/>
  <c r="T374" i="7"/>
  <c r="Q374" i="7"/>
  <c r="K374" i="7"/>
  <c r="N374" i="7"/>
  <c r="H374" i="7"/>
  <c r="E374" i="7"/>
  <c r="AC370" i="7"/>
  <c r="AD370" i="7" s="1"/>
  <c r="AE370" i="7" s="1"/>
  <c r="Z370" i="7"/>
  <c r="AA370" i="7" s="1"/>
  <c r="AB370" i="7" s="1"/>
  <c r="W370" i="7"/>
  <c r="T370" i="7"/>
  <c r="Q370" i="7"/>
  <c r="K370" i="7"/>
  <c r="N370" i="7"/>
  <c r="H370" i="7"/>
  <c r="E370" i="7"/>
  <c r="AC366" i="7"/>
  <c r="AD366" i="7" s="1"/>
  <c r="AE366" i="7" s="1"/>
  <c r="Z366" i="7"/>
  <c r="AA366" i="7" s="1"/>
  <c r="AB366" i="7" s="1"/>
  <c r="W366" i="7"/>
  <c r="T366" i="7"/>
  <c r="Q366" i="7"/>
  <c r="N366" i="7"/>
  <c r="K366" i="7"/>
  <c r="H366" i="7"/>
  <c r="E366" i="7"/>
  <c r="AC362" i="7"/>
  <c r="AD362" i="7" s="1"/>
  <c r="AE362" i="7" s="1"/>
  <c r="Z362" i="7"/>
  <c r="AA362" i="7" s="1"/>
  <c r="AB362" i="7" s="1"/>
  <c r="W362" i="7"/>
  <c r="T362" i="7"/>
  <c r="Q362" i="7"/>
  <c r="N362" i="7"/>
  <c r="K362" i="7"/>
  <c r="H362" i="7"/>
  <c r="E362" i="7"/>
  <c r="AC358" i="7"/>
  <c r="AD358" i="7" s="1"/>
  <c r="AE358" i="7" s="1"/>
  <c r="Z358" i="7"/>
  <c r="AA358" i="7" s="1"/>
  <c r="AB358" i="7" s="1"/>
  <c r="W358" i="7"/>
  <c r="T358" i="7"/>
  <c r="Q358" i="7"/>
  <c r="N358" i="7"/>
  <c r="K358" i="7"/>
  <c r="H358" i="7"/>
  <c r="E358" i="7"/>
  <c r="AC354" i="7"/>
  <c r="AD354" i="7" s="1"/>
  <c r="AE354" i="7" s="1"/>
  <c r="Z354" i="7"/>
  <c r="AA354" i="7" s="1"/>
  <c r="AB354" i="7" s="1"/>
  <c r="W354" i="7"/>
  <c r="T354" i="7"/>
  <c r="Q354" i="7"/>
  <c r="N354" i="7"/>
  <c r="K354" i="7"/>
  <c r="H354" i="7"/>
  <c r="E354" i="7"/>
  <c r="AC350" i="7"/>
  <c r="AD350" i="7" s="1"/>
  <c r="AE350" i="7" s="1"/>
  <c r="Z350" i="7"/>
  <c r="AA350" i="7" s="1"/>
  <c r="AB350" i="7" s="1"/>
  <c r="W350" i="7"/>
  <c r="T350" i="7"/>
  <c r="Q350" i="7"/>
  <c r="N350" i="7"/>
  <c r="K350" i="7"/>
  <c r="H350" i="7"/>
  <c r="E350" i="7"/>
  <c r="AC346" i="7"/>
  <c r="AD346" i="7" s="1"/>
  <c r="AE346" i="7" s="1"/>
  <c r="Z346" i="7"/>
  <c r="AA346" i="7" s="1"/>
  <c r="AB346" i="7" s="1"/>
  <c r="W346" i="7"/>
  <c r="T346" i="7"/>
  <c r="Q346" i="7"/>
  <c r="N346" i="7"/>
  <c r="K346" i="7"/>
  <c r="H346" i="7"/>
  <c r="E346" i="7"/>
  <c r="AC342" i="7"/>
  <c r="AD342" i="7" s="1"/>
  <c r="AE342" i="7" s="1"/>
  <c r="Z342" i="7"/>
  <c r="AA342" i="7" s="1"/>
  <c r="AB342" i="7" s="1"/>
  <c r="W342" i="7"/>
  <c r="T342" i="7"/>
  <c r="Q342" i="7"/>
  <c r="N342" i="7"/>
  <c r="K342" i="7"/>
  <c r="H342" i="7"/>
  <c r="E342" i="7"/>
  <c r="AC338" i="7"/>
  <c r="AD338" i="7" s="1"/>
  <c r="AE338" i="7" s="1"/>
  <c r="Z338" i="7"/>
  <c r="AA338" i="7" s="1"/>
  <c r="AB338" i="7" s="1"/>
  <c r="W338" i="7"/>
  <c r="T338" i="7"/>
  <c r="Q338" i="7"/>
  <c r="N338" i="7"/>
  <c r="K338" i="7"/>
  <c r="H338" i="7"/>
  <c r="E338" i="7"/>
  <c r="AC659" i="7"/>
  <c r="AD659" i="7" s="1"/>
  <c r="AE659" i="7" s="1"/>
  <c r="Z659" i="7"/>
  <c r="AA659" i="7" s="1"/>
  <c r="AB659" i="7" s="1"/>
  <c r="W659" i="7"/>
  <c r="T659" i="7"/>
  <c r="Q659" i="7"/>
  <c r="N659" i="7"/>
  <c r="H659" i="7"/>
  <c r="E659" i="7"/>
  <c r="K659" i="7"/>
  <c r="AC655" i="7"/>
  <c r="AD655" i="7" s="1"/>
  <c r="AE655" i="7" s="1"/>
  <c r="Z655" i="7"/>
  <c r="AA655" i="7" s="1"/>
  <c r="AB655" i="7" s="1"/>
  <c r="W655" i="7"/>
  <c r="T655" i="7"/>
  <c r="Q655" i="7"/>
  <c r="N655" i="7"/>
  <c r="H655" i="7"/>
  <c r="E655" i="7"/>
  <c r="K655" i="7"/>
  <c r="AC651" i="7"/>
  <c r="AD651" i="7" s="1"/>
  <c r="AE651" i="7" s="1"/>
  <c r="Z651" i="7"/>
  <c r="AA651" i="7" s="1"/>
  <c r="AB651" i="7" s="1"/>
  <c r="W651" i="7"/>
  <c r="T651" i="7"/>
  <c r="Q651" i="7"/>
  <c r="N651" i="7"/>
  <c r="E651" i="7"/>
  <c r="H651" i="7"/>
  <c r="K651" i="7"/>
  <c r="AC647" i="7"/>
  <c r="AD647" i="7" s="1"/>
  <c r="AE647" i="7" s="1"/>
  <c r="Z647" i="7"/>
  <c r="AA647" i="7" s="1"/>
  <c r="AB647" i="7" s="1"/>
  <c r="W647" i="7"/>
  <c r="T647" i="7"/>
  <c r="Q647" i="7"/>
  <c r="N647" i="7"/>
  <c r="H647" i="7"/>
  <c r="E647" i="7"/>
  <c r="K647" i="7"/>
  <c r="AC643" i="7"/>
  <c r="AD643" i="7" s="1"/>
  <c r="AE643" i="7" s="1"/>
  <c r="Z643" i="7"/>
  <c r="AA643" i="7" s="1"/>
  <c r="AB643" i="7" s="1"/>
  <c r="W643" i="7"/>
  <c r="T643" i="7"/>
  <c r="Q643" i="7"/>
  <c r="N643" i="7"/>
  <c r="H643" i="7"/>
  <c r="E643" i="7"/>
  <c r="K643" i="7"/>
  <c r="AC639" i="7"/>
  <c r="AD639" i="7" s="1"/>
  <c r="AE639" i="7" s="1"/>
  <c r="Z639" i="7"/>
  <c r="AA639" i="7" s="1"/>
  <c r="AB639" i="7" s="1"/>
  <c r="W639" i="7"/>
  <c r="T639" i="7"/>
  <c r="Q639" i="7"/>
  <c r="N639" i="7"/>
  <c r="E639" i="7"/>
  <c r="H639" i="7"/>
  <c r="K639" i="7"/>
  <c r="AC635" i="7"/>
  <c r="AD635" i="7" s="1"/>
  <c r="AE635" i="7" s="1"/>
  <c r="Z635" i="7"/>
  <c r="AA635" i="7" s="1"/>
  <c r="AB635" i="7" s="1"/>
  <c r="W635" i="7"/>
  <c r="T635" i="7"/>
  <c r="Q635" i="7"/>
  <c r="N635" i="7"/>
  <c r="H635" i="7"/>
  <c r="E635" i="7"/>
  <c r="K635" i="7"/>
  <c r="AC631" i="7"/>
  <c r="AD631" i="7" s="1"/>
  <c r="AE631" i="7" s="1"/>
  <c r="Z631" i="7"/>
  <c r="AA631" i="7" s="1"/>
  <c r="AB631" i="7" s="1"/>
  <c r="W631" i="7"/>
  <c r="T631" i="7"/>
  <c r="Q631" i="7"/>
  <c r="N631" i="7"/>
  <c r="E631" i="7"/>
  <c r="H631" i="7"/>
  <c r="K631" i="7"/>
  <c r="AC627" i="7"/>
  <c r="AD627" i="7" s="1"/>
  <c r="AE627" i="7" s="1"/>
  <c r="Z627" i="7"/>
  <c r="AA627" i="7" s="1"/>
  <c r="AB627" i="7" s="1"/>
  <c r="W627" i="7"/>
  <c r="T627" i="7"/>
  <c r="Q627" i="7"/>
  <c r="K627" i="7"/>
  <c r="N627" i="7"/>
  <c r="H627" i="7"/>
  <c r="E627" i="7"/>
  <c r="AC623" i="7"/>
  <c r="AD623" i="7" s="1"/>
  <c r="AE623" i="7" s="1"/>
  <c r="Z623" i="7"/>
  <c r="AA623" i="7" s="1"/>
  <c r="AB623" i="7" s="1"/>
  <c r="W623" i="7"/>
  <c r="T623" i="7"/>
  <c r="Q623" i="7"/>
  <c r="K623" i="7"/>
  <c r="N623" i="7"/>
  <c r="H623" i="7"/>
  <c r="E623" i="7"/>
  <c r="AC619" i="7"/>
  <c r="AD619" i="7" s="1"/>
  <c r="AE619" i="7" s="1"/>
  <c r="Z619" i="7"/>
  <c r="AA619" i="7" s="1"/>
  <c r="AB619" i="7" s="1"/>
  <c r="W619" i="7"/>
  <c r="T619" i="7"/>
  <c r="Q619" i="7"/>
  <c r="K619" i="7"/>
  <c r="N619" i="7"/>
  <c r="E619" i="7"/>
  <c r="H619" i="7"/>
  <c r="AC615" i="7"/>
  <c r="AD615" i="7" s="1"/>
  <c r="AE615" i="7" s="1"/>
  <c r="Z615" i="7"/>
  <c r="AA615" i="7" s="1"/>
  <c r="AB615" i="7" s="1"/>
  <c r="W615" i="7"/>
  <c r="T615" i="7"/>
  <c r="Q615" i="7"/>
  <c r="K615" i="7"/>
  <c r="N615" i="7"/>
  <c r="H615" i="7"/>
  <c r="E615" i="7"/>
  <c r="AC611" i="7"/>
  <c r="AD611" i="7" s="1"/>
  <c r="AE611" i="7" s="1"/>
  <c r="Z611" i="7"/>
  <c r="AA611" i="7" s="1"/>
  <c r="AB611" i="7" s="1"/>
  <c r="W611" i="7"/>
  <c r="T611" i="7"/>
  <c r="Q611" i="7"/>
  <c r="K611" i="7"/>
  <c r="N611" i="7"/>
  <c r="H611" i="7"/>
  <c r="E611" i="7"/>
  <c r="AC607" i="7"/>
  <c r="AD607" i="7" s="1"/>
  <c r="AE607" i="7" s="1"/>
  <c r="Z607" i="7"/>
  <c r="AA607" i="7" s="1"/>
  <c r="AB607" i="7" s="1"/>
  <c r="W607" i="7"/>
  <c r="T607" i="7"/>
  <c r="Q607" i="7"/>
  <c r="K607" i="7"/>
  <c r="N607" i="7"/>
  <c r="H607" i="7"/>
  <c r="E607" i="7"/>
  <c r="AC603" i="7"/>
  <c r="AD603" i="7" s="1"/>
  <c r="AE603" i="7" s="1"/>
  <c r="Z603" i="7"/>
  <c r="AA603" i="7" s="1"/>
  <c r="AB603" i="7" s="1"/>
  <c r="W603" i="7"/>
  <c r="T603" i="7"/>
  <c r="Q603" i="7"/>
  <c r="K603" i="7"/>
  <c r="N603" i="7"/>
  <c r="H603" i="7"/>
  <c r="E603" i="7"/>
  <c r="AC599" i="7"/>
  <c r="AD599" i="7" s="1"/>
  <c r="AE599" i="7" s="1"/>
  <c r="Z599" i="7"/>
  <c r="AA599" i="7" s="1"/>
  <c r="AB599" i="7" s="1"/>
  <c r="W599" i="7"/>
  <c r="T599" i="7"/>
  <c r="Q599" i="7"/>
  <c r="K599" i="7"/>
  <c r="N599" i="7"/>
  <c r="E599" i="7"/>
  <c r="H599" i="7"/>
  <c r="AC595" i="7"/>
  <c r="AD595" i="7" s="1"/>
  <c r="AE595" i="7" s="1"/>
  <c r="Z595" i="7"/>
  <c r="AA595" i="7" s="1"/>
  <c r="AB595" i="7" s="1"/>
  <c r="W595" i="7"/>
  <c r="T595" i="7"/>
  <c r="Q595" i="7"/>
  <c r="K595" i="7"/>
  <c r="N595" i="7"/>
  <c r="H595" i="7"/>
  <c r="E595" i="7"/>
  <c r="AC591" i="7"/>
  <c r="AD591" i="7" s="1"/>
  <c r="AE591" i="7" s="1"/>
  <c r="Z591" i="7"/>
  <c r="AA591" i="7" s="1"/>
  <c r="AB591" i="7" s="1"/>
  <c r="W591" i="7"/>
  <c r="T591" i="7"/>
  <c r="Q591" i="7"/>
  <c r="K591" i="7"/>
  <c r="N591" i="7"/>
  <c r="H591" i="7"/>
  <c r="E591" i="7"/>
  <c r="AC587" i="7"/>
  <c r="AD587" i="7" s="1"/>
  <c r="AE587" i="7" s="1"/>
  <c r="Z587" i="7"/>
  <c r="AA587" i="7" s="1"/>
  <c r="AB587" i="7" s="1"/>
  <c r="W587" i="7"/>
  <c r="T587" i="7"/>
  <c r="Q587" i="7"/>
  <c r="K587" i="7"/>
  <c r="N587" i="7"/>
  <c r="H587" i="7"/>
  <c r="E587" i="7"/>
  <c r="AC583" i="7"/>
  <c r="AD583" i="7" s="1"/>
  <c r="AE583" i="7" s="1"/>
  <c r="Z583" i="7"/>
  <c r="AA583" i="7" s="1"/>
  <c r="AB583" i="7" s="1"/>
  <c r="W583" i="7"/>
  <c r="T583" i="7"/>
  <c r="Q583" i="7"/>
  <c r="K583" i="7"/>
  <c r="N583" i="7"/>
  <c r="H583" i="7"/>
  <c r="E583" i="7"/>
  <c r="AC579" i="7"/>
  <c r="AD579" i="7" s="1"/>
  <c r="AE579" i="7" s="1"/>
  <c r="Z579" i="7"/>
  <c r="AA579" i="7" s="1"/>
  <c r="AB579" i="7" s="1"/>
  <c r="W579" i="7"/>
  <c r="T579" i="7"/>
  <c r="Q579" i="7"/>
  <c r="K579" i="7"/>
  <c r="N579" i="7"/>
  <c r="H579" i="7"/>
  <c r="E579" i="7"/>
  <c r="AC575" i="7"/>
  <c r="AD575" i="7" s="1"/>
  <c r="AE575" i="7" s="1"/>
  <c r="Z575" i="7"/>
  <c r="AA575" i="7" s="1"/>
  <c r="AB575" i="7" s="1"/>
  <c r="W575" i="7"/>
  <c r="T575" i="7"/>
  <c r="Q575" i="7"/>
  <c r="K575" i="7"/>
  <c r="N575" i="7"/>
  <c r="H575" i="7"/>
  <c r="E575" i="7"/>
  <c r="AC571" i="7"/>
  <c r="AD571" i="7" s="1"/>
  <c r="AE571" i="7" s="1"/>
  <c r="Z571" i="7"/>
  <c r="AA571" i="7" s="1"/>
  <c r="AB571" i="7" s="1"/>
  <c r="W571" i="7"/>
  <c r="T571" i="7"/>
  <c r="Q571" i="7"/>
  <c r="K571" i="7"/>
  <c r="N571" i="7"/>
  <c r="H571" i="7"/>
  <c r="E571" i="7"/>
  <c r="AC567" i="7"/>
  <c r="AD567" i="7" s="1"/>
  <c r="AE567" i="7" s="1"/>
  <c r="Z567" i="7"/>
  <c r="AA567" i="7" s="1"/>
  <c r="AB567" i="7" s="1"/>
  <c r="W567" i="7"/>
  <c r="T567" i="7"/>
  <c r="Q567" i="7"/>
  <c r="K567" i="7"/>
  <c r="N567" i="7"/>
  <c r="H567" i="7"/>
  <c r="E567" i="7"/>
  <c r="AC563" i="7"/>
  <c r="AD563" i="7" s="1"/>
  <c r="AE563" i="7" s="1"/>
  <c r="Z563" i="7"/>
  <c r="AA563" i="7" s="1"/>
  <c r="AB563" i="7" s="1"/>
  <c r="W563" i="7"/>
  <c r="T563" i="7"/>
  <c r="Q563" i="7"/>
  <c r="K563" i="7"/>
  <c r="N563" i="7"/>
  <c r="H563" i="7"/>
  <c r="E563" i="7"/>
  <c r="AC559" i="7"/>
  <c r="AD559" i="7" s="1"/>
  <c r="AE559" i="7" s="1"/>
  <c r="Z559" i="7"/>
  <c r="AA559" i="7" s="1"/>
  <c r="AB559" i="7" s="1"/>
  <c r="W559" i="7"/>
  <c r="T559" i="7"/>
  <c r="Q559" i="7"/>
  <c r="K559" i="7"/>
  <c r="N559" i="7"/>
  <c r="E559" i="7"/>
  <c r="H559" i="7"/>
  <c r="AC555" i="7"/>
  <c r="AD555" i="7" s="1"/>
  <c r="AE555" i="7" s="1"/>
  <c r="Z555" i="7"/>
  <c r="AA555" i="7" s="1"/>
  <c r="AB555" i="7" s="1"/>
  <c r="W555" i="7"/>
  <c r="T555" i="7"/>
  <c r="Q555" i="7"/>
  <c r="K555" i="7"/>
  <c r="N555" i="7"/>
  <c r="H555" i="7"/>
  <c r="E555" i="7"/>
  <c r="AC551" i="7"/>
  <c r="AD551" i="7" s="1"/>
  <c r="AE551" i="7" s="1"/>
  <c r="Z551" i="7"/>
  <c r="AA551" i="7" s="1"/>
  <c r="AB551" i="7" s="1"/>
  <c r="W551" i="7"/>
  <c r="T551" i="7"/>
  <c r="Q551" i="7"/>
  <c r="K551" i="7"/>
  <c r="N551" i="7"/>
  <c r="H551" i="7"/>
  <c r="E551" i="7"/>
  <c r="AC547" i="7"/>
  <c r="AD547" i="7" s="1"/>
  <c r="AE547" i="7" s="1"/>
  <c r="Z547" i="7"/>
  <c r="AA547" i="7" s="1"/>
  <c r="AB547" i="7" s="1"/>
  <c r="W547" i="7"/>
  <c r="T547" i="7"/>
  <c r="Q547" i="7"/>
  <c r="K547" i="7"/>
  <c r="N547" i="7"/>
  <c r="H547" i="7"/>
  <c r="E547" i="7"/>
  <c r="AC543" i="7"/>
  <c r="AD543" i="7" s="1"/>
  <c r="AE543" i="7" s="1"/>
  <c r="Z543" i="7"/>
  <c r="AA543" i="7" s="1"/>
  <c r="AB543" i="7" s="1"/>
  <c r="W543" i="7"/>
  <c r="T543" i="7"/>
  <c r="Q543" i="7"/>
  <c r="K543" i="7"/>
  <c r="N543" i="7"/>
  <c r="H543" i="7"/>
  <c r="E543" i="7"/>
  <c r="AC539" i="7"/>
  <c r="AD539" i="7" s="1"/>
  <c r="AE539" i="7" s="1"/>
  <c r="Z539" i="7"/>
  <c r="AA539" i="7" s="1"/>
  <c r="AB539" i="7" s="1"/>
  <c r="W539" i="7"/>
  <c r="T539" i="7"/>
  <c r="Q539" i="7"/>
  <c r="K539" i="7"/>
  <c r="N539" i="7"/>
  <c r="H539" i="7"/>
  <c r="E539" i="7"/>
  <c r="AC535" i="7"/>
  <c r="AD535" i="7" s="1"/>
  <c r="AE535" i="7" s="1"/>
  <c r="Z535" i="7"/>
  <c r="AA535" i="7" s="1"/>
  <c r="AB535" i="7" s="1"/>
  <c r="W535" i="7"/>
  <c r="T535" i="7"/>
  <c r="Q535" i="7"/>
  <c r="K535" i="7"/>
  <c r="N535" i="7"/>
  <c r="H535" i="7"/>
  <c r="E535" i="7"/>
  <c r="AC531" i="7"/>
  <c r="AD531" i="7" s="1"/>
  <c r="AE531" i="7" s="1"/>
  <c r="Z531" i="7"/>
  <c r="AA531" i="7" s="1"/>
  <c r="AB531" i="7" s="1"/>
  <c r="W531" i="7"/>
  <c r="T531" i="7"/>
  <c r="Q531" i="7"/>
  <c r="K531" i="7"/>
  <c r="N531" i="7"/>
  <c r="H531" i="7"/>
  <c r="E531" i="7"/>
  <c r="AC527" i="7"/>
  <c r="AD527" i="7" s="1"/>
  <c r="AE527" i="7" s="1"/>
  <c r="Z527" i="7"/>
  <c r="AA527" i="7" s="1"/>
  <c r="AB527" i="7" s="1"/>
  <c r="T527" i="7"/>
  <c r="W527" i="7"/>
  <c r="Q527" i="7"/>
  <c r="K527" i="7"/>
  <c r="N527" i="7"/>
  <c r="H527" i="7"/>
  <c r="E527" i="7"/>
  <c r="AC523" i="7"/>
  <c r="AD523" i="7" s="1"/>
  <c r="AE523" i="7" s="1"/>
  <c r="Z523" i="7"/>
  <c r="AA523" i="7" s="1"/>
  <c r="AB523" i="7" s="1"/>
  <c r="T523" i="7"/>
  <c r="W523" i="7"/>
  <c r="Q523" i="7"/>
  <c r="K523" i="7"/>
  <c r="N523" i="7"/>
  <c r="H523" i="7"/>
  <c r="E523" i="7"/>
  <c r="AC519" i="7"/>
  <c r="AD519" i="7" s="1"/>
  <c r="AE519" i="7" s="1"/>
  <c r="Z519" i="7"/>
  <c r="AA519" i="7" s="1"/>
  <c r="AB519" i="7" s="1"/>
  <c r="T519" i="7"/>
  <c r="W519" i="7"/>
  <c r="Q519" i="7"/>
  <c r="K519" i="7"/>
  <c r="N519" i="7"/>
  <c r="H519" i="7"/>
  <c r="E519" i="7"/>
  <c r="AC515" i="7"/>
  <c r="AD515" i="7" s="1"/>
  <c r="AE515" i="7" s="1"/>
  <c r="Z515" i="7"/>
  <c r="AA515" i="7" s="1"/>
  <c r="AB515" i="7" s="1"/>
  <c r="T515" i="7"/>
  <c r="W515" i="7"/>
  <c r="Q515" i="7"/>
  <c r="K515" i="7"/>
  <c r="N515" i="7"/>
  <c r="H515" i="7"/>
  <c r="E515" i="7"/>
  <c r="AC511" i="7"/>
  <c r="AD511" i="7" s="1"/>
  <c r="AE511" i="7" s="1"/>
  <c r="Z511" i="7"/>
  <c r="AA511" i="7" s="1"/>
  <c r="AB511" i="7" s="1"/>
  <c r="T511" i="7"/>
  <c r="W511" i="7"/>
  <c r="Q511" i="7"/>
  <c r="K511" i="7"/>
  <c r="N511" i="7"/>
  <c r="H511" i="7"/>
  <c r="E511" i="7"/>
  <c r="AC507" i="7"/>
  <c r="AD507" i="7" s="1"/>
  <c r="AE507" i="7" s="1"/>
  <c r="Z507" i="7"/>
  <c r="AA507" i="7" s="1"/>
  <c r="AB507" i="7" s="1"/>
  <c r="T507" i="7"/>
  <c r="W507" i="7"/>
  <c r="Q507" i="7"/>
  <c r="K507" i="7"/>
  <c r="N507" i="7"/>
  <c r="H507" i="7"/>
  <c r="E507" i="7"/>
  <c r="AC503" i="7"/>
  <c r="AD503" i="7" s="1"/>
  <c r="AE503" i="7" s="1"/>
  <c r="Z503" i="7"/>
  <c r="AA503" i="7" s="1"/>
  <c r="AB503" i="7" s="1"/>
  <c r="T503" i="7"/>
  <c r="W503" i="7"/>
  <c r="Q503" i="7"/>
  <c r="K503" i="7"/>
  <c r="N503" i="7"/>
  <c r="H503" i="7"/>
  <c r="E503" i="7"/>
  <c r="AC499" i="7"/>
  <c r="AD499" i="7" s="1"/>
  <c r="AE499" i="7" s="1"/>
  <c r="Z499" i="7"/>
  <c r="AA499" i="7" s="1"/>
  <c r="AB499" i="7" s="1"/>
  <c r="T499" i="7"/>
  <c r="W499" i="7"/>
  <c r="Q499" i="7"/>
  <c r="K499" i="7"/>
  <c r="N499" i="7"/>
  <c r="H499" i="7"/>
  <c r="E499" i="7"/>
  <c r="AC495" i="7"/>
  <c r="AD495" i="7" s="1"/>
  <c r="AE495" i="7" s="1"/>
  <c r="Z495" i="7"/>
  <c r="AA495" i="7" s="1"/>
  <c r="AB495" i="7" s="1"/>
  <c r="T495" i="7"/>
  <c r="W495" i="7"/>
  <c r="Q495" i="7"/>
  <c r="K495" i="7"/>
  <c r="N495" i="7"/>
  <c r="H495" i="7"/>
  <c r="E495" i="7"/>
  <c r="AC491" i="7"/>
  <c r="AD491" i="7" s="1"/>
  <c r="AE491" i="7" s="1"/>
  <c r="Z491" i="7"/>
  <c r="AA491" i="7" s="1"/>
  <c r="AB491" i="7" s="1"/>
  <c r="T491" i="7"/>
  <c r="W491" i="7"/>
  <c r="Q491" i="7"/>
  <c r="K491" i="7"/>
  <c r="N491" i="7"/>
  <c r="H491" i="7"/>
  <c r="E491" i="7"/>
  <c r="AC487" i="7"/>
  <c r="AD487" i="7" s="1"/>
  <c r="AE487" i="7" s="1"/>
  <c r="Z487" i="7"/>
  <c r="AA487" i="7" s="1"/>
  <c r="AB487" i="7" s="1"/>
  <c r="T487" i="7"/>
  <c r="W487" i="7"/>
  <c r="Q487" i="7"/>
  <c r="K487" i="7"/>
  <c r="N487" i="7"/>
  <c r="H487" i="7"/>
  <c r="E487" i="7"/>
  <c r="AC483" i="7"/>
  <c r="AD483" i="7" s="1"/>
  <c r="AE483" i="7" s="1"/>
  <c r="Z483" i="7"/>
  <c r="AA483" i="7" s="1"/>
  <c r="AB483" i="7" s="1"/>
  <c r="T483" i="7"/>
  <c r="W483" i="7"/>
  <c r="Q483" i="7"/>
  <c r="K483" i="7"/>
  <c r="N483" i="7"/>
  <c r="H483" i="7"/>
  <c r="E483" i="7"/>
  <c r="AC479" i="7"/>
  <c r="AD479" i="7" s="1"/>
  <c r="AE479" i="7" s="1"/>
  <c r="Z479" i="7"/>
  <c r="AA479" i="7" s="1"/>
  <c r="AB479" i="7" s="1"/>
  <c r="T479" i="7"/>
  <c r="W479" i="7"/>
  <c r="Q479" i="7"/>
  <c r="K479" i="7"/>
  <c r="N479" i="7"/>
  <c r="H479" i="7"/>
  <c r="E479" i="7"/>
  <c r="AC475" i="7"/>
  <c r="AD475" i="7" s="1"/>
  <c r="AE475" i="7" s="1"/>
  <c r="Z475" i="7"/>
  <c r="AA475" i="7" s="1"/>
  <c r="AB475" i="7" s="1"/>
  <c r="T475" i="7"/>
  <c r="W475" i="7"/>
  <c r="Q475" i="7"/>
  <c r="K475" i="7"/>
  <c r="N475" i="7"/>
  <c r="H475" i="7"/>
  <c r="E475" i="7"/>
  <c r="AC471" i="7"/>
  <c r="AD471" i="7" s="1"/>
  <c r="AE471" i="7" s="1"/>
  <c r="Z471" i="7"/>
  <c r="AA471" i="7" s="1"/>
  <c r="AB471" i="7" s="1"/>
  <c r="T471" i="7"/>
  <c r="W471" i="7"/>
  <c r="Q471" i="7"/>
  <c r="K471" i="7"/>
  <c r="N471" i="7"/>
  <c r="H471" i="7"/>
  <c r="E471" i="7"/>
  <c r="AC467" i="7"/>
  <c r="AD467" i="7" s="1"/>
  <c r="AE467" i="7" s="1"/>
  <c r="Z467" i="7"/>
  <c r="AA467" i="7" s="1"/>
  <c r="AB467" i="7" s="1"/>
  <c r="T467" i="7"/>
  <c r="W467" i="7"/>
  <c r="Q467" i="7"/>
  <c r="K467" i="7"/>
  <c r="N467" i="7"/>
  <c r="H467" i="7"/>
  <c r="E467" i="7"/>
  <c r="AC463" i="7"/>
  <c r="AD463" i="7" s="1"/>
  <c r="AE463" i="7" s="1"/>
  <c r="Z463" i="7"/>
  <c r="AA463" i="7" s="1"/>
  <c r="AB463" i="7" s="1"/>
  <c r="T463" i="7"/>
  <c r="W463" i="7"/>
  <c r="Q463" i="7"/>
  <c r="K463" i="7"/>
  <c r="N463" i="7"/>
  <c r="H463" i="7"/>
  <c r="E463" i="7"/>
  <c r="AC459" i="7"/>
  <c r="AD459" i="7" s="1"/>
  <c r="AE459" i="7" s="1"/>
  <c r="Z459" i="7"/>
  <c r="AA459" i="7" s="1"/>
  <c r="AB459" i="7" s="1"/>
  <c r="T459" i="7"/>
  <c r="W459" i="7"/>
  <c r="Q459" i="7"/>
  <c r="K459" i="7"/>
  <c r="N459" i="7"/>
  <c r="H459" i="7"/>
  <c r="E459" i="7"/>
  <c r="AC455" i="7"/>
  <c r="AD455" i="7" s="1"/>
  <c r="AE455" i="7" s="1"/>
  <c r="Z455" i="7"/>
  <c r="AA455" i="7" s="1"/>
  <c r="AB455" i="7" s="1"/>
  <c r="T455" i="7"/>
  <c r="W455" i="7"/>
  <c r="Q455" i="7"/>
  <c r="K455" i="7"/>
  <c r="N455" i="7"/>
  <c r="H455" i="7"/>
  <c r="E455" i="7"/>
  <c r="AC451" i="7"/>
  <c r="AD451" i="7" s="1"/>
  <c r="AE451" i="7" s="1"/>
  <c r="Z451" i="7"/>
  <c r="AA451" i="7" s="1"/>
  <c r="AB451" i="7" s="1"/>
  <c r="T451" i="7"/>
  <c r="W451" i="7"/>
  <c r="Q451" i="7"/>
  <c r="K451" i="7"/>
  <c r="N451" i="7"/>
  <c r="H451" i="7"/>
  <c r="E451" i="7"/>
  <c r="AC447" i="7"/>
  <c r="AD447" i="7" s="1"/>
  <c r="AE447" i="7" s="1"/>
  <c r="Z447" i="7"/>
  <c r="AA447" i="7" s="1"/>
  <c r="AB447" i="7" s="1"/>
  <c r="T447" i="7"/>
  <c r="W447" i="7"/>
  <c r="Q447" i="7"/>
  <c r="K447" i="7"/>
  <c r="N447" i="7"/>
  <c r="H447" i="7"/>
  <c r="E447" i="7"/>
  <c r="AC443" i="7"/>
  <c r="AD443" i="7" s="1"/>
  <c r="AE443" i="7" s="1"/>
  <c r="Z443" i="7"/>
  <c r="AA443" i="7" s="1"/>
  <c r="AB443" i="7" s="1"/>
  <c r="T443" i="7"/>
  <c r="W443" i="7"/>
  <c r="Q443" i="7"/>
  <c r="K443" i="7"/>
  <c r="N443" i="7"/>
  <c r="H443" i="7"/>
  <c r="E443" i="7"/>
  <c r="AC439" i="7"/>
  <c r="AD439" i="7" s="1"/>
  <c r="AE439" i="7" s="1"/>
  <c r="Z439" i="7"/>
  <c r="AA439" i="7" s="1"/>
  <c r="AB439" i="7" s="1"/>
  <c r="T439" i="7"/>
  <c r="W439" i="7"/>
  <c r="Q439" i="7"/>
  <c r="K439" i="7"/>
  <c r="N439" i="7"/>
  <c r="H439" i="7"/>
  <c r="E439" i="7"/>
  <c r="AC435" i="7"/>
  <c r="AD435" i="7" s="1"/>
  <c r="AE435" i="7" s="1"/>
  <c r="Z435" i="7"/>
  <c r="AA435" i="7" s="1"/>
  <c r="AB435" i="7" s="1"/>
  <c r="T435" i="7"/>
  <c r="W435" i="7"/>
  <c r="Q435" i="7"/>
  <c r="K435" i="7"/>
  <c r="N435" i="7"/>
  <c r="H435" i="7"/>
  <c r="E435" i="7"/>
  <c r="AC431" i="7"/>
  <c r="AD431" i="7" s="1"/>
  <c r="AE431" i="7" s="1"/>
  <c r="Z431" i="7"/>
  <c r="AA431" i="7" s="1"/>
  <c r="AB431" i="7" s="1"/>
  <c r="T431" i="7"/>
  <c r="W431" i="7"/>
  <c r="Q431" i="7"/>
  <c r="K431" i="7"/>
  <c r="N431" i="7"/>
  <c r="H431" i="7"/>
  <c r="E431" i="7"/>
  <c r="AC427" i="7"/>
  <c r="AD427" i="7" s="1"/>
  <c r="AE427" i="7" s="1"/>
  <c r="Z427" i="7"/>
  <c r="AA427" i="7" s="1"/>
  <c r="AB427" i="7" s="1"/>
  <c r="T427" i="7"/>
  <c r="W427" i="7"/>
  <c r="Q427" i="7"/>
  <c r="K427" i="7"/>
  <c r="N427" i="7"/>
  <c r="H427" i="7"/>
  <c r="E427" i="7"/>
  <c r="AC423" i="7"/>
  <c r="AD423" i="7" s="1"/>
  <c r="AE423" i="7" s="1"/>
  <c r="Z423" i="7"/>
  <c r="AA423" i="7" s="1"/>
  <c r="AB423" i="7" s="1"/>
  <c r="T423" i="7"/>
  <c r="W423" i="7"/>
  <c r="Q423" i="7"/>
  <c r="K423" i="7"/>
  <c r="N423" i="7"/>
  <c r="H423" i="7"/>
  <c r="E423" i="7"/>
  <c r="AC419" i="7"/>
  <c r="AD419" i="7" s="1"/>
  <c r="AE419" i="7" s="1"/>
  <c r="Z419" i="7"/>
  <c r="AA419" i="7" s="1"/>
  <c r="AB419" i="7" s="1"/>
  <c r="T419" i="7"/>
  <c r="W419" i="7"/>
  <c r="Q419" i="7"/>
  <c r="K419" i="7"/>
  <c r="N419" i="7"/>
  <c r="H419" i="7"/>
  <c r="E419" i="7"/>
  <c r="AC415" i="7"/>
  <c r="AD415" i="7" s="1"/>
  <c r="AE415" i="7" s="1"/>
  <c r="Z415" i="7"/>
  <c r="AA415" i="7" s="1"/>
  <c r="AB415" i="7" s="1"/>
  <c r="T415" i="7"/>
  <c r="W415" i="7"/>
  <c r="Q415" i="7"/>
  <c r="K415" i="7"/>
  <c r="N415" i="7"/>
  <c r="E415" i="7"/>
  <c r="H415" i="7"/>
  <c r="AC411" i="7"/>
  <c r="AD411" i="7" s="1"/>
  <c r="AE411" i="7" s="1"/>
  <c r="Z411" i="7"/>
  <c r="AA411" i="7" s="1"/>
  <c r="AB411" i="7" s="1"/>
  <c r="T411" i="7"/>
  <c r="W411" i="7"/>
  <c r="Q411" i="7"/>
  <c r="K411" i="7"/>
  <c r="N411" i="7"/>
  <c r="H411" i="7"/>
  <c r="E411" i="7"/>
  <c r="AC407" i="7"/>
  <c r="AD407" i="7" s="1"/>
  <c r="AE407" i="7" s="1"/>
  <c r="Z407" i="7"/>
  <c r="AA407" i="7" s="1"/>
  <c r="AB407" i="7" s="1"/>
  <c r="T407" i="7"/>
  <c r="W407" i="7"/>
  <c r="Q407" i="7"/>
  <c r="K407" i="7"/>
  <c r="N407" i="7"/>
  <c r="H407" i="7"/>
  <c r="E407" i="7"/>
  <c r="AC403" i="7"/>
  <c r="AD403" i="7" s="1"/>
  <c r="AE403" i="7" s="1"/>
  <c r="Z403" i="7"/>
  <c r="AA403" i="7" s="1"/>
  <c r="AB403" i="7" s="1"/>
  <c r="T403" i="7"/>
  <c r="W403" i="7"/>
  <c r="Q403" i="7"/>
  <c r="K403" i="7"/>
  <c r="N403" i="7"/>
  <c r="H403" i="7"/>
  <c r="E403" i="7"/>
  <c r="AC399" i="7"/>
  <c r="AD399" i="7" s="1"/>
  <c r="AE399" i="7" s="1"/>
  <c r="Z399" i="7"/>
  <c r="AA399" i="7" s="1"/>
  <c r="AB399" i="7" s="1"/>
  <c r="T399" i="7"/>
  <c r="W399" i="7"/>
  <c r="Q399" i="7"/>
  <c r="K399" i="7"/>
  <c r="N399" i="7"/>
  <c r="H399" i="7"/>
  <c r="E399" i="7"/>
  <c r="AC395" i="7"/>
  <c r="AD395" i="7" s="1"/>
  <c r="AE395" i="7" s="1"/>
  <c r="Z395" i="7"/>
  <c r="AA395" i="7" s="1"/>
  <c r="AB395" i="7" s="1"/>
  <c r="T395" i="7"/>
  <c r="W395" i="7"/>
  <c r="Q395" i="7"/>
  <c r="K395" i="7"/>
  <c r="N395" i="7"/>
  <c r="H395" i="7"/>
  <c r="E395" i="7"/>
  <c r="AC391" i="7"/>
  <c r="AD391" i="7" s="1"/>
  <c r="AE391" i="7" s="1"/>
  <c r="Z391" i="7"/>
  <c r="AA391" i="7" s="1"/>
  <c r="AB391" i="7" s="1"/>
  <c r="T391" i="7"/>
  <c r="W391" i="7"/>
  <c r="Q391" i="7"/>
  <c r="K391" i="7"/>
  <c r="N391" i="7"/>
  <c r="H391" i="7"/>
  <c r="E391" i="7"/>
  <c r="AC387" i="7"/>
  <c r="AD387" i="7" s="1"/>
  <c r="AE387" i="7" s="1"/>
  <c r="Z387" i="7"/>
  <c r="AA387" i="7" s="1"/>
  <c r="AB387" i="7" s="1"/>
  <c r="T387" i="7"/>
  <c r="W387" i="7"/>
  <c r="Q387" i="7"/>
  <c r="K387" i="7"/>
  <c r="N387" i="7"/>
  <c r="H387" i="7"/>
  <c r="E387" i="7"/>
  <c r="AC383" i="7"/>
  <c r="AD383" i="7" s="1"/>
  <c r="AE383" i="7" s="1"/>
  <c r="Z383" i="7"/>
  <c r="AA383" i="7" s="1"/>
  <c r="AB383" i="7" s="1"/>
  <c r="T383" i="7"/>
  <c r="W383" i="7"/>
  <c r="Q383" i="7"/>
  <c r="K383" i="7"/>
  <c r="N383" i="7"/>
  <c r="H383" i="7"/>
  <c r="E383" i="7"/>
  <c r="AC379" i="7"/>
  <c r="AD379" i="7" s="1"/>
  <c r="AE379" i="7" s="1"/>
  <c r="Z379" i="7"/>
  <c r="AA379" i="7" s="1"/>
  <c r="AB379" i="7" s="1"/>
  <c r="T379" i="7"/>
  <c r="W379" i="7"/>
  <c r="Q379" i="7"/>
  <c r="K379" i="7"/>
  <c r="N379" i="7"/>
  <c r="H379" i="7"/>
  <c r="E379" i="7"/>
  <c r="AC375" i="7"/>
  <c r="AD375" i="7" s="1"/>
  <c r="AE375" i="7" s="1"/>
  <c r="Z375" i="7"/>
  <c r="AA375" i="7" s="1"/>
  <c r="AB375" i="7" s="1"/>
  <c r="T375" i="7"/>
  <c r="W375" i="7"/>
  <c r="Q375" i="7"/>
  <c r="K375" i="7"/>
  <c r="N375" i="7"/>
  <c r="H375" i="7"/>
  <c r="E375" i="7"/>
  <c r="AC371" i="7"/>
  <c r="AD371" i="7" s="1"/>
  <c r="AE371" i="7" s="1"/>
  <c r="Z371" i="7"/>
  <c r="AA371" i="7" s="1"/>
  <c r="AB371" i="7" s="1"/>
  <c r="T371" i="7"/>
  <c r="W371" i="7"/>
  <c r="Q371" i="7"/>
  <c r="K371" i="7"/>
  <c r="N371" i="7"/>
  <c r="H371" i="7"/>
  <c r="E371" i="7"/>
  <c r="AC367" i="7"/>
  <c r="AD367" i="7" s="1"/>
  <c r="AE367" i="7" s="1"/>
  <c r="Z367" i="7"/>
  <c r="AA367" i="7" s="1"/>
  <c r="AB367" i="7" s="1"/>
  <c r="T367" i="7"/>
  <c r="W367" i="7"/>
  <c r="N367" i="7"/>
  <c r="Q367" i="7"/>
  <c r="K367" i="7"/>
  <c r="H367" i="7"/>
  <c r="E367" i="7"/>
  <c r="AC363" i="7"/>
  <c r="AD363" i="7" s="1"/>
  <c r="AE363" i="7" s="1"/>
  <c r="Z363" i="7"/>
  <c r="AA363" i="7" s="1"/>
  <c r="AB363" i="7" s="1"/>
  <c r="T363" i="7"/>
  <c r="W363" i="7"/>
  <c r="N363" i="7"/>
  <c r="Q363" i="7"/>
  <c r="K363" i="7"/>
  <c r="H363" i="7"/>
  <c r="E363" i="7"/>
  <c r="AC359" i="7"/>
  <c r="AD359" i="7" s="1"/>
  <c r="AE359" i="7" s="1"/>
  <c r="Z359" i="7"/>
  <c r="AA359" i="7" s="1"/>
  <c r="AB359" i="7" s="1"/>
  <c r="T359" i="7"/>
  <c r="W359" i="7"/>
  <c r="N359" i="7"/>
  <c r="Q359" i="7"/>
  <c r="K359" i="7"/>
  <c r="H359" i="7"/>
  <c r="E359" i="7"/>
  <c r="AC355" i="7"/>
  <c r="AD355" i="7" s="1"/>
  <c r="AE355" i="7" s="1"/>
  <c r="Z355" i="7"/>
  <c r="AA355" i="7" s="1"/>
  <c r="AB355" i="7" s="1"/>
  <c r="T355" i="7"/>
  <c r="W355" i="7"/>
  <c r="N355" i="7"/>
  <c r="Q355" i="7"/>
  <c r="K355" i="7"/>
  <c r="H355" i="7"/>
  <c r="E355" i="7"/>
  <c r="AC351" i="7"/>
  <c r="AD351" i="7" s="1"/>
  <c r="AE351" i="7" s="1"/>
  <c r="Z351" i="7"/>
  <c r="AA351" i="7" s="1"/>
  <c r="AB351" i="7" s="1"/>
  <c r="T351" i="7"/>
  <c r="W351" i="7"/>
  <c r="N351" i="7"/>
  <c r="Q351" i="7"/>
  <c r="K351" i="7"/>
  <c r="H351" i="7"/>
  <c r="E351" i="7"/>
  <c r="AC347" i="7"/>
  <c r="AD347" i="7" s="1"/>
  <c r="AE347" i="7" s="1"/>
  <c r="Z347" i="7"/>
  <c r="AA347" i="7" s="1"/>
  <c r="AB347" i="7" s="1"/>
  <c r="T347" i="7"/>
  <c r="W347" i="7"/>
  <c r="N347" i="7"/>
  <c r="Q347" i="7"/>
  <c r="K347" i="7"/>
  <c r="H347" i="7"/>
  <c r="E347" i="7"/>
  <c r="AC343" i="7"/>
  <c r="AD343" i="7" s="1"/>
  <c r="AE343" i="7" s="1"/>
  <c r="Z343" i="7"/>
  <c r="AA343" i="7" s="1"/>
  <c r="AB343" i="7" s="1"/>
  <c r="T343" i="7"/>
  <c r="W343" i="7"/>
  <c r="N343" i="7"/>
  <c r="Q343" i="7"/>
  <c r="K343" i="7"/>
  <c r="H343" i="7"/>
  <c r="E343" i="7"/>
  <c r="AC339" i="7"/>
  <c r="AD339" i="7" s="1"/>
  <c r="AE339" i="7" s="1"/>
  <c r="Z339" i="7"/>
  <c r="AA339" i="7" s="1"/>
  <c r="AB339" i="7" s="1"/>
  <c r="T339" i="7"/>
  <c r="W339" i="7"/>
  <c r="N339" i="7"/>
  <c r="Q339" i="7"/>
  <c r="K339" i="7"/>
  <c r="H339" i="7"/>
  <c r="E339" i="7"/>
  <c r="AC660" i="7"/>
  <c r="AD660" i="7" s="1"/>
  <c r="AE660" i="7" s="1"/>
  <c r="Z660" i="7"/>
  <c r="AA660" i="7" s="1"/>
  <c r="AB660" i="7" s="1"/>
  <c r="W660" i="7"/>
  <c r="T660" i="7"/>
  <c r="Q660" i="7"/>
  <c r="N660" i="7"/>
  <c r="K660" i="7"/>
  <c r="E660" i="7"/>
  <c r="H660" i="7"/>
  <c r="AC656" i="7"/>
  <c r="AD656" i="7" s="1"/>
  <c r="AE656" i="7" s="1"/>
  <c r="Z656" i="7"/>
  <c r="AA656" i="7" s="1"/>
  <c r="AB656" i="7" s="1"/>
  <c r="W656" i="7"/>
  <c r="T656" i="7"/>
  <c r="Q656" i="7"/>
  <c r="N656" i="7"/>
  <c r="K656" i="7"/>
  <c r="E656" i="7"/>
  <c r="H656" i="7"/>
  <c r="AC652" i="7"/>
  <c r="AD652" i="7" s="1"/>
  <c r="AE652" i="7" s="1"/>
  <c r="Z652" i="7"/>
  <c r="AA652" i="7" s="1"/>
  <c r="AB652" i="7" s="1"/>
  <c r="W652" i="7"/>
  <c r="T652" i="7"/>
  <c r="Q652" i="7"/>
  <c r="N652" i="7"/>
  <c r="K652" i="7"/>
  <c r="E652" i="7"/>
  <c r="H652" i="7"/>
  <c r="AC648" i="7"/>
  <c r="AD648" i="7" s="1"/>
  <c r="AE648" i="7" s="1"/>
  <c r="Z648" i="7"/>
  <c r="AA648" i="7" s="1"/>
  <c r="AB648" i="7" s="1"/>
  <c r="W648" i="7"/>
  <c r="T648" i="7"/>
  <c r="Q648" i="7"/>
  <c r="N648" i="7"/>
  <c r="K648" i="7"/>
  <c r="E648" i="7"/>
  <c r="H648" i="7"/>
  <c r="AC644" i="7"/>
  <c r="AD644" i="7" s="1"/>
  <c r="AE644" i="7" s="1"/>
  <c r="Z644" i="7"/>
  <c r="AA644" i="7" s="1"/>
  <c r="AB644" i="7" s="1"/>
  <c r="W644" i="7"/>
  <c r="T644" i="7"/>
  <c r="Q644" i="7"/>
  <c r="N644" i="7"/>
  <c r="K644" i="7"/>
  <c r="E644" i="7"/>
  <c r="H644" i="7"/>
  <c r="AC640" i="7"/>
  <c r="AD640" i="7" s="1"/>
  <c r="AE640" i="7" s="1"/>
  <c r="Z640" i="7"/>
  <c r="AA640" i="7" s="1"/>
  <c r="AB640" i="7" s="1"/>
  <c r="W640" i="7"/>
  <c r="T640" i="7"/>
  <c r="Q640" i="7"/>
  <c r="N640" i="7"/>
  <c r="K640" i="7"/>
  <c r="E640" i="7"/>
  <c r="H640" i="7"/>
  <c r="AD636" i="7"/>
  <c r="AE636" i="7" s="1"/>
  <c r="AC636" i="7"/>
  <c r="Z636" i="7"/>
  <c r="AA636" i="7" s="1"/>
  <c r="AB636" i="7" s="1"/>
  <c r="W636" i="7"/>
  <c r="T636" i="7"/>
  <c r="Q636" i="7"/>
  <c r="N636" i="7"/>
  <c r="K636" i="7"/>
  <c r="E636" i="7"/>
  <c r="H636" i="7"/>
  <c r="AC632" i="7"/>
  <c r="AD632" i="7" s="1"/>
  <c r="AE632" i="7" s="1"/>
  <c r="Z632" i="7"/>
  <c r="AA632" i="7" s="1"/>
  <c r="AB632" i="7" s="1"/>
  <c r="W632" i="7"/>
  <c r="T632" i="7"/>
  <c r="Q632" i="7"/>
  <c r="N632" i="7"/>
  <c r="K632" i="7"/>
  <c r="E632" i="7"/>
  <c r="H632" i="7"/>
  <c r="AC628" i="7"/>
  <c r="AD628" i="7" s="1"/>
  <c r="AE628" i="7" s="1"/>
  <c r="Z628" i="7"/>
  <c r="AA628" i="7" s="1"/>
  <c r="AB628" i="7" s="1"/>
  <c r="W628" i="7"/>
  <c r="T628" i="7"/>
  <c r="Q628" i="7"/>
  <c r="N628" i="7"/>
  <c r="K628" i="7"/>
  <c r="E628" i="7"/>
  <c r="H628" i="7"/>
  <c r="AC624" i="7"/>
  <c r="AD624" i="7" s="1"/>
  <c r="AE624" i="7" s="1"/>
  <c r="Z624" i="7"/>
  <c r="AA624" i="7" s="1"/>
  <c r="AB624" i="7" s="1"/>
  <c r="W624" i="7"/>
  <c r="T624" i="7"/>
  <c r="Q624" i="7"/>
  <c r="N624" i="7"/>
  <c r="K624" i="7"/>
  <c r="E624" i="7"/>
  <c r="H624" i="7"/>
  <c r="AC620" i="7"/>
  <c r="AD620" i="7" s="1"/>
  <c r="AE620" i="7" s="1"/>
  <c r="Z620" i="7"/>
  <c r="AA620" i="7" s="1"/>
  <c r="AB620" i="7" s="1"/>
  <c r="W620" i="7"/>
  <c r="T620" i="7"/>
  <c r="Q620" i="7"/>
  <c r="N620" i="7"/>
  <c r="K620" i="7"/>
  <c r="E620" i="7"/>
  <c r="H620" i="7"/>
  <c r="AC616" i="7"/>
  <c r="AD616" i="7" s="1"/>
  <c r="AE616" i="7" s="1"/>
  <c r="Z616" i="7"/>
  <c r="AA616" i="7" s="1"/>
  <c r="AB616" i="7" s="1"/>
  <c r="W616" i="7"/>
  <c r="T616" i="7"/>
  <c r="Q616" i="7"/>
  <c r="N616" i="7"/>
  <c r="K616" i="7"/>
  <c r="E616" i="7"/>
  <c r="H616" i="7"/>
  <c r="AC612" i="7"/>
  <c r="AD612" i="7" s="1"/>
  <c r="AE612" i="7" s="1"/>
  <c r="Z612" i="7"/>
  <c r="AA612" i="7" s="1"/>
  <c r="AB612" i="7" s="1"/>
  <c r="W612" i="7"/>
  <c r="T612" i="7"/>
  <c r="Q612" i="7"/>
  <c r="N612" i="7"/>
  <c r="K612" i="7"/>
  <c r="E612" i="7"/>
  <c r="H612" i="7"/>
  <c r="AC608" i="7"/>
  <c r="AD608" i="7" s="1"/>
  <c r="AE608" i="7" s="1"/>
  <c r="Z608" i="7"/>
  <c r="AA608" i="7" s="1"/>
  <c r="AB608" i="7" s="1"/>
  <c r="W608" i="7"/>
  <c r="T608" i="7"/>
  <c r="Q608" i="7"/>
  <c r="N608" i="7"/>
  <c r="K608" i="7"/>
  <c r="E608" i="7"/>
  <c r="H608" i="7"/>
  <c r="AC604" i="7"/>
  <c r="AD604" i="7" s="1"/>
  <c r="AE604" i="7" s="1"/>
  <c r="Z604" i="7"/>
  <c r="AA604" i="7" s="1"/>
  <c r="AB604" i="7" s="1"/>
  <c r="W604" i="7"/>
  <c r="T604" i="7"/>
  <c r="Q604" i="7"/>
  <c r="N604" i="7"/>
  <c r="K604" i="7"/>
  <c r="E604" i="7"/>
  <c r="H604" i="7"/>
  <c r="AC600" i="7"/>
  <c r="AD600" i="7" s="1"/>
  <c r="AE600" i="7" s="1"/>
  <c r="Z600" i="7"/>
  <c r="AA600" i="7" s="1"/>
  <c r="AB600" i="7" s="1"/>
  <c r="W600" i="7"/>
  <c r="T600" i="7"/>
  <c r="Q600" i="7"/>
  <c r="N600" i="7"/>
  <c r="K600" i="7"/>
  <c r="E600" i="7"/>
  <c r="H600" i="7"/>
  <c r="AC596" i="7"/>
  <c r="AD596" i="7" s="1"/>
  <c r="AE596" i="7" s="1"/>
  <c r="Z596" i="7"/>
  <c r="AA596" i="7" s="1"/>
  <c r="AB596" i="7" s="1"/>
  <c r="W596" i="7"/>
  <c r="T596" i="7"/>
  <c r="Q596" i="7"/>
  <c r="N596" i="7"/>
  <c r="K596" i="7"/>
  <c r="E596" i="7"/>
  <c r="H596" i="7"/>
  <c r="AC592" i="7"/>
  <c r="AD592" i="7" s="1"/>
  <c r="AE592" i="7" s="1"/>
  <c r="Z592" i="7"/>
  <c r="AA592" i="7" s="1"/>
  <c r="AB592" i="7" s="1"/>
  <c r="W592" i="7"/>
  <c r="T592" i="7"/>
  <c r="Q592" i="7"/>
  <c r="N592" i="7"/>
  <c r="K592" i="7"/>
  <c r="E592" i="7"/>
  <c r="H592" i="7"/>
  <c r="AC588" i="7"/>
  <c r="AD588" i="7" s="1"/>
  <c r="AE588" i="7" s="1"/>
  <c r="Z588" i="7"/>
  <c r="AA588" i="7" s="1"/>
  <c r="AB588" i="7" s="1"/>
  <c r="W588" i="7"/>
  <c r="T588" i="7"/>
  <c r="Q588" i="7"/>
  <c r="N588" i="7"/>
  <c r="K588" i="7"/>
  <c r="E588" i="7"/>
  <c r="H588" i="7"/>
  <c r="AC584" i="7"/>
  <c r="AD584" i="7" s="1"/>
  <c r="AE584" i="7" s="1"/>
  <c r="Z584" i="7"/>
  <c r="AA584" i="7" s="1"/>
  <c r="AB584" i="7" s="1"/>
  <c r="W584" i="7"/>
  <c r="T584" i="7"/>
  <c r="Q584" i="7"/>
  <c r="N584" i="7"/>
  <c r="K584" i="7"/>
  <c r="E584" i="7"/>
  <c r="H584" i="7"/>
  <c r="AC580" i="7"/>
  <c r="AD580" i="7" s="1"/>
  <c r="AE580" i="7" s="1"/>
  <c r="Z580" i="7"/>
  <c r="AA580" i="7" s="1"/>
  <c r="AB580" i="7" s="1"/>
  <c r="W580" i="7"/>
  <c r="T580" i="7"/>
  <c r="Q580" i="7"/>
  <c r="N580" i="7"/>
  <c r="K580" i="7"/>
  <c r="E580" i="7"/>
  <c r="H580" i="7"/>
  <c r="AC576" i="7"/>
  <c r="AD576" i="7" s="1"/>
  <c r="AE576" i="7" s="1"/>
  <c r="Z576" i="7"/>
  <c r="AA576" i="7" s="1"/>
  <c r="AB576" i="7" s="1"/>
  <c r="W576" i="7"/>
  <c r="T576" i="7"/>
  <c r="Q576" i="7"/>
  <c r="N576" i="7"/>
  <c r="K576" i="7"/>
  <c r="E576" i="7"/>
  <c r="H576" i="7"/>
  <c r="AC572" i="7"/>
  <c r="AD572" i="7" s="1"/>
  <c r="AE572" i="7" s="1"/>
  <c r="Z572" i="7"/>
  <c r="AA572" i="7" s="1"/>
  <c r="AB572" i="7" s="1"/>
  <c r="W572" i="7"/>
  <c r="T572" i="7"/>
  <c r="Q572" i="7"/>
  <c r="N572" i="7"/>
  <c r="K572" i="7"/>
  <c r="E572" i="7"/>
  <c r="H572" i="7"/>
  <c r="AC568" i="7"/>
  <c r="AD568" i="7" s="1"/>
  <c r="AE568" i="7" s="1"/>
  <c r="Z568" i="7"/>
  <c r="AA568" i="7" s="1"/>
  <c r="AB568" i="7" s="1"/>
  <c r="W568" i="7"/>
  <c r="T568" i="7"/>
  <c r="Q568" i="7"/>
  <c r="N568" i="7"/>
  <c r="K568" i="7"/>
  <c r="E568" i="7"/>
  <c r="H568" i="7"/>
  <c r="AC564" i="7"/>
  <c r="AD564" i="7" s="1"/>
  <c r="AE564" i="7" s="1"/>
  <c r="Z564" i="7"/>
  <c r="AA564" i="7" s="1"/>
  <c r="AB564" i="7" s="1"/>
  <c r="W564" i="7"/>
  <c r="T564" i="7"/>
  <c r="Q564" i="7"/>
  <c r="N564" i="7"/>
  <c r="K564" i="7"/>
  <c r="E564" i="7"/>
  <c r="H564" i="7"/>
  <c r="AC560" i="7"/>
  <c r="AD560" i="7" s="1"/>
  <c r="AE560" i="7" s="1"/>
  <c r="Z560" i="7"/>
  <c r="AA560" i="7" s="1"/>
  <c r="AB560" i="7" s="1"/>
  <c r="W560" i="7"/>
  <c r="T560" i="7"/>
  <c r="Q560" i="7"/>
  <c r="N560" i="7"/>
  <c r="K560" i="7"/>
  <c r="E560" i="7"/>
  <c r="H560" i="7"/>
  <c r="AC556" i="7"/>
  <c r="AD556" i="7" s="1"/>
  <c r="AE556" i="7" s="1"/>
  <c r="Z556" i="7"/>
  <c r="AA556" i="7" s="1"/>
  <c r="AB556" i="7" s="1"/>
  <c r="W556" i="7"/>
  <c r="T556" i="7"/>
  <c r="Q556" i="7"/>
  <c r="N556" i="7"/>
  <c r="K556" i="7"/>
  <c r="E556" i="7"/>
  <c r="H556" i="7"/>
  <c r="AC552" i="7"/>
  <c r="AD552" i="7" s="1"/>
  <c r="AE552" i="7" s="1"/>
  <c r="Z552" i="7"/>
  <c r="AA552" i="7" s="1"/>
  <c r="AB552" i="7" s="1"/>
  <c r="W552" i="7"/>
  <c r="T552" i="7"/>
  <c r="Q552" i="7"/>
  <c r="N552" i="7"/>
  <c r="K552" i="7"/>
  <c r="E552" i="7"/>
  <c r="H552" i="7"/>
  <c r="AC548" i="7"/>
  <c r="AD548" i="7" s="1"/>
  <c r="AE548" i="7" s="1"/>
  <c r="Z548" i="7"/>
  <c r="AA548" i="7" s="1"/>
  <c r="AB548" i="7" s="1"/>
  <c r="W548" i="7"/>
  <c r="T548" i="7"/>
  <c r="Q548" i="7"/>
  <c r="N548" i="7"/>
  <c r="K548" i="7"/>
  <c r="E548" i="7"/>
  <c r="H548" i="7"/>
  <c r="AC544" i="7"/>
  <c r="AD544" i="7" s="1"/>
  <c r="AE544" i="7" s="1"/>
  <c r="Z544" i="7"/>
  <c r="AA544" i="7" s="1"/>
  <c r="AB544" i="7" s="1"/>
  <c r="W544" i="7"/>
  <c r="T544" i="7"/>
  <c r="Q544" i="7"/>
  <c r="N544" i="7"/>
  <c r="K544" i="7"/>
  <c r="E544" i="7"/>
  <c r="H544" i="7"/>
  <c r="AC540" i="7"/>
  <c r="AD540" i="7" s="1"/>
  <c r="AE540" i="7" s="1"/>
  <c r="Z540" i="7"/>
  <c r="AA540" i="7" s="1"/>
  <c r="AB540" i="7" s="1"/>
  <c r="W540" i="7"/>
  <c r="T540" i="7"/>
  <c r="Q540" i="7"/>
  <c r="N540" i="7"/>
  <c r="K540" i="7"/>
  <c r="E540" i="7"/>
  <c r="H540" i="7"/>
  <c r="AC536" i="7"/>
  <c r="AD536" i="7" s="1"/>
  <c r="AE536" i="7" s="1"/>
  <c r="Z536" i="7"/>
  <c r="AA536" i="7" s="1"/>
  <c r="AB536" i="7" s="1"/>
  <c r="W536" i="7"/>
  <c r="T536" i="7"/>
  <c r="Q536" i="7"/>
  <c r="N536" i="7"/>
  <c r="K536" i="7"/>
  <c r="E536" i="7"/>
  <c r="H536" i="7"/>
  <c r="AC532" i="7"/>
  <c r="AD532" i="7" s="1"/>
  <c r="AE532" i="7" s="1"/>
  <c r="Z532" i="7"/>
  <c r="AA532" i="7" s="1"/>
  <c r="AB532" i="7" s="1"/>
  <c r="W532" i="7"/>
  <c r="T532" i="7"/>
  <c r="Q532" i="7"/>
  <c r="N532" i="7"/>
  <c r="K532" i="7"/>
  <c r="E532" i="7"/>
  <c r="H532" i="7"/>
  <c r="AC528" i="7"/>
  <c r="AD528" i="7" s="1"/>
  <c r="AE528" i="7" s="1"/>
  <c r="Z528" i="7"/>
  <c r="AA528" i="7" s="1"/>
  <c r="AB528" i="7" s="1"/>
  <c r="T528" i="7"/>
  <c r="W528" i="7"/>
  <c r="Q528" i="7"/>
  <c r="N528" i="7"/>
  <c r="K528" i="7"/>
  <c r="E528" i="7"/>
  <c r="H528" i="7"/>
  <c r="AC524" i="7"/>
  <c r="AD524" i="7" s="1"/>
  <c r="AE524" i="7" s="1"/>
  <c r="Z524" i="7"/>
  <c r="AA524" i="7" s="1"/>
  <c r="AB524" i="7" s="1"/>
  <c r="T524" i="7"/>
  <c r="W524" i="7"/>
  <c r="Q524" i="7"/>
  <c r="N524" i="7"/>
  <c r="K524" i="7"/>
  <c r="E524" i="7"/>
  <c r="H524" i="7"/>
  <c r="AC520" i="7"/>
  <c r="AD520" i="7" s="1"/>
  <c r="AE520" i="7" s="1"/>
  <c r="Z520" i="7"/>
  <c r="AA520" i="7" s="1"/>
  <c r="AB520" i="7" s="1"/>
  <c r="T520" i="7"/>
  <c r="W520" i="7"/>
  <c r="Q520" i="7"/>
  <c r="N520" i="7"/>
  <c r="K520" i="7"/>
  <c r="E520" i="7"/>
  <c r="H520" i="7"/>
  <c r="AC516" i="7"/>
  <c r="AD516" i="7" s="1"/>
  <c r="AE516" i="7" s="1"/>
  <c r="Z516" i="7"/>
  <c r="AA516" i="7" s="1"/>
  <c r="AB516" i="7" s="1"/>
  <c r="T516" i="7"/>
  <c r="W516" i="7"/>
  <c r="Q516" i="7"/>
  <c r="N516" i="7"/>
  <c r="K516" i="7"/>
  <c r="E516" i="7"/>
  <c r="H516" i="7"/>
  <c r="AC512" i="7"/>
  <c r="AD512" i="7" s="1"/>
  <c r="AE512" i="7" s="1"/>
  <c r="Z512" i="7"/>
  <c r="AA512" i="7" s="1"/>
  <c r="AB512" i="7" s="1"/>
  <c r="T512" i="7"/>
  <c r="W512" i="7"/>
  <c r="Q512" i="7"/>
  <c r="N512" i="7"/>
  <c r="K512" i="7"/>
  <c r="E512" i="7"/>
  <c r="H512" i="7"/>
  <c r="AC508" i="7"/>
  <c r="AD508" i="7" s="1"/>
  <c r="AE508" i="7" s="1"/>
  <c r="Z508" i="7"/>
  <c r="AA508" i="7" s="1"/>
  <c r="AB508" i="7" s="1"/>
  <c r="T508" i="7"/>
  <c r="W508" i="7"/>
  <c r="Q508" i="7"/>
  <c r="N508" i="7"/>
  <c r="K508" i="7"/>
  <c r="E508" i="7"/>
  <c r="H508" i="7"/>
  <c r="AC504" i="7"/>
  <c r="AD504" i="7" s="1"/>
  <c r="AE504" i="7" s="1"/>
  <c r="Z504" i="7"/>
  <c r="AA504" i="7" s="1"/>
  <c r="AB504" i="7" s="1"/>
  <c r="T504" i="7"/>
  <c r="W504" i="7"/>
  <c r="Q504" i="7"/>
  <c r="N504" i="7"/>
  <c r="K504" i="7"/>
  <c r="E504" i="7"/>
  <c r="H504" i="7"/>
  <c r="AC500" i="7"/>
  <c r="AD500" i="7" s="1"/>
  <c r="AE500" i="7" s="1"/>
  <c r="Z500" i="7"/>
  <c r="AA500" i="7" s="1"/>
  <c r="AB500" i="7" s="1"/>
  <c r="T500" i="7"/>
  <c r="W500" i="7"/>
  <c r="Q500" i="7"/>
  <c r="N500" i="7"/>
  <c r="K500" i="7"/>
  <c r="E500" i="7"/>
  <c r="H500" i="7"/>
  <c r="AC496" i="7"/>
  <c r="AD496" i="7" s="1"/>
  <c r="AE496" i="7" s="1"/>
  <c r="Z496" i="7"/>
  <c r="AA496" i="7" s="1"/>
  <c r="AB496" i="7" s="1"/>
  <c r="T496" i="7"/>
  <c r="W496" i="7"/>
  <c r="Q496" i="7"/>
  <c r="N496" i="7"/>
  <c r="K496" i="7"/>
  <c r="E496" i="7"/>
  <c r="H496" i="7"/>
  <c r="AD492" i="7"/>
  <c r="AE492" i="7" s="1"/>
  <c r="AC492" i="7"/>
  <c r="Z492" i="7"/>
  <c r="AA492" i="7" s="1"/>
  <c r="AB492" i="7" s="1"/>
  <c r="T492" i="7"/>
  <c r="W492" i="7"/>
  <c r="Q492" i="7"/>
  <c r="N492" i="7"/>
  <c r="K492" i="7"/>
  <c r="E492" i="7"/>
  <c r="H492" i="7"/>
  <c r="AC488" i="7"/>
  <c r="AD488" i="7" s="1"/>
  <c r="AE488" i="7" s="1"/>
  <c r="Z488" i="7"/>
  <c r="AA488" i="7" s="1"/>
  <c r="AB488" i="7" s="1"/>
  <c r="T488" i="7"/>
  <c r="W488" i="7"/>
  <c r="Q488" i="7"/>
  <c r="N488" i="7"/>
  <c r="K488" i="7"/>
  <c r="E488" i="7"/>
  <c r="H488" i="7"/>
  <c r="AC484" i="7"/>
  <c r="AD484" i="7" s="1"/>
  <c r="AE484" i="7" s="1"/>
  <c r="Z484" i="7"/>
  <c r="AA484" i="7" s="1"/>
  <c r="AB484" i="7" s="1"/>
  <c r="T484" i="7"/>
  <c r="W484" i="7"/>
  <c r="Q484" i="7"/>
  <c r="N484" i="7"/>
  <c r="K484" i="7"/>
  <c r="E484" i="7"/>
  <c r="H484" i="7"/>
  <c r="AC480" i="7"/>
  <c r="AD480" i="7" s="1"/>
  <c r="AE480" i="7" s="1"/>
  <c r="Z480" i="7"/>
  <c r="AA480" i="7" s="1"/>
  <c r="AB480" i="7" s="1"/>
  <c r="T480" i="7"/>
  <c r="W480" i="7"/>
  <c r="Q480" i="7"/>
  <c r="N480" i="7"/>
  <c r="K480" i="7"/>
  <c r="E480" i="7"/>
  <c r="H480" i="7"/>
  <c r="AC476" i="7"/>
  <c r="AD476" i="7" s="1"/>
  <c r="AE476" i="7" s="1"/>
  <c r="Z476" i="7"/>
  <c r="AA476" i="7" s="1"/>
  <c r="AB476" i="7" s="1"/>
  <c r="T476" i="7"/>
  <c r="W476" i="7"/>
  <c r="Q476" i="7"/>
  <c r="N476" i="7"/>
  <c r="K476" i="7"/>
  <c r="E476" i="7"/>
  <c r="H476" i="7"/>
  <c r="AC472" i="7"/>
  <c r="AD472" i="7" s="1"/>
  <c r="AE472" i="7" s="1"/>
  <c r="Z472" i="7"/>
  <c r="AA472" i="7" s="1"/>
  <c r="AB472" i="7" s="1"/>
  <c r="T472" i="7"/>
  <c r="W472" i="7"/>
  <c r="Q472" i="7"/>
  <c r="N472" i="7"/>
  <c r="K472" i="7"/>
  <c r="E472" i="7"/>
  <c r="H472" i="7"/>
  <c r="AC468" i="7"/>
  <c r="AD468" i="7" s="1"/>
  <c r="AE468" i="7" s="1"/>
  <c r="Z468" i="7"/>
  <c r="AA468" i="7" s="1"/>
  <c r="AB468" i="7" s="1"/>
  <c r="T468" i="7"/>
  <c r="W468" i="7"/>
  <c r="Q468" i="7"/>
  <c r="N468" i="7"/>
  <c r="K468" i="7"/>
  <c r="E468" i="7"/>
  <c r="H468" i="7"/>
  <c r="AC464" i="7"/>
  <c r="AD464" i="7" s="1"/>
  <c r="AE464" i="7" s="1"/>
  <c r="Z464" i="7"/>
  <c r="AA464" i="7" s="1"/>
  <c r="AB464" i="7" s="1"/>
  <c r="T464" i="7"/>
  <c r="W464" i="7"/>
  <c r="Q464" i="7"/>
  <c r="N464" i="7"/>
  <c r="K464" i="7"/>
  <c r="E464" i="7"/>
  <c r="H464" i="7"/>
  <c r="AC460" i="7"/>
  <c r="AD460" i="7" s="1"/>
  <c r="AE460" i="7" s="1"/>
  <c r="Z460" i="7"/>
  <c r="AA460" i="7" s="1"/>
  <c r="AB460" i="7" s="1"/>
  <c r="T460" i="7"/>
  <c r="W460" i="7"/>
  <c r="Q460" i="7"/>
  <c r="N460" i="7"/>
  <c r="K460" i="7"/>
  <c r="E460" i="7"/>
  <c r="H460" i="7"/>
  <c r="AC456" i="7"/>
  <c r="AD456" i="7" s="1"/>
  <c r="AE456" i="7" s="1"/>
  <c r="Z456" i="7"/>
  <c r="AA456" i="7" s="1"/>
  <c r="AB456" i="7" s="1"/>
  <c r="T456" i="7"/>
  <c r="W456" i="7"/>
  <c r="Q456" i="7"/>
  <c r="N456" i="7"/>
  <c r="K456" i="7"/>
  <c r="E456" i="7"/>
  <c r="H456" i="7"/>
  <c r="AC452" i="7"/>
  <c r="AD452" i="7" s="1"/>
  <c r="AE452" i="7" s="1"/>
  <c r="Z452" i="7"/>
  <c r="AA452" i="7" s="1"/>
  <c r="AB452" i="7" s="1"/>
  <c r="T452" i="7"/>
  <c r="W452" i="7"/>
  <c r="Q452" i="7"/>
  <c r="N452" i="7"/>
  <c r="K452" i="7"/>
  <c r="E452" i="7"/>
  <c r="H452" i="7"/>
  <c r="AC448" i="7"/>
  <c r="AD448" i="7" s="1"/>
  <c r="AE448" i="7" s="1"/>
  <c r="Z448" i="7"/>
  <c r="AA448" i="7" s="1"/>
  <c r="AB448" i="7" s="1"/>
  <c r="T448" i="7"/>
  <c r="W448" i="7"/>
  <c r="Q448" i="7"/>
  <c r="N448" i="7"/>
  <c r="K448" i="7"/>
  <c r="E448" i="7"/>
  <c r="H448" i="7"/>
  <c r="AC444" i="7"/>
  <c r="AD444" i="7" s="1"/>
  <c r="AE444" i="7" s="1"/>
  <c r="Z444" i="7"/>
  <c r="AA444" i="7" s="1"/>
  <c r="AB444" i="7" s="1"/>
  <c r="T444" i="7"/>
  <c r="W444" i="7"/>
  <c r="Q444" i="7"/>
  <c r="N444" i="7"/>
  <c r="K444" i="7"/>
  <c r="E444" i="7"/>
  <c r="H444" i="7"/>
  <c r="AC440" i="7"/>
  <c r="AD440" i="7" s="1"/>
  <c r="AE440" i="7" s="1"/>
  <c r="Z440" i="7"/>
  <c r="AA440" i="7" s="1"/>
  <c r="AB440" i="7" s="1"/>
  <c r="T440" i="7"/>
  <c r="W440" i="7"/>
  <c r="Q440" i="7"/>
  <c r="N440" i="7"/>
  <c r="K440" i="7"/>
  <c r="E440" i="7"/>
  <c r="H440" i="7"/>
  <c r="AC436" i="7"/>
  <c r="AD436" i="7" s="1"/>
  <c r="AE436" i="7" s="1"/>
  <c r="Z436" i="7"/>
  <c r="AA436" i="7" s="1"/>
  <c r="AB436" i="7" s="1"/>
  <c r="T436" i="7"/>
  <c r="W436" i="7"/>
  <c r="Q436" i="7"/>
  <c r="N436" i="7"/>
  <c r="K436" i="7"/>
  <c r="E436" i="7"/>
  <c r="H436" i="7"/>
  <c r="AC432" i="7"/>
  <c r="AD432" i="7" s="1"/>
  <c r="AE432" i="7" s="1"/>
  <c r="Z432" i="7"/>
  <c r="AA432" i="7" s="1"/>
  <c r="AB432" i="7" s="1"/>
  <c r="T432" i="7"/>
  <c r="W432" i="7"/>
  <c r="Q432" i="7"/>
  <c r="N432" i="7"/>
  <c r="K432" i="7"/>
  <c r="E432" i="7"/>
  <c r="H432" i="7"/>
  <c r="AC428" i="7"/>
  <c r="AD428" i="7" s="1"/>
  <c r="AE428" i="7" s="1"/>
  <c r="Z428" i="7"/>
  <c r="AA428" i="7" s="1"/>
  <c r="AB428" i="7" s="1"/>
  <c r="T428" i="7"/>
  <c r="W428" i="7"/>
  <c r="Q428" i="7"/>
  <c r="N428" i="7"/>
  <c r="K428" i="7"/>
  <c r="E428" i="7"/>
  <c r="H428" i="7"/>
  <c r="AC424" i="7"/>
  <c r="AD424" i="7" s="1"/>
  <c r="AE424" i="7" s="1"/>
  <c r="Z424" i="7"/>
  <c r="AA424" i="7" s="1"/>
  <c r="AB424" i="7" s="1"/>
  <c r="T424" i="7"/>
  <c r="W424" i="7"/>
  <c r="Q424" i="7"/>
  <c r="N424" i="7"/>
  <c r="K424" i="7"/>
  <c r="E424" i="7"/>
  <c r="H424" i="7"/>
  <c r="AC420" i="7"/>
  <c r="AD420" i="7" s="1"/>
  <c r="AE420" i="7" s="1"/>
  <c r="Z420" i="7"/>
  <c r="AA420" i="7" s="1"/>
  <c r="AB420" i="7" s="1"/>
  <c r="T420" i="7"/>
  <c r="W420" i="7"/>
  <c r="Q420" i="7"/>
  <c r="N420" i="7"/>
  <c r="K420" i="7"/>
  <c r="E420" i="7"/>
  <c r="H420" i="7"/>
  <c r="AC416" i="7"/>
  <c r="AD416" i="7" s="1"/>
  <c r="AE416" i="7" s="1"/>
  <c r="Z416" i="7"/>
  <c r="AA416" i="7" s="1"/>
  <c r="AB416" i="7" s="1"/>
  <c r="T416" i="7"/>
  <c r="W416" i="7"/>
  <c r="Q416" i="7"/>
  <c r="N416" i="7"/>
  <c r="K416" i="7"/>
  <c r="E416" i="7"/>
  <c r="H416" i="7"/>
  <c r="AC412" i="7"/>
  <c r="AD412" i="7" s="1"/>
  <c r="AE412" i="7" s="1"/>
  <c r="Z412" i="7"/>
  <c r="AA412" i="7" s="1"/>
  <c r="AB412" i="7" s="1"/>
  <c r="T412" i="7"/>
  <c r="W412" i="7"/>
  <c r="Q412" i="7"/>
  <c r="N412" i="7"/>
  <c r="K412" i="7"/>
  <c r="E412" i="7"/>
  <c r="H412" i="7"/>
  <c r="AC408" i="7"/>
  <c r="AD408" i="7" s="1"/>
  <c r="AE408" i="7" s="1"/>
  <c r="Z408" i="7"/>
  <c r="AA408" i="7" s="1"/>
  <c r="AB408" i="7" s="1"/>
  <c r="T408" i="7"/>
  <c r="W408" i="7"/>
  <c r="Q408" i="7"/>
  <c r="N408" i="7"/>
  <c r="K408" i="7"/>
  <c r="E408" i="7"/>
  <c r="H408" i="7"/>
  <c r="AC404" i="7"/>
  <c r="AD404" i="7" s="1"/>
  <c r="AE404" i="7" s="1"/>
  <c r="Z404" i="7"/>
  <c r="AA404" i="7" s="1"/>
  <c r="AB404" i="7" s="1"/>
  <c r="T404" i="7"/>
  <c r="W404" i="7"/>
  <c r="Q404" i="7"/>
  <c r="N404" i="7"/>
  <c r="K404" i="7"/>
  <c r="E404" i="7"/>
  <c r="H404" i="7"/>
  <c r="AC400" i="7"/>
  <c r="AD400" i="7" s="1"/>
  <c r="AE400" i="7" s="1"/>
  <c r="Z400" i="7"/>
  <c r="AA400" i="7" s="1"/>
  <c r="AB400" i="7" s="1"/>
  <c r="T400" i="7"/>
  <c r="W400" i="7"/>
  <c r="Q400" i="7"/>
  <c r="N400" i="7"/>
  <c r="K400" i="7"/>
  <c r="E400" i="7"/>
  <c r="H400" i="7"/>
  <c r="AC396" i="7"/>
  <c r="AD396" i="7" s="1"/>
  <c r="AE396" i="7" s="1"/>
  <c r="Z396" i="7"/>
  <c r="AA396" i="7" s="1"/>
  <c r="AB396" i="7" s="1"/>
  <c r="T396" i="7"/>
  <c r="W396" i="7"/>
  <c r="Q396" i="7"/>
  <c r="N396" i="7"/>
  <c r="K396" i="7"/>
  <c r="E396" i="7"/>
  <c r="H396" i="7"/>
  <c r="AC392" i="7"/>
  <c r="AD392" i="7" s="1"/>
  <c r="AE392" i="7" s="1"/>
  <c r="Z392" i="7"/>
  <c r="AA392" i="7" s="1"/>
  <c r="AB392" i="7" s="1"/>
  <c r="T392" i="7"/>
  <c r="W392" i="7"/>
  <c r="Q392" i="7"/>
  <c r="N392" i="7"/>
  <c r="K392" i="7"/>
  <c r="E392" i="7"/>
  <c r="H392" i="7"/>
  <c r="AC388" i="7"/>
  <c r="AD388" i="7" s="1"/>
  <c r="AE388" i="7" s="1"/>
  <c r="Z388" i="7"/>
  <c r="AA388" i="7" s="1"/>
  <c r="AB388" i="7" s="1"/>
  <c r="T388" i="7"/>
  <c r="W388" i="7"/>
  <c r="Q388" i="7"/>
  <c r="N388" i="7"/>
  <c r="K388" i="7"/>
  <c r="E388" i="7"/>
  <c r="H388" i="7"/>
  <c r="AC384" i="7"/>
  <c r="AD384" i="7" s="1"/>
  <c r="AE384" i="7" s="1"/>
  <c r="Z384" i="7"/>
  <c r="AA384" i="7" s="1"/>
  <c r="AB384" i="7" s="1"/>
  <c r="T384" i="7"/>
  <c r="W384" i="7"/>
  <c r="Q384" i="7"/>
  <c r="N384" i="7"/>
  <c r="K384" i="7"/>
  <c r="E384" i="7"/>
  <c r="H384" i="7"/>
  <c r="AC380" i="7"/>
  <c r="AD380" i="7" s="1"/>
  <c r="AE380" i="7" s="1"/>
  <c r="Z380" i="7"/>
  <c r="AA380" i="7" s="1"/>
  <c r="AB380" i="7" s="1"/>
  <c r="T380" i="7"/>
  <c r="W380" i="7"/>
  <c r="Q380" i="7"/>
  <c r="N380" i="7"/>
  <c r="K380" i="7"/>
  <c r="E380" i="7"/>
  <c r="H380" i="7"/>
  <c r="AC376" i="7"/>
  <c r="AD376" i="7" s="1"/>
  <c r="AE376" i="7" s="1"/>
  <c r="Z376" i="7"/>
  <c r="AA376" i="7" s="1"/>
  <c r="AB376" i="7" s="1"/>
  <c r="T376" i="7"/>
  <c r="W376" i="7"/>
  <c r="Q376" i="7"/>
  <c r="N376" i="7"/>
  <c r="K376" i="7"/>
  <c r="E376" i="7"/>
  <c r="H376" i="7"/>
  <c r="AC372" i="7"/>
  <c r="AD372" i="7" s="1"/>
  <c r="AE372" i="7" s="1"/>
  <c r="Z372" i="7"/>
  <c r="AA372" i="7" s="1"/>
  <c r="AB372" i="7" s="1"/>
  <c r="T372" i="7"/>
  <c r="W372" i="7"/>
  <c r="Q372" i="7"/>
  <c r="N372" i="7"/>
  <c r="K372" i="7"/>
  <c r="E372" i="7"/>
  <c r="H372" i="7"/>
  <c r="AC368" i="7"/>
  <c r="AD368" i="7" s="1"/>
  <c r="AE368" i="7" s="1"/>
  <c r="Z368" i="7"/>
  <c r="AA368" i="7" s="1"/>
  <c r="AB368" i="7" s="1"/>
  <c r="T368" i="7"/>
  <c r="W368" i="7"/>
  <c r="Q368" i="7"/>
  <c r="N368" i="7"/>
  <c r="K368" i="7"/>
  <c r="E368" i="7"/>
  <c r="H368" i="7"/>
  <c r="AC364" i="7"/>
  <c r="AD364" i="7" s="1"/>
  <c r="AE364" i="7" s="1"/>
  <c r="Z364" i="7"/>
  <c r="AA364" i="7" s="1"/>
  <c r="AB364" i="7" s="1"/>
  <c r="T364" i="7"/>
  <c r="W364" i="7"/>
  <c r="N364" i="7"/>
  <c r="Q364" i="7"/>
  <c r="K364" i="7"/>
  <c r="E364" i="7"/>
  <c r="H364" i="7"/>
  <c r="AC360" i="7"/>
  <c r="AD360" i="7" s="1"/>
  <c r="AE360" i="7" s="1"/>
  <c r="Z360" i="7"/>
  <c r="AA360" i="7" s="1"/>
  <c r="AB360" i="7" s="1"/>
  <c r="T360" i="7"/>
  <c r="W360" i="7"/>
  <c r="N360" i="7"/>
  <c r="Q360" i="7"/>
  <c r="K360" i="7"/>
  <c r="E360" i="7"/>
  <c r="H360" i="7"/>
  <c r="AC356" i="7"/>
  <c r="AD356" i="7" s="1"/>
  <c r="AE356" i="7" s="1"/>
  <c r="Z356" i="7"/>
  <c r="AA356" i="7" s="1"/>
  <c r="AB356" i="7" s="1"/>
  <c r="T356" i="7"/>
  <c r="W356" i="7"/>
  <c r="N356" i="7"/>
  <c r="Q356" i="7"/>
  <c r="K356" i="7"/>
  <c r="E356" i="7"/>
  <c r="H356" i="7"/>
  <c r="AC352" i="7"/>
  <c r="AD352" i="7" s="1"/>
  <c r="AE352" i="7" s="1"/>
  <c r="Z352" i="7"/>
  <c r="AA352" i="7" s="1"/>
  <c r="AB352" i="7" s="1"/>
  <c r="T352" i="7"/>
  <c r="W352" i="7"/>
  <c r="N352" i="7"/>
  <c r="Q352" i="7"/>
  <c r="K352" i="7"/>
  <c r="E352" i="7"/>
  <c r="H352" i="7"/>
  <c r="AC348" i="7"/>
  <c r="AD348" i="7" s="1"/>
  <c r="AE348" i="7" s="1"/>
  <c r="Z348" i="7"/>
  <c r="AA348" i="7" s="1"/>
  <c r="AB348" i="7" s="1"/>
  <c r="T348" i="7"/>
  <c r="W348" i="7"/>
  <c r="N348" i="7"/>
  <c r="Q348" i="7"/>
  <c r="K348" i="7"/>
  <c r="E348" i="7"/>
  <c r="H348" i="7"/>
  <c r="AC344" i="7"/>
  <c r="AD344" i="7" s="1"/>
  <c r="AE344" i="7" s="1"/>
  <c r="Z344" i="7"/>
  <c r="AA344" i="7" s="1"/>
  <c r="AB344" i="7" s="1"/>
  <c r="T344" i="7"/>
  <c r="W344" i="7"/>
  <c r="N344" i="7"/>
  <c r="Q344" i="7"/>
  <c r="K344" i="7"/>
  <c r="E344" i="7"/>
  <c r="H344" i="7"/>
  <c r="AC340" i="7"/>
  <c r="AD340" i="7" s="1"/>
  <c r="AE340" i="7" s="1"/>
  <c r="Z340" i="7"/>
  <c r="AA340" i="7" s="1"/>
  <c r="AB340" i="7" s="1"/>
  <c r="T340" i="7"/>
  <c r="W340" i="7"/>
  <c r="N340" i="7"/>
  <c r="Q340" i="7"/>
  <c r="K340" i="7"/>
  <c r="E340" i="7"/>
  <c r="H340" i="7"/>
  <c r="E15" i="7"/>
  <c r="H15" i="7"/>
  <c r="Z15" i="7"/>
  <c r="AA15" i="7" s="1"/>
  <c r="AB15" i="7" s="1"/>
  <c r="Q15" i="7"/>
  <c r="T15" i="7"/>
  <c r="AC15" i="7"/>
  <c r="AD15" i="7" s="1"/>
  <c r="AE15" i="7" s="1"/>
  <c r="N15" i="7"/>
  <c r="W15" i="7"/>
  <c r="K15" i="7"/>
  <c r="AD17" i="5"/>
  <c r="AE17" i="5"/>
  <c r="S17" i="5" s="1"/>
  <c r="AE43" i="5"/>
  <c r="S43" i="5" s="1"/>
  <c r="AE59" i="5"/>
  <c r="S59" i="5" s="1"/>
  <c r="AD76" i="5"/>
  <c r="AE76" i="5"/>
  <c r="S76" i="5" s="1"/>
  <c r="AE195" i="5"/>
  <c r="S195" i="5" s="1"/>
  <c r="AD195" i="5"/>
  <c r="AD40" i="5"/>
  <c r="AI45" i="5"/>
  <c r="AJ45" i="5" s="1"/>
  <c r="AL45" i="5" s="1"/>
  <c r="AM45" i="5" s="1"/>
  <c r="O45" i="5" s="1"/>
  <c r="AE46" i="5"/>
  <c r="S46" i="5" s="1"/>
  <c r="AD46" i="5"/>
  <c r="AC55" i="5"/>
  <c r="AE55" i="5"/>
  <c r="S55" i="5" s="1"/>
  <c r="AD56" i="5"/>
  <c r="AD59" i="5"/>
  <c r="AD62" i="5"/>
  <c r="AD80" i="5"/>
  <c r="AE80" i="5"/>
  <c r="S80" i="5" s="1"/>
  <c r="AC155" i="5"/>
  <c r="AE155" i="5"/>
  <c r="S155" i="5" s="1"/>
  <c r="AD155" i="5"/>
  <c r="AL30" i="5"/>
  <c r="AM30" i="5" s="1"/>
  <c r="O30" i="5" s="1"/>
  <c r="AB30" i="5" s="1"/>
  <c r="AI31" i="5"/>
  <c r="AJ31" i="5" s="1"/>
  <c r="AL31" i="5" s="1"/>
  <c r="AM31" i="5" s="1"/>
  <c r="O31" i="5" s="1"/>
  <c r="AB31" i="5" s="1"/>
  <c r="AC35" i="5"/>
  <c r="AE35" i="5"/>
  <c r="S35" i="5" s="1"/>
  <c r="AI41" i="5"/>
  <c r="AJ41" i="5" s="1"/>
  <c r="AL41" i="5" s="1"/>
  <c r="AM41" i="5" s="1"/>
  <c r="O41" i="5" s="1"/>
  <c r="AB41" i="5" s="1"/>
  <c r="AL46" i="5"/>
  <c r="AM46" i="5" s="1"/>
  <c r="O46" i="5" s="1"/>
  <c r="AF46" i="5" s="1"/>
  <c r="AC51" i="5"/>
  <c r="AE51" i="5"/>
  <c r="S51" i="5" s="1"/>
  <c r="AD55" i="5"/>
  <c r="AL56" i="5"/>
  <c r="AM56" i="5" s="1"/>
  <c r="O56" i="5" s="1"/>
  <c r="AF56" i="5" s="1"/>
  <c r="AE58" i="5"/>
  <c r="S58" i="5" s="1"/>
  <c r="AD58" i="5"/>
  <c r="AL64" i="5"/>
  <c r="AM64" i="5" s="1"/>
  <c r="O64" i="5" s="1"/>
  <c r="P64" i="5" s="1"/>
  <c r="AD68" i="5"/>
  <c r="AE68" i="5"/>
  <c r="S68" i="5" s="1"/>
  <c r="AL73" i="5"/>
  <c r="AM73" i="5" s="1"/>
  <c r="O73" i="5" s="1"/>
  <c r="AL80" i="5"/>
  <c r="AM80" i="5" s="1"/>
  <c r="O80" i="5" s="1"/>
  <c r="P80" i="5" s="1"/>
  <c r="AD84" i="5"/>
  <c r="AE84" i="5"/>
  <c r="S84" i="5" s="1"/>
  <c r="AL89" i="5"/>
  <c r="AM89" i="5" s="1"/>
  <c r="O89" i="5" s="1"/>
  <c r="AE110" i="5"/>
  <c r="S110" i="5" s="1"/>
  <c r="AD110" i="5"/>
  <c r="AE118" i="5"/>
  <c r="S118" i="5" s="1"/>
  <c r="AD118" i="5"/>
  <c r="AE126" i="5"/>
  <c r="S126" i="5" s="1"/>
  <c r="AD126" i="5"/>
  <c r="AE177" i="5"/>
  <c r="S177" i="5" s="1"/>
  <c r="AD177" i="5"/>
  <c r="AE201" i="5"/>
  <c r="S201" i="5" s="1"/>
  <c r="AD201" i="5"/>
  <c r="AE214" i="5"/>
  <c r="S214" i="5" s="1"/>
  <c r="AD214" i="5"/>
  <c r="AE34" i="5"/>
  <c r="S34" i="5" s="1"/>
  <c r="AD34" i="5"/>
  <c r="AE50" i="5"/>
  <c r="S50" i="5" s="1"/>
  <c r="AD50" i="5"/>
  <c r="AD92" i="5"/>
  <c r="AE92" i="5"/>
  <c r="S92" i="5" s="1"/>
  <c r="AE108" i="5"/>
  <c r="S108" i="5" s="1"/>
  <c r="AD108" i="5"/>
  <c r="AC147" i="5"/>
  <c r="AE147" i="5"/>
  <c r="S147" i="5" s="1"/>
  <c r="AD147" i="5"/>
  <c r="AE151" i="5"/>
  <c r="S151" i="5" s="1"/>
  <c r="AD151" i="5"/>
  <c r="AD221" i="5"/>
  <c r="AE221" i="5"/>
  <c r="S221" i="5" s="1"/>
  <c r="AC29" i="5"/>
  <c r="AE29" i="5"/>
  <c r="S29" i="5" s="1"/>
  <c r="AD30" i="5"/>
  <c r="AC39" i="5"/>
  <c r="AE39" i="5"/>
  <c r="S39" i="5" s="1"/>
  <c r="AD43" i="5"/>
  <c r="AE173" i="5"/>
  <c r="S173" i="5" s="1"/>
  <c r="AD173" i="5"/>
  <c r="AC207" i="5"/>
  <c r="AE207" i="5"/>
  <c r="S207" i="5" s="1"/>
  <c r="AD207" i="5"/>
  <c r="AE211" i="5"/>
  <c r="S211" i="5" s="1"/>
  <c r="AB211" i="5"/>
  <c r="AD219" i="5"/>
  <c r="AE219" i="5"/>
  <c r="S219" i="5" s="1"/>
  <c r="AD29" i="5"/>
  <c r="AD36" i="5"/>
  <c r="AL40" i="5"/>
  <c r="AM40" i="5" s="1"/>
  <c r="O40" i="5" s="1"/>
  <c r="AC40" i="5" s="1"/>
  <c r="AE42" i="5"/>
  <c r="S42" i="5" s="1"/>
  <c r="AD42" i="5"/>
  <c r="AD52" i="5"/>
  <c r="AI57" i="5"/>
  <c r="AJ57" i="5" s="1"/>
  <c r="AL57" i="5" s="1"/>
  <c r="AM57" i="5" s="1"/>
  <c r="O57" i="5" s="1"/>
  <c r="P57" i="5" s="1"/>
  <c r="AI13" i="5"/>
  <c r="AJ13" i="5" s="1"/>
  <c r="AI18" i="5"/>
  <c r="AJ18" i="5" s="1"/>
  <c r="AL18" i="5" s="1"/>
  <c r="AM18" i="5" s="1"/>
  <c r="O18" i="5" s="1"/>
  <c r="AB18" i="5" s="1"/>
  <c r="AD28" i="5"/>
  <c r="AE31" i="5"/>
  <c r="S31" i="5" s="1"/>
  <c r="AD32" i="5"/>
  <c r="AD35" i="5"/>
  <c r="AL36" i="5"/>
  <c r="AM36" i="5" s="1"/>
  <c r="O36" i="5" s="1"/>
  <c r="AI37" i="5"/>
  <c r="AJ37" i="5" s="1"/>
  <c r="AL37" i="5" s="1"/>
  <c r="AM37" i="5" s="1"/>
  <c r="O37" i="5" s="1"/>
  <c r="AF37" i="5" s="1"/>
  <c r="AE38" i="5"/>
  <c r="S38" i="5" s="1"/>
  <c r="AD38" i="5"/>
  <c r="AI42" i="5"/>
  <c r="AJ42" i="5" s="1"/>
  <c r="AL42" i="5" s="1"/>
  <c r="AM42" i="5" s="1"/>
  <c r="O42" i="5" s="1"/>
  <c r="AL43" i="5"/>
  <c r="AM43" i="5" s="1"/>
  <c r="O43" i="5" s="1"/>
  <c r="AC43" i="5" s="1"/>
  <c r="AC47" i="5"/>
  <c r="AE47" i="5"/>
  <c r="S47" i="5" s="1"/>
  <c r="AD48" i="5"/>
  <c r="AD51" i="5"/>
  <c r="AL52" i="5"/>
  <c r="AM52" i="5" s="1"/>
  <c r="O52" i="5" s="1"/>
  <c r="AF52" i="5" s="1"/>
  <c r="AI53" i="5"/>
  <c r="AJ53" i="5" s="1"/>
  <c r="AL53" i="5" s="1"/>
  <c r="AM53" i="5" s="1"/>
  <c r="O53" i="5" s="1"/>
  <c r="AE54" i="5"/>
  <c r="S54" i="5" s="1"/>
  <c r="AD54" i="5"/>
  <c r="AI58" i="5"/>
  <c r="AJ58" i="5" s="1"/>
  <c r="AL58" i="5" s="1"/>
  <c r="AM58" i="5" s="1"/>
  <c r="O58" i="5" s="1"/>
  <c r="AB58" i="5" s="1"/>
  <c r="AL59" i="5"/>
  <c r="AM59" i="5" s="1"/>
  <c r="O59" i="5" s="1"/>
  <c r="AC59" i="5" s="1"/>
  <c r="AI61" i="5"/>
  <c r="AJ61" i="5" s="1"/>
  <c r="AL61" i="5" s="1"/>
  <c r="AM61" i="5" s="1"/>
  <c r="O61" i="5" s="1"/>
  <c r="AD72" i="5"/>
  <c r="AE72" i="5"/>
  <c r="S72" i="5" s="1"/>
  <c r="AL77" i="5"/>
  <c r="AM77" i="5" s="1"/>
  <c r="O77" i="5" s="1"/>
  <c r="AD88" i="5"/>
  <c r="AE88" i="5"/>
  <c r="S88" i="5" s="1"/>
  <c r="AD102" i="5"/>
  <c r="AE102" i="5"/>
  <c r="S102" i="5" s="1"/>
  <c r="AL133" i="5"/>
  <c r="AM133" i="5" s="1"/>
  <c r="O133" i="5" s="1"/>
  <c r="AE165" i="5"/>
  <c r="S165" i="5" s="1"/>
  <c r="AD165" i="5"/>
  <c r="AE187" i="5"/>
  <c r="S187" i="5" s="1"/>
  <c r="AD187" i="5"/>
  <c r="AL197" i="5"/>
  <c r="AM197" i="5" s="1"/>
  <c r="O197" i="5" s="1"/>
  <c r="P197" i="5" s="1"/>
  <c r="AE209" i="5"/>
  <c r="S209" i="5" s="1"/>
  <c r="AB209" i="5"/>
  <c r="AD213" i="5"/>
  <c r="AE213" i="5"/>
  <c r="S213" i="5" s="1"/>
  <c r="AL214" i="5"/>
  <c r="AM214" i="5" s="1"/>
  <c r="O214" i="5" s="1"/>
  <c r="AB214" i="5" s="1"/>
  <c r="AD231" i="5"/>
  <c r="AE231" i="5"/>
  <c r="S231" i="5" s="1"/>
  <c r="AD70" i="5"/>
  <c r="AE70" i="5"/>
  <c r="S70" i="5" s="1"/>
  <c r="AI71" i="5"/>
  <c r="AJ71" i="5" s="1"/>
  <c r="AL71" i="5" s="1"/>
  <c r="AM71" i="5" s="1"/>
  <c r="O71" i="5" s="1"/>
  <c r="AD78" i="5"/>
  <c r="AE78" i="5"/>
  <c r="S78" i="5" s="1"/>
  <c r="AI79" i="5"/>
  <c r="AJ79" i="5" s="1"/>
  <c r="AL79" i="5" s="1"/>
  <c r="AM79" i="5" s="1"/>
  <c r="O79" i="5" s="1"/>
  <c r="P79" i="5" s="1"/>
  <c r="AD86" i="5"/>
  <c r="AE86" i="5"/>
  <c r="S86" i="5" s="1"/>
  <c r="AI87" i="5"/>
  <c r="AJ87" i="5" s="1"/>
  <c r="AL87" i="5" s="1"/>
  <c r="AM87" i="5" s="1"/>
  <c r="O87" i="5" s="1"/>
  <c r="AC87" i="5" s="1"/>
  <c r="AD94" i="5"/>
  <c r="AE94" i="5"/>
  <c r="S94" i="5" s="1"/>
  <c r="AI95" i="5"/>
  <c r="AJ95" i="5" s="1"/>
  <c r="AL95" i="5" s="1"/>
  <c r="AM95" i="5" s="1"/>
  <c r="O95" i="5" s="1"/>
  <c r="AD100" i="5"/>
  <c r="AE100" i="5"/>
  <c r="S100" i="5" s="1"/>
  <c r="AD104" i="5"/>
  <c r="AE104" i="5"/>
  <c r="S104" i="5" s="1"/>
  <c r="AI105" i="5"/>
  <c r="AJ105" i="5" s="1"/>
  <c r="AL105" i="5" s="1"/>
  <c r="AM105" i="5" s="1"/>
  <c r="O105" i="5" s="1"/>
  <c r="AC105" i="5" s="1"/>
  <c r="AI111" i="5"/>
  <c r="AJ111" i="5" s="1"/>
  <c r="AL111" i="5" s="1"/>
  <c r="AM111" i="5" s="1"/>
  <c r="O111" i="5" s="1"/>
  <c r="AI114" i="5"/>
  <c r="AJ114" i="5" s="1"/>
  <c r="AL114" i="5" s="1"/>
  <c r="AM114" i="5" s="1"/>
  <c r="O114" i="5" s="1"/>
  <c r="AI119" i="5"/>
  <c r="AJ119" i="5" s="1"/>
  <c r="AL119" i="5" s="1"/>
  <c r="AM119" i="5" s="1"/>
  <c r="O119" i="5" s="1"/>
  <c r="P119" i="5" s="1"/>
  <c r="AI122" i="5"/>
  <c r="AJ122" i="5" s="1"/>
  <c r="AL122" i="5" s="1"/>
  <c r="AM122" i="5" s="1"/>
  <c r="O122" i="5" s="1"/>
  <c r="AF122" i="5" s="1"/>
  <c r="AI127" i="5"/>
  <c r="AJ127" i="5" s="1"/>
  <c r="AL127" i="5" s="1"/>
  <c r="AM127" i="5" s="1"/>
  <c r="O127" i="5" s="1"/>
  <c r="AC127" i="5" s="1"/>
  <c r="AI134" i="5"/>
  <c r="AJ134" i="5" s="1"/>
  <c r="AL134" i="5" s="1"/>
  <c r="AM134" i="5" s="1"/>
  <c r="AI140" i="5"/>
  <c r="AJ140" i="5" s="1"/>
  <c r="AI142" i="5"/>
  <c r="AJ142" i="5" s="1"/>
  <c r="AL142" i="5" s="1"/>
  <c r="AM142" i="5" s="1"/>
  <c r="AI152" i="5"/>
  <c r="AJ152" i="5" s="1"/>
  <c r="AL152" i="5" s="1"/>
  <c r="AM152" i="5" s="1"/>
  <c r="O152" i="5" s="1"/>
  <c r="AF152" i="5" s="1"/>
  <c r="AI158" i="5"/>
  <c r="AJ158" i="5" s="1"/>
  <c r="AL158" i="5" s="1"/>
  <c r="AM158" i="5" s="1"/>
  <c r="O158" i="5" s="1"/>
  <c r="AI160" i="5"/>
  <c r="AJ160" i="5" s="1"/>
  <c r="AL160" i="5" s="1"/>
  <c r="AM160" i="5" s="1"/>
  <c r="AI168" i="5"/>
  <c r="AJ168" i="5" s="1"/>
  <c r="AL168" i="5" s="1"/>
  <c r="AM168" i="5" s="1"/>
  <c r="O168" i="5" s="1"/>
  <c r="P168" i="5" s="1"/>
  <c r="AI170" i="5"/>
  <c r="AJ170" i="5" s="1"/>
  <c r="AL170" i="5" s="1"/>
  <c r="AM170" i="5" s="1"/>
  <c r="O170" i="5" s="1"/>
  <c r="AB170" i="5" s="1"/>
  <c r="AI171" i="5"/>
  <c r="AJ171" i="5" s="1"/>
  <c r="AL171" i="5" s="1"/>
  <c r="AM171" i="5" s="1"/>
  <c r="O171" i="5" s="1"/>
  <c r="AI175" i="5"/>
  <c r="AJ175" i="5" s="1"/>
  <c r="AL175" i="5" s="1"/>
  <c r="AM175" i="5" s="1"/>
  <c r="O175" i="5" s="1"/>
  <c r="AI182" i="5"/>
  <c r="AJ182" i="5" s="1"/>
  <c r="AL182" i="5" s="1"/>
  <c r="AM182" i="5" s="1"/>
  <c r="O182" i="5" s="1"/>
  <c r="P182" i="5" s="1"/>
  <c r="AI185" i="5"/>
  <c r="AJ185" i="5" s="1"/>
  <c r="AL185" i="5" s="1"/>
  <c r="AM185" i="5" s="1"/>
  <c r="O185" i="5" s="1"/>
  <c r="AI188" i="5"/>
  <c r="AJ188" i="5" s="1"/>
  <c r="AL188" i="5" s="1"/>
  <c r="AM188" i="5" s="1"/>
  <c r="O188" i="5" s="1"/>
  <c r="AI189" i="5"/>
  <c r="AJ189" i="5" s="1"/>
  <c r="AL189" i="5" s="1"/>
  <c r="AM189" i="5" s="1"/>
  <c r="O189" i="5" s="1"/>
  <c r="AI198" i="5"/>
  <c r="AJ198" i="5" s="1"/>
  <c r="AL198" i="5" s="1"/>
  <c r="AM198" i="5" s="1"/>
  <c r="O198" i="5" s="1"/>
  <c r="AC198" i="5" s="1"/>
  <c r="AD217" i="5"/>
  <c r="AE217" i="5"/>
  <c r="S217" i="5" s="1"/>
  <c r="AD223" i="5"/>
  <c r="AE223" i="5"/>
  <c r="S223" i="5" s="1"/>
  <c r="AD227" i="5"/>
  <c r="AE227" i="5"/>
  <c r="S227" i="5" s="1"/>
  <c r="AD235" i="5"/>
  <c r="AE235" i="5"/>
  <c r="S235" i="5" s="1"/>
  <c r="AD96" i="5"/>
  <c r="AE96" i="5"/>
  <c r="S96" i="5" s="1"/>
  <c r="AL97" i="5"/>
  <c r="AM97" i="5" s="1"/>
  <c r="O97" i="5" s="1"/>
  <c r="AC97" i="5" s="1"/>
  <c r="AD106" i="5"/>
  <c r="AE106" i="5"/>
  <c r="S106" i="5" s="1"/>
  <c r="AC141" i="5"/>
  <c r="AE141" i="5"/>
  <c r="S141" i="5" s="1"/>
  <c r="AL150" i="5"/>
  <c r="AM150" i="5" s="1"/>
  <c r="AC153" i="5"/>
  <c r="AE153" i="5"/>
  <c r="S153" i="5" s="1"/>
  <c r="AL165" i="5"/>
  <c r="AM165" i="5" s="1"/>
  <c r="O165" i="5" s="1"/>
  <c r="AL178" i="5"/>
  <c r="AM178" i="5" s="1"/>
  <c r="O178" i="5" s="1"/>
  <c r="AF178" i="5" s="1"/>
  <c r="AL190" i="5"/>
  <c r="AM190" i="5" s="1"/>
  <c r="O190" i="5" s="1"/>
  <c r="AF190" i="5" s="1"/>
  <c r="AL196" i="5"/>
  <c r="AM196" i="5" s="1"/>
  <c r="O196" i="5" s="1"/>
  <c r="AC196" i="5" s="1"/>
  <c r="AL228" i="5"/>
  <c r="AM228" i="5" s="1"/>
  <c r="O228" i="5" s="1"/>
  <c r="AC33" i="5"/>
  <c r="AE33" i="5"/>
  <c r="S33" i="5" s="1"/>
  <c r="AE37" i="5"/>
  <c r="S37" i="5" s="1"/>
  <c r="AC41" i="5"/>
  <c r="AE41" i="5"/>
  <c r="S41" i="5" s="1"/>
  <c r="AC45" i="5"/>
  <c r="AE45" i="5"/>
  <c r="S45" i="5" s="1"/>
  <c r="AC49" i="5"/>
  <c r="AE49" i="5"/>
  <c r="S49" i="5" s="1"/>
  <c r="AC53" i="5"/>
  <c r="AE53" i="5"/>
  <c r="S53" i="5" s="1"/>
  <c r="AC57" i="5"/>
  <c r="AE57" i="5"/>
  <c r="S57" i="5" s="1"/>
  <c r="AI60" i="5"/>
  <c r="AJ60" i="5" s="1"/>
  <c r="AL60" i="5" s="1"/>
  <c r="AM60" i="5" s="1"/>
  <c r="O60" i="5" s="1"/>
  <c r="AD66" i="5"/>
  <c r="AE66" i="5"/>
  <c r="S66" i="5" s="1"/>
  <c r="AI67" i="5"/>
  <c r="AJ67" i="5" s="1"/>
  <c r="AL67" i="5" s="1"/>
  <c r="AM67" i="5" s="1"/>
  <c r="O67" i="5" s="1"/>
  <c r="AC67" i="5" s="1"/>
  <c r="AD74" i="5"/>
  <c r="AE74" i="5"/>
  <c r="S74" i="5" s="1"/>
  <c r="AI75" i="5"/>
  <c r="AJ75" i="5" s="1"/>
  <c r="AL75" i="5" s="1"/>
  <c r="AM75" i="5" s="1"/>
  <c r="O75" i="5" s="1"/>
  <c r="P75" i="5" s="1"/>
  <c r="AD82" i="5"/>
  <c r="AE82" i="5"/>
  <c r="S82" i="5" s="1"/>
  <c r="AI83" i="5"/>
  <c r="AJ83" i="5" s="1"/>
  <c r="AL83" i="5" s="1"/>
  <c r="AM83" i="5" s="1"/>
  <c r="O83" i="5" s="1"/>
  <c r="AD90" i="5"/>
  <c r="AE90" i="5"/>
  <c r="S90" i="5" s="1"/>
  <c r="AI91" i="5"/>
  <c r="AJ91" i="5" s="1"/>
  <c r="AL91" i="5" s="1"/>
  <c r="AM91" i="5" s="1"/>
  <c r="O91" i="5" s="1"/>
  <c r="AD98" i="5"/>
  <c r="AE98" i="5"/>
  <c r="S98" i="5" s="1"/>
  <c r="AI101" i="5"/>
  <c r="AJ101" i="5" s="1"/>
  <c r="AL101" i="5" s="1"/>
  <c r="AM101" i="5" s="1"/>
  <c r="O101" i="5" s="1"/>
  <c r="AI107" i="5"/>
  <c r="AJ107" i="5" s="1"/>
  <c r="AI110" i="5"/>
  <c r="AJ110" i="5" s="1"/>
  <c r="AL110" i="5" s="1"/>
  <c r="AM110" i="5" s="1"/>
  <c r="O110" i="5" s="1"/>
  <c r="AD114" i="5"/>
  <c r="AI115" i="5"/>
  <c r="AJ115" i="5" s="1"/>
  <c r="AL115" i="5" s="1"/>
  <c r="AM115" i="5" s="1"/>
  <c r="O115" i="5" s="1"/>
  <c r="AC115" i="5" s="1"/>
  <c r="AI118" i="5"/>
  <c r="AJ118" i="5" s="1"/>
  <c r="AL118" i="5" s="1"/>
  <c r="AM118" i="5" s="1"/>
  <c r="O118" i="5" s="1"/>
  <c r="AD122" i="5"/>
  <c r="AI123" i="5"/>
  <c r="AJ123" i="5" s="1"/>
  <c r="AL123" i="5" s="1"/>
  <c r="AM123" i="5" s="1"/>
  <c r="O123" i="5" s="1"/>
  <c r="AC123" i="5" s="1"/>
  <c r="AI126" i="5"/>
  <c r="AJ126" i="5" s="1"/>
  <c r="AL126" i="5" s="1"/>
  <c r="AM126" i="5" s="1"/>
  <c r="O126" i="5" s="1"/>
  <c r="P126" i="5" s="1"/>
  <c r="AI146" i="5"/>
  <c r="AJ146" i="5" s="1"/>
  <c r="AC149" i="5"/>
  <c r="AE149" i="5"/>
  <c r="S149" i="5" s="1"/>
  <c r="AD153" i="5"/>
  <c r="AI154" i="5"/>
  <c r="AJ154" i="5" s="1"/>
  <c r="AD158" i="5"/>
  <c r="AD159" i="5"/>
  <c r="AD160" i="5"/>
  <c r="AD161" i="5"/>
  <c r="AI163" i="5"/>
  <c r="AJ163" i="5" s="1"/>
  <c r="AL163" i="5" s="1"/>
  <c r="AM163" i="5" s="1"/>
  <c r="O163" i="5" s="1"/>
  <c r="AI169" i="5"/>
  <c r="AJ169" i="5" s="1"/>
  <c r="AL169" i="5" s="1"/>
  <c r="AM169" i="5" s="1"/>
  <c r="O169" i="5" s="1"/>
  <c r="P169" i="5" s="1"/>
  <c r="AD171" i="5"/>
  <c r="AI172" i="5"/>
  <c r="AJ172" i="5" s="1"/>
  <c r="AL172" i="5" s="1"/>
  <c r="AM172" i="5" s="1"/>
  <c r="O172" i="5" s="1"/>
  <c r="AI173" i="5"/>
  <c r="AJ173" i="5" s="1"/>
  <c r="AL173" i="5" s="1"/>
  <c r="AM173" i="5" s="1"/>
  <c r="O173" i="5" s="1"/>
  <c r="AD175" i="5"/>
  <c r="AI184" i="5"/>
  <c r="AJ184" i="5" s="1"/>
  <c r="AL184" i="5" s="1"/>
  <c r="AM184" i="5" s="1"/>
  <c r="O184" i="5" s="1"/>
  <c r="AF184" i="5" s="1"/>
  <c r="AD185" i="5"/>
  <c r="AI186" i="5"/>
  <c r="AJ186" i="5" s="1"/>
  <c r="AL186" i="5" s="1"/>
  <c r="AM186" i="5" s="1"/>
  <c r="O186" i="5" s="1"/>
  <c r="AI187" i="5"/>
  <c r="AJ187" i="5" s="1"/>
  <c r="AL187" i="5" s="1"/>
  <c r="AM187" i="5" s="1"/>
  <c r="O187" i="5" s="1"/>
  <c r="AC187" i="5" s="1"/>
  <c r="AD189" i="5"/>
  <c r="AB192" i="5"/>
  <c r="AD193" i="5"/>
  <c r="AD199" i="5"/>
  <c r="AI200" i="5"/>
  <c r="AJ200" i="5" s="1"/>
  <c r="AL200" i="5" s="1"/>
  <c r="AM200" i="5" s="1"/>
  <c r="O200" i="5" s="1"/>
  <c r="AC200" i="5" s="1"/>
  <c r="AC203" i="5"/>
  <c r="AE203" i="5"/>
  <c r="S203" i="5" s="1"/>
  <c r="AI206" i="5"/>
  <c r="AJ206" i="5" s="1"/>
  <c r="AL206" i="5" s="1"/>
  <c r="AM206" i="5" s="1"/>
  <c r="O206" i="5" s="1"/>
  <c r="AI216" i="5"/>
  <c r="AJ216" i="5" s="1"/>
  <c r="AL216" i="5" s="1"/>
  <c r="AM216" i="5" s="1"/>
  <c r="O216" i="5" s="1"/>
  <c r="AD225" i="5"/>
  <c r="AE225" i="5"/>
  <c r="S225" i="5" s="1"/>
  <c r="AD229" i="5"/>
  <c r="AE229" i="5"/>
  <c r="S229" i="5" s="1"/>
  <c r="AI230" i="5"/>
  <c r="AJ230" i="5" s="1"/>
  <c r="AL230" i="5" s="1"/>
  <c r="AM230" i="5" s="1"/>
  <c r="O230" i="5" s="1"/>
  <c r="AD233" i="5"/>
  <c r="AE233" i="5"/>
  <c r="S233" i="5" s="1"/>
  <c r="AD11" i="5"/>
  <c r="AE11" i="5"/>
  <c r="S11" i="5" s="1"/>
  <c r="AL13" i="5"/>
  <c r="AM13" i="5" s="1"/>
  <c r="AI20" i="5"/>
  <c r="AJ20" i="5" s="1"/>
  <c r="AL20" i="5" s="1"/>
  <c r="AM20" i="5" s="1"/>
  <c r="O20" i="5" s="1"/>
  <c r="P20" i="5" s="1"/>
  <c r="AI15" i="5"/>
  <c r="AJ15" i="5" s="1"/>
  <c r="AL15" i="5" s="1"/>
  <c r="AM15" i="5" s="1"/>
  <c r="AI12" i="5"/>
  <c r="AJ12" i="5" s="1"/>
  <c r="AL12" i="5" s="1"/>
  <c r="AM12" i="5" s="1"/>
  <c r="AF13" i="5"/>
  <c r="AB14" i="5"/>
  <c r="AB16" i="5"/>
  <c r="AI14" i="5"/>
  <c r="AJ14" i="5" s="1"/>
  <c r="AL14" i="5" s="1"/>
  <c r="AM14" i="5" s="1"/>
  <c r="AD19" i="5"/>
  <c r="D27" i="9"/>
  <c r="D28" i="9"/>
  <c r="V177" i="5"/>
  <c r="X177" i="5" s="1"/>
  <c r="Z177" i="5" s="1"/>
  <c r="V169" i="5"/>
  <c r="X169" i="5" s="1"/>
  <c r="Z169" i="5" s="1"/>
  <c r="V139" i="5"/>
  <c r="X139" i="5" s="1"/>
  <c r="Z139" i="5" s="1"/>
  <c r="V185" i="5"/>
  <c r="X185" i="5" s="1"/>
  <c r="Z185" i="5" s="1"/>
  <c r="AI10" i="5"/>
  <c r="AJ10" i="5" s="1"/>
  <c r="AL10" i="5" s="1"/>
  <c r="AM10" i="5" s="1"/>
  <c r="W131" i="5"/>
  <c r="Y131" i="5" s="1"/>
  <c r="AA131" i="5" s="1"/>
  <c r="W133" i="5"/>
  <c r="Y133" i="5" s="1"/>
  <c r="AA133" i="5" s="1"/>
  <c r="AB219" i="5"/>
  <c r="AC13" i="5"/>
  <c r="AC133" i="5"/>
  <c r="AC139" i="5"/>
  <c r="AC145" i="5"/>
  <c r="W155" i="5"/>
  <c r="Y155" i="5" s="1"/>
  <c r="AA155" i="5" s="1"/>
  <c r="AC216" i="5"/>
  <c r="AB12" i="5"/>
  <c r="AC131" i="5"/>
  <c r="AC137" i="5"/>
  <c r="AC158" i="5"/>
  <c r="AC163" i="5"/>
  <c r="AC199" i="5"/>
  <c r="V187" i="5"/>
  <c r="X187" i="5" s="1"/>
  <c r="Z187" i="5" s="1"/>
  <c r="AF12" i="5"/>
  <c r="AF14" i="5"/>
  <c r="AB15" i="5"/>
  <c r="P16" i="5"/>
  <c r="AD20" i="5"/>
  <c r="AI21" i="5"/>
  <c r="AJ21" i="5" s="1"/>
  <c r="AL21" i="5" s="1"/>
  <c r="AM21" i="5" s="1"/>
  <c r="O21" i="5" s="1"/>
  <c r="AC21" i="5" s="1"/>
  <c r="AI23" i="5"/>
  <c r="AJ23" i="5" s="1"/>
  <c r="AL23" i="5" s="1"/>
  <c r="AM23" i="5" s="1"/>
  <c r="O23" i="5" s="1"/>
  <c r="AC23" i="5" s="1"/>
  <c r="AI25" i="5"/>
  <c r="AJ25" i="5" s="1"/>
  <c r="AL25" i="5" s="1"/>
  <c r="AM25" i="5" s="1"/>
  <c r="O25" i="5" s="1"/>
  <c r="AF25" i="5" s="1"/>
  <c r="AI27" i="5"/>
  <c r="AJ27" i="5" s="1"/>
  <c r="AL27" i="5" s="1"/>
  <c r="AM27" i="5" s="1"/>
  <c r="O27" i="5" s="1"/>
  <c r="AB27" i="5" s="1"/>
  <c r="AB10" i="5"/>
  <c r="AI11" i="5"/>
  <c r="AJ11" i="5" s="1"/>
  <c r="AK11" i="5" s="1"/>
  <c r="AD13" i="5"/>
  <c r="AD15" i="5"/>
  <c r="AF16" i="5"/>
  <c r="AI17" i="5"/>
  <c r="AJ17" i="5" s="1"/>
  <c r="AL17" i="5" s="1"/>
  <c r="AM17" i="5" s="1"/>
  <c r="O17" i="5" s="1"/>
  <c r="AD21" i="5"/>
  <c r="AD22" i="5"/>
  <c r="AD23" i="5"/>
  <c r="AD24" i="5"/>
  <c r="AD25" i="5"/>
  <c r="AD26" i="5"/>
  <c r="AD27" i="5"/>
  <c r="AF10" i="5"/>
  <c r="AI16" i="5"/>
  <c r="AJ16" i="5" s="1"/>
  <c r="AL16" i="5" s="1"/>
  <c r="AM16" i="5" s="1"/>
  <c r="AD18" i="5"/>
  <c r="AI19" i="5"/>
  <c r="AJ19" i="5" s="1"/>
  <c r="AL19" i="5" s="1"/>
  <c r="AM19" i="5" s="1"/>
  <c r="O19" i="5" s="1"/>
  <c r="AI22" i="5"/>
  <c r="AJ22" i="5" s="1"/>
  <c r="AL22" i="5" s="1"/>
  <c r="AM22" i="5" s="1"/>
  <c r="O22" i="5" s="1"/>
  <c r="AF22" i="5" s="1"/>
  <c r="AI24" i="5"/>
  <c r="AJ24" i="5" s="1"/>
  <c r="AL24" i="5" s="1"/>
  <c r="AM24" i="5" s="1"/>
  <c r="O24" i="5" s="1"/>
  <c r="AI26" i="5"/>
  <c r="AJ26" i="5" s="1"/>
  <c r="AL26" i="5" s="1"/>
  <c r="AM26" i="5" s="1"/>
  <c r="O26" i="5" s="1"/>
  <c r="P26" i="5" s="1"/>
  <c r="P10" i="5"/>
  <c r="P14" i="5"/>
  <c r="AC15" i="5"/>
  <c r="AF78" i="5"/>
  <c r="P78" i="5"/>
  <c r="AB78" i="5"/>
  <c r="AF82" i="5"/>
  <c r="P82" i="5"/>
  <c r="AB82" i="5"/>
  <c r="AB25" i="5"/>
  <c r="AF31" i="5"/>
  <c r="AF41" i="5"/>
  <c r="P43" i="5"/>
  <c r="AB45" i="5"/>
  <c r="AF45" i="5"/>
  <c r="P45" i="5"/>
  <c r="AB49" i="5"/>
  <c r="AF49" i="5"/>
  <c r="P49" i="5"/>
  <c r="AB51" i="5"/>
  <c r="P51" i="5"/>
  <c r="AF51" i="5"/>
  <c r="AF53" i="5"/>
  <c r="AB53" i="5"/>
  <c r="P53" i="5"/>
  <c r="AF55" i="5"/>
  <c r="AB55" i="5"/>
  <c r="P55" i="5"/>
  <c r="AF59" i="5"/>
  <c r="AB59" i="5"/>
  <c r="P59" i="5"/>
  <c r="AF61" i="5"/>
  <c r="P61" i="5"/>
  <c r="AC61" i="5"/>
  <c r="P67" i="5"/>
  <c r="AF71" i="5"/>
  <c r="P71" i="5"/>
  <c r="AC71" i="5"/>
  <c r="AC75" i="5"/>
  <c r="AF79" i="5"/>
  <c r="AF83" i="5"/>
  <c r="P83" i="5"/>
  <c r="AC83" i="5"/>
  <c r="AF91" i="5"/>
  <c r="P91" i="5"/>
  <c r="AC91" i="5"/>
  <c r="AF94" i="5"/>
  <c r="AB94" i="5"/>
  <c r="P94" i="5"/>
  <c r="AF98" i="5"/>
  <c r="AB98" i="5"/>
  <c r="P98" i="5"/>
  <c r="AF104" i="5"/>
  <c r="AB104" i="5"/>
  <c r="P104" i="5"/>
  <c r="AF66" i="5"/>
  <c r="P66" i="5"/>
  <c r="AB66" i="5"/>
  <c r="AF70" i="5"/>
  <c r="P70" i="5"/>
  <c r="AB70" i="5"/>
  <c r="AF86" i="5"/>
  <c r="P86" i="5"/>
  <c r="AB86" i="5"/>
  <c r="AC17" i="5"/>
  <c r="AB21" i="5"/>
  <c r="AB29" i="5"/>
  <c r="AF29" i="5"/>
  <c r="P29" i="5"/>
  <c r="AB33" i="5"/>
  <c r="AF33" i="5"/>
  <c r="P33" i="5"/>
  <c r="AF35" i="5"/>
  <c r="AB35" i="5"/>
  <c r="P35" i="5"/>
  <c r="AB39" i="5"/>
  <c r="P39" i="5"/>
  <c r="AF39" i="5"/>
  <c r="AF47" i="5"/>
  <c r="P47" i="5"/>
  <c r="AB47" i="5"/>
  <c r="AF64" i="5"/>
  <c r="AF68" i="5"/>
  <c r="P68" i="5"/>
  <c r="AB68" i="5"/>
  <c r="AF72" i="5"/>
  <c r="P72" i="5"/>
  <c r="AB72" i="5"/>
  <c r="AF76" i="5"/>
  <c r="AB76" i="5"/>
  <c r="P76" i="5"/>
  <c r="AF80" i="5"/>
  <c r="AF84" i="5"/>
  <c r="AB84" i="5"/>
  <c r="P84" i="5"/>
  <c r="AF88" i="5"/>
  <c r="P88" i="5"/>
  <c r="AB88" i="5"/>
  <c r="AF92" i="5"/>
  <c r="P92" i="5"/>
  <c r="AB92" i="5"/>
  <c r="AF60" i="5"/>
  <c r="P60" i="5"/>
  <c r="AF74" i="5"/>
  <c r="P74" i="5"/>
  <c r="AB74" i="5"/>
  <c r="AF90" i="5"/>
  <c r="P90" i="5"/>
  <c r="AB90" i="5"/>
  <c r="AB20" i="5"/>
  <c r="P22" i="5"/>
  <c r="AB24" i="5"/>
  <c r="P24" i="5"/>
  <c r="AF24" i="5"/>
  <c r="AF28" i="5"/>
  <c r="P28" i="5"/>
  <c r="AB28" i="5"/>
  <c r="AB32" i="5"/>
  <c r="P32" i="5"/>
  <c r="AF32" i="5"/>
  <c r="AB34" i="5"/>
  <c r="AF34" i="5"/>
  <c r="P34" i="5"/>
  <c r="AB36" i="5"/>
  <c r="P36" i="5"/>
  <c r="AF36" i="5"/>
  <c r="AF38" i="5"/>
  <c r="P38" i="5"/>
  <c r="AB38" i="5"/>
  <c r="AB40" i="5"/>
  <c r="AF42" i="5"/>
  <c r="P42" i="5"/>
  <c r="AB42" i="5"/>
  <c r="AF44" i="5"/>
  <c r="AB44" i="5"/>
  <c r="P44" i="5"/>
  <c r="P46" i="5"/>
  <c r="AF48" i="5"/>
  <c r="P48" i="5"/>
  <c r="AB48" i="5"/>
  <c r="AB50" i="5"/>
  <c r="P50" i="5"/>
  <c r="AF50" i="5"/>
  <c r="AB54" i="5"/>
  <c r="AF54" i="5"/>
  <c r="P54" i="5"/>
  <c r="P56" i="5"/>
  <c r="P58" i="5"/>
  <c r="AB62" i="5"/>
  <c r="AF62" i="5"/>
  <c r="P62" i="5"/>
  <c r="AF65" i="5"/>
  <c r="P65" i="5"/>
  <c r="AC65" i="5"/>
  <c r="AF69" i="5"/>
  <c r="P69" i="5"/>
  <c r="AC69" i="5"/>
  <c r="AF73" i="5"/>
  <c r="P73" i="5"/>
  <c r="AC73" i="5"/>
  <c r="AF77" i="5"/>
  <c r="P77" i="5"/>
  <c r="AC77" i="5"/>
  <c r="AF81" i="5"/>
  <c r="P81" i="5"/>
  <c r="AC81" i="5"/>
  <c r="AF85" i="5"/>
  <c r="P85" i="5"/>
  <c r="AC85" i="5"/>
  <c r="AF89" i="5"/>
  <c r="P89" i="5"/>
  <c r="AC89" i="5"/>
  <c r="AF96" i="5"/>
  <c r="AB96" i="5"/>
  <c r="P96" i="5"/>
  <c r="AF102" i="5"/>
  <c r="AB102" i="5"/>
  <c r="P102" i="5"/>
  <c r="AF106" i="5"/>
  <c r="AB106" i="5"/>
  <c r="P106" i="5"/>
  <c r="AF100" i="5"/>
  <c r="AB100" i="5"/>
  <c r="P100" i="5"/>
  <c r="AD101" i="5"/>
  <c r="AF111" i="5"/>
  <c r="AF114" i="5"/>
  <c r="P114" i="5"/>
  <c r="AF117" i="5"/>
  <c r="AF121" i="5"/>
  <c r="AF124" i="5"/>
  <c r="AB124" i="5"/>
  <c r="P124" i="5"/>
  <c r="AB126" i="5"/>
  <c r="AF128" i="5"/>
  <c r="AB128" i="5"/>
  <c r="P128" i="5"/>
  <c r="P144" i="5"/>
  <c r="AF144" i="5"/>
  <c r="AC14" i="5"/>
  <c r="AC16" i="5"/>
  <c r="AC24" i="5"/>
  <c r="AC26" i="5"/>
  <c r="AC28" i="5"/>
  <c r="AC32" i="5"/>
  <c r="AC34" i="5"/>
  <c r="AC36" i="5"/>
  <c r="AC38" i="5"/>
  <c r="AC42" i="5"/>
  <c r="AC44" i="5"/>
  <c r="AC48" i="5"/>
  <c r="AC50" i="5"/>
  <c r="AC52" i="5"/>
  <c r="AC54" i="5"/>
  <c r="AC60" i="5"/>
  <c r="AB61" i="5"/>
  <c r="AD61" i="5"/>
  <c r="AB65" i="5"/>
  <c r="AB67" i="5"/>
  <c r="AB69" i="5"/>
  <c r="AB71" i="5"/>
  <c r="AB73" i="5"/>
  <c r="AB77" i="5"/>
  <c r="AB79" i="5"/>
  <c r="AB81" i="5"/>
  <c r="AB83" i="5"/>
  <c r="AB85" i="5"/>
  <c r="AB89" i="5"/>
  <c r="AB91" i="5"/>
  <c r="AB95" i="5"/>
  <c r="AD95" i="5"/>
  <c r="AF97" i="5"/>
  <c r="P97" i="5"/>
  <c r="AB103" i="5"/>
  <c r="AD103" i="5"/>
  <c r="AC117" i="5"/>
  <c r="AC119" i="5"/>
  <c r="AC121" i="5"/>
  <c r="P134" i="5"/>
  <c r="P152" i="5"/>
  <c r="AD157" i="5"/>
  <c r="AB157" i="5"/>
  <c r="AC157" i="5"/>
  <c r="AF157" i="5"/>
  <c r="P157" i="5"/>
  <c r="AD93" i="5"/>
  <c r="AF103" i="5"/>
  <c r="P103" i="5"/>
  <c r="AF109" i="5"/>
  <c r="AF113" i="5"/>
  <c r="P117" i="5"/>
  <c r="AF118" i="5"/>
  <c r="P118" i="5"/>
  <c r="AF120" i="5"/>
  <c r="P120" i="5"/>
  <c r="P121" i="5"/>
  <c r="AF125" i="5"/>
  <c r="AF151" i="5"/>
  <c r="AB151" i="5"/>
  <c r="P151" i="5"/>
  <c r="P184" i="5"/>
  <c r="AC10" i="5"/>
  <c r="AC12" i="5"/>
  <c r="AD10" i="5"/>
  <c r="AB13" i="5"/>
  <c r="AB105" i="5"/>
  <c r="AD105" i="5"/>
  <c r="AL107" i="5"/>
  <c r="AM107" i="5" s="1"/>
  <c r="O107" i="5" s="1"/>
  <c r="AF135" i="5"/>
  <c r="P135" i="5"/>
  <c r="P142" i="5"/>
  <c r="AF156" i="5"/>
  <c r="P156" i="5"/>
  <c r="AC62" i="5"/>
  <c r="AF95" i="5"/>
  <c r="P95" i="5"/>
  <c r="AF108" i="5"/>
  <c r="P108" i="5"/>
  <c r="P109" i="5"/>
  <c r="AF110" i="5"/>
  <c r="P110" i="5"/>
  <c r="P111" i="5"/>
  <c r="AF112" i="5"/>
  <c r="P112" i="5"/>
  <c r="P113" i="5"/>
  <c r="AF116" i="5"/>
  <c r="P116" i="5"/>
  <c r="AF119" i="5"/>
  <c r="P125" i="5"/>
  <c r="AF127" i="5"/>
  <c r="AF168" i="5"/>
  <c r="AD12" i="5"/>
  <c r="AD14" i="5"/>
  <c r="P15" i="5"/>
  <c r="AD16" i="5"/>
  <c r="AD63" i="5"/>
  <c r="AB97" i="5"/>
  <c r="AD97" i="5"/>
  <c r="AL99" i="5"/>
  <c r="AM99" i="5" s="1"/>
  <c r="O99" i="5" s="1"/>
  <c r="AB99" i="5" s="1"/>
  <c r="AB60" i="5"/>
  <c r="AI63" i="5"/>
  <c r="AJ63" i="5" s="1"/>
  <c r="AL63" i="5" s="1"/>
  <c r="AM63" i="5" s="1"/>
  <c r="O63" i="5" s="1"/>
  <c r="AB63" i="5" s="1"/>
  <c r="AD65" i="5"/>
  <c r="AD67" i="5"/>
  <c r="AD69" i="5"/>
  <c r="AD71" i="5"/>
  <c r="AD73" i="5"/>
  <c r="AD75" i="5"/>
  <c r="AD77" i="5"/>
  <c r="AD79" i="5"/>
  <c r="AD81" i="5"/>
  <c r="AD83" i="5"/>
  <c r="AD85" i="5"/>
  <c r="AD87" i="5"/>
  <c r="AD89" i="5"/>
  <c r="AD91" i="5"/>
  <c r="AL93" i="5"/>
  <c r="AM93" i="5" s="1"/>
  <c r="O93" i="5" s="1"/>
  <c r="AC93" i="5" s="1"/>
  <c r="AC95" i="5"/>
  <c r="AD99" i="5"/>
  <c r="AC103" i="5"/>
  <c r="AB107" i="5"/>
  <c r="AD107" i="5"/>
  <c r="AB108" i="5"/>
  <c r="P136" i="5"/>
  <c r="AF136" i="5"/>
  <c r="W139" i="5"/>
  <c r="Y139" i="5" s="1"/>
  <c r="AA139" i="5" s="1"/>
  <c r="AF143" i="5"/>
  <c r="P143" i="5"/>
  <c r="W145" i="5"/>
  <c r="Y145" i="5" s="1"/>
  <c r="AA145" i="5" s="1"/>
  <c r="V145" i="5"/>
  <c r="X145" i="5" s="1"/>
  <c r="Z145" i="5" s="1"/>
  <c r="P150" i="5"/>
  <c r="AC110" i="5"/>
  <c r="AC112" i="5"/>
  <c r="AC114" i="5"/>
  <c r="AC116" i="5"/>
  <c r="AC118" i="5"/>
  <c r="AC120" i="5"/>
  <c r="AC124" i="5"/>
  <c r="AC128" i="5"/>
  <c r="AF133" i="5"/>
  <c r="P133" i="5"/>
  <c r="AF141" i="5"/>
  <c r="P141" i="5"/>
  <c r="AF149" i="5"/>
  <c r="AB149" i="5"/>
  <c r="P149" i="5"/>
  <c r="P162" i="5"/>
  <c r="AB162" i="5"/>
  <c r="AC66" i="5"/>
  <c r="AC68" i="5"/>
  <c r="AC70" i="5"/>
  <c r="AC72" i="5"/>
  <c r="AC74" i="5"/>
  <c r="AC76" i="5"/>
  <c r="AC78" i="5"/>
  <c r="AC82" i="5"/>
  <c r="AC84" i="5"/>
  <c r="AC86" i="5"/>
  <c r="AC88" i="5"/>
  <c r="AC90" i="5"/>
  <c r="AC92" i="5"/>
  <c r="AC94" i="5"/>
  <c r="AC96" i="5"/>
  <c r="AC98" i="5"/>
  <c r="AC100" i="5"/>
  <c r="AC102" i="5"/>
  <c r="AC104" i="5"/>
  <c r="AC106" i="5"/>
  <c r="AC108" i="5"/>
  <c r="AF131" i="5"/>
  <c r="P131" i="5"/>
  <c r="AL132" i="5"/>
  <c r="AM132" i="5" s="1"/>
  <c r="O132" i="5" s="1"/>
  <c r="AB132" i="5" s="1"/>
  <c r="AF139" i="5"/>
  <c r="P139" i="5"/>
  <c r="AL140" i="5"/>
  <c r="AM140" i="5" s="1"/>
  <c r="O140" i="5" s="1"/>
  <c r="AC140" i="5" s="1"/>
  <c r="AF147" i="5"/>
  <c r="AB147" i="5"/>
  <c r="P147" i="5"/>
  <c r="AL148" i="5"/>
  <c r="AM148" i="5" s="1"/>
  <c r="O148" i="5" s="1"/>
  <c r="AC148" i="5" s="1"/>
  <c r="AF155" i="5"/>
  <c r="AB155" i="5"/>
  <c r="P155" i="5"/>
  <c r="AF160" i="5"/>
  <c r="AB160" i="5"/>
  <c r="AF162" i="5"/>
  <c r="AD109" i="5"/>
  <c r="AB109" i="5"/>
  <c r="AD111" i="5"/>
  <c r="AD113" i="5"/>
  <c r="AB113" i="5"/>
  <c r="AD115" i="5"/>
  <c r="AD117" i="5"/>
  <c r="AB117" i="5"/>
  <c r="AD119" i="5"/>
  <c r="AB119" i="5"/>
  <c r="AD121" i="5"/>
  <c r="AB121" i="5"/>
  <c r="AD123" i="5"/>
  <c r="AD125" i="5"/>
  <c r="AB125" i="5"/>
  <c r="AD127" i="5"/>
  <c r="AC129" i="5"/>
  <c r="AB129" i="5"/>
  <c r="AD129" i="5"/>
  <c r="AF129" i="5"/>
  <c r="AL130" i="5"/>
  <c r="AM130" i="5" s="1"/>
  <c r="O130" i="5" s="1"/>
  <c r="AC135" i="5"/>
  <c r="AF137" i="5"/>
  <c r="P137" i="5"/>
  <c r="AL138" i="5"/>
  <c r="AM138" i="5" s="1"/>
  <c r="O138" i="5" s="1"/>
  <c r="AC143" i="5"/>
  <c r="AF145" i="5"/>
  <c r="AB145" i="5"/>
  <c r="P145" i="5"/>
  <c r="AL146" i="5"/>
  <c r="AM146" i="5" s="1"/>
  <c r="O146" i="5" s="1"/>
  <c r="AC146" i="5" s="1"/>
  <c r="AC151" i="5"/>
  <c r="AF153" i="5"/>
  <c r="AB153" i="5"/>
  <c r="P153" i="5"/>
  <c r="AL154" i="5"/>
  <c r="AM154" i="5" s="1"/>
  <c r="O154" i="5" s="1"/>
  <c r="AC154" i="5" s="1"/>
  <c r="W158" i="5"/>
  <c r="Y158" i="5" s="1"/>
  <c r="AA158" i="5" s="1"/>
  <c r="AF159" i="5"/>
  <c r="P159" i="5"/>
  <c r="P160" i="5"/>
  <c r="AB110" i="5"/>
  <c r="AB112" i="5"/>
  <c r="AB114" i="5"/>
  <c r="AB116" i="5"/>
  <c r="AB118" i="5"/>
  <c r="AB120" i="5"/>
  <c r="AD130" i="5"/>
  <c r="AB130" i="5"/>
  <c r="AD132" i="5"/>
  <c r="AD134" i="5"/>
  <c r="AB134" i="5"/>
  <c r="AD136" i="5"/>
  <c r="AB136" i="5"/>
  <c r="AD138" i="5"/>
  <c r="AB138" i="5"/>
  <c r="AD140" i="5"/>
  <c r="AD142" i="5"/>
  <c r="AB142" i="5"/>
  <c r="AD144" i="5"/>
  <c r="AB144" i="5"/>
  <c r="AD146" i="5"/>
  <c r="AB146" i="5"/>
  <c r="AD148" i="5"/>
  <c r="AD150" i="5"/>
  <c r="AB150" i="5"/>
  <c r="AD152" i="5"/>
  <c r="AD154" i="5"/>
  <c r="AB154" i="5"/>
  <c r="AC156" i="5"/>
  <c r="AB156" i="5"/>
  <c r="AD156" i="5"/>
  <c r="AB158" i="5"/>
  <c r="P158" i="5"/>
  <c r="AC159" i="5"/>
  <c r="AF163" i="5"/>
  <c r="P163" i="5"/>
  <c r="AC130" i="5"/>
  <c r="AC132" i="5"/>
  <c r="AC134" i="5"/>
  <c r="AC136" i="5"/>
  <c r="AC138" i="5"/>
  <c r="AC142" i="5"/>
  <c r="AC144" i="5"/>
  <c r="AC150" i="5"/>
  <c r="AC152" i="5"/>
  <c r="AF158" i="5"/>
  <c r="AC160" i="5"/>
  <c r="AI161" i="5"/>
  <c r="AJ161" i="5" s="1"/>
  <c r="AL161" i="5" s="1"/>
  <c r="AM161" i="5" s="1"/>
  <c r="O161" i="5" s="1"/>
  <c r="AC161" i="5" s="1"/>
  <c r="AB164" i="5"/>
  <c r="AF164" i="5"/>
  <c r="AB131" i="5"/>
  <c r="AB133" i="5"/>
  <c r="AB135" i="5"/>
  <c r="AB137" i="5"/>
  <c r="AB139" i="5"/>
  <c r="AB141" i="5"/>
  <c r="AB143" i="5"/>
  <c r="AC162" i="5"/>
  <c r="AF165" i="5"/>
  <c r="P165" i="5"/>
  <c r="AF167" i="5"/>
  <c r="P167" i="5"/>
  <c r="AF170" i="5"/>
  <c r="P172" i="5"/>
  <c r="AF172" i="5"/>
  <c r="AB172" i="5"/>
  <c r="AF181" i="5"/>
  <c r="P181" i="5"/>
  <c r="AF183" i="5"/>
  <c r="P183" i="5"/>
  <c r="P186" i="5"/>
  <c r="AF186" i="5"/>
  <c r="AB186" i="5"/>
  <c r="P188" i="5"/>
  <c r="AF188" i="5"/>
  <c r="AB188" i="5"/>
  <c r="AB191" i="5"/>
  <c r="AF191" i="5"/>
  <c r="P191" i="5"/>
  <c r="AC165" i="5"/>
  <c r="AF174" i="5"/>
  <c r="AB174" i="5"/>
  <c r="P174" i="5"/>
  <c r="AB176" i="5"/>
  <c r="P176" i="5"/>
  <c r="AF176" i="5"/>
  <c r="P193" i="5"/>
  <c r="AB193" i="5"/>
  <c r="AF193" i="5"/>
  <c r="AC164" i="5"/>
  <c r="P166" i="5"/>
  <c r="AF166" i="5"/>
  <c r="AC166" i="5"/>
  <c r="AF173" i="5"/>
  <c r="P173" i="5"/>
  <c r="AF175" i="5"/>
  <c r="P175" i="5"/>
  <c r="AB178" i="5"/>
  <c r="P180" i="5"/>
  <c r="AF180" i="5"/>
  <c r="AB180" i="5"/>
  <c r="AF189" i="5"/>
  <c r="P189" i="5"/>
  <c r="AD166" i="5"/>
  <c r="AB166" i="5"/>
  <c r="AC169" i="5"/>
  <c r="AC177" i="5"/>
  <c r="AC193" i="5"/>
  <c r="AF201" i="5"/>
  <c r="AB201" i="5"/>
  <c r="P201" i="5"/>
  <c r="AF203" i="5"/>
  <c r="AB203" i="5"/>
  <c r="P203" i="5"/>
  <c r="AB159" i="5"/>
  <c r="AB163" i="5"/>
  <c r="AB165" i="5"/>
  <c r="W169" i="5"/>
  <c r="Y169" i="5" s="1"/>
  <c r="AA169" i="5" s="1"/>
  <c r="AC171" i="5"/>
  <c r="W177" i="5"/>
  <c r="Y177" i="5" s="1"/>
  <c r="AA177" i="5" s="1"/>
  <c r="AC179" i="5"/>
  <c r="W185" i="5"/>
  <c r="Y185" i="5" s="1"/>
  <c r="AA185" i="5" s="1"/>
  <c r="AF192" i="5"/>
  <c r="P192" i="5"/>
  <c r="AB195" i="5"/>
  <c r="AF195" i="5"/>
  <c r="P195" i="5"/>
  <c r="AD198" i="5"/>
  <c r="AD206" i="5"/>
  <c r="AC167" i="5"/>
  <c r="AC173" i="5"/>
  <c r="AF177" i="5"/>
  <c r="P177" i="5"/>
  <c r="AC181" i="5"/>
  <c r="AC189" i="5"/>
  <c r="AF199" i="5"/>
  <c r="AB199" i="5"/>
  <c r="P199" i="5"/>
  <c r="AF205" i="5"/>
  <c r="AB205" i="5"/>
  <c r="P205" i="5"/>
  <c r="AF171" i="5"/>
  <c r="P171" i="5"/>
  <c r="AC175" i="5"/>
  <c r="AF179" i="5"/>
  <c r="P179" i="5"/>
  <c r="AC183" i="5"/>
  <c r="AF187" i="5"/>
  <c r="AD194" i="5"/>
  <c r="AD202" i="5"/>
  <c r="AC168" i="5"/>
  <c r="AC170" i="5"/>
  <c r="AC172" i="5"/>
  <c r="AC174" i="5"/>
  <c r="AC176" i="5"/>
  <c r="AC180" i="5"/>
  <c r="AC186" i="5"/>
  <c r="AC188" i="5"/>
  <c r="AC191" i="5"/>
  <c r="AC192" i="5"/>
  <c r="AF196" i="5"/>
  <c r="P196" i="5"/>
  <c r="P200" i="5"/>
  <c r="AF204" i="5"/>
  <c r="P204" i="5"/>
  <c r="AF207" i="5"/>
  <c r="AB207" i="5"/>
  <c r="P207" i="5"/>
  <c r="P216" i="5"/>
  <c r="AF221" i="5"/>
  <c r="P221" i="5"/>
  <c r="AB167" i="5"/>
  <c r="AD168" i="5"/>
  <c r="AD170" i="5"/>
  <c r="AB171" i="5"/>
  <c r="AD172" i="5"/>
  <c r="AB173" i="5"/>
  <c r="AD174" i="5"/>
  <c r="AB175" i="5"/>
  <c r="AD176" i="5"/>
  <c r="AB177" i="5"/>
  <c r="AD178" i="5"/>
  <c r="AB179" i="5"/>
  <c r="AD180" i="5"/>
  <c r="AB181" i="5"/>
  <c r="AD182" i="5"/>
  <c r="AB183" i="5"/>
  <c r="AD184" i="5"/>
  <c r="AD186" i="5"/>
  <c r="AD188" i="5"/>
  <c r="AB189" i="5"/>
  <c r="AD192" i="5"/>
  <c r="AB196" i="5"/>
  <c r="AD196" i="5"/>
  <c r="AC197" i="5"/>
  <c r="AD200" i="5"/>
  <c r="AC201" i="5"/>
  <c r="AB204" i="5"/>
  <c r="AD204" i="5"/>
  <c r="AC205" i="5"/>
  <c r="P209" i="5"/>
  <c r="AF209" i="5"/>
  <c r="AF213" i="5"/>
  <c r="P213" i="5"/>
  <c r="AB213" i="5"/>
  <c r="AF227" i="5"/>
  <c r="P227" i="5"/>
  <c r="AB228" i="5"/>
  <c r="AD228" i="5"/>
  <c r="AC228" i="5"/>
  <c r="AF229" i="5"/>
  <c r="P229" i="5"/>
  <c r="AD190" i="5"/>
  <c r="AI194" i="5"/>
  <c r="AJ194" i="5" s="1"/>
  <c r="AL194" i="5" s="1"/>
  <c r="AM194" i="5" s="1"/>
  <c r="O194" i="5" s="1"/>
  <c r="AC194" i="5" s="1"/>
  <c r="AC195" i="5"/>
  <c r="AL202" i="5"/>
  <c r="AM202" i="5" s="1"/>
  <c r="O202" i="5" s="1"/>
  <c r="AB202" i="5" s="1"/>
  <c r="P211" i="5"/>
  <c r="AF211" i="5"/>
  <c r="P214" i="5"/>
  <c r="AB217" i="5"/>
  <c r="AF217" i="5"/>
  <c r="AF222" i="5"/>
  <c r="P222" i="5"/>
  <c r="AC222" i="5"/>
  <c r="AF223" i="5"/>
  <c r="P223" i="5"/>
  <c r="AF225" i="5"/>
  <c r="P225" i="5"/>
  <c r="AF230" i="5"/>
  <c r="P230" i="5"/>
  <c r="AC230" i="5"/>
  <c r="AF235" i="5"/>
  <c r="P235" i="5"/>
  <c r="AB215" i="5"/>
  <c r="P219" i="5"/>
  <c r="AF233" i="5"/>
  <c r="P233" i="5"/>
  <c r="AI208" i="5"/>
  <c r="AJ208" i="5" s="1"/>
  <c r="AL208" i="5" s="1"/>
  <c r="AM208" i="5" s="1"/>
  <c r="O208" i="5" s="1"/>
  <c r="AC208" i="5" s="1"/>
  <c r="AI210" i="5"/>
  <c r="AJ210" i="5" s="1"/>
  <c r="AL210" i="5" s="1"/>
  <c r="AM210" i="5" s="1"/>
  <c r="O210" i="5" s="1"/>
  <c r="AI212" i="5"/>
  <c r="AJ212" i="5" s="1"/>
  <c r="AL212" i="5" s="1"/>
  <c r="AM212" i="5" s="1"/>
  <c r="O212" i="5" s="1"/>
  <c r="AF215" i="5"/>
  <c r="AI218" i="5"/>
  <c r="AJ218" i="5" s="1"/>
  <c r="AL218" i="5" s="1"/>
  <c r="AM218" i="5" s="1"/>
  <c r="O218" i="5" s="1"/>
  <c r="AC218" i="5" s="1"/>
  <c r="AF219" i="5"/>
  <c r="AC209" i="5"/>
  <c r="AC211" i="5"/>
  <c r="AC213" i="5"/>
  <c r="AC215" i="5"/>
  <c r="AC217" i="5"/>
  <c r="AC219" i="5"/>
  <c r="AB222" i="5"/>
  <c r="AD222" i="5"/>
  <c r="AL224" i="5"/>
  <c r="AM224" i="5" s="1"/>
  <c r="O224" i="5" s="1"/>
  <c r="AB230" i="5"/>
  <c r="AD230" i="5"/>
  <c r="AL232" i="5"/>
  <c r="AM232" i="5" s="1"/>
  <c r="O232" i="5" s="1"/>
  <c r="AB232" i="5" s="1"/>
  <c r="AB208" i="5"/>
  <c r="AD209" i="5"/>
  <c r="AB210" i="5"/>
  <c r="AD211" i="5"/>
  <c r="AB212" i="5"/>
  <c r="AD215" i="5"/>
  <c r="AB218" i="5"/>
  <c r="AI220" i="5"/>
  <c r="AJ220" i="5" s="1"/>
  <c r="AL220" i="5" s="1"/>
  <c r="AM220" i="5" s="1"/>
  <c r="O220" i="5" s="1"/>
  <c r="AB220" i="5" s="1"/>
  <c r="AB224" i="5"/>
  <c r="AD224" i="5"/>
  <c r="AL226" i="5"/>
  <c r="AM226" i="5" s="1"/>
  <c r="O226" i="5" s="1"/>
  <c r="AC226" i="5" s="1"/>
  <c r="AF231" i="5"/>
  <c r="P231" i="5"/>
  <c r="AD232" i="5"/>
  <c r="AL234" i="5"/>
  <c r="AM234" i="5" s="1"/>
  <c r="O234" i="5" s="1"/>
  <c r="AB234" i="5" s="1"/>
  <c r="AC220" i="5"/>
  <c r="AD226" i="5"/>
  <c r="AF228" i="5"/>
  <c r="P228" i="5"/>
  <c r="AD234" i="5"/>
  <c r="AB221" i="5"/>
  <c r="AB223" i="5"/>
  <c r="AB225" i="5"/>
  <c r="AB227" i="5"/>
  <c r="AB229" i="5"/>
  <c r="AB231" i="5"/>
  <c r="AB233" i="5"/>
  <c r="AB235" i="5"/>
  <c r="AC221" i="5"/>
  <c r="AC223" i="5"/>
  <c r="AC225" i="5"/>
  <c r="AC227" i="5"/>
  <c r="AC229" i="5"/>
  <c r="AC231" i="5"/>
  <c r="AC233" i="5"/>
  <c r="AC235" i="5"/>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U45" i="4"/>
  <c r="U46" i="4"/>
  <c r="U47" i="4"/>
  <c r="U48" i="4"/>
  <c r="U49" i="4"/>
  <c r="U50" i="4"/>
  <c r="U51" i="4"/>
  <c r="U52" i="4"/>
  <c r="U53" i="4"/>
  <c r="U54" i="4"/>
  <c r="U55" i="4"/>
  <c r="U56" i="4"/>
  <c r="U57" i="4"/>
  <c r="U58" i="4"/>
  <c r="U59" i="4"/>
  <c r="U60" i="4"/>
  <c r="U61" i="4"/>
  <c r="U62" i="4"/>
  <c r="U63" i="4"/>
  <c r="U64" i="4"/>
  <c r="U65" i="4"/>
  <c r="U66" i="4"/>
  <c r="U67" i="4"/>
  <c r="U68" i="4"/>
  <c r="U69" i="4"/>
  <c r="U70" i="4"/>
  <c r="U71" i="4"/>
  <c r="U72" i="4"/>
  <c r="U73" i="4"/>
  <c r="U74" i="4"/>
  <c r="U75" i="4"/>
  <c r="U76" i="4"/>
  <c r="U77" i="4"/>
  <c r="U78" i="4"/>
  <c r="U79" i="4"/>
  <c r="U80" i="4"/>
  <c r="U81" i="4"/>
  <c r="U82" i="4"/>
  <c r="U83" i="4"/>
  <c r="U84" i="4"/>
  <c r="U85" i="4"/>
  <c r="U86" i="4"/>
  <c r="U87" i="4"/>
  <c r="U88" i="4"/>
  <c r="U89" i="4"/>
  <c r="U90" i="4"/>
  <c r="U91" i="4"/>
  <c r="U92" i="4"/>
  <c r="U93" i="4"/>
  <c r="U94" i="4"/>
  <c r="U95" i="4"/>
  <c r="U96" i="4"/>
  <c r="U97" i="4"/>
  <c r="U98" i="4"/>
  <c r="U99" i="4"/>
  <c r="U100" i="4"/>
  <c r="U101" i="4"/>
  <c r="U102" i="4"/>
  <c r="U103" i="4"/>
  <c r="U104" i="4"/>
  <c r="U105" i="4"/>
  <c r="U106" i="4"/>
  <c r="U107" i="4"/>
  <c r="U108" i="4"/>
  <c r="U109" i="4"/>
  <c r="U110" i="4"/>
  <c r="U111" i="4"/>
  <c r="U112" i="4"/>
  <c r="U113" i="4"/>
  <c r="U114" i="4"/>
  <c r="U115" i="4"/>
  <c r="U116" i="4"/>
  <c r="U117" i="4"/>
  <c r="U118" i="4"/>
  <c r="U119" i="4"/>
  <c r="U120" i="4"/>
  <c r="U121" i="4"/>
  <c r="U122" i="4"/>
  <c r="U123" i="4"/>
  <c r="U124" i="4"/>
  <c r="U125" i="4"/>
  <c r="U126" i="4"/>
  <c r="U127" i="4"/>
  <c r="U128" i="4"/>
  <c r="U129" i="4"/>
  <c r="U130" i="4"/>
  <c r="U131" i="4"/>
  <c r="U132" i="4"/>
  <c r="U133" i="4"/>
  <c r="U134" i="4"/>
  <c r="U135" i="4"/>
  <c r="U136" i="4"/>
  <c r="U137" i="4"/>
  <c r="U138" i="4"/>
  <c r="U139" i="4"/>
  <c r="U140" i="4"/>
  <c r="U141" i="4"/>
  <c r="U142" i="4"/>
  <c r="U143" i="4"/>
  <c r="U144" i="4"/>
  <c r="U145" i="4"/>
  <c r="U146" i="4"/>
  <c r="U147" i="4"/>
  <c r="U148" i="4"/>
  <c r="U149" i="4"/>
  <c r="U150" i="4"/>
  <c r="U151" i="4"/>
  <c r="U152" i="4"/>
  <c r="U153" i="4"/>
  <c r="U154" i="4"/>
  <c r="U155" i="4"/>
  <c r="U156" i="4"/>
  <c r="U157" i="4"/>
  <c r="U158" i="4"/>
  <c r="U159" i="4"/>
  <c r="U160" i="4"/>
  <c r="U161" i="4"/>
  <c r="U162" i="4"/>
  <c r="U163" i="4"/>
  <c r="U164" i="4"/>
  <c r="U165" i="4"/>
  <c r="U166" i="4"/>
  <c r="U167" i="4"/>
  <c r="U168" i="4"/>
  <c r="U169" i="4"/>
  <c r="U170" i="4"/>
  <c r="U171" i="4"/>
  <c r="U172" i="4"/>
  <c r="U173" i="4"/>
  <c r="U174" i="4"/>
  <c r="U175" i="4"/>
  <c r="U176" i="4"/>
  <c r="U177" i="4"/>
  <c r="U178" i="4"/>
  <c r="U179" i="4"/>
  <c r="U180" i="4"/>
  <c r="U181" i="4"/>
  <c r="U182" i="4"/>
  <c r="U183" i="4"/>
  <c r="U184" i="4"/>
  <c r="U185" i="4"/>
  <c r="U186" i="4"/>
  <c r="U187" i="4"/>
  <c r="U188" i="4"/>
  <c r="U189" i="4"/>
  <c r="U190" i="4"/>
  <c r="U191" i="4"/>
  <c r="U192" i="4"/>
  <c r="U193" i="4"/>
  <c r="U194" i="4"/>
  <c r="U195" i="4"/>
  <c r="U196" i="4"/>
  <c r="U197" i="4"/>
  <c r="U198" i="4"/>
  <c r="U199" i="4"/>
  <c r="U200" i="4"/>
  <c r="U201" i="4"/>
  <c r="U202" i="4"/>
  <c r="U203" i="4"/>
  <c r="U204" i="4"/>
  <c r="U205" i="4"/>
  <c r="U206" i="4"/>
  <c r="U207" i="4"/>
  <c r="U208" i="4"/>
  <c r="U209" i="4"/>
  <c r="U210" i="4"/>
  <c r="U211" i="4"/>
  <c r="U212" i="4"/>
  <c r="U213" i="4"/>
  <c r="U214" i="4"/>
  <c r="U215" i="4"/>
  <c r="U216" i="4"/>
  <c r="U217" i="4"/>
  <c r="U218" i="4"/>
  <c r="U219" i="4"/>
  <c r="U220" i="4"/>
  <c r="U221" i="4"/>
  <c r="U222" i="4"/>
  <c r="U223" i="4"/>
  <c r="U224" i="4"/>
  <c r="U225" i="4"/>
  <c r="U226" i="4"/>
  <c r="U227" i="4"/>
  <c r="U228" i="4"/>
  <c r="U229" i="4"/>
  <c r="U230" i="4"/>
  <c r="U231" i="4"/>
  <c r="U232" i="4"/>
  <c r="U233" i="4"/>
  <c r="U234" i="4"/>
  <c r="U235" i="4"/>
  <c r="I231" i="4"/>
  <c r="I11" i="4"/>
  <c r="I12" i="4"/>
  <c r="I13" i="4"/>
  <c r="I14" i="4"/>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55" i="4"/>
  <c r="I56" i="4"/>
  <c r="I57" i="4"/>
  <c r="I58" i="4"/>
  <c r="I59" i="4"/>
  <c r="I60" i="4"/>
  <c r="I61" i="4"/>
  <c r="I62" i="4"/>
  <c r="I63" i="4"/>
  <c r="I64" i="4"/>
  <c r="I65" i="4"/>
  <c r="I66" i="4"/>
  <c r="I67" i="4"/>
  <c r="I68" i="4"/>
  <c r="I69" i="4"/>
  <c r="I70" i="4"/>
  <c r="I71" i="4"/>
  <c r="I72" i="4"/>
  <c r="I73" i="4"/>
  <c r="I74" i="4"/>
  <c r="I75" i="4"/>
  <c r="I76" i="4"/>
  <c r="I77" i="4"/>
  <c r="I78" i="4"/>
  <c r="I79" i="4"/>
  <c r="I80" i="4"/>
  <c r="I81" i="4"/>
  <c r="I82" i="4"/>
  <c r="I83" i="4"/>
  <c r="I84" i="4"/>
  <c r="I85" i="4"/>
  <c r="I86" i="4"/>
  <c r="I87" i="4"/>
  <c r="I88" i="4"/>
  <c r="I89" i="4"/>
  <c r="I90" i="4"/>
  <c r="I91" i="4"/>
  <c r="I92" i="4"/>
  <c r="I93" i="4"/>
  <c r="I94" i="4"/>
  <c r="I95" i="4"/>
  <c r="I96" i="4"/>
  <c r="I97" i="4"/>
  <c r="I98" i="4"/>
  <c r="I99" i="4"/>
  <c r="I100" i="4"/>
  <c r="I101" i="4"/>
  <c r="I102" i="4"/>
  <c r="I103" i="4"/>
  <c r="I104" i="4"/>
  <c r="I105" i="4"/>
  <c r="I106" i="4"/>
  <c r="I107" i="4"/>
  <c r="I108" i="4"/>
  <c r="I109" i="4"/>
  <c r="I110" i="4"/>
  <c r="I111" i="4"/>
  <c r="I112" i="4"/>
  <c r="I113" i="4"/>
  <c r="I114" i="4"/>
  <c r="I115" i="4"/>
  <c r="I116" i="4"/>
  <c r="I117" i="4"/>
  <c r="I118" i="4"/>
  <c r="I119" i="4"/>
  <c r="I120" i="4"/>
  <c r="I121" i="4"/>
  <c r="I122" i="4"/>
  <c r="I123" i="4"/>
  <c r="I124" i="4"/>
  <c r="I125" i="4"/>
  <c r="I126" i="4"/>
  <c r="I127" i="4"/>
  <c r="I128" i="4"/>
  <c r="I129" i="4"/>
  <c r="I130" i="4"/>
  <c r="I131" i="4"/>
  <c r="I132" i="4"/>
  <c r="I133" i="4"/>
  <c r="I134" i="4"/>
  <c r="I135" i="4"/>
  <c r="I136" i="4"/>
  <c r="I137" i="4"/>
  <c r="I138" i="4"/>
  <c r="I139" i="4"/>
  <c r="I140" i="4"/>
  <c r="I141" i="4"/>
  <c r="I142" i="4"/>
  <c r="I143" i="4"/>
  <c r="I144" i="4"/>
  <c r="I145" i="4"/>
  <c r="I146" i="4"/>
  <c r="I147" i="4"/>
  <c r="I148" i="4"/>
  <c r="I149" i="4"/>
  <c r="I150" i="4"/>
  <c r="I151" i="4"/>
  <c r="I152" i="4"/>
  <c r="I153" i="4"/>
  <c r="I154" i="4"/>
  <c r="I155" i="4"/>
  <c r="I156" i="4"/>
  <c r="I157" i="4"/>
  <c r="I158" i="4"/>
  <c r="I159" i="4"/>
  <c r="I160" i="4"/>
  <c r="I161" i="4"/>
  <c r="I162" i="4"/>
  <c r="I163" i="4"/>
  <c r="I164" i="4"/>
  <c r="I165" i="4"/>
  <c r="I166" i="4"/>
  <c r="I167" i="4"/>
  <c r="I168" i="4"/>
  <c r="I169" i="4"/>
  <c r="I170" i="4"/>
  <c r="I171" i="4"/>
  <c r="I172" i="4"/>
  <c r="I173" i="4"/>
  <c r="I174" i="4"/>
  <c r="I175" i="4"/>
  <c r="I176" i="4"/>
  <c r="I177" i="4"/>
  <c r="I178" i="4"/>
  <c r="I179" i="4"/>
  <c r="I180" i="4"/>
  <c r="I181" i="4"/>
  <c r="I182" i="4"/>
  <c r="I183" i="4"/>
  <c r="I184" i="4"/>
  <c r="I185" i="4"/>
  <c r="I186" i="4"/>
  <c r="I187" i="4"/>
  <c r="I188" i="4"/>
  <c r="I189" i="4"/>
  <c r="I190" i="4"/>
  <c r="I191" i="4"/>
  <c r="I192" i="4"/>
  <c r="I193" i="4"/>
  <c r="I194" i="4"/>
  <c r="I195" i="4"/>
  <c r="I196" i="4"/>
  <c r="I197" i="4"/>
  <c r="I198" i="4"/>
  <c r="I199" i="4"/>
  <c r="I200" i="4"/>
  <c r="I201" i="4"/>
  <c r="I202" i="4"/>
  <c r="I203" i="4"/>
  <c r="I204" i="4"/>
  <c r="I205" i="4"/>
  <c r="I206" i="4"/>
  <c r="I207" i="4"/>
  <c r="I208" i="4"/>
  <c r="I209" i="4"/>
  <c r="I210" i="4"/>
  <c r="I211" i="4"/>
  <c r="I212" i="4"/>
  <c r="I213" i="4"/>
  <c r="I214" i="4"/>
  <c r="I215" i="4"/>
  <c r="I216" i="4"/>
  <c r="I217" i="4"/>
  <c r="I218" i="4"/>
  <c r="I219" i="4"/>
  <c r="I220" i="4"/>
  <c r="I221" i="4"/>
  <c r="I222" i="4"/>
  <c r="I223" i="4"/>
  <c r="I224" i="4"/>
  <c r="I225" i="4"/>
  <c r="I226" i="4"/>
  <c r="I227" i="4"/>
  <c r="I228" i="4"/>
  <c r="I229" i="4"/>
  <c r="I230" i="4"/>
  <c r="I232" i="4"/>
  <c r="I233" i="4"/>
  <c r="I234" i="4"/>
  <c r="I235" i="4"/>
  <c r="AB187" i="5" l="1"/>
  <c r="AB197" i="5"/>
  <c r="AF169" i="5"/>
  <c r="P178" i="5"/>
  <c r="AB122" i="5"/>
  <c r="AC122" i="5"/>
  <c r="AB168" i="5"/>
  <c r="P122" i="5"/>
  <c r="AF105" i="5"/>
  <c r="AC30" i="5"/>
  <c r="AC20" i="5"/>
  <c r="AB182" i="5"/>
  <c r="AF40" i="5"/>
  <c r="P30" i="5"/>
  <c r="AB80" i="5"/>
  <c r="AB64" i="5"/>
  <c r="AF21" i="5"/>
  <c r="P87" i="5"/>
  <c r="AF75" i="5"/>
  <c r="AB57" i="5"/>
  <c r="P41" i="5"/>
  <c r="P37" i="5"/>
  <c r="AF20" i="5"/>
  <c r="AC37" i="5"/>
  <c r="AB169" i="5"/>
  <c r="AC178" i="5"/>
  <c r="P187" i="5"/>
  <c r="AF197" i="5"/>
  <c r="AB123" i="5"/>
  <c r="AC80" i="5"/>
  <c r="AB87" i="5"/>
  <c r="AC64" i="5"/>
  <c r="AF182" i="5"/>
  <c r="P40" i="5"/>
  <c r="AF30" i="5"/>
  <c r="AF87" i="5"/>
  <c r="AF57" i="5"/>
  <c r="AB43" i="5"/>
  <c r="AB37" i="5"/>
  <c r="AC182" i="5"/>
  <c r="AF123" i="5"/>
  <c r="P105" i="5"/>
  <c r="AB75" i="5"/>
  <c r="P123" i="5"/>
  <c r="P21" i="5"/>
  <c r="AF43" i="5"/>
  <c r="AC18" i="5"/>
  <c r="W149" i="5"/>
  <c r="Y149" i="5" s="1"/>
  <c r="AA149" i="5" s="1"/>
  <c r="V149" i="5"/>
  <c r="X149" i="5" s="1"/>
  <c r="Z149" i="5" s="1"/>
  <c r="W147" i="5"/>
  <c r="Y147" i="5" s="1"/>
  <c r="AA147" i="5" s="1"/>
  <c r="V147" i="5"/>
  <c r="X147" i="5" s="1"/>
  <c r="Z147" i="5" s="1"/>
  <c r="V141" i="5"/>
  <c r="X141" i="5" s="1"/>
  <c r="Z141" i="5" s="1"/>
  <c r="W141" i="5"/>
  <c r="Y141" i="5" s="1"/>
  <c r="AA141" i="5" s="1"/>
  <c r="AB216" i="5"/>
  <c r="AF214" i="5"/>
  <c r="AC190" i="5"/>
  <c r="AF216" i="5"/>
  <c r="AF200" i="5"/>
  <c r="AC184" i="5"/>
  <c r="P185" i="5"/>
  <c r="P190" i="5"/>
  <c r="P170" i="5"/>
  <c r="AB127" i="5"/>
  <c r="AB111" i="5"/>
  <c r="AB184" i="5"/>
  <c r="AC111" i="5"/>
  <c r="AC58" i="5"/>
  <c r="P127" i="5"/>
  <c r="AF126" i="5"/>
  <c r="AF58" i="5"/>
  <c r="AB56" i="5"/>
  <c r="P52" i="5"/>
  <c r="AB46" i="5"/>
  <c r="AF27" i="5"/>
  <c r="AF67" i="5"/>
  <c r="P18" i="5"/>
  <c r="AC27" i="5"/>
  <c r="AB185" i="5"/>
  <c r="AB190" i="5"/>
  <c r="AF185" i="5"/>
  <c r="AC185" i="5"/>
  <c r="AC126" i="5"/>
  <c r="AF115" i="5"/>
  <c r="AC56" i="5"/>
  <c r="AB52" i="5"/>
  <c r="P27" i="5"/>
  <c r="AC79" i="5"/>
  <c r="P31" i="5"/>
  <c r="AF18" i="5"/>
  <c r="AC31" i="5"/>
  <c r="AC214" i="5"/>
  <c r="AB200" i="5"/>
  <c r="AB152" i="5"/>
  <c r="AB115" i="5"/>
  <c r="P115" i="5"/>
  <c r="AC46" i="5"/>
  <c r="V219" i="5"/>
  <c r="X219" i="5" s="1"/>
  <c r="Z219" i="5" s="1"/>
  <c r="W219" i="5"/>
  <c r="Y219" i="5" s="1"/>
  <c r="AA219" i="5" s="1"/>
  <c r="W179" i="5"/>
  <c r="Y179" i="5" s="1"/>
  <c r="AA179" i="5" s="1"/>
  <c r="V16" i="5"/>
  <c r="X16" i="5" s="1"/>
  <c r="Z16" i="5" s="1"/>
  <c r="V135" i="5"/>
  <c r="X135" i="5" s="1"/>
  <c r="Z135" i="5" s="1"/>
  <c r="V14" i="5"/>
  <c r="X14" i="5" s="1"/>
  <c r="Z14" i="5" s="1"/>
  <c r="W135" i="5"/>
  <c r="Y135" i="5" s="1"/>
  <c r="AA135" i="5" s="1"/>
  <c r="V153" i="5"/>
  <c r="X153" i="5" s="1"/>
  <c r="Z153" i="5" s="1"/>
  <c r="V158" i="5"/>
  <c r="X158" i="5" s="1"/>
  <c r="Z158" i="5" s="1"/>
  <c r="W153" i="5"/>
  <c r="Y153" i="5" s="1"/>
  <c r="AA153" i="5" s="1"/>
  <c r="V143" i="5"/>
  <c r="X143" i="5" s="1"/>
  <c r="Z143" i="5" s="1"/>
  <c r="W143" i="5"/>
  <c r="Y143" i="5" s="1"/>
  <c r="AA143" i="5" s="1"/>
  <c r="V12" i="5"/>
  <c r="X12" i="5" s="1"/>
  <c r="Z12" i="5" s="1"/>
  <c r="W16" i="5"/>
  <c r="Y16" i="5" s="1"/>
  <c r="AA16" i="5" s="1"/>
  <c r="V131" i="5"/>
  <c r="X131" i="5" s="1"/>
  <c r="Z131" i="5" s="1"/>
  <c r="W187" i="5"/>
  <c r="Y187" i="5" s="1"/>
  <c r="AA187" i="5" s="1"/>
  <c r="V155" i="5"/>
  <c r="X155" i="5" s="1"/>
  <c r="Z155" i="5" s="1"/>
  <c r="V133" i="5"/>
  <c r="X133" i="5" s="1"/>
  <c r="Z133" i="5" s="1"/>
  <c r="V179" i="5"/>
  <c r="X179" i="5" s="1"/>
  <c r="Z179" i="5" s="1"/>
  <c r="W171" i="5"/>
  <c r="Y171" i="5" s="1"/>
  <c r="AA171" i="5" s="1"/>
  <c r="W137" i="5"/>
  <c r="Y137" i="5" s="1"/>
  <c r="AA137" i="5" s="1"/>
  <c r="W12" i="5"/>
  <c r="Y12" i="5" s="1"/>
  <c r="AA12" i="5" s="1"/>
  <c r="P17" i="5"/>
  <c r="W19" i="5"/>
  <c r="Y19" i="5" s="1"/>
  <c r="AA19" i="5" s="1"/>
  <c r="AC19" i="5"/>
  <c r="V19" i="5"/>
  <c r="X19" i="5" s="1"/>
  <c r="Z19" i="5" s="1"/>
  <c r="W14" i="5"/>
  <c r="Y14" i="5" s="1"/>
  <c r="AA14" i="5" s="1"/>
  <c r="AB19" i="5"/>
  <c r="W13" i="5"/>
  <c r="Y13" i="5" s="1"/>
  <c r="AA13" i="5" s="1"/>
  <c r="P19" i="5"/>
  <c r="W15" i="5"/>
  <c r="Y15" i="5" s="1"/>
  <c r="AA15" i="5" s="1"/>
  <c r="W20" i="5"/>
  <c r="Y20" i="5" s="1"/>
  <c r="AA20" i="5" s="1"/>
  <c r="AF19" i="5"/>
  <c r="D29" i="9"/>
  <c r="AL11" i="5"/>
  <c r="AM11" i="5" s="1"/>
  <c r="O11" i="5" s="1"/>
  <c r="AB11" i="5" s="1"/>
  <c r="V171" i="5"/>
  <c r="X171" i="5" s="1"/>
  <c r="Z171" i="5" s="1"/>
  <c r="AB148" i="5"/>
  <c r="AB140" i="5"/>
  <c r="AF26" i="5"/>
  <c r="AB22" i="5"/>
  <c r="P23" i="5"/>
  <c r="V20" i="5"/>
  <c r="X20" i="5" s="1"/>
  <c r="Z20" i="5" s="1"/>
  <c r="AB17" i="5"/>
  <c r="V137" i="5"/>
  <c r="X137" i="5" s="1"/>
  <c r="Z137" i="5" s="1"/>
  <c r="AC22" i="5"/>
  <c r="AB26" i="5"/>
  <c r="AF23" i="5"/>
  <c r="AF17" i="5"/>
  <c r="AB198" i="5"/>
  <c r="AB23" i="5"/>
  <c r="V13" i="5"/>
  <c r="X13" i="5" s="1"/>
  <c r="Z13" i="5" s="1"/>
  <c r="AC25" i="5"/>
  <c r="P25" i="5"/>
  <c r="V15" i="5"/>
  <c r="X15" i="5" s="1"/>
  <c r="Z15" i="5" s="1"/>
  <c r="W204" i="5"/>
  <c r="Y204" i="5" s="1"/>
  <c r="AA204" i="5" s="1"/>
  <c r="V204" i="5"/>
  <c r="X204" i="5" s="1"/>
  <c r="Z204" i="5" s="1"/>
  <c r="W121" i="5"/>
  <c r="Y121" i="5" s="1"/>
  <c r="AA121" i="5" s="1"/>
  <c r="V121" i="5"/>
  <c r="X121" i="5" s="1"/>
  <c r="Z121" i="5" s="1"/>
  <c r="W113" i="5"/>
  <c r="Y113" i="5" s="1"/>
  <c r="AA113" i="5" s="1"/>
  <c r="V113" i="5"/>
  <c r="X113" i="5" s="1"/>
  <c r="Z113" i="5" s="1"/>
  <c r="V108" i="5"/>
  <c r="X108" i="5" s="1"/>
  <c r="Z108" i="5" s="1"/>
  <c r="W108" i="5"/>
  <c r="Y108" i="5" s="1"/>
  <c r="AA108" i="5" s="1"/>
  <c r="W105" i="5"/>
  <c r="Y105" i="5" s="1"/>
  <c r="AA105" i="5" s="1"/>
  <c r="V105" i="5"/>
  <c r="X105" i="5" s="1"/>
  <c r="Z105" i="5" s="1"/>
  <c r="W157" i="5"/>
  <c r="Y157" i="5" s="1"/>
  <c r="AA157" i="5" s="1"/>
  <c r="V157" i="5"/>
  <c r="X157" i="5" s="1"/>
  <c r="Z157" i="5" s="1"/>
  <c r="W95" i="5"/>
  <c r="Y95" i="5" s="1"/>
  <c r="AA95" i="5" s="1"/>
  <c r="V95" i="5"/>
  <c r="X95" i="5" s="1"/>
  <c r="Z95" i="5" s="1"/>
  <c r="W89" i="5"/>
  <c r="Y89" i="5" s="1"/>
  <c r="AA89" i="5" s="1"/>
  <c r="V89" i="5"/>
  <c r="X89" i="5" s="1"/>
  <c r="Z89" i="5" s="1"/>
  <c r="W85" i="5"/>
  <c r="Y85" i="5" s="1"/>
  <c r="AA85" i="5" s="1"/>
  <c r="V85" i="5"/>
  <c r="X85" i="5" s="1"/>
  <c r="Z85" i="5" s="1"/>
  <c r="W81" i="5"/>
  <c r="Y81" i="5" s="1"/>
  <c r="AA81" i="5" s="1"/>
  <c r="V81" i="5"/>
  <c r="X81" i="5" s="1"/>
  <c r="Z81" i="5" s="1"/>
  <c r="W77" i="5"/>
  <c r="Y77" i="5" s="1"/>
  <c r="AA77" i="5" s="1"/>
  <c r="V77" i="5"/>
  <c r="X77" i="5" s="1"/>
  <c r="Z77" i="5" s="1"/>
  <c r="W73" i="5"/>
  <c r="Y73" i="5" s="1"/>
  <c r="AA73" i="5" s="1"/>
  <c r="V73" i="5"/>
  <c r="X73" i="5" s="1"/>
  <c r="Z73" i="5" s="1"/>
  <c r="W69" i="5"/>
  <c r="Y69" i="5" s="1"/>
  <c r="AA69" i="5" s="1"/>
  <c r="V69" i="5"/>
  <c r="X69" i="5" s="1"/>
  <c r="Z69" i="5" s="1"/>
  <c r="W65" i="5"/>
  <c r="Y65" i="5" s="1"/>
  <c r="AA65" i="5" s="1"/>
  <c r="V65" i="5"/>
  <c r="X65" i="5" s="1"/>
  <c r="Z65" i="5" s="1"/>
  <c r="W214" i="5"/>
  <c r="Y214" i="5" s="1"/>
  <c r="AA214" i="5" s="1"/>
  <c r="V214" i="5"/>
  <c r="X214" i="5" s="1"/>
  <c r="Z214" i="5" s="1"/>
  <c r="W123" i="5"/>
  <c r="Y123" i="5" s="1"/>
  <c r="AA123" i="5" s="1"/>
  <c r="V123" i="5"/>
  <c r="X123" i="5" s="1"/>
  <c r="Z123" i="5" s="1"/>
  <c r="W230" i="5"/>
  <c r="Y230" i="5" s="1"/>
  <c r="AA230" i="5" s="1"/>
  <c r="V230" i="5"/>
  <c r="X230" i="5" s="1"/>
  <c r="Z230" i="5" s="1"/>
  <c r="W222" i="5"/>
  <c r="Y222" i="5" s="1"/>
  <c r="AA222" i="5" s="1"/>
  <c r="V222" i="5"/>
  <c r="X222" i="5" s="1"/>
  <c r="Z222" i="5" s="1"/>
  <c r="W150" i="5"/>
  <c r="Y150" i="5" s="1"/>
  <c r="AA150" i="5" s="1"/>
  <c r="V150" i="5"/>
  <c r="X150" i="5" s="1"/>
  <c r="Z150" i="5" s="1"/>
  <c r="W142" i="5"/>
  <c r="Y142" i="5" s="1"/>
  <c r="AA142" i="5" s="1"/>
  <c r="V142" i="5"/>
  <c r="X142" i="5" s="1"/>
  <c r="Z142" i="5" s="1"/>
  <c r="W134" i="5"/>
  <c r="Y134" i="5" s="1"/>
  <c r="AA134" i="5" s="1"/>
  <c r="V134" i="5"/>
  <c r="X134" i="5" s="1"/>
  <c r="Z134" i="5" s="1"/>
  <c r="W125" i="5"/>
  <c r="Y125" i="5" s="1"/>
  <c r="AA125" i="5" s="1"/>
  <c r="V125" i="5"/>
  <c r="X125" i="5" s="1"/>
  <c r="Z125" i="5" s="1"/>
  <c r="W117" i="5"/>
  <c r="Y117" i="5" s="1"/>
  <c r="AA117" i="5" s="1"/>
  <c r="V117" i="5"/>
  <c r="X117" i="5" s="1"/>
  <c r="Z117" i="5" s="1"/>
  <c r="W91" i="5"/>
  <c r="Y91" i="5" s="1"/>
  <c r="AA91" i="5" s="1"/>
  <c r="V91" i="5"/>
  <c r="X91" i="5" s="1"/>
  <c r="Z91" i="5" s="1"/>
  <c r="W87" i="5"/>
  <c r="Y87" i="5" s="1"/>
  <c r="AA87" i="5" s="1"/>
  <c r="V87" i="5"/>
  <c r="X87" i="5" s="1"/>
  <c r="Z87" i="5" s="1"/>
  <c r="W83" i="5"/>
  <c r="Y83" i="5" s="1"/>
  <c r="AA83" i="5" s="1"/>
  <c r="V83" i="5"/>
  <c r="X83" i="5" s="1"/>
  <c r="Z83" i="5" s="1"/>
  <c r="W79" i="5"/>
  <c r="Y79" i="5" s="1"/>
  <c r="AA79" i="5" s="1"/>
  <c r="V79" i="5"/>
  <c r="X79" i="5" s="1"/>
  <c r="Z79" i="5" s="1"/>
  <c r="W75" i="5"/>
  <c r="Y75" i="5" s="1"/>
  <c r="AA75" i="5" s="1"/>
  <c r="V75" i="5"/>
  <c r="X75" i="5" s="1"/>
  <c r="Z75" i="5" s="1"/>
  <c r="W71" i="5"/>
  <c r="Y71" i="5" s="1"/>
  <c r="AA71" i="5" s="1"/>
  <c r="V71" i="5"/>
  <c r="X71" i="5" s="1"/>
  <c r="Z71" i="5" s="1"/>
  <c r="W67" i="5"/>
  <c r="Y67" i="5" s="1"/>
  <c r="AA67" i="5" s="1"/>
  <c r="V67" i="5"/>
  <c r="X67" i="5" s="1"/>
  <c r="Z67" i="5" s="1"/>
  <c r="W60" i="5"/>
  <c r="Y60" i="5" s="1"/>
  <c r="AA60" i="5" s="1"/>
  <c r="V60" i="5"/>
  <c r="X60" i="5" s="1"/>
  <c r="Z60" i="5" s="1"/>
  <c r="W216" i="5"/>
  <c r="Y216" i="5" s="1"/>
  <c r="AA216" i="5" s="1"/>
  <c r="V216" i="5"/>
  <c r="X216" i="5" s="1"/>
  <c r="Z216" i="5" s="1"/>
  <c r="V166" i="5"/>
  <c r="X166" i="5" s="1"/>
  <c r="Z166" i="5" s="1"/>
  <c r="W166" i="5"/>
  <c r="Y166" i="5" s="1"/>
  <c r="AA166" i="5" s="1"/>
  <c r="W159" i="5"/>
  <c r="Y159" i="5" s="1"/>
  <c r="AA159" i="5" s="1"/>
  <c r="V159" i="5"/>
  <c r="X159" i="5" s="1"/>
  <c r="Z159" i="5" s="1"/>
  <c r="W156" i="5"/>
  <c r="Y156" i="5" s="1"/>
  <c r="AA156" i="5" s="1"/>
  <c r="V156" i="5"/>
  <c r="X156" i="5" s="1"/>
  <c r="Z156" i="5" s="1"/>
  <c r="V152" i="5"/>
  <c r="X152" i="5" s="1"/>
  <c r="Z152" i="5" s="1"/>
  <c r="W144" i="5"/>
  <c r="Y144" i="5" s="1"/>
  <c r="AA144" i="5" s="1"/>
  <c r="V144" i="5"/>
  <c r="X144" i="5" s="1"/>
  <c r="Z144" i="5" s="1"/>
  <c r="W136" i="5"/>
  <c r="Y136" i="5" s="1"/>
  <c r="AA136" i="5" s="1"/>
  <c r="V136" i="5"/>
  <c r="X136" i="5" s="1"/>
  <c r="Z136" i="5" s="1"/>
  <c r="W127" i="5"/>
  <c r="Y127" i="5" s="1"/>
  <c r="AA127" i="5" s="1"/>
  <c r="V127" i="5"/>
  <c r="X127" i="5" s="1"/>
  <c r="Z127" i="5" s="1"/>
  <c r="W111" i="5"/>
  <c r="Y111" i="5" s="1"/>
  <c r="AA111" i="5" s="1"/>
  <c r="V111" i="5"/>
  <c r="X111" i="5" s="1"/>
  <c r="Z111" i="5" s="1"/>
  <c r="V229" i="5"/>
  <c r="X229" i="5" s="1"/>
  <c r="Z229" i="5" s="1"/>
  <c r="W229" i="5"/>
  <c r="Y229" i="5" s="1"/>
  <c r="AA229" i="5" s="1"/>
  <c r="V195" i="5"/>
  <c r="X195" i="5" s="1"/>
  <c r="Z195" i="5" s="1"/>
  <c r="W195" i="5"/>
  <c r="Y195" i="5" s="1"/>
  <c r="AA195" i="5" s="1"/>
  <c r="V203" i="5"/>
  <c r="X203" i="5" s="1"/>
  <c r="Z203" i="5" s="1"/>
  <c r="W203" i="5"/>
  <c r="Y203" i="5" s="1"/>
  <c r="AA203" i="5" s="1"/>
  <c r="V201" i="5"/>
  <c r="X201" i="5" s="1"/>
  <c r="Z201" i="5" s="1"/>
  <c r="W201" i="5"/>
  <c r="Y201" i="5" s="1"/>
  <c r="AA201" i="5" s="1"/>
  <c r="V165" i="5"/>
  <c r="X165" i="5" s="1"/>
  <c r="Z165" i="5" s="1"/>
  <c r="W165" i="5"/>
  <c r="Y165" i="5" s="1"/>
  <c r="AA165" i="5" s="1"/>
  <c r="W188" i="5"/>
  <c r="Y188" i="5" s="1"/>
  <c r="AA188" i="5" s="1"/>
  <c r="V188" i="5"/>
  <c r="X188" i="5" s="1"/>
  <c r="Z188" i="5" s="1"/>
  <c r="W172" i="5"/>
  <c r="Y172" i="5" s="1"/>
  <c r="AA172" i="5" s="1"/>
  <c r="V172" i="5"/>
  <c r="X172" i="5" s="1"/>
  <c r="Z172" i="5" s="1"/>
  <c r="W163" i="5"/>
  <c r="Y163" i="5" s="1"/>
  <c r="AA163" i="5" s="1"/>
  <c r="V163" i="5"/>
  <c r="X163" i="5" s="1"/>
  <c r="Z163" i="5" s="1"/>
  <c r="W129" i="5"/>
  <c r="Y129" i="5" s="1"/>
  <c r="AA129" i="5" s="1"/>
  <c r="V129" i="5"/>
  <c r="X129" i="5" s="1"/>
  <c r="Z129" i="5" s="1"/>
  <c r="AF99" i="5"/>
  <c r="P99" i="5"/>
  <c r="AC99" i="5"/>
  <c r="W119" i="5"/>
  <c r="Y119" i="5" s="1"/>
  <c r="AA119" i="5" s="1"/>
  <c r="V119" i="5"/>
  <c r="X119" i="5" s="1"/>
  <c r="Z119" i="5" s="1"/>
  <c r="AD236" i="5"/>
  <c r="M5" i="5" s="1"/>
  <c r="W122" i="5"/>
  <c r="Y122" i="5" s="1"/>
  <c r="AA122" i="5" s="1"/>
  <c r="V122" i="5"/>
  <c r="X122" i="5" s="1"/>
  <c r="Z122" i="5" s="1"/>
  <c r="W120" i="5"/>
  <c r="Y120" i="5" s="1"/>
  <c r="AA120" i="5" s="1"/>
  <c r="V120" i="5"/>
  <c r="X120" i="5" s="1"/>
  <c r="Z120" i="5" s="1"/>
  <c r="W115" i="5"/>
  <c r="Y115" i="5" s="1"/>
  <c r="AA115" i="5" s="1"/>
  <c r="V115" i="5"/>
  <c r="X115" i="5" s="1"/>
  <c r="Z115" i="5" s="1"/>
  <c r="W109" i="5"/>
  <c r="Y109" i="5" s="1"/>
  <c r="AA109" i="5" s="1"/>
  <c r="V109" i="5"/>
  <c r="X109" i="5" s="1"/>
  <c r="Z109" i="5" s="1"/>
  <c r="W97" i="5"/>
  <c r="Y97" i="5" s="1"/>
  <c r="AA97" i="5" s="1"/>
  <c r="V97" i="5"/>
  <c r="X97" i="5" s="1"/>
  <c r="Z97" i="5" s="1"/>
  <c r="V106" i="5"/>
  <c r="X106" i="5" s="1"/>
  <c r="Z106" i="5" s="1"/>
  <c r="W106" i="5"/>
  <c r="Y106" i="5" s="1"/>
  <c r="AA106" i="5" s="1"/>
  <c r="V102" i="5"/>
  <c r="X102" i="5" s="1"/>
  <c r="Z102" i="5" s="1"/>
  <c r="W102" i="5"/>
  <c r="Y102" i="5" s="1"/>
  <c r="AA102" i="5" s="1"/>
  <c r="V96" i="5"/>
  <c r="X96" i="5" s="1"/>
  <c r="Z96" i="5" s="1"/>
  <c r="W96" i="5"/>
  <c r="Y96" i="5" s="1"/>
  <c r="AA96" i="5" s="1"/>
  <c r="V62" i="5"/>
  <c r="X62" i="5" s="1"/>
  <c r="Z62" i="5" s="1"/>
  <c r="W62" i="5"/>
  <c r="Y62" i="5" s="1"/>
  <c r="AA62" i="5" s="1"/>
  <c r="W58" i="5"/>
  <c r="Y58" i="5" s="1"/>
  <c r="AA58" i="5" s="1"/>
  <c r="V58" i="5"/>
  <c r="X58" i="5" s="1"/>
  <c r="Z58" i="5" s="1"/>
  <c r="W54" i="5"/>
  <c r="Y54" i="5" s="1"/>
  <c r="AA54" i="5" s="1"/>
  <c r="V54" i="5"/>
  <c r="X54" i="5" s="1"/>
  <c r="Z54" i="5" s="1"/>
  <c r="W46" i="5"/>
  <c r="Y46" i="5" s="1"/>
  <c r="AA46" i="5" s="1"/>
  <c r="V46" i="5"/>
  <c r="X46" i="5" s="1"/>
  <c r="Z46" i="5" s="1"/>
  <c r="W44" i="5"/>
  <c r="Y44" i="5" s="1"/>
  <c r="AA44" i="5" s="1"/>
  <c r="V44" i="5"/>
  <c r="X44" i="5" s="1"/>
  <c r="Z44" i="5" s="1"/>
  <c r="W40" i="5"/>
  <c r="Y40" i="5" s="1"/>
  <c r="AA40" i="5" s="1"/>
  <c r="V40" i="5"/>
  <c r="X40" i="5" s="1"/>
  <c r="Z40" i="5" s="1"/>
  <c r="W34" i="5"/>
  <c r="Y34" i="5" s="1"/>
  <c r="AA34" i="5" s="1"/>
  <c r="V34" i="5"/>
  <c r="X34" i="5" s="1"/>
  <c r="Z34" i="5" s="1"/>
  <c r="W32" i="5"/>
  <c r="Y32" i="5" s="1"/>
  <c r="AA32" i="5" s="1"/>
  <c r="V32" i="5"/>
  <c r="X32" i="5" s="1"/>
  <c r="Z32" i="5" s="1"/>
  <c r="W26" i="5"/>
  <c r="Y26" i="5" s="1"/>
  <c r="AA26" i="5" s="1"/>
  <c r="V26" i="5"/>
  <c r="X26" i="5" s="1"/>
  <c r="Z26" i="5" s="1"/>
  <c r="V92" i="5"/>
  <c r="X92" i="5" s="1"/>
  <c r="Z92" i="5" s="1"/>
  <c r="W92" i="5"/>
  <c r="Y92" i="5" s="1"/>
  <c r="AA92" i="5" s="1"/>
  <c r="V88" i="5"/>
  <c r="X88" i="5" s="1"/>
  <c r="Z88" i="5" s="1"/>
  <c r="W88" i="5"/>
  <c r="Y88" i="5" s="1"/>
  <c r="AA88" i="5" s="1"/>
  <c r="V84" i="5"/>
  <c r="X84" i="5" s="1"/>
  <c r="Z84" i="5" s="1"/>
  <c r="W84" i="5"/>
  <c r="Y84" i="5" s="1"/>
  <c r="AA84" i="5" s="1"/>
  <c r="V80" i="5"/>
  <c r="X80" i="5" s="1"/>
  <c r="Z80" i="5" s="1"/>
  <c r="W80" i="5"/>
  <c r="Y80" i="5" s="1"/>
  <c r="AA80" i="5" s="1"/>
  <c r="V76" i="5"/>
  <c r="X76" i="5" s="1"/>
  <c r="Z76" i="5" s="1"/>
  <c r="W76" i="5"/>
  <c r="Y76" i="5" s="1"/>
  <c r="AA76" i="5" s="1"/>
  <c r="V72" i="5"/>
  <c r="X72" i="5" s="1"/>
  <c r="Z72" i="5" s="1"/>
  <c r="W72" i="5"/>
  <c r="Y72" i="5" s="1"/>
  <c r="AA72" i="5" s="1"/>
  <c r="V68" i="5"/>
  <c r="X68" i="5" s="1"/>
  <c r="Z68" i="5" s="1"/>
  <c r="W68" i="5"/>
  <c r="Y68" i="5" s="1"/>
  <c r="AA68" i="5" s="1"/>
  <c r="V64" i="5"/>
  <c r="X64" i="5" s="1"/>
  <c r="Z64" i="5" s="1"/>
  <c r="W64" i="5"/>
  <c r="Y64" i="5" s="1"/>
  <c r="AA64" i="5" s="1"/>
  <c r="V33" i="5"/>
  <c r="X33" i="5" s="1"/>
  <c r="Z33" i="5" s="1"/>
  <c r="W33" i="5"/>
  <c r="Y33" i="5" s="1"/>
  <c r="AA33" i="5" s="1"/>
  <c r="W61" i="5"/>
  <c r="Y61" i="5" s="1"/>
  <c r="AA61" i="5" s="1"/>
  <c r="V61" i="5"/>
  <c r="X61" i="5" s="1"/>
  <c r="Z61" i="5" s="1"/>
  <c r="AC234" i="5"/>
  <c r="AF206" i="5"/>
  <c r="P206" i="5"/>
  <c r="W196" i="5"/>
  <c r="Y196" i="5" s="1"/>
  <c r="AA196" i="5" s="1"/>
  <c r="V196" i="5"/>
  <c r="X196" i="5" s="1"/>
  <c r="Z196" i="5" s="1"/>
  <c r="AB206" i="5"/>
  <c r="W228" i="5"/>
  <c r="Y228" i="5" s="1"/>
  <c r="AA228" i="5" s="1"/>
  <c r="V228" i="5"/>
  <c r="X228" i="5" s="1"/>
  <c r="Z228" i="5" s="1"/>
  <c r="AF212" i="5"/>
  <c r="P212" i="5"/>
  <c r="W215" i="5"/>
  <c r="Y215" i="5" s="1"/>
  <c r="AA215" i="5" s="1"/>
  <c r="V215" i="5"/>
  <c r="X215" i="5" s="1"/>
  <c r="Z215" i="5" s="1"/>
  <c r="W217" i="5"/>
  <c r="Y217" i="5" s="1"/>
  <c r="AA217" i="5" s="1"/>
  <c r="V217" i="5"/>
  <c r="X217" i="5" s="1"/>
  <c r="Z217" i="5" s="1"/>
  <c r="AF202" i="5"/>
  <c r="P202" i="5"/>
  <c r="V207" i="5"/>
  <c r="X207" i="5" s="1"/>
  <c r="Z207" i="5" s="1"/>
  <c r="W207" i="5"/>
  <c r="Y207" i="5" s="1"/>
  <c r="AA207" i="5" s="1"/>
  <c r="AC202" i="5"/>
  <c r="V205" i="5"/>
  <c r="X205" i="5" s="1"/>
  <c r="Z205" i="5" s="1"/>
  <c r="W205" i="5"/>
  <c r="Y205" i="5" s="1"/>
  <c r="AA205" i="5" s="1"/>
  <c r="V199" i="5"/>
  <c r="X199" i="5" s="1"/>
  <c r="Z199" i="5" s="1"/>
  <c r="W199" i="5"/>
  <c r="Y199" i="5" s="1"/>
  <c r="AA199" i="5" s="1"/>
  <c r="V197" i="5"/>
  <c r="X197" i="5" s="1"/>
  <c r="Z197" i="5" s="1"/>
  <c r="W197" i="5"/>
  <c r="Y197" i="5" s="1"/>
  <c r="AA197" i="5" s="1"/>
  <c r="AC206" i="5"/>
  <c r="W192" i="5"/>
  <c r="Y192" i="5" s="1"/>
  <c r="AA192" i="5" s="1"/>
  <c r="V192" i="5"/>
  <c r="X192" i="5" s="1"/>
  <c r="Z192" i="5" s="1"/>
  <c r="W189" i="5"/>
  <c r="Y189" i="5" s="1"/>
  <c r="AA189" i="5" s="1"/>
  <c r="V189" i="5"/>
  <c r="X189" i="5" s="1"/>
  <c r="Z189" i="5" s="1"/>
  <c r="W178" i="5"/>
  <c r="Y178" i="5" s="1"/>
  <c r="AA178" i="5" s="1"/>
  <c r="V178" i="5"/>
  <c r="X178" i="5" s="1"/>
  <c r="Z178" i="5" s="1"/>
  <c r="W173" i="5"/>
  <c r="Y173" i="5" s="1"/>
  <c r="AA173" i="5" s="1"/>
  <c r="V173" i="5"/>
  <c r="X173" i="5" s="1"/>
  <c r="Z173" i="5" s="1"/>
  <c r="P154" i="5"/>
  <c r="AF154" i="5"/>
  <c r="P132" i="5"/>
  <c r="AF132" i="5"/>
  <c r="W162" i="5"/>
  <c r="Y162" i="5" s="1"/>
  <c r="AA162" i="5" s="1"/>
  <c r="V162" i="5"/>
  <c r="X162" i="5" s="1"/>
  <c r="Z162" i="5" s="1"/>
  <c r="AF101" i="5"/>
  <c r="P101" i="5"/>
  <c r="AF63" i="5"/>
  <c r="P63" i="5"/>
  <c r="W168" i="5"/>
  <c r="Y168" i="5" s="1"/>
  <c r="AA168" i="5" s="1"/>
  <c r="V168" i="5"/>
  <c r="X168" i="5" s="1"/>
  <c r="Z168" i="5" s="1"/>
  <c r="W116" i="5"/>
  <c r="Y116" i="5" s="1"/>
  <c r="AA116" i="5" s="1"/>
  <c r="V116" i="5"/>
  <c r="X116" i="5" s="1"/>
  <c r="Z116" i="5" s="1"/>
  <c r="W103" i="5"/>
  <c r="Y103" i="5" s="1"/>
  <c r="AA103" i="5" s="1"/>
  <c r="V103" i="5"/>
  <c r="X103" i="5" s="1"/>
  <c r="Z103" i="5" s="1"/>
  <c r="W128" i="5"/>
  <c r="Y128" i="5" s="1"/>
  <c r="AA128" i="5" s="1"/>
  <c r="V128" i="5"/>
  <c r="X128" i="5" s="1"/>
  <c r="Z128" i="5" s="1"/>
  <c r="W10" i="5"/>
  <c r="Y10" i="5" s="1"/>
  <c r="AA10" i="5" s="1"/>
  <c r="V10" i="5"/>
  <c r="X10" i="5" s="1"/>
  <c r="Z10" i="5" s="1"/>
  <c r="V41" i="5"/>
  <c r="X41" i="5" s="1"/>
  <c r="Z41" i="5" s="1"/>
  <c r="W41" i="5"/>
  <c r="Y41" i="5" s="1"/>
  <c r="AA41" i="5" s="1"/>
  <c r="V82" i="5"/>
  <c r="X82" i="5" s="1"/>
  <c r="Z82" i="5" s="1"/>
  <c r="W82" i="5"/>
  <c r="Y82" i="5" s="1"/>
  <c r="AA82" i="5" s="1"/>
  <c r="V78" i="5"/>
  <c r="X78" i="5" s="1"/>
  <c r="Z78" i="5" s="1"/>
  <c r="W78" i="5"/>
  <c r="Y78" i="5" s="1"/>
  <c r="AA78" i="5" s="1"/>
  <c r="AB226" i="5"/>
  <c r="V231" i="5"/>
  <c r="X231" i="5" s="1"/>
  <c r="Z231" i="5" s="1"/>
  <c r="W231" i="5"/>
  <c r="Y231" i="5" s="1"/>
  <c r="AA231" i="5" s="1"/>
  <c r="AF232" i="5"/>
  <c r="P232" i="5"/>
  <c r="AC232" i="5"/>
  <c r="AF224" i="5"/>
  <c r="P224" i="5"/>
  <c r="AC224" i="5"/>
  <c r="AF210" i="5"/>
  <c r="P210" i="5"/>
  <c r="V233" i="5"/>
  <c r="X233" i="5" s="1"/>
  <c r="Z233" i="5" s="1"/>
  <c r="W233" i="5"/>
  <c r="Y233" i="5" s="1"/>
  <c r="AA233" i="5" s="1"/>
  <c r="AC212" i="5"/>
  <c r="V223" i="5"/>
  <c r="X223" i="5" s="1"/>
  <c r="Z223" i="5" s="1"/>
  <c r="W223" i="5"/>
  <c r="Y223" i="5" s="1"/>
  <c r="AA223" i="5" s="1"/>
  <c r="AF198" i="5"/>
  <c r="P198" i="5"/>
  <c r="W209" i="5"/>
  <c r="Y209" i="5" s="1"/>
  <c r="AA209" i="5" s="1"/>
  <c r="V209" i="5"/>
  <c r="X209" i="5" s="1"/>
  <c r="Z209" i="5" s="1"/>
  <c r="V221" i="5"/>
  <c r="X221" i="5" s="1"/>
  <c r="Z221" i="5" s="1"/>
  <c r="W221" i="5"/>
  <c r="Y221" i="5" s="1"/>
  <c r="AA221" i="5" s="1"/>
  <c r="AB194" i="5"/>
  <c r="W175" i="5"/>
  <c r="Y175" i="5" s="1"/>
  <c r="AA175" i="5" s="1"/>
  <c r="V175" i="5"/>
  <c r="X175" i="5" s="1"/>
  <c r="Z175" i="5" s="1"/>
  <c r="W176" i="5"/>
  <c r="Y176" i="5" s="1"/>
  <c r="AA176" i="5" s="1"/>
  <c r="V176" i="5"/>
  <c r="X176" i="5" s="1"/>
  <c r="Z176" i="5" s="1"/>
  <c r="W174" i="5"/>
  <c r="Y174" i="5" s="1"/>
  <c r="AA174" i="5" s="1"/>
  <c r="V174" i="5"/>
  <c r="X174" i="5" s="1"/>
  <c r="Z174" i="5" s="1"/>
  <c r="W191" i="5"/>
  <c r="Y191" i="5" s="1"/>
  <c r="AA191" i="5" s="1"/>
  <c r="V191" i="5"/>
  <c r="X191" i="5" s="1"/>
  <c r="Z191" i="5" s="1"/>
  <c r="W186" i="5"/>
  <c r="Y186" i="5" s="1"/>
  <c r="AA186" i="5" s="1"/>
  <c r="V186" i="5"/>
  <c r="X186" i="5" s="1"/>
  <c r="Z186" i="5" s="1"/>
  <c r="W181" i="5"/>
  <c r="Y181" i="5" s="1"/>
  <c r="AA181" i="5" s="1"/>
  <c r="V181" i="5"/>
  <c r="X181" i="5" s="1"/>
  <c r="Z181" i="5" s="1"/>
  <c r="W170" i="5"/>
  <c r="Y170" i="5" s="1"/>
  <c r="AA170" i="5" s="1"/>
  <c r="V170" i="5"/>
  <c r="X170" i="5" s="1"/>
  <c r="Z170" i="5" s="1"/>
  <c r="W164" i="5"/>
  <c r="Y164" i="5" s="1"/>
  <c r="AA164" i="5" s="1"/>
  <c r="V164" i="5"/>
  <c r="X164" i="5" s="1"/>
  <c r="Z164" i="5" s="1"/>
  <c r="P146" i="5"/>
  <c r="AF146" i="5"/>
  <c r="W160" i="5"/>
  <c r="Y160" i="5" s="1"/>
  <c r="AA160" i="5" s="1"/>
  <c r="V160" i="5"/>
  <c r="X160" i="5" s="1"/>
  <c r="Z160" i="5" s="1"/>
  <c r="P148" i="5"/>
  <c r="AF148" i="5"/>
  <c r="P140" i="5"/>
  <c r="AF140" i="5"/>
  <c r="AF93" i="5"/>
  <c r="P93" i="5"/>
  <c r="W112" i="5"/>
  <c r="Y112" i="5" s="1"/>
  <c r="AA112" i="5" s="1"/>
  <c r="V112" i="5"/>
  <c r="X112" i="5" s="1"/>
  <c r="Z112" i="5" s="1"/>
  <c r="W110" i="5"/>
  <c r="Y110" i="5" s="1"/>
  <c r="AA110" i="5" s="1"/>
  <c r="V110" i="5"/>
  <c r="X110" i="5" s="1"/>
  <c r="Z110" i="5" s="1"/>
  <c r="W184" i="5"/>
  <c r="Y184" i="5" s="1"/>
  <c r="AA184" i="5" s="1"/>
  <c r="V184" i="5"/>
  <c r="X184" i="5" s="1"/>
  <c r="Z184" i="5" s="1"/>
  <c r="AB93" i="5"/>
  <c r="W126" i="5"/>
  <c r="Y126" i="5" s="1"/>
  <c r="AA126" i="5" s="1"/>
  <c r="V126" i="5"/>
  <c r="X126" i="5" s="1"/>
  <c r="Z126" i="5" s="1"/>
  <c r="W124" i="5"/>
  <c r="Y124" i="5" s="1"/>
  <c r="AA124" i="5" s="1"/>
  <c r="V124" i="5"/>
  <c r="X124" i="5" s="1"/>
  <c r="Z124" i="5" s="1"/>
  <c r="AB101" i="5"/>
  <c r="V100" i="5"/>
  <c r="X100" i="5" s="1"/>
  <c r="Z100" i="5" s="1"/>
  <c r="W100" i="5"/>
  <c r="Y100" i="5" s="1"/>
  <c r="AA100" i="5" s="1"/>
  <c r="W52" i="5"/>
  <c r="Y52" i="5" s="1"/>
  <c r="AA52" i="5" s="1"/>
  <c r="V52" i="5"/>
  <c r="X52" i="5" s="1"/>
  <c r="Z52" i="5" s="1"/>
  <c r="W50" i="5"/>
  <c r="Y50" i="5" s="1"/>
  <c r="AA50" i="5" s="1"/>
  <c r="V50" i="5"/>
  <c r="X50" i="5" s="1"/>
  <c r="Z50" i="5" s="1"/>
  <c r="W48" i="5"/>
  <c r="Y48" i="5" s="1"/>
  <c r="AA48" i="5" s="1"/>
  <c r="V48" i="5"/>
  <c r="X48" i="5" s="1"/>
  <c r="Z48" i="5" s="1"/>
  <c r="W42" i="5"/>
  <c r="Y42" i="5" s="1"/>
  <c r="AA42" i="5" s="1"/>
  <c r="V42" i="5"/>
  <c r="X42" i="5" s="1"/>
  <c r="Z42" i="5" s="1"/>
  <c r="W38" i="5"/>
  <c r="Y38" i="5" s="1"/>
  <c r="AA38" i="5" s="1"/>
  <c r="V38" i="5"/>
  <c r="X38" i="5" s="1"/>
  <c r="Z38" i="5" s="1"/>
  <c r="W36" i="5"/>
  <c r="Y36" i="5" s="1"/>
  <c r="AA36" i="5" s="1"/>
  <c r="V36" i="5"/>
  <c r="X36" i="5" s="1"/>
  <c r="Z36" i="5" s="1"/>
  <c r="W30" i="5"/>
  <c r="Y30" i="5" s="1"/>
  <c r="AA30" i="5" s="1"/>
  <c r="V30" i="5"/>
  <c r="X30" i="5" s="1"/>
  <c r="Z30" i="5" s="1"/>
  <c r="W28" i="5"/>
  <c r="Y28" i="5" s="1"/>
  <c r="AA28" i="5" s="1"/>
  <c r="V28" i="5"/>
  <c r="X28" i="5" s="1"/>
  <c r="Z28" i="5" s="1"/>
  <c r="AE236" i="5"/>
  <c r="S236" i="5" s="1"/>
  <c r="V47" i="5"/>
  <c r="X47" i="5" s="1"/>
  <c r="Z47" i="5" s="1"/>
  <c r="W47" i="5"/>
  <c r="Y47" i="5" s="1"/>
  <c r="AA47" i="5" s="1"/>
  <c r="V35" i="5"/>
  <c r="X35" i="5" s="1"/>
  <c r="Z35" i="5" s="1"/>
  <c r="W35" i="5"/>
  <c r="Y35" i="5" s="1"/>
  <c r="AA35" i="5" s="1"/>
  <c r="W29" i="5"/>
  <c r="Y29" i="5" s="1"/>
  <c r="AA29" i="5" s="1"/>
  <c r="V29" i="5"/>
  <c r="X29" i="5" s="1"/>
  <c r="Z29" i="5" s="1"/>
  <c r="V86" i="5"/>
  <c r="X86" i="5" s="1"/>
  <c r="Z86" i="5" s="1"/>
  <c r="W86" i="5"/>
  <c r="Y86" i="5" s="1"/>
  <c r="AA86" i="5" s="1"/>
  <c r="V70" i="5"/>
  <c r="X70" i="5" s="1"/>
  <c r="Z70" i="5" s="1"/>
  <c r="W70" i="5"/>
  <c r="Y70" i="5" s="1"/>
  <c r="AA70" i="5" s="1"/>
  <c r="V66" i="5"/>
  <c r="X66" i="5" s="1"/>
  <c r="Z66" i="5" s="1"/>
  <c r="W66" i="5"/>
  <c r="Y66" i="5" s="1"/>
  <c r="AA66" i="5" s="1"/>
  <c r="V104" i="5"/>
  <c r="X104" i="5" s="1"/>
  <c r="Z104" i="5" s="1"/>
  <c r="W104" i="5"/>
  <c r="Y104" i="5" s="1"/>
  <c r="AA104" i="5" s="1"/>
  <c r="V98" i="5"/>
  <c r="X98" i="5" s="1"/>
  <c r="Z98" i="5" s="1"/>
  <c r="W98" i="5"/>
  <c r="Y98" i="5" s="1"/>
  <c r="AA98" i="5" s="1"/>
  <c r="V94" i="5"/>
  <c r="X94" i="5" s="1"/>
  <c r="Z94" i="5" s="1"/>
  <c r="W94" i="5"/>
  <c r="Y94" i="5" s="1"/>
  <c r="AA94" i="5" s="1"/>
  <c r="AF234" i="5"/>
  <c r="P234" i="5"/>
  <c r="AF194" i="5"/>
  <c r="P194" i="5"/>
  <c r="AF226" i="5"/>
  <c r="P226" i="5"/>
  <c r="AF220" i="5"/>
  <c r="P220" i="5"/>
  <c r="AF218" i="5"/>
  <c r="P218" i="5"/>
  <c r="AF208" i="5"/>
  <c r="P208" i="5"/>
  <c r="AC210" i="5"/>
  <c r="V235" i="5"/>
  <c r="X235" i="5" s="1"/>
  <c r="Z235" i="5" s="1"/>
  <c r="W235" i="5"/>
  <c r="Y235" i="5" s="1"/>
  <c r="AA235" i="5" s="1"/>
  <c r="V225" i="5"/>
  <c r="X225" i="5" s="1"/>
  <c r="Z225" i="5" s="1"/>
  <c r="W225" i="5"/>
  <c r="Y225" i="5" s="1"/>
  <c r="AA225" i="5" s="1"/>
  <c r="W211" i="5"/>
  <c r="Y211" i="5" s="1"/>
  <c r="AA211" i="5" s="1"/>
  <c r="V211" i="5"/>
  <c r="X211" i="5" s="1"/>
  <c r="Z211" i="5" s="1"/>
  <c r="V227" i="5"/>
  <c r="X227" i="5" s="1"/>
  <c r="Z227" i="5" s="1"/>
  <c r="W227" i="5"/>
  <c r="Y227" i="5" s="1"/>
  <c r="AA227" i="5" s="1"/>
  <c r="W213" i="5"/>
  <c r="Y213" i="5" s="1"/>
  <c r="AA213" i="5" s="1"/>
  <c r="V213" i="5"/>
  <c r="X213" i="5" s="1"/>
  <c r="Z213" i="5" s="1"/>
  <c r="W180" i="5"/>
  <c r="Y180" i="5" s="1"/>
  <c r="AA180" i="5" s="1"/>
  <c r="V180" i="5"/>
  <c r="X180" i="5" s="1"/>
  <c r="Z180" i="5" s="1"/>
  <c r="W193" i="5"/>
  <c r="Y193" i="5" s="1"/>
  <c r="AA193" i="5" s="1"/>
  <c r="V193" i="5"/>
  <c r="X193" i="5" s="1"/>
  <c r="Z193" i="5" s="1"/>
  <c r="W183" i="5"/>
  <c r="Y183" i="5" s="1"/>
  <c r="AA183" i="5" s="1"/>
  <c r="V183" i="5"/>
  <c r="X183" i="5" s="1"/>
  <c r="Z183" i="5" s="1"/>
  <c r="W167" i="5"/>
  <c r="Y167" i="5" s="1"/>
  <c r="AA167" i="5" s="1"/>
  <c r="V167" i="5"/>
  <c r="X167" i="5" s="1"/>
  <c r="Z167" i="5" s="1"/>
  <c r="AF161" i="5"/>
  <c r="AB161" i="5"/>
  <c r="P161" i="5"/>
  <c r="P138" i="5"/>
  <c r="AF138" i="5"/>
  <c r="P130" i="5"/>
  <c r="AF130" i="5"/>
  <c r="W151" i="5"/>
  <c r="Y151" i="5" s="1"/>
  <c r="AA151" i="5" s="1"/>
  <c r="V151" i="5"/>
  <c r="X151" i="5" s="1"/>
  <c r="Z151" i="5" s="1"/>
  <c r="AC101" i="5"/>
  <c r="AF107" i="5"/>
  <c r="P107" i="5"/>
  <c r="AC107" i="5"/>
  <c r="W118" i="5"/>
  <c r="Y118" i="5" s="1"/>
  <c r="AA118" i="5" s="1"/>
  <c r="V118" i="5"/>
  <c r="X118" i="5" s="1"/>
  <c r="Z118" i="5" s="1"/>
  <c r="AC63" i="5"/>
  <c r="W182" i="5"/>
  <c r="Y182" i="5" s="1"/>
  <c r="AA182" i="5" s="1"/>
  <c r="V182" i="5"/>
  <c r="X182" i="5" s="1"/>
  <c r="Z182" i="5" s="1"/>
  <c r="W114" i="5"/>
  <c r="Y114" i="5" s="1"/>
  <c r="AA114" i="5" s="1"/>
  <c r="V114" i="5"/>
  <c r="X114" i="5" s="1"/>
  <c r="Z114" i="5" s="1"/>
  <c r="W24" i="5"/>
  <c r="Y24" i="5" s="1"/>
  <c r="AA24" i="5" s="1"/>
  <c r="V24" i="5"/>
  <c r="X24" i="5" s="1"/>
  <c r="Z24" i="5" s="1"/>
  <c r="V90" i="5"/>
  <c r="X90" i="5" s="1"/>
  <c r="Z90" i="5" s="1"/>
  <c r="W90" i="5"/>
  <c r="Y90" i="5" s="1"/>
  <c r="AA90" i="5" s="1"/>
  <c r="V74" i="5"/>
  <c r="X74" i="5" s="1"/>
  <c r="Z74" i="5" s="1"/>
  <c r="W74" i="5"/>
  <c r="Y74" i="5" s="1"/>
  <c r="AA74" i="5" s="1"/>
  <c r="V39" i="5"/>
  <c r="X39" i="5" s="1"/>
  <c r="Z39" i="5" s="1"/>
  <c r="W39" i="5"/>
  <c r="Y39" i="5" s="1"/>
  <c r="AA39" i="5" s="1"/>
  <c r="V27" i="5"/>
  <c r="X27" i="5" s="1"/>
  <c r="Z27" i="5" s="1"/>
  <c r="W27" i="5"/>
  <c r="Y27" i="5" s="1"/>
  <c r="AA27" i="5" s="1"/>
  <c r="V21" i="5"/>
  <c r="X21" i="5" s="1"/>
  <c r="Z21" i="5" s="1"/>
  <c r="W21" i="5"/>
  <c r="Y21" i="5" s="1"/>
  <c r="AA21" i="5" s="1"/>
  <c r="V59" i="5"/>
  <c r="X59" i="5" s="1"/>
  <c r="Z59" i="5" s="1"/>
  <c r="W59" i="5"/>
  <c r="Y59" i="5" s="1"/>
  <c r="AA59" i="5" s="1"/>
  <c r="V57" i="5"/>
  <c r="X57" i="5" s="1"/>
  <c r="Z57" i="5" s="1"/>
  <c r="W57" i="5"/>
  <c r="Y57" i="5" s="1"/>
  <c r="AA57" i="5" s="1"/>
  <c r="W55" i="5"/>
  <c r="Y55" i="5" s="1"/>
  <c r="AA55" i="5" s="1"/>
  <c r="V55" i="5"/>
  <c r="X55" i="5" s="1"/>
  <c r="Z55" i="5" s="1"/>
  <c r="V53" i="5"/>
  <c r="X53" i="5" s="1"/>
  <c r="Z53" i="5" s="1"/>
  <c r="W53" i="5"/>
  <c r="Y53" i="5" s="1"/>
  <c r="AA53" i="5" s="1"/>
  <c r="V51" i="5"/>
  <c r="X51" i="5" s="1"/>
  <c r="Z51" i="5" s="1"/>
  <c r="W51" i="5"/>
  <c r="Y51" i="5" s="1"/>
  <c r="AA51" i="5" s="1"/>
  <c r="W49" i="5"/>
  <c r="Y49" i="5" s="1"/>
  <c r="AA49" i="5" s="1"/>
  <c r="V49" i="5"/>
  <c r="X49" i="5" s="1"/>
  <c r="Z49" i="5" s="1"/>
  <c r="V45" i="5"/>
  <c r="X45" i="5" s="1"/>
  <c r="Z45" i="5" s="1"/>
  <c r="W45" i="5"/>
  <c r="Y45" i="5" s="1"/>
  <c r="AA45" i="5" s="1"/>
  <c r="V43" i="5"/>
  <c r="X43" i="5" s="1"/>
  <c r="Z43" i="5" s="1"/>
  <c r="W43" i="5"/>
  <c r="Y43" i="5" s="1"/>
  <c r="AA43" i="5" s="1"/>
  <c r="V37" i="5"/>
  <c r="X37" i="5" s="1"/>
  <c r="Z37" i="5" s="1"/>
  <c r="W37" i="5"/>
  <c r="Y37" i="5" s="1"/>
  <c r="AA37" i="5" s="1"/>
  <c r="V31" i="5"/>
  <c r="X31" i="5" s="1"/>
  <c r="Z31" i="5" s="1"/>
  <c r="W31" i="5"/>
  <c r="Y31" i="5" s="1"/>
  <c r="AA31" i="5" s="1"/>
  <c r="W18" i="5"/>
  <c r="Y18" i="5" s="1"/>
  <c r="AA18" i="5" s="1"/>
  <c r="V18" i="5"/>
  <c r="X18" i="5" s="1"/>
  <c r="Z18" i="5" s="1"/>
  <c r="R16" i="4"/>
  <c r="R17" i="4"/>
  <c r="R18" i="4"/>
  <c r="R19" i="4"/>
  <c r="R20" i="4"/>
  <c r="R21" i="4"/>
  <c r="R22" i="4"/>
  <c r="R23" i="4"/>
  <c r="R24" i="4"/>
  <c r="R25" i="4"/>
  <c r="R26" i="4"/>
  <c r="R27" i="4"/>
  <c r="R28" i="4"/>
  <c r="R29" i="4"/>
  <c r="R30" i="4"/>
  <c r="R31" i="4"/>
  <c r="R32" i="4"/>
  <c r="R33" i="4"/>
  <c r="R34" i="4"/>
  <c r="R35" i="4"/>
  <c r="R36" i="4"/>
  <c r="R37" i="4"/>
  <c r="R38" i="4"/>
  <c r="R39" i="4"/>
  <c r="R40" i="4"/>
  <c r="R41" i="4"/>
  <c r="R42" i="4"/>
  <c r="R43" i="4"/>
  <c r="R44" i="4"/>
  <c r="R45"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3" i="4"/>
  <c r="R84" i="4"/>
  <c r="R85" i="4"/>
  <c r="R86" i="4"/>
  <c r="R87" i="4"/>
  <c r="R88" i="4"/>
  <c r="R89" i="4"/>
  <c r="R90" i="4"/>
  <c r="R91" i="4"/>
  <c r="R92"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145" i="4"/>
  <c r="R146" i="4"/>
  <c r="R147" i="4"/>
  <c r="R148" i="4"/>
  <c r="R149" i="4"/>
  <c r="R150" i="4"/>
  <c r="R151" i="4"/>
  <c r="R152" i="4"/>
  <c r="R153" i="4"/>
  <c r="R154" i="4"/>
  <c r="R155" i="4"/>
  <c r="R156" i="4"/>
  <c r="R157" i="4"/>
  <c r="R158" i="4"/>
  <c r="R159" i="4"/>
  <c r="R160" i="4"/>
  <c r="R161" i="4"/>
  <c r="R162" i="4"/>
  <c r="R163" i="4"/>
  <c r="R164" i="4"/>
  <c r="R165" i="4"/>
  <c r="R166" i="4"/>
  <c r="R167" i="4"/>
  <c r="R168" i="4"/>
  <c r="R169" i="4"/>
  <c r="R170" i="4"/>
  <c r="R171" i="4"/>
  <c r="R172" i="4"/>
  <c r="R173" i="4"/>
  <c r="R174" i="4"/>
  <c r="R175" i="4"/>
  <c r="R176" i="4"/>
  <c r="R177" i="4"/>
  <c r="R178" i="4"/>
  <c r="R179" i="4"/>
  <c r="R180" i="4"/>
  <c r="R181" i="4"/>
  <c r="R182" i="4"/>
  <c r="R183" i="4"/>
  <c r="R184" i="4"/>
  <c r="R185" i="4"/>
  <c r="R186" i="4"/>
  <c r="R187" i="4"/>
  <c r="R188" i="4"/>
  <c r="R189" i="4"/>
  <c r="R190" i="4"/>
  <c r="R191" i="4"/>
  <c r="R192" i="4"/>
  <c r="R193" i="4"/>
  <c r="R194" i="4"/>
  <c r="R195" i="4"/>
  <c r="R196" i="4"/>
  <c r="R197" i="4"/>
  <c r="R198" i="4"/>
  <c r="R199" i="4"/>
  <c r="R200" i="4"/>
  <c r="R201" i="4"/>
  <c r="R202" i="4"/>
  <c r="R203" i="4"/>
  <c r="R204" i="4"/>
  <c r="R205" i="4"/>
  <c r="R206" i="4"/>
  <c r="R207" i="4"/>
  <c r="R208" i="4"/>
  <c r="R209" i="4"/>
  <c r="R210" i="4"/>
  <c r="R211" i="4"/>
  <c r="R212" i="4"/>
  <c r="R213" i="4"/>
  <c r="R214" i="4"/>
  <c r="R215" i="4"/>
  <c r="R216" i="4"/>
  <c r="R217" i="4"/>
  <c r="R218" i="4"/>
  <c r="R219" i="4"/>
  <c r="R220" i="4"/>
  <c r="R221" i="4"/>
  <c r="R222" i="4"/>
  <c r="R223" i="4"/>
  <c r="R224" i="4"/>
  <c r="R225" i="4"/>
  <c r="R226" i="4"/>
  <c r="R227" i="4"/>
  <c r="R228" i="4"/>
  <c r="R229" i="4"/>
  <c r="R230" i="4"/>
  <c r="R231" i="4"/>
  <c r="R232" i="4"/>
  <c r="R233" i="4"/>
  <c r="R234" i="4"/>
  <c r="R235" i="4"/>
  <c r="Q206" i="4"/>
  <c r="O236" i="4"/>
  <c r="P236" i="4" s="1"/>
  <c r="J56" i="4"/>
  <c r="AE56" i="4"/>
  <c r="S56" i="4" s="1"/>
  <c r="Q56" i="4"/>
  <c r="AG56" i="4"/>
  <c r="AH56" i="4"/>
  <c r="AK56" i="4"/>
  <c r="J57" i="4"/>
  <c r="AE57" i="4"/>
  <c r="S57" i="4" s="1"/>
  <c r="Q57" i="4"/>
  <c r="AG57" i="4"/>
  <c r="AH57" i="4"/>
  <c r="AK57" i="4"/>
  <c r="J58" i="4"/>
  <c r="AE58" i="4"/>
  <c r="S58" i="4" s="1"/>
  <c r="Q58" i="4"/>
  <c r="AG58" i="4"/>
  <c r="AH58" i="4"/>
  <c r="AK58" i="4"/>
  <c r="J59" i="4"/>
  <c r="AE59" i="4"/>
  <c r="S59" i="4" s="1"/>
  <c r="Q59" i="4"/>
  <c r="AG59" i="4"/>
  <c r="AH59" i="4"/>
  <c r="AK59" i="4"/>
  <c r="J60" i="4"/>
  <c r="AE60" i="4"/>
  <c r="S60" i="4" s="1"/>
  <c r="Q60" i="4"/>
  <c r="AG60" i="4"/>
  <c r="AH60" i="4"/>
  <c r="AK60" i="4"/>
  <c r="J61" i="4"/>
  <c r="AE61" i="4"/>
  <c r="S61" i="4" s="1"/>
  <c r="Q61" i="4"/>
  <c r="AG61" i="4"/>
  <c r="AH61" i="4"/>
  <c r="AK61" i="4"/>
  <c r="J62" i="4"/>
  <c r="AE62" i="4"/>
  <c r="S62" i="4" s="1"/>
  <c r="Q62" i="4"/>
  <c r="AG62" i="4"/>
  <c r="AH62" i="4"/>
  <c r="AK62" i="4"/>
  <c r="J63" i="4"/>
  <c r="AE63" i="4"/>
  <c r="S63" i="4" s="1"/>
  <c r="Q63" i="4"/>
  <c r="AG63" i="4"/>
  <c r="AH63" i="4"/>
  <c r="AK63" i="4"/>
  <c r="J64" i="4"/>
  <c r="AE64" i="4"/>
  <c r="S64" i="4" s="1"/>
  <c r="Q64" i="4"/>
  <c r="AG64" i="4"/>
  <c r="AH64" i="4"/>
  <c r="AK64" i="4"/>
  <c r="J65" i="4"/>
  <c r="AE65" i="4"/>
  <c r="S65" i="4" s="1"/>
  <c r="Q65" i="4"/>
  <c r="AG65" i="4"/>
  <c r="AH65" i="4"/>
  <c r="AK65" i="4"/>
  <c r="J66" i="4"/>
  <c r="AE66" i="4"/>
  <c r="S66" i="4" s="1"/>
  <c r="Q66" i="4"/>
  <c r="AG66" i="4"/>
  <c r="AH66" i="4"/>
  <c r="AK66" i="4"/>
  <c r="J67" i="4"/>
  <c r="AE67" i="4"/>
  <c r="S67" i="4" s="1"/>
  <c r="Q67" i="4"/>
  <c r="AG67" i="4"/>
  <c r="AH67" i="4"/>
  <c r="AK67" i="4"/>
  <c r="J68" i="4"/>
  <c r="AE68" i="4"/>
  <c r="S68" i="4" s="1"/>
  <c r="Q68" i="4"/>
  <c r="AG68" i="4"/>
  <c r="AH68" i="4"/>
  <c r="AK68" i="4"/>
  <c r="J69" i="4"/>
  <c r="AE69" i="4"/>
  <c r="S69" i="4" s="1"/>
  <c r="Q69" i="4"/>
  <c r="AG69" i="4"/>
  <c r="AH69" i="4"/>
  <c r="AK69" i="4"/>
  <c r="J70" i="4"/>
  <c r="AE70" i="4"/>
  <c r="S70" i="4" s="1"/>
  <c r="Q70" i="4"/>
  <c r="AG70" i="4"/>
  <c r="AH70" i="4"/>
  <c r="AK70" i="4"/>
  <c r="J71" i="4"/>
  <c r="AE71" i="4"/>
  <c r="S71" i="4" s="1"/>
  <c r="Q71" i="4"/>
  <c r="AG71" i="4"/>
  <c r="AH71" i="4"/>
  <c r="AK71" i="4"/>
  <c r="J72" i="4"/>
  <c r="AE72" i="4"/>
  <c r="S72" i="4" s="1"/>
  <c r="Q72" i="4"/>
  <c r="AG72" i="4"/>
  <c r="AH72" i="4"/>
  <c r="AK72" i="4"/>
  <c r="J73" i="4"/>
  <c r="AE73" i="4"/>
  <c r="S73" i="4" s="1"/>
  <c r="Q73" i="4"/>
  <c r="AG73" i="4"/>
  <c r="AH73" i="4"/>
  <c r="AK73" i="4"/>
  <c r="J74" i="4"/>
  <c r="AE74" i="4"/>
  <c r="S74" i="4" s="1"/>
  <c r="Q74" i="4"/>
  <c r="AG74" i="4"/>
  <c r="AH74" i="4"/>
  <c r="AK74" i="4"/>
  <c r="J75" i="4"/>
  <c r="AE75" i="4"/>
  <c r="S75" i="4" s="1"/>
  <c r="Q75" i="4"/>
  <c r="AG75" i="4"/>
  <c r="AH75" i="4"/>
  <c r="AK75" i="4"/>
  <c r="J76" i="4"/>
  <c r="AE76" i="4"/>
  <c r="S76" i="4" s="1"/>
  <c r="Q76" i="4"/>
  <c r="AG76" i="4"/>
  <c r="AH76" i="4"/>
  <c r="AK76" i="4"/>
  <c r="J77" i="4"/>
  <c r="AE77" i="4"/>
  <c r="S77" i="4" s="1"/>
  <c r="Q77" i="4"/>
  <c r="AG77" i="4"/>
  <c r="AH77" i="4"/>
  <c r="AK77" i="4"/>
  <c r="J78" i="4"/>
  <c r="AE78" i="4"/>
  <c r="S78" i="4" s="1"/>
  <c r="Q78" i="4"/>
  <c r="AG78" i="4"/>
  <c r="AH78" i="4"/>
  <c r="AK78" i="4"/>
  <c r="J79" i="4"/>
  <c r="AE79" i="4"/>
  <c r="S79" i="4" s="1"/>
  <c r="Q79" i="4"/>
  <c r="AG79" i="4"/>
  <c r="AH79" i="4"/>
  <c r="AK79" i="4"/>
  <c r="J80" i="4"/>
  <c r="AE80" i="4"/>
  <c r="S80" i="4" s="1"/>
  <c r="Q80" i="4"/>
  <c r="AG80" i="4"/>
  <c r="AH80" i="4"/>
  <c r="AK80" i="4"/>
  <c r="J81" i="4"/>
  <c r="AE81" i="4"/>
  <c r="S81" i="4" s="1"/>
  <c r="Q81" i="4"/>
  <c r="AG81" i="4"/>
  <c r="AH81" i="4"/>
  <c r="AK81" i="4"/>
  <c r="J82" i="4"/>
  <c r="AE82" i="4"/>
  <c r="S82" i="4" s="1"/>
  <c r="Q82" i="4"/>
  <c r="AG82" i="4"/>
  <c r="AH82" i="4"/>
  <c r="AK82" i="4"/>
  <c r="J83" i="4"/>
  <c r="AE83" i="4"/>
  <c r="S83" i="4" s="1"/>
  <c r="Q83" i="4"/>
  <c r="AG83" i="4"/>
  <c r="AH83" i="4"/>
  <c r="AK83" i="4"/>
  <c r="J84" i="4"/>
  <c r="AE84" i="4"/>
  <c r="S84" i="4" s="1"/>
  <c r="Q84" i="4"/>
  <c r="AG84" i="4"/>
  <c r="AH84" i="4"/>
  <c r="AK84" i="4"/>
  <c r="J85" i="4"/>
  <c r="AE85" i="4"/>
  <c r="S85" i="4" s="1"/>
  <c r="Q85" i="4"/>
  <c r="AD85" i="4"/>
  <c r="AG85" i="4"/>
  <c r="AH85" i="4"/>
  <c r="AK85" i="4"/>
  <c r="J86" i="4"/>
  <c r="AE86" i="4"/>
  <c r="S86" i="4" s="1"/>
  <c r="Q86" i="4"/>
  <c r="AG86" i="4"/>
  <c r="AH86" i="4"/>
  <c r="AK86" i="4"/>
  <c r="J87" i="4"/>
  <c r="AE87" i="4"/>
  <c r="S87" i="4" s="1"/>
  <c r="Q87" i="4"/>
  <c r="AG87" i="4"/>
  <c r="AH87" i="4"/>
  <c r="AK87" i="4"/>
  <c r="J88" i="4"/>
  <c r="AE88" i="4"/>
  <c r="S88" i="4" s="1"/>
  <c r="Q88" i="4"/>
  <c r="AG88" i="4"/>
  <c r="AH88" i="4"/>
  <c r="AK88" i="4"/>
  <c r="J89" i="4"/>
  <c r="AE89" i="4"/>
  <c r="S89" i="4" s="1"/>
  <c r="Q89" i="4"/>
  <c r="AG89" i="4"/>
  <c r="AH89" i="4"/>
  <c r="AK89" i="4"/>
  <c r="J90" i="4"/>
  <c r="AE90" i="4"/>
  <c r="S90" i="4" s="1"/>
  <c r="Q90" i="4"/>
  <c r="AG90" i="4"/>
  <c r="AH90" i="4"/>
  <c r="AK90" i="4"/>
  <c r="J91" i="4"/>
  <c r="AE91" i="4"/>
  <c r="S91" i="4" s="1"/>
  <c r="Q91" i="4"/>
  <c r="AG91" i="4"/>
  <c r="AH91" i="4"/>
  <c r="AK91" i="4"/>
  <c r="J92" i="4"/>
  <c r="AE92" i="4"/>
  <c r="S92" i="4" s="1"/>
  <c r="Q92" i="4"/>
  <c r="AG92" i="4"/>
  <c r="AH92" i="4"/>
  <c r="AK92" i="4"/>
  <c r="J93" i="4"/>
  <c r="AE93" i="4"/>
  <c r="S93" i="4" s="1"/>
  <c r="Q93" i="4"/>
  <c r="AG93" i="4"/>
  <c r="AH93" i="4"/>
  <c r="AK93" i="4"/>
  <c r="J94" i="4"/>
  <c r="AE94" i="4"/>
  <c r="S94" i="4" s="1"/>
  <c r="Q94" i="4"/>
  <c r="AG94" i="4"/>
  <c r="AH94" i="4"/>
  <c r="AK94" i="4"/>
  <c r="J95" i="4"/>
  <c r="AE95" i="4"/>
  <c r="S95" i="4" s="1"/>
  <c r="Q95" i="4"/>
  <c r="AG95" i="4"/>
  <c r="AH95" i="4"/>
  <c r="AK95" i="4"/>
  <c r="J96" i="4"/>
  <c r="AE96" i="4"/>
  <c r="S96" i="4" s="1"/>
  <c r="Q96" i="4"/>
  <c r="AG96" i="4"/>
  <c r="AH96" i="4"/>
  <c r="AK96" i="4"/>
  <c r="J97" i="4"/>
  <c r="AE97" i="4"/>
  <c r="S97" i="4" s="1"/>
  <c r="Q97" i="4"/>
  <c r="AG97" i="4"/>
  <c r="AH97" i="4"/>
  <c r="AK97" i="4"/>
  <c r="J98" i="4"/>
  <c r="AE98" i="4"/>
  <c r="S98" i="4" s="1"/>
  <c r="Q98" i="4"/>
  <c r="AG98" i="4"/>
  <c r="AH98" i="4"/>
  <c r="AK98" i="4"/>
  <c r="J99" i="4"/>
  <c r="AE99" i="4"/>
  <c r="S99" i="4" s="1"/>
  <c r="Q99" i="4"/>
  <c r="AG99" i="4"/>
  <c r="AH99" i="4"/>
  <c r="AK99" i="4"/>
  <c r="J100" i="4"/>
  <c r="AE100" i="4"/>
  <c r="S100" i="4" s="1"/>
  <c r="Q100" i="4"/>
  <c r="AG100" i="4"/>
  <c r="AH100" i="4"/>
  <c r="AK100" i="4"/>
  <c r="J101" i="4"/>
  <c r="AE101" i="4"/>
  <c r="S101" i="4" s="1"/>
  <c r="Q101" i="4"/>
  <c r="AG101" i="4"/>
  <c r="AH101" i="4"/>
  <c r="AK101" i="4"/>
  <c r="J102" i="4"/>
  <c r="AE102" i="4"/>
  <c r="S102" i="4" s="1"/>
  <c r="Q102" i="4"/>
  <c r="AG102" i="4"/>
  <c r="AH102" i="4"/>
  <c r="AK102" i="4"/>
  <c r="J103" i="4"/>
  <c r="AE103" i="4"/>
  <c r="S103" i="4" s="1"/>
  <c r="Q103" i="4"/>
  <c r="AG103" i="4"/>
  <c r="AH103" i="4"/>
  <c r="AK103" i="4"/>
  <c r="J104" i="4"/>
  <c r="AE104" i="4"/>
  <c r="S104" i="4" s="1"/>
  <c r="Q104" i="4"/>
  <c r="AG104" i="4"/>
  <c r="AH104" i="4"/>
  <c r="AK104" i="4"/>
  <c r="J105" i="4"/>
  <c r="AE105" i="4"/>
  <c r="S105" i="4" s="1"/>
  <c r="Q105" i="4"/>
  <c r="AG105" i="4"/>
  <c r="AH105" i="4"/>
  <c r="AK105" i="4"/>
  <c r="J106" i="4"/>
  <c r="AE106" i="4"/>
  <c r="S106" i="4" s="1"/>
  <c r="Q106" i="4"/>
  <c r="AG106" i="4"/>
  <c r="AH106" i="4"/>
  <c r="AK106" i="4"/>
  <c r="J107" i="4"/>
  <c r="AE107" i="4"/>
  <c r="S107" i="4" s="1"/>
  <c r="Q107" i="4"/>
  <c r="AG107" i="4"/>
  <c r="AH107" i="4"/>
  <c r="AK107" i="4"/>
  <c r="J108" i="4"/>
  <c r="AE108" i="4"/>
  <c r="S108" i="4" s="1"/>
  <c r="Q108" i="4"/>
  <c r="AG108" i="4"/>
  <c r="AH108" i="4"/>
  <c r="AK108" i="4"/>
  <c r="J109" i="4"/>
  <c r="AE109" i="4"/>
  <c r="S109" i="4" s="1"/>
  <c r="Q109" i="4"/>
  <c r="AG109" i="4"/>
  <c r="AH109" i="4"/>
  <c r="AK109" i="4"/>
  <c r="J110" i="4"/>
  <c r="AE110" i="4"/>
  <c r="S110" i="4" s="1"/>
  <c r="Q110" i="4"/>
  <c r="AG110" i="4"/>
  <c r="AH110" i="4"/>
  <c r="AK110" i="4"/>
  <c r="J111" i="4"/>
  <c r="AE111" i="4"/>
  <c r="S111" i="4" s="1"/>
  <c r="Q111" i="4"/>
  <c r="AG111" i="4"/>
  <c r="AH111" i="4"/>
  <c r="AK111" i="4"/>
  <c r="J112" i="4"/>
  <c r="AE112" i="4"/>
  <c r="S112" i="4" s="1"/>
  <c r="Q112" i="4"/>
  <c r="AG112" i="4"/>
  <c r="AH112" i="4"/>
  <c r="AK112" i="4"/>
  <c r="J113" i="4"/>
  <c r="AE113" i="4"/>
  <c r="S113" i="4" s="1"/>
  <c r="Q113" i="4"/>
  <c r="AG113" i="4"/>
  <c r="AH113" i="4"/>
  <c r="AK113" i="4"/>
  <c r="J114" i="4"/>
  <c r="AE114" i="4"/>
  <c r="S114" i="4" s="1"/>
  <c r="Q114" i="4"/>
  <c r="AG114" i="4"/>
  <c r="AH114" i="4"/>
  <c r="AK114" i="4"/>
  <c r="J115" i="4"/>
  <c r="AE115" i="4"/>
  <c r="S115" i="4" s="1"/>
  <c r="Q115" i="4"/>
  <c r="AG115" i="4"/>
  <c r="AH115" i="4"/>
  <c r="AK115" i="4"/>
  <c r="J116" i="4"/>
  <c r="AE116" i="4"/>
  <c r="S116" i="4" s="1"/>
  <c r="Q116" i="4"/>
  <c r="AG116" i="4"/>
  <c r="AH116" i="4"/>
  <c r="AK116" i="4"/>
  <c r="J117" i="4"/>
  <c r="AE117" i="4"/>
  <c r="S117" i="4" s="1"/>
  <c r="Q117" i="4"/>
  <c r="AG117" i="4"/>
  <c r="AH117" i="4"/>
  <c r="AK117" i="4"/>
  <c r="J118" i="4"/>
  <c r="AE118" i="4"/>
  <c r="S118" i="4" s="1"/>
  <c r="Q118" i="4"/>
  <c r="AG118" i="4"/>
  <c r="AH118" i="4"/>
  <c r="AK118" i="4"/>
  <c r="J119" i="4"/>
  <c r="AE119" i="4"/>
  <c r="S119" i="4" s="1"/>
  <c r="Q119" i="4"/>
  <c r="AG119" i="4"/>
  <c r="AH119" i="4"/>
  <c r="AK119" i="4"/>
  <c r="J120" i="4"/>
  <c r="AE120" i="4"/>
  <c r="S120" i="4" s="1"/>
  <c r="Q120" i="4"/>
  <c r="AG120" i="4"/>
  <c r="AH120" i="4"/>
  <c r="AK120" i="4"/>
  <c r="J121" i="4"/>
  <c r="AE121" i="4"/>
  <c r="S121" i="4" s="1"/>
  <c r="Q121" i="4"/>
  <c r="AG121" i="4"/>
  <c r="AH121" i="4"/>
  <c r="AK121" i="4"/>
  <c r="J122" i="4"/>
  <c r="AE122" i="4"/>
  <c r="S122" i="4" s="1"/>
  <c r="Q122" i="4"/>
  <c r="AG122" i="4"/>
  <c r="AH122" i="4"/>
  <c r="AK122" i="4"/>
  <c r="J123" i="4"/>
  <c r="AE123" i="4"/>
  <c r="S123" i="4" s="1"/>
  <c r="Q123" i="4"/>
  <c r="AG123" i="4"/>
  <c r="AH123" i="4"/>
  <c r="AK123" i="4"/>
  <c r="J124" i="4"/>
  <c r="AE124" i="4"/>
  <c r="S124" i="4" s="1"/>
  <c r="Q124" i="4"/>
  <c r="AG124" i="4"/>
  <c r="AH124" i="4"/>
  <c r="AK124" i="4"/>
  <c r="J125" i="4"/>
  <c r="AE125" i="4"/>
  <c r="S125" i="4" s="1"/>
  <c r="Q125" i="4"/>
  <c r="AG125" i="4"/>
  <c r="AH125" i="4"/>
  <c r="AK125" i="4"/>
  <c r="J126" i="4"/>
  <c r="AE126" i="4"/>
  <c r="S126" i="4" s="1"/>
  <c r="Q126" i="4"/>
  <c r="AG126" i="4"/>
  <c r="AH126" i="4"/>
  <c r="AK126" i="4"/>
  <c r="J127" i="4"/>
  <c r="AE127" i="4"/>
  <c r="S127" i="4" s="1"/>
  <c r="Q127" i="4"/>
  <c r="AG127" i="4"/>
  <c r="AH127" i="4"/>
  <c r="AK127" i="4"/>
  <c r="J128" i="4"/>
  <c r="AE128" i="4"/>
  <c r="S128" i="4" s="1"/>
  <c r="Q128" i="4"/>
  <c r="AG128" i="4"/>
  <c r="AH128" i="4"/>
  <c r="AK128" i="4"/>
  <c r="J129" i="4"/>
  <c r="AE129" i="4"/>
  <c r="S129" i="4" s="1"/>
  <c r="Q129" i="4"/>
  <c r="AG129" i="4"/>
  <c r="AH129" i="4"/>
  <c r="AK129" i="4"/>
  <c r="J130" i="4"/>
  <c r="AE130" i="4"/>
  <c r="S130" i="4" s="1"/>
  <c r="Q130" i="4"/>
  <c r="AG130" i="4"/>
  <c r="AH130" i="4"/>
  <c r="AK130" i="4"/>
  <c r="J131" i="4"/>
  <c r="AE131" i="4"/>
  <c r="S131" i="4" s="1"/>
  <c r="Q131" i="4"/>
  <c r="AG131" i="4"/>
  <c r="AH131" i="4"/>
  <c r="AK131" i="4"/>
  <c r="J132" i="4"/>
  <c r="AE132" i="4"/>
  <c r="S132" i="4" s="1"/>
  <c r="Q132" i="4"/>
  <c r="AG132" i="4"/>
  <c r="AH132" i="4"/>
  <c r="AK132" i="4"/>
  <c r="J133" i="4"/>
  <c r="AE133" i="4"/>
  <c r="S133" i="4" s="1"/>
  <c r="Q133" i="4"/>
  <c r="AG133" i="4"/>
  <c r="AH133" i="4"/>
  <c r="AK133" i="4"/>
  <c r="J134" i="4"/>
  <c r="AE134" i="4"/>
  <c r="S134" i="4" s="1"/>
  <c r="Q134" i="4"/>
  <c r="AG134" i="4"/>
  <c r="AH134" i="4"/>
  <c r="AK134" i="4"/>
  <c r="J135" i="4"/>
  <c r="AE135" i="4"/>
  <c r="S135" i="4" s="1"/>
  <c r="Q135" i="4"/>
  <c r="AG135" i="4"/>
  <c r="AH135" i="4"/>
  <c r="AK135" i="4"/>
  <c r="J136" i="4"/>
  <c r="AE136" i="4"/>
  <c r="S136" i="4" s="1"/>
  <c r="Q136" i="4"/>
  <c r="AG136" i="4"/>
  <c r="AH136" i="4"/>
  <c r="AK136" i="4"/>
  <c r="J137" i="4"/>
  <c r="AE137" i="4"/>
  <c r="S137" i="4" s="1"/>
  <c r="Q137" i="4"/>
  <c r="AG137" i="4"/>
  <c r="AH137" i="4"/>
  <c r="AK137" i="4"/>
  <c r="J138" i="4"/>
  <c r="AE138" i="4"/>
  <c r="S138" i="4" s="1"/>
  <c r="Q138" i="4"/>
  <c r="AG138" i="4"/>
  <c r="AH138" i="4"/>
  <c r="AK138" i="4"/>
  <c r="J139" i="4"/>
  <c r="AE139" i="4"/>
  <c r="S139" i="4" s="1"/>
  <c r="Q139" i="4"/>
  <c r="AD139" i="4"/>
  <c r="AG139" i="4"/>
  <c r="AH139" i="4"/>
  <c r="AK139" i="4"/>
  <c r="J140" i="4"/>
  <c r="AE140" i="4"/>
  <c r="S140" i="4" s="1"/>
  <c r="Q140" i="4"/>
  <c r="AG140" i="4"/>
  <c r="AH140" i="4"/>
  <c r="AK140" i="4"/>
  <c r="J141" i="4"/>
  <c r="AE141" i="4"/>
  <c r="S141" i="4" s="1"/>
  <c r="Q141" i="4"/>
  <c r="AG141" i="4"/>
  <c r="AH141" i="4"/>
  <c r="AK141" i="4"/>
  <c r="J142" i="4"/>
  <c r="AE142" i="4"/>
  <c r="S142" i="4" s="1"/>
  <c r="Q142" i="4"/>
  <c r="AG142" i="4"/>
  <c r="AH142" i="4"/>
  <c r="AK142" i="4"/>
  <c r="J143" i="4"/>
  <c r="AE143" i="4"/>
  <c r="S143" i="4" s="1"/>
  <c r="Q143" i="4"/>
  <c r="AG143" i="4"/>
  <c r="AH143" i="4"/>
  <c r="AK143" i="4"/>
  <c r="J144" i="4"/>
  <c r="AE144" i="4"/>
  <c r="S144" i="4" s="1"/>
  <c r="Q144" i="4"/>
  <c r="AG144" i="4"/>
  <c r="AH144" i="4"/>
  <c r="AK144" i="4"/>
  <c r="J145" i="4"/>
  <c r="AE145" i="4"/>
  <c r="S145" i="4" s="1"/>
  <c r="Q145" i="4"/>
  <c r="AG145" i="4"/>
  <c r="AH145" i="4"/>
  <c r="AK145" i="4"/>
  <c r="J146" i="4"/>
  <c r="AE146" i="4"/>
  <c r="S146" i="4" s="1"/>
  <c r="Q146" i="4"/>
  <c r="AG146" i="4"/>
  <c r="AH146" i="4"/>
  <c r="AK146" i="4"/>
  <c r="J147" i="4"/>
  <c r="AE147" i="4"/>
  <c r="S147" i="4" s="1"/>
  <c r="Q147" i="4"/>
  <c r="AG147" i="4"/>
  <c r="AH147" i="4"/>
  <c r="AK147" i="4"/>
  <c r="J148" i="4"/>
  <c r="AE148" i="4"/>
  <c r="S148" i="4" s="1"/>
  <c r="Q148" i="4"/>
  <c r="AG148" i="4"/>
  <c r="AH148" i="4"/>
  <c r="AK148" i="4"/>
  <c r="J149" i="4"/>
  <c r="AE149" i="4"/>
  <c r="S149" i="4" s="1"/>
  <c r="Q149" i="4"/>
  <c r="AG149" i="4"/>
  <c r="AH149" i="4"/>
  <c r="AK149" i="4"/>
  <c r="J150" i="4"/>
  <c r="AE150" i="4"/>
  <c r="S150" i="4" s="1"/>
  <c r="Q150" i="4"/>
  <c r="AG150" i="4"/>
  <c r="AH150" i="4"/>
  <c r="AK150" i="4"/>
  <c r="J151" i="4"/>
  <c r="AE151" i="4"/>
  <c r="S151" i="4" s="1"/>
  <c r="Q151" i="4"/>
  <c r="AG151" i="4"/>
  <c r="AH151" i="4"/>
  <c r="AK151" i="4"/>
  <c r="J152" i="4"/>
  <c r="AE152" i="4"/>
  <c r="S152" i="4" s="1"/>
  <c r="Q152" i="4"/>
  <c r="AG152" i="4"/>
  <c r="AH152" i="4"/>
  <c r="AK152" i="4"/>
  <c r="J153" i="4"/>
  <c r="AE153" i="4"/>
  <c r="S153" i="4" s="1"/>
  <c r="Q153" i="4"/>
  <c r="AG153" i="4"/>
  <c r="AH153" i="4"/>
  <c r="AK153" i="4"/>
  <c r="J154" i="4"/>
  <c r="AE154" i="4"/>
  <c r="S154" i="4" s="1"/>
  <c r="Q154" i="4"/>
  <c r="AG154" i="4"/>
  <c r="AH154" i="4"/>
  <c r="AK154" i="4"/>
  <c r="J155" i="4"/>
  <c r="AE155" i="4"/>
  <c r="S155" i="4" s="1"/>
  <c r="Q155" i="4"/>
  <c r="AG155" i="4"/>
  <c r="AH155" i="4"/>
  <c r="AK155" i="4"/>
  <c r="J156" i="4"/>
  <c r="AE156" i="4"/>
  <c r="S156" i="4" s="1"/>
  <c r="Q156" i="4"/>
  <c r="AG156" i="4"/>
  <c r="AH156" i="4"/>
  <c r="AK156" i="4"/>
  <c r="J157" i="4"/>
  <c r="AE157" i="4"/>
  <c r="S157" i="4" s="1"/>
  <c r="Q157" i="4"/>
  <c r="AG157" i="4"/>
  <c r="AH157" i="4"/>
  <c r="AK157" i="4"/>
  <c r="J158" i="4"/>
  <c r="AE158" i="4"/>
  <c r="S158" i="4" s="1"/>
  <c r="Q158" i="4"/>
  <c r="AG158" i="4"/>
  <c r="AH158" i="4"/>
  <c r="AK158" i="4"/>
  <c r="J159" i="4"/>
  <c r="AE159" i="4"/>
  <c r="S159" i="4" s="1"/>
  <c r="Q159" i="4"/>
  <c r="AG159" i="4"/>
  <c r="AH159" i="4"/>
  <c r="AK159" i="4"/>
  <c r="J160" i="4"/>
  <c r="AE160" i="4"/>
  <c r="S160" i="4" s="1"/>
  <c r="Q160" i="4"/>
  <c r="AG160" i="4"/>
  <c r="AH160" i="4"/>
  <c r="AK160" i="4"/>
  <c r="J161" i="4"/>
  <c r="AE161" i="4"/>
  <c r="S161" i="4" s="1"/>
  <c r="Q161" i="4"/>
  <c r="AG161" i="4"/>
  <c r="AH161" i="4"/>
  <c r="AK161" i="4"/>
  <c r="J162" i="4"/>
  <c r="AE162" i="4"/>
  <c r="S162" i="4" s="1"/>
  <c r="Q162" i="4"/>
  <c r="AG162" i="4"/>
  <c r="AH162" i="4"/>
  <c r="AK162" i="4"/>
  <c r="J163" i="4"/>
  <c r="AE163" i="4"/>
  <c r="S163" i="4" s="1"/>
  <c r="Q163" i="4"/>
  <c r="AG163" i="4"/>
  <c r="AH163" i="4"/>
  <c r="AK163" i="4"/>
  <c r="J164" i="4"/>
  <c r="AE164" i="4"/>
  <c r="S164" i="4" s="1"/>
  <c r="Q164" i="4"/>
  <c r="AG164" i="4"/>
  <c r="AH164" i="4"/>
  <c r="AK164" i="4"/>
  <c r="J165" i="4"/>
  <c r="AE165" i="4"/>
  <c r="S165" i="4" s="1"/>
  <c r="Q165" i="4"/>
  <c r="AG165" i="4"/>
  <c r="AH165" i="4"/>
  <c r="AK165" i="4"/>
  <c r="J166" i="4"/>
  <c r="AE166" i="4"/>
  <c r="S166" i="4" s="1"/>
  <c r="Q166" i="4"/>
  <c r="AG166" i="4"/>
  <c r="AH166" i="4"/>
  <c r="AK166" i="4"/>
  <c r="J167" i="4"/>
  <c r="AE167" i="4"/>
  <c r="S167" i="4" s="1"/>
  <c r="Q167" i="4"/>
  <c r="AG167" i="4"/>
  <c r="AH167" i="4"/>
  <c r="AK167" i="4"/>
  <c r="J168" i="4"/>
  <c r="AE168" i="4"/>
  <c r="S168" i="4" s="1"/>
  <c r="Q168" i="4"/>
  <c r="AG168" i="4"/>
  <c r="AH168" i="4"/>
  <c r="AK168" i="4"/>
  <c r="J169" i="4"/>
  <c r="AE169" i="4"/>
  <c r="S169" i="4" s="1"/>
  <c r="Q169" i="4"/>
  <c r="AG169" i="4"/>
  <c r="AH169" i="4"/>
  <c r="AK169" i="4"/>
  <c r="J170" i="4"/>
  <c r="AE170" i="4"/>
  <c r="S170" i="4" s="1"/>
  <c r="Q170" i="4"/>
  <c r="AG170" i="4"/>
  <c r="AH170" i="4"/>
  <c r="AK170" i="4"/>
  <c r="J171" i="4"/>
  <c r="AE171" i="4"/>
  <c r="S171" i="4" s="1"/>
  <c r="Q171" i="4"/>
  <c r="AG171" i="4"/>
  <c r="AH171" i="4"/>
  <c r="AK171" i="4"/>
  <c r="J172" i="4"/>
  <c r="AE172" i="4"/>
  <c r="S172" i="4" s="1"/>
  <c r="Q172" i="4"/>
  <c r="AG172" i="4"/>
  <c r="AH172" i="4"/>
  <c r="AK172" i="4"/>
  <c r="J173" i="4"/>
  <c r="AE173" i="4"/>
  <c r="S173" i="4" s="1"/>
  <c r="Q173" i="4"/>
  <c r="AG173" i="4"/>
  <c r="AH173" i="4"/>
  <c r="AK173" i="4"/>
  <c r="J174" i="4"/>
  <c r="AE174" i="4"/>
  <c r="S174" i="4" s="1"/>
  <c r="Q174" i="4"/>
  <c r="AG174" i="4"/>
  <c r="AH174" i="4"/>
  <c r="AK174" i="4"/>
  <c r="J175" i="4"/>
  <c r="AE175" i="4"/>
  <c r="S175" i="4" s="1"/>
  <c r="Q175" i="4"/>
  <c r="AG175" i="4"/>
  <c r="AH175" i="4"/>
  <c r="AK175" i="4"/>
  <c r="J176" i="4"/>
  <c r="AE176" i="4"/>
  <c r="S176" i="4" s="1"/>
  <c r="Q176" i="4"/>
  <c r="AG176" i="4"/>
  <c r="AH176" i="4"/>
  <c r="AK176" i="4"/>
  <c r="J177" i="4"/>
  <c r="AE177" i="4"/>
  <c r="S177" i="4" s="1"/>
  <c r="Q177" i="4"/>
  <c r="AG177" i="4"/>
  <c r="AH177" i="4"/>
  <c r="AK177" i="4"/>
  <c r="J178" i="4"/>
  <c r="AE178" i="4"/>
  <c r="S178" i="4" s="1"/>
  <c r="Q178" i="4"/>
  <c r="AG178" i="4"/>
  <c r="AH178" i="4"/>
  <c r="AK178" i="4"/>
  <c r="J179" i="4"/>
  <c r="AE179" i="4"/>
  <c r="S179" i="4" s="1"/>
  <c r="Q179" i="4"/>
  <c r="AG179" i="4"/>
  <c r="AH179" i="4"/>
  <c r="AK179" i="4"/>
  <c r="J180" i="4"/>
  <c r="AE180" i="4"/>
  <c r="S180" i="4" s="1"/>
  <c r="Q180" i="4"/>
  <c r="AG180" i="4"/>
  <c r="AH180" i="4"/>
  <c r="AK180" i="4"/>
  <c r="J181" i="4"/>
  <c r="AE181" i="4"/>
  <c r="S181" i="4" s="1"/>
  <c r="Q181" i="4"/>
  <c r="AG181" i="4"/>
  <c r="AH181" i="4"/>
  <c r="AK181" i="4"/>
  <c r="J182" i="4"/>
  <c r="AE182" i="4"/>
  <c r="S182" i="4" s="1"/>
  <c r="Q182" i="4"/>
  <c r="AG182" i="4"/>
  <c r="AH182" i="4"/>
  <c r="AK182" i="4"/>
  <c r="J183" i="4"/>
  <c r="AE183" i="4"/>
  <c r="S183" i="4" s="1"/>
  <c r="Q183" i="4"/>
  <c r="AG183" i="4"/>
  <c r="AH183" i="4"/>
  <c r="AK183" i="4"/>
  <c r="J184" i="4"/>
  <c r="AE184" i="4"/>
  <c r="S184" i="4" s="1"/>
  <c r="Q184" i="4"/>
  <c r="AG184" i="4"/>
  <c r="AH184" i="4"/>
  <c r="AK184" i="4"/>
  <c r="J185" i="4"/>
  <c r="AE185" i="4"/>
  <c r="S185" i="4" s="1"/>
  <c r="Q185" i="4"/>
  <c r="AG185" i="4"/>
  <c r="AH185" i="4"/>
  <c r="AK185" i="4"/>
  <c r="J186" i="4"/>
  <c r="AE186" i="4"/>
  <c r="S186" i="4" s="1"/>
  <c r="Q186" i="4"/>
  <c r="AG186" i="4"/>
  <c r="AH186" i="4"/>
  <c r="AK186" i="4"/>
  <c r="J187" i="4"/>
  <c r="AE187" i="4"/>
  <c r="S187" i="4" s="1"/>
  <c r="Q187" i="4"/>
  <c r="AG187" i="4"/>
  <c r="AH187" i="4"/>
  <c r="AK187" i="4"/>
  <c r="J188" i="4"/>
  <c r="AE188" i="4"/>
  <c r="S188" i="4" s="1"/>
  <c r="Q188" i="4"/>
  <c r="AG188" i="4"/>
  <c r="AH188" i="4"/>
  <c r="AK188" i="4"/>
  <c r="J189" i="4"/>
  <c r="AE189" i="4"/>
  <c r="S189" i="4" s="1"/>
  <c r="Q189" i="4"/>
  <c r="AG189" i="4"/>
  <c r="AH189" i="4"/>
  <c r="AK189" i="4"/>
  <c r="J190" i="4"/>
  <c r="AE190" i="4"/>
  <c r="S190" i="4" s="1"/>
  <c r="Q190" i="4"/>
  <c r="AG190" i="4"/>
  <c r="AH190" i="4"/>
  <c r="AK190" i="4"/>
  <c r="J191" i="4"/>
  <c r="AE191" i="4"/>
  <c r="S191" i="4" s="1"/>
  <c r="Q191" i="4"/>
  <c r="AG191" i="4"/>
  <c r="AH191" i="4"/>
  <c r="AK191" i="4"/>
  <c r="J192" i="4"/>
  <c r="AE192" i="4"/>
  <c r="S192" i="4" s="1"/>
  <c r="Q192" i="4"/>
  <c r="AG192" i="4"/>
  <c r="AH192" i="4"/>
  <c r="AK192" i="4"/>
  <c r="J193" i="4"/>
  <c r="AE193" i="4"/>
  <c r="S193" i="4" s="1"/>
  <c r="Q193" i="4"/>
  <c r="AG193" i="4"/>
  <c r="AH193" i="4"/>
  <c r="AK193" i="4"/>
  <c r="J194" i="4"/>
  <c r="AE194" i="4"/>
  <c r="S194" i="4" s="1"/>
  <c r="Q194" i="4"/>
  <c r="AG194" i="4"/>
  <c r="AH194" i="4"/>
  <c r="AK194" i="4"/>
  <c r="J195" i="4"/>
  <c r="AE195" i="4"/>
  <c r="S195" i="4" s="1"/>
  <c r="Q195" i="4"/>
  <c r="AG195" i="4"/>
  <c r="AH195" i="4"/>
  <c r="AK195" i="4"/>
  <c r="J196" i="4"/>
  <c r="AE196" i="4"/>
  <c r="S196" i="4" s="1"/>
  <c r="Q196" i="4"/>
  <c r="AG196" i="4"/>
  <c r="AH196" i="4"/>
  <c r="AK196" i="4"/>
  <c r="J197" i="4"/>
  <c r="AE197" i="4"/>
  <c r="S197" i="4" s="1"/>
  <c r="Q197" i="4"/>
  <c r="AG197" i="4"/>
  <c r="AH197" i="4"/>
  <c r="AK197" i="4"/>
  <c r="J198" i="4"/>
  <c r="AE198" i="4"/>
  <c r="S198" i="4" s="1"/>
  <c r="Q198" i="4"/>
  <c r="AG198" i="4"/>
  <c r="AH198" i="4"/>
  <c r="AK198" i="4"/>
  <c r="J199" i="4"/>
  <c r="AE199" i="4"/>
  <c r="S199" i="4" s="1"/>
  <c r="Q199" i="4"/>
  <c r="AG199" i="4"/>
  <c r="AH199" i="4"/>
  <c r="AK199" i="4"/>
  <c r="J200" i="4"/>
  <c r="AE200" i="4"/>
  <c r="S200" i="4" s="1"/>
  <c r="Q200" i="4"/>
  <c r="AG200" i="4"/>
  <c r="AH200" i="4"/>
  <c r="AK200" i="4"/>
  <c r="J201" i="4"/>
  <c r="AE201" i="4"/>
  <c r="S201" i="4" s="1"/>
  <c r="Q201" i="4"/>
  <c r="AG201" i="4"/>
  <c r="AH201" i="4"/>
  <c r="AK201" i="4"/>
  <c r="J202" i="4"/>
  <c r="AE202" i="4"/>
  <c r="S202" i="4" s="1"/>
  <c r="Q202" i="4"/>
  <c r="AG202" i="4"/>
  <c r="AH202" i="4"/>
  <c r="AK202" i="4"/>
  <c r="J203" i="4"/>
  <c r="AE203" i="4"/>
  <c r="S203" i="4" s="1"/>
  <c r="Q203" i="4"/>
  <c r="AG203" i="4"/>
  <c r="AH203" i="4"/>
  <c r="AK203" i="4"/>
  <c r="J204" i="4"/>
  <c r="AE204" i="4"/>
  <c r="S204" i="4" s="1"/>
  <c r="Q204" i="4"/>
  <c r="AG204" i="4"/>
  <c r="AH204" i="4"/>
  <c r="AK204" i="4"/>
  <c r="J205" i="4"/>
  <c r="AE205" i="4"/>
  <c r="S205" i="4" s="1"/>
  <c r="Q205" i="4"/>
  <c r="AG205" i="4"/>
  <c r="AH205" i="4"/>
  <c r="AK205" i="4"/>
  <c r="J206" i="4"/>
  <c r="AE206" i="4"/>
  <c r="S206" i="4" s="1"/>
  <c r="AG206" i="4"/>
  <c r="AH206" i="4"/>
  <c r="AK206" i="4"/>
  <c r="J207" i="4"/>
  <c r="AE207" i="4"/>
  <c r="S207" i="4" s="1"/>
  <c r="Q207" i="4"/>
  <c r="AG207" i="4"/>
  <c r="AH207" i="4"/>
  <c r="AK207" i="4"/>
  <c r="J208" i="4"/>
  <c r="AE208" i="4"/>
  <c r="S208" i="4" s="1"/>
  <c r="Q208" i="4"/>
  <c r="AG208" i="4"/>
  <c r="AH208" i="4"/>
  <c r="AK208" i="4"/>
  <c r="J209" i="4"/>
  <c r="AE209" i="4"/>
  <c r="S209" i="4" s="1"/>
  <c r="Q209" i="4"/>
  <c r="AG209" i="4"/>
  <c r="AH209" i="4"/>
  <c r="AK209" i="4"/>
  <c r="J210" i="4"/>
  <c r="AE210" i="4"/>
  <c r="S210" i="4" s="1"/>
  <c r="Q210" i="4"/>
  <c r="AG210" i="4"/>
  <c r="AH210" i="4"/>
  <c r="AK210" i="4"/>
  <c r="J211" i="4"/>
  <c r="AE211" i="4"/>
  <c r="S211" i="4" s="1"/>
  <c r="Q211" i="4"/>
  <c r="AG211" i="4"/>
  <c r="AH211" i="4"/>
  <c r="AK211" i="4"/>
  <c r="J212" i="4"/>
  <c r="AE212" i="4"/>
  <c r="S212" i="4" s="1"/>
  <c r="Q212" i="4"/>
  <c r="AG212" i="4"/>
  <c r="AH212" i="4"/>
  <c r="AK212" i="4"/>
  <c r="J213" i="4"/>
  <c r="AE213" i="4"/>
  <c r="S213" i="4" s="1"/>
  <c r="Q213" i="4"/>
  <c r="AG213" i="4"/>
  <c r="AH213" i="4"/>
  <c r="AK213" i="4"/>
  <c r="J214" i="4"/>
  <c r="AE214" i="4"/>
  <c r="S214" i="4" s="1"/>
  <c r="Q214" i="4"/>
  <c r="AG214" i="4"/>
  <c r="AH214" i="4"/>
  <c r="AK214" i="4"/>
  <c r="J215" i="4"/>
  <c r="AE215" i="4"/>
  <c r="S215" i="4" s="1"/>
  <c r="Q215" i="4"/>
  <c r="AG215" i="4"/>
  <c r="AH215" i="4"/>
  <c r="AK215" i="4"/>
  <c r="J216" i="4"/>
  <c r="AE216" i="4"/>
  <c r="S216" i="4" s="1"/>
  <c r="Q216" i="4"/>
  <c r="AG216" i="4"/>
  <c r="AH216" i="4"/>
  <c r="AK216" i="4"/>
  <c r="J217" i="4"/>
  <c r="AE217" i="4"/>
  <c r="S217" i="4" s="1"/>
  <c r="Q217" i="4"/>
  <c r="AG217" i="4"/>
  <c r="AH217" i="4"/>
  <c r="AK217" i="4"/>
  <c r="J218" i="4"/>
  <c r="AE218" i="4"/>
  <c r="S218" i="4" s="1"/>
  <c r="Q218" i="4"/>
  <c r="AG218" i="4"/>
  <c r="AH218" i="4"/>
  <c r="AK218" i="4"/>
  <c r="J219" i="4"/>
  <c r="AE219" i="4"/>
  <c r="S219" i="4" s="1"/>
  <c r="Q219" i="4"/>
  <c r="AG219" i="4"/>
  <c r="AH219" i="4"/>
  <c r="AK219" i="4"/>
  <c r="J220" i="4"/>
  <c r="AE220" i="4"/>
  <c r="S220" i="4" s="1"/>
  <c r="Q220" i="4"/>
  <c r="AG220" i="4"/>
  <c r="AH220" i="4"/>
  <c r="AK220" i="4"/>
  <c r="J221" i="4"/>
  <c r="AE221" i="4"/>
  <c r="S221" i="4" s="1"/>
  <c r="Q221" i="4"/>
  <c r="AG221" i="4"/>
  <c r="AH221" i="4"/>
  <c r="AK221" i="4"/>
  <c r="J222" i="4"/>
  <c r="AE222" i="4"/>
  <c r="S222" i="4" s="1"/>
  <c r="Q222" i="4"/>
  <c r="AG222" i="4"/>
  <c r="AH222" i="4"/>
  <c r="AK222" i="4"/>
  <c r="J223" i="4"/>
  <c r="AE223" i="4"/>
  <c r="S223" i="4" s="1"/>
  <c r="Q223" i="4"/>
  <c r="AG223" i="4"/>
  <c r="AH223" i="4"/>
  <c r="AK223" i="4"/>
  <c r="J224" i="4"/>
  <c r="AE224" i="4"/>
  <c r="S224" i="4" s="1"/>
  <c r="Q224" i="4"/>
  <c r="AG224" i="4"/>
  <c r="AH224" i="4"/>
  <c r="AK224" i="4"/>
  <c r="J225" i="4"/>
  <c r="AE225" i="4"/>
  <c r="S225" i="4" s="1"/>
  <c r="Q225" i="4"/>
  <c r="AG225" i="4"/>
  <c r="AH225" i="4"/>
  <c r="AK225" i="4"/>
  <c r="J226" i="4"/>
  <c r="AE226" i="4"/>
  <c r="S226" i="4" s="1"/>
  <c r="Q226" i="4"/>
  <c r="AG226" i="4"/>
  <c r="AH226" i="4"/>
  <c r="AK226" i="4"/>
  <c r="J227" i="4"/>
  <c r="AE227" i="4"/>
  <c r="S227" i="4" s="1"/>
  <c r="Q227" i="4"/>
  <c r="AG227" i="4"/>
  <c r="AH227" i="4"/>
  <c r="AK227" i="4"/>
  <c r="J228" i="4"/>
  <c r="AE228" i="4"/>
  <c r="S228" i="4" s="1"/>
  <c r="Q228" i="4"/>
  <c r="AG228" i="4"/>
  <c r="AH228" i="4"/>
  <c r="AK228" i="4"/>
  <c r="J229" i="4"/>
  <c r="AE229" i="4"/>
  <c r="S229" i="4" s="1"/>
  <c r="Q229" i="4"/>
  <c r="AG229" i="4"/>
  <c r="AH229" i="4"/>
  <c r="AK229" i="4"/>
  <c r="J230" i="4"/>
  <c r="AE230" i="4"/>
  <c r="S230" i="4" s="1"/>
  <c r="Q230" i="4"/>
  <c r="AG230" i="4"/>
  <c r="AH230" i="4"/>
  <c r="AK230" i="4"/>
  <c r="J231" i="4"/>
  <c r="AE231" i="4"/>
  <c r="S231" i="4" s="1"/>
  <c r="Q231" i="4"/>
  <c r="AG231" i="4"/>
  <c r="AH231" i="4"/>
  <c r="AK231" i="4"/>
  <c r="J232" i="4"/>
  <c r="AE232" i="4"/>
  <c r="S232" i="4" s="1"/>
  <c r="Q232" i="4"/>
  <c r="AG232" i="4"/>
  <c r="AH232" i="4"/>
  <c r="AK232" i="4"/>
  <c r="J233" i="4"/>
  <c r="AE233" i="4"/>
  <c r="S233" i="4" s="1"/>
  <c r="Q233" i="4"/>
  <c r="AG233" i="4"/>
  <c r="AH233" i="4"/>
  <c r="AK233" i="4"/>
  <c r="J234" i="4"/>
  <c r="AE234" i="4"/>
  <c r="S234" i="4" s="1"/>
  <c r="Q234" i="4"/>
  <c r="AG234" i="4"/>
  <c r="AH234" i="4"/>
  <c r="AK234" i="4"/>
  <c r="J235" i="4"/>
  <c r="AE235" i="4"/>
  <c r="S235" i="4" s="1"/>
  <c r="Q235" i="4"/>
  <c r="AG235" i="4"/>
  <c r="AH235" i="4"/>
  <c r="AK235" i="4"/>
  <c r="J20" i="4"/>
  <c r="AK55" i="4"/>
  <c r="AH55" i="4"/>
  <c r="AG55" i="4"/>
  <c r="Q55" i="4"/>
  <c r="AE55" i="4"/>
  <c r="S55" i="4" s="1"/>
  <c r="J55" i="4"/>
  <c r="AK54" i="4"/>
  <c r="AH54" i="4"/>
  <c r="AG54" i="4"/>
  <c r="Q54" i="4"/>
  <c r="AE54" i="4"/>
  <c r="S54" i="4" s="1"/>
  <c r="J54" i="4"/>
  <c r="AK53" i="4"/>
  <c r="AH53" i="4"/>
  <c r="AG53" i="4"/>
  <c r="Q53" i="4"/>
  <c r="AE53" i="4"/>
  <c r="S53" i="4" s="1"/>
  <c r="J53" i="4"/>
  <c r="AK52" i="4"/>
  <c r="AH52" i="4"/>
  <c r="AG52" i="4"/>
  <c r="Q52" i="4"/>
  <c r="AE52" i="4"/>
  <c r="S52" i="4" s="1"/>
  <c r="J52" i="4"/>
  <c r="AK51" i="4"/>
  <c r="AH51" i="4"/>
  <c r="AG51" i="4"/>
  <c r="Q51" i="4"/>
  <c r="AE51" i="4"/>
  <c r="S51" i="4" s="1"/>
  <c r="J51" i="4"/>
  <c r="AK50" i="4"/>
  <c r="AH50" i="4"/>
  <c r="AG50" i="4"/>
  <c r="Q50" i="4"/>
  <c r="AE50" i="4"/>
  <c r="S50" i="4" s="1"/>
  <c r="J50" i="4"/>
  <c r="AK49" i="4"/>
  <c r="AH49" i="4"/>
  <c r="AG49" i="4"/>
  <c r="Q49" i="4"/>
  <c r="AE49" i="4"/>
  <c r="S49" i="4" s="1"/>
  <c r="J49" i="4"/>
  <c r="AK48" i="4"/>
  <c r="AH48" i="4"/>
  <c r="AG48" i="4"/>
  <c r="Q48" i="4"/>
  <c r="AE48" i="4"/>
  <c r="S48" i="4" s="1"/>
  <c r="J48" i="4"/>
  <c r="AK47" i="4"/>
  <c r="AH47" i="4"/>
  <c r="AG47" i="4"/>
  <c r="Q47" i="4"/>
  <c r="AE47" i="4"/>
  <c r="S47" i="4" s="1"/>
  <c r="J47" i="4"/>
  <c r="AK46" i="4"/>
  <c r="AH46" i="4"/>
  <c r="AG46" i="4"/>
  <c r="Q46" i="4"/>
  <c r="AE46" i="4"/>
  <c r="S46" i="4" s="1"/>
  <c r="J46" i="4"/>
  <c r="AK45" i="4"/>
  <c r="AH45" i="4"/>
  <c r="AG45" i="4"/>
  <c r="Q45" i="4"/>
  <c r="AE45" i="4"/>
  <c r="S45" i="4" s="1"/>
  <c r="J45" i="4"/>
  <c r="AK44" i="4"/>
  <c r="AH44" i="4"/>
  <c r="AG44" i="4"/>
  <c r="Q44" i="4"/>
  <c r="AE44" i="4"/>
  <c r="S44" i="4" s="1"/>
  <c r="J44" i="4"/>
  <c r="AK43" i="4"/>
  <c r="AH43" i="4"/>
  <c r="AG43" i="4"/>
  <c r="Q43" i="4"/>
  <c r="AE43" i="4"/>
  <c r="S43" i="4" s="1"/>
  <c r="J43" i="4"/>
  <c r="AK42" i="4"/>
  <c r="AH42" i="4"/>
  <c r="AG42" i="4"/>
  <c r="Q42" i="4"/>
  <c r="AE42" i="4"/>
  <c r="S42" i="4" s="1"/>
  <c r="J42" i="4"/>
  <c r="AK41" i="4"/>
  <c r="AH41" i="4"/>
  <c r="AG41" i="4"/>
  <c r="Q41" i="4"/>
  <c r="AE41" i="4"/>
  <c r="S41" i="4" s="1"/>
  <c r="J41" i="4"/>
  <c r="AK40" i="4"/>
  <c r="AH40" i="4"/>
  <c r="AG40" i="4"/>
  <c r="Q40" i="4"/>
  <c r="AE40" i="4"/>
  <c r="S40" i="4" s="1"/>
  <c r="J40" i="4"/>
  <c r="AK39" i="4"/>
  <c r="AH39" i="4"/>
  <c r="AG39" i="4"/>
  <c r="Q39" i="4"/>
  <c r="AE39" i="4"/>
  <c r="S39" i="4" s="1"/>
  <c r="J39" i="4"/>
  <c r="AK38" i="4"/>
  <c r="AH38" i="4"/>
  <c r="AG38" i="4"/>
  <c r="Q38" i="4"/>
  <c r="AE38" i="4"/>
  <c r="S38" i="4" s="1"/>
  <c r="J38" i="4"/>
  <c r="AK37" i="4"/>
  <c r="AH37" i="4"/>
  <c r="AG37" i="4"/>
  <c r="Q37" i="4"/>
  <c r="AE37" i="4"/>
  <c r="S37" i="4" s="1"/>
  <c r="J37" i="4"/>
  <c r="AK36" i="4"/>
  <c r="AH36" i="4"/>
  <c r="AG36" i="4"/>
  <c r="Q36" i="4"/>
  <c r="AE36" i="4"/>
  <c r="S36" i="4" s="1"/>
  <c r="J36" i="4"/>
  <c r="AK35" i="4"/>
  <c r="AH35" i="4"/>
  <c r="AG35" i="4"/>
  <c r="Q35" i="4"/>
  <c r="AE35" i="4"/>
  <c r="S35" i="4" s="1"/>
  <c r="J35" i="4"/>
  <c r="AK34" i="4"/>
  <c r="AH34" i="4"/>
  <c r="AG34" i="4"/>
  <c r="Q34" i="4"/>
  <c r="AE34" i="4"/>
  <c r="S34" i="4" s="1"/>
  <c r="L34" i="4" s="1"/>
  <c r="C39" i="7" s="1"/>
  <c r="J34" i="4"/>
  <c r="AK33" i="4"/>
  <c r="AH33" i="4"/>
  <c r="AG33" i="4"/>
  <c r="Q33" i="4"/>
  <c r="AE33" i="4"/>
  <c r="S33" i="4" s="1"/>
  <c r="L33" i="4" s="1"/>
  <c r="C38" i="7" s="1"/>
  <c r="J33" i="4"/>
  <c r="AK32" i="4"/>
  <c r="AH32" i="4"/>
  <c r="AG32" i="4"/>
  <c r="Q32" i="4"/>
  <c r="AE32" i="4"/>
  <c r="S32" i="4" s="1"/>
  <c r="L32" i="4" s="1"/>
  <c r="C37" i="7" s="1"/>
  <c r="J32" i="4"/>
  <c r="AK31" i="4"/>
  <c r="AH31" i="4"/>
  <c r="AG31" i="4"/>
  <c r="Q31" i="4"/>
  <c r="AE31" i="4"/>
  <c r="S31" i="4" s="1"/>
  <c r="J31" i="4"/>
  <c r="AK30" i="4"/>
  <c r="AH30" i="4"/>
  <c r="AG30" i="4"/>
  <c r="Q30" i="4"/>
  <c r="AE30" i="4"/>
  <c r="S30" i="4" s="1"/>
  <c r="J30" i="4"/>
  <c r="AK29" i="4"/>
  <c r="AH29" i="4"/>
  <c r="AG29" i="4"/>
  <c r="Q29" i="4"/>
  <c r="AE29" i="4"/>
  <c r="S29" i="4" s="1"/>
  <c r="J29" i="4"/>
  <c r="AK28" i="4"/>
  <c r="AH28" i="4"/>
  <c r="AG28" i="4"/>
  <c r="Q28" i="4"/>
  <c r="AE28" i="4"/>
  <c r="S28" i="4" s="1"/>
  <c r="J28" i="4"/>
  <c r="AK27" i="4"/>
  <c r="AH27" i="4"/>
  <c r="AG27" i="4"/>
  <c r="Q27" i="4"/>
  <c r="AE27" i="4"/>
  <c r="S27" i="4" s="1"/>
  <c r="J27" i="4"/>
  <c r="AK26" i="4"/>
  <c r="AH26" i="4"/>
  <c r="AG26" i="4"/>
  <c r="Q26" i="4"/>
  <c r="AE26" i="4"/>
  <c r="S26" i="4" s="1"/>
  <c r="J26" i="4"/>
  <c r="AK25" i="4"/>
  <c r="AH25" i="4"/>
  <c r="AG25" i="4"/>
  <c r="Q25" i="4"/>
  <c r="AE25" i="4"/>
  <c r="S25" i="4" s="1"/>
  <c r="J25" i="4"/>
  <c r="AK24" i="4"/>
  <c r="AH24" i="4"/>
  <c r="AG24" i="4"/>
  <c r="Q24" i="4"/>
  <c r="AE24" i="4"/>
  <c r="S24" i="4" s="1"/>
  <c r="J24" i="4"/>
  <c r="AK23" i="4"/>
  <c r="AH23" i="4"/>
  <c r="AG23" i="4"/>
  <c r="Q23" i="4"/>
  <c r="AE23" i="4"/>
  <c r="S23" i="4" s="1"/>
  <c r="J23" i="4"/>
  <c r="AK22" i="4"/>
  <c r="AH22" i="4"/>
  <c r="AG22" i="4"/>
  <c r="Q22" i="4"/>
  <c r="AE22" i="4"/>
  <c r="S22" i="4" s="1"/>
  <c r="J22" i="4"/>
  <c r="AK21" i="4"/>
  <c r="AH21" i="4"/>
  <c r="AG21" i="4"/>
  <c r="Q21" i="4"/>
  <c r="AE21" i="4"/>
  <c r="S21" i="4" s="1"/>
  <c r="J21" i="4"/>
  <c r="AK20" i="4"/>
  <c r="AH20" i="4"/>
  <c r="AG20" i="4"/>
  <c r="Q20" i="4"/>
  <c r="AE20" i="4"/>
  <c r="S20" i="4" s="1"/>
  <c r="AK19" i="4"/>
  <c r="AH19" i="4"/>
  <c r="AG19" i="4"/>
  <c r="Q19" i="4"/>
  <c r="AE19" i="4"/>
  <c r="S19" i="4" s="1"/>
  <c r="J19" i="4"/>
  <c r="AK18" i="4"/>
  <c r="AH18" i="4"/>
  <c r="AG18" i="4"/>
  <c r="Q18" i="4"/>
  <c r="AE18" i="4"/>
  <c r="S18" i="4" s="1"/>
  <c r="J18" i="4"/>
  <c r="AK17" i="4"/>
  <c r="AH17" i="4"/>
  <c r="AG17" i="4"/>
  <c r="Q17" i="4"/>
  <c r="AE17" i="4"/>
  <c r="S17" i="4" s="1"/>
  <c r="J17" i="4"/>
  <c r="AK16" i="4"/>
  <c r="AH16" i="4"/>
  <c r="AG16" i="4"/>
  <c r="Q16" i="4"/>
  <c r="AE16" i="4"/>
  <c r="S16" i="4" s="1"/>
  <c r="J16" i="4"/>
  <c r="AK15" i="4"/>
  <c r="AH15" i="4"/>
  <c r="AG15" i="4"/>
  <c r="AE15" i="4"/>
  <c r="S15" i="4" s="1"/>
  <c r="J15" i="4"/>
  <c r="AH14" i="4"/>
  <c r="AG14" i="4"/>
  <c r="AE14" i="4"/>
  <c r="S14" i="4" s="1"/>
  <c r="J14" i="4"/>
  <c r="AK13" i="4"/>
  <c r="AH13" i="4"/>
  <c r="AG13" i="4"/>
  <c r="AE13" i="4"/>
  <c r="S13" i="4" s="1"/>
  <c r="J13" i="4"/>
  <c r="AK12" i="4"/>
  <c r="AH12" i="4"/>
  <c r="AG12" i="4"/>
  <c r="AE12" i="4"/>
  <c r="S12" i="4" s="1"/>
  <c r="J12" i="4"/>
  <c r="AH11" i="4"/>
  <c r="AG11" i="4"/>
  <c r="AE11" i="4"/>
  <c r="S11" i="4" s="1"/>
  <c r="AH10" i="4"/>
  <c r="AG10" i="4"/>
  <c r="AD182" i="4" l="1"/>
  <c r="AD131" i="4"/>
  <c r="AD84" i="4"/>
  <c r="L11" i="5"/>
  <c r="Z38" i="7"/>
  <c r="AA38" i="7" s="1"/>
  <c r="AB38" i="7" s="1"/>
  <c r="H38" i="7"/>
  <c r="W38" i="7"/>
  <c r="T38" i="7"/>
  <c r="K38" i="7"/>
  <c r="Q38" i="7"/>
  <c r="N38" i="7"/>
  <c r="AC38" i="7"/>
  <c r="AD38" i="7" s="1"/>
  <c r="AE38" i="7" s="1"/>
  <c r="E38" i="7"/>
  <c r="Z37" i="7"/>
  <c r="AA37" i="7" s="1"/>
  <c r="AB37" i="7" s="1"/>
  <c r="N37" i="7"/>
  <c r="W37" i="7"/>
  <c r="H37" i="7"/>
  <c r="K37" i="7"/>
  <c r="Q37" i="7"/>
  <c r="T37" i="7"/>
  <c r="E37" i="7"/>
  <c r="AC37" i="7"/>
  <c r="AD37" i="7" s="1"/>
  <c r="AE37" i="7" s="1"/>
  <c r="W39" i="7"/>
  <c r="K39" i="7"/>
  <c r="Z39" i="7"/>
  <c r="AA39" i="7" s="1"/>
  <c r="AB39" i="7" s="1"/>
  <c r="T39" i="7"/>
  <c r="H39" i="7"/>
  <c r="N39" i="7"/>
  <c r="AC39" i="7"/>
  <c r="AD39" i="7" s="1"/>
  <c r="AE39" i="7" s="1"/>
  <c r="Q39" i="7"/>
  <c r="E39" i="7"/>
  <c r="V56" i="5"/>
  <c r="X56" i="5" s="1"/>
  <c r="Z56" i="5" s="1"/>
  <c r="W152" i="5"/>
  <c r="Y152" i="5" s="1"/>
  <c r="AA152" i="5" s="1"/>
  <c r="W56" i="5"/>
  <c r="Y56" i="5" s="1"/>
  <c r="AA56" i="5" s="1"/>
  <c r="V200" i="5"/>
  <c r="X200" i="5" s="1"/>
  <c r="Z200" i="5" s="1"/>
  <c r="W200" i="5"/>
  <c r="Y200" i="5" s="1"/>
  <c r="AA200" i="5" s="1"/>
  <c r="W190" i="5"/>
  <c r="Y190" i="5" s="1"/>
  <c r="AA190" i="5" s="1"/>
  <c r="V190" i="5"/>
  <c r="X190" i="5" s="1"/>
  <c r="Z190" i="5" s="1"/>
  <c r="AD172" i="4"/>
  <c r="AD147" i="4"/>
  <c r="AD111" i="4"/>
  <c r="AD86" i="4"/>
  <c r="AD148" i="4"/>
  <c r="AD122" i="4"/>
  <c r="AD103" i="4"/>
  <c r="W25" i="5"/>
  <c r="Y25" i="5" s="1"/>
  <c r="AA25" i="5" s="1"/>
  <c r="V25" i="5"/>
  <c r="X25" i="5" s="1"/>
  <c r="Z25" i="5" s="1"/>
  <c r="AF11" i="5"/>
  <c r="AF236" i="5" s="1"/>
  <c r="M6" i="5" s="1"/>
  <c r="W23" i="5"/>
  <c r="Y23" i="5" s="1"/>
  <c r="AA23" i="5" s="1"/>
  <c r="V23" i="5"/>
  <c r="X23" i="5" s="1"/>
  <c r="Z23" i="5" s="1"/>
  <c r="V17" i="5"/>
  <c r="X17" i="5" s="1"/>
  <c r="Z17" i="5" s="1"/>
  <c r="W17" i="5"/>
  <c r="Y17" i="5" s="1"/>
  <c r="AA17" i="5" s="1"/>
  <c r="V22" i="5"/>
  <c r="X22" i="5" s="1"/>
  <c r="Z22" i="5" s="1"/>
  <c r="W22" i="5"/>
  <c r="Y22" i="5" s="1"/>
  <c r="AA22" i="5" s="1"/>
  <c r="AC11" i="5"/>
  <c r="P11" i="5"/>
  <c r="W218" i="5"/>
  <c r="Y218" i="5" s="1"/>
  <c r="AA218" i="5" s="1"/>
  <c r="V218" i="5"/>
  <c r="X218" i="5" s="1"/>
  <c r="Z218" i="5" s="1"/>
  <c r="W234" i="5"/>
  <c r="Y234" i="5" s="1"/>
  <c r="AA234" i="5" s="1"/>
  <c r="V234" i="5"/>
  <c r="X234" i="5" s="1"/>
  <c r="Z234" i="5" s="1"/>
  <c r="W93" i="5"/>
  <c r="Y93" i="5" s="1"/>
  <c r="AA93" i="5" s="1"/>
  <c r="V93" i="5"/>
  <c r="X93" i="5" s="1"/>
  <c r="Z93" i="5" s="1"/>
  <c r="W148" i="5"/>
  <c r="Y148" i="5" s="1"/>
  <c r="AA148" i="5" s="1"/>
  <c r="V148" i="5"/>
  <c r="X148" i="5" s="1"/>
  <c r="Z148" i="5" s="1"/>
  <c r="W132" i="5"/>
  <c r="Y132" i="5" s="1"/>
  <c r="AA132" i="5" s="1"/>
  <c r="V132" i="5"/>
  <c r="X132" i="5" s="1"/>
  <c r="Z132" i="5" s="1"/>
  <c r="W138" i="5"/>
  <c r="Y138" i="5" s="1"/>
  <c r="AA138" i="5" s="1"/>
  <c r="V138" i="5"/>
  <c r="X138" i="5" s="1"/>
  <c r="Z138" i="5" s="1"/>
  <c r="W208" i="5"/>
  <c r="Y208" i="5" s="1"/>
  <c r="AA208" i="5" s="1"/>
  <c r="V208" i="5"/>
  <c r="X208" i="5" s="1"/>
  <c r="Z208" i="5" s="1"/>
  <c r="W194" i="5"/>
  <c r="Y194" i="5" s="1"/>
  <c r="AA194" i="5" s="1"/>
  <c r="V194" i="5"/>
  <c r="X194" i="5" s="1"/>
  <c r="Z194" i="5" s="1"/>
  <c r="W140" i="5"/>
  <c r="Y140" i="5" s="1"/>
  <c r="AA140" i="5" s="1"/>
  <c r="V140" i="5"/>
  <c r="X140" i="5" s="1"/>
  <c r="Z140" i="5" s="1"/>
  <c r="W146" i="5"/>
  <c r="Y146" i="5" s="1"/>
  <c r="AA146" i="5" s="1"/>
  <c r="V146" i="5"/>
  <c r="X146" i="5" s="1"/>
  <c r="Z146" i="5" s="1"/>
  <c r="W101" i="5"/>
  <c r="Y101" i="5" s="1"/>
  <c r="AA101" i="5" s="1"/>
  <c r="V101" i="5"/>
  <c r="X101" i="5" s="1"/>
  <c r="Z101" i="5" s="1"/>
  <c r="W212" i="5"/>
  <c r="Y212" i="5" s="1"/>
  <c r="AA212" i="5" s="1"/>
  <c r="V212" i="5"/>
  <c r="X212" i="5" s="1"/>
  <c r="Z212" i="5" s="1"/>
  <c r="W206" i="5"/>
  <c r="Y206" i="5" s="1"/>
  <c r="AA206" i="5" s="1"/>
  <c r="V206" i="5"/>
  <c r="X206" i="5" s="1"/>
  <c r="Z206" i="5" s="1"/>
  <c r="W99" i="5"/>
  <c r="Y99" i="5" s="1"/>
  <c r="AA99" i="5" s="1"/>
  <c r="V99" i="5"/>
  <c r="X99" i="5" s="1"/>
  <c r="Z99" i="5" s="1"/>
  <c r="W107" i="5"/>
  <c r="Y107" i="5" s="1"/>
  <c r="AA107" i="5" s="1"/>
  <c r="V107" i="5"/>
  <c r="X107" i="5" s="1"/>
  <c r="Z107" i="5" s="1"/>
  <c r="W130" i="5"/>
  <c r="Y130" i="5" s="1"/>
  <c r="AA130" i="5" s="1"/>
  <c r="V130" i="5"/>
  <c r="X130" i="5" s="1"/>
  <c r="Z130" i="5" s="1"/>
  <c r="W161" i="5"/>
  <c r="Y161" i="5" s="1"/>
  <c r="AA161" i="5" s="1"/>
  <c r="V161" i="5"/>
  <c r="X161" i="5" s="1"/>
  <c r="Z161" i="5" s="1"/>
  <c r="W226" i="5"/>
  <c r="Y226" i="5" s="1"/>
  <c r="AA226" i="5" s="1"/>
  <c r="V226" i="5"/>
  <c r="X226" i="5" s="1"/>
  <c r="Z226" i="5" s="1"/>
  <c r="W63" i="5"/>
  <c r="Y63" i="5" s="1"/>
  <c r="AA63" i="5" s="1"/>
  <c r="V63" i="5"/>
  <c r="X63" i="5" s="1"/>
  <c r="Z63" i="5" s="1"/>
  <c r="W202" i="5"/>
  <c r="Y202" i="5" s="1"/>
  <c r="AA202" i="5" s="1"/>
  <c r="V202" i="5"/>
  <c r="X202" i="5" s="1"/>
  <c r="Z202" i="5" s="1"/>
  <c r="W220" i="5"/>
  <c r="Y220" i="5" s="1"/>
  <c r="AA220" i="5" s="1"/>
  <c r="V220" i="5"/>
  <c r="X220" i="5" s="1"/>
  <c r="Z220" i="5" s="1"/>
  <c r="W198" i="5"/>
  <c r="Y198" i="5" s="1"/>
  <c r="AA198" i="5" s="1"/>
  <c r="V198" i="5"/>
  <c r="X198" i="5" s="1"/>
  <c r="Z198" i="5" s="1"/>
  <c r="W210" i="5"/>
  <c r="Y210" i="5" s="1"/>
  <c r="AA210" i="5" s="1"/>
  <c r="V210" i="5"/>
  <c r="X210" i="5" s="1"/>
  <c r="Z210" i="5" s="1"/>
  <c r="W224" i="5"/>
  <c r="Y224" i="5" s="1"/>
  <c r="AA224" i="5" s="1"/>
  <c r="V224" i="5"/>
  <c r="X224" i="5" s="1"/>
  <c r="Z224" i="5" s="1"/>
  <c r="W232" i="5"/>
  <c r="Y232" i="5" s="1"/>
  <c r="AA232" i="5" s="1"/>
  <c r="V232" i="5"/>
  <c r="X232" i="5" s="1"/>
  <c r="Z232" i="5" s="1"/>
  <c r="W154" i="5"/>
  <c r="Y154" i="5" s="1"/>
  <c r="AA154" i="5" s="1"/>
  <c r="V154" i="5"/>
  <c r="X154" i="5" s="1"/>
  <c r="Z154" i="5" s="1"/>
  <c r="AD69" i="4"/>
  <c r="AD61" i="4"/>
  <c r="AD178" i="4"/>
  <c r="AD176" i="4"/>
  <c r="AD174" i="4"/>
  <c r="AD158" i="4"/>
  <c r="AD149" i="4"/>
  <c r="AD145" i="4"/>
  <c r="AD137" i="4"/>
  <c r="AD136" i="4"/>
  <c r="AD129" i="4"/>
  <c r="AD126" i="4"/>
  <c r="AD121" i="4"/>
  <c r="AD115" i="4"/>
  <c r="AD98" i="4"/>
  <c r="AD214" i="4"/>
  <c r="AD210" i="4"/>
  <c r="AD79" i="4"/>
  <c r="AD63" i="4"/>
  <c r="AD26" i="4"/>
  <c r="AD30" i="4"/>
  <c r="AD34" i="4"/>
  <c r="AD38" i="4"/>
  <c r="AD42" i="4"/>
  <c r="AD46" i="4"/>
  <c r="AD202" i="4"/>
  <c r="AD191" i="4"/>
  <c r="AD170" i="4"/>
  <c r="AD164" i="4"/>
  <c r="AD154" i="4"/>
  <c r="AD153" i="4"/>
  <c r="AD151" i="4"/>
  <c r="AD135" i="4"/>
  <c r="AD134" i="4"/>
  <c r="AD132" i="4"/>
  <c r="AD130" i="4"/>
  <c r="AD123" i="4"/>
  <c r="AD87" i="4"/>
  <c r="AD83" i="4"/>
  <c r="AD80" i="4"/>
  <c r="AD78" i="4"/>
  <c r="AD74" i="4"/>
  <c r="AD64" i="4"/>
  <c r="AD58" i="4"/>
  <c r="AD56" i="4"/>
  <c r="AD226" i="4"/>
  <c r="AD218" i="4"/>
  <c r="AD190" i="4"/>
  <c r="AD188" i="4"/>
  <c r="AD165" i="4"/>
  <c r="AD152" i="4"/>
  <c r="AD71" i="4"/>
  <c r="AD67" i="4"/>
  <c r="AD204" i="4"/>
  <c r="AD175" i="4"/>
  <c r="AD120" i="4"/>
  <c r="AD116" i="4"/>
  <c r="AD99" i="4"/>
  <c r="AD89" i="4"/>
  <c r="AD230" i="4"/>
  <c r="AD222" i="4"/>
  <c r="AD192" i="4"/>
  <c r="AD57" i="4"/>
  <c r="AI83" i="4"/>
  <c r="AJ83" i="4" s="1"/>
  <c r="AD32" i="4"/>
  <c r="AD36" i="4"/>
  <c r="AD40" i="4"/>
  <c r="AD44" i="4"/>
  <c r="AD48" i="4"/>
  <c r="AD169" i="4"/>
  <c r="AD142" i="4"/>
  <c r="AD59" i="4"/>
  <c r="AD27" i="4"/>
  <c r="AD31" i="4"/>
  <c r="AD35" i="4"/>
  <c r="AD39" i="4"/>
  <c r="AD43" i="4"/>
  <c r="AD47" i="4"/>
  <c r="AD200" i="4"/>
  <c r="AD198" i="4"/>
  <c r="AD184" i="4"/>
  <c r="AD143" i="4"/>
  <c r="AD65" i="4"/>
  <c r="AD17" i="4"/>
  <c r="AD235" i="4"/>
  <c r="AD215" i="4"/>
  <c r="AD211" i="4"/>
  <c r="AD232" i="4"/>
  <c r="AD228" i="4"/>
  <c r="AD208" i="4"/>
  <c r="AD156" i="4"/>
  <c r="AD133" i="4"/>
  <c r="AD13" i="4"/>
  <c r="AD28" i="4"/>
  <c r="AD219" i="4"/>
  <c r="AD29" i="4"/>
  <c r="AD33" i="4"/>
  <c r="AD37" i="4"/>
  <c r="AD41" i="4"/>
  <c r="AD45" i="4"/>
  <c r="AI218" i="4"/>
  <c r="AJ218" i="4" s="1"/>
  <c r="AL218" i="4" s="1"/>
  <c r="AM218" i="4" s="1"/>
  <c r="AN218" i="4" s="1"/>
  <c r="AD168" i="4"/>
  <c r="AD141" i="4"/>
  <c r="AD75" i="4"/>
  <c r="AI194" i="4"/>
  <c r="AJ194" i="4" s="1"/>
  <c r="AL194" i="4" s="1"/>
  <c r="AM194" i="4" s="1"/>
  <c r="AN194" i="4" s="1"/>
  <c r="AD195" i="4"/>
  <c r="AD187" i="4"/>
  <c r="AD186" i="4"/>
  <c r="AD185" i="4"/>
  <c r="AD179" i="4"/>
  <c r="AI174" i="4"/>
  <c r="AJ174" i="4" s="1"/>
  <c r="AD92" i="4"/>
  <c r="AD91" i="4"/>
  <c r="AD94" i="4"/>
  <c r="AD62" i="4"/>
  <c r="AD70" i="4"/>
  <c r="AI138" i="4"/>
  <c r="AJ138" i="4" s="1"/>
  <c r="AL138" i="4" s="1"/>
  <c r="AM138" i="4" s="1"/>
  <c r="AN138" i="4" s="1"/>
  <c r="O138" i="4" s="1"/>
  <c r="AI235" i="4"/>
  <c r="AJ235" i="4" s="1"/>
  <c r="AI153" i="4"/>
  <c r="AJ153" i="4" s="1"/>
  <c r="AI73" i="4"/>
  <c r="AJ73" i="4" s="1"/>
  <c r="AL73" i="4" s="1"/>
  <c r="AM73" i="4" s="1"/>
  <c r="AN73" i="4" s="1"/>
  <c r="AD199" i="4"/>
  <c r="AD203" i="4"/>
  <c r="AD201" i="4"/>
  <c r="AL174" i="4"/>
  <c r="AM174" i="4" s="1"/>
  <c r="AN174" i="4" s="1"/>
  <c r="AD183" i="4"/>
  <c r="AD181" i="4"/>
  <c r="AD127" i="4"/>
  <c r="AD217" i="4"/>
  <c r="AD159" i="4"/>
  <c r="AD104" i="4"/>
  <c r="AD102" i="4"/>
  <c r="AD167" i="4"/>
  <c r="AI82" i="4"/>
  <c r="AJ82" i="4" s="1"/>
  <c r="AL82" i="4" s="1"/>
  <c r="AM82" i="4" s="1"/>
  <c r="AN82" i="4" s="1"/>
  <c r="O82" i="4" s="1"/>
  <c r="AD194" i="4"/>
  <c r="AD125" i="4"/>
  <c r="AD90" i="4"/>
  <c r="AI134" i="4"/>
  <c r="AJ134" i="4" s="1"/>
  <c r="AL134" i="4" s="1"/>
  <c r="AM134" i="4" s="1"/>
  <c r="AN134" i="4" s="1"/>
  <c r="O134" i="4" s="1"/>
  <c r="AI215" i="4"/>
  <c r="AJ215" i="4" s="1"/>
  <c r="AL215" i="4" s="1"/>
  <c r="AM215" i="4" s="1"/>
  <c r="AN215" i="4" s="1"/>
  <c r="O215" i="4" s="1"/>
  <c r="AI202" i="4"/>
  <c r="AJ202" i="4" s="1"/>
  <c r="AI190" i="4"/>
  <c r="AJ190" i="4" s="1"/>
  <c r="AL190" i="4" s="1"/>
  <c r="AM190" i="4" s="1"/>
  <c r="AN190" i="4" s="1"/>
  <c r="AI160" i="4"/>
  <c r="AJ160" i="4" s="1"/>
  <c r="AL235" i="4"/>
  <c r="AM235" i="4" s="1"/>
  <c r="AN235" i="4" s="1"/>
  <c r="O235" i="4" s="1"/>
  <c r="AI226" i="4"/>
  <c r="AJ226" i="4" s="1"/>
  <c r="AL226" i="4" s="1"/>
  <c r="AM226" i="4" s="1"/>
  <c r="AN226" i="4" s="1"/>
  <c r="AI203" i="4"/>
  <c r="AJ203" i="4" s="1"/>
  <c r="AL203" i="4" s="1"/>
  <c r="AM203" i="4" s="1"/>
  <c r="AN203" i="4" s="1"/>
  <c r="O203" i="4" s="1"/>
  <c r="AI188" i="4"/>
  <c r="AJ188" i="4" s="1"/>
  <c r="AL188" i="4" s="1"/>
  <c r="AM188" i="4" s="1"/>
  <c r="AN188" i="4" s="1"/>
  <c r="AI179" i="4"/>
  <c r="AJ179" i="4" s="1"/>
  <c r="AL179" i="4" s="1"/>
  <c r="AM179" i="4" s="1"/>
  <c r="AN179" i="4" s="1"/>
  <c r="AI147" i="4"/>
  <c r="AJ147" i="4" s="1"/>
  <c r="AL147" i="4" s="1"/>
  <c r="AM147" i="4" s="1"/>
  <c r="AN147" i="4" s="1"/>
  <c r="AI127" i="4"/>
  <c r="AJ127" i="4" s="1"/>
  <c r="AL127" i="4" s="1"/>
  <c r="AM127" i="4" s="1"/>
  <c r="AN127" i="4" s="1"/>
  <c r="AI58" i="4"/>
  <c r="AJ58" i="4" s="1"/>
  <c r="AL58" i="4" s="1"/>
  <c r="AM58" i="4" s="1"/>
  <c r="AN58" i="4" s="1"/>
  <c r="O58" i="4" s="1"/>
  <c r="AD193" i="4"/>
  <c r="AD189" i="4"/>
  <c r="AD163" i="4"/>
  <c r="AD138" i="4"/>
  <c r="AD119" i="4"/>
  <c r="AI228" i="4"/>
  <c r="AJ228" i="4" s="1"/>
  <c r="AL228" i="4" s="1"/>
  <c r="AM228" i="4" s="1"/>
  <c r="AN228" i="4" s="1"/>
  <c r="AI195" i="4"/>
  <c r="AJ195" i="4" s="1"/>
  <c r="AL195" i="4" s="1"/>
  <c r="AM195" i="4" s="1"/>
  <c r="AN195" i="4" s="1"/>
  <c r="AL160" i="4"/>
  <c r="AM160" i="4" s="1"/>
  <c r="AN160" i="4" s="1"/>
  <c r="O160" i="4" s="1"/>
  <c r="AI151" i="4"/>
  <c r="AJ151" i="4" s="1"/>
  <c r="AL151" i="4" s="1"/>
  <c r="AM151" i="4" s="1"/>
  <c r="AN151" i="4" s="1"/>
  <c r="AD107" i="4"/>
  <c r="AD81" i="4"/>
  <c r="AD76" i="4"/>
  <c r="AD66" i="4"/>
  <c r="AI225" i="4"/>
  <c r="AJ225" i="4" s="1"/>
  <c r="AL225" i="4" s="1"/>
  <c r="AM225" i="4" s="1"/>
  <c r="AN225" i="4" s="1"/>
  <c r="AI224" i="4"/>
  <c r="AJ224" i="4" s="1"/>
  <c r="AL224" i="4" s="1"/>
  <c r="AM224" i="4" s="1"/>
  <c r="AN224" i="4" s="1"/>
  <c r="O224" i="4" s="1"/>
  <c r="P224" i="4" s="1"/>
  <c r="AI222" i="4"/>
  <c r="AJ222" i="4" s="1"/>
  <c r="AL222" i="4" s="1"/>
  <c r="AM222" i="4" s="1"/>
  <c r="AN222" i="4" s="1"/>
  <c r="AI232" i="4"/>
  <c r="AJ232" i="4" s="1"/>
  <c r="AL232" i="4" s="1"/>
  <c r="AM232" i="4" s="1"/>
  <c r="AN232" i="4" s="1"/>
  <c r="AI231" i="4"/>
  <c r="AJ231" i="4" s="1"/>
  <c r="AL231" i="4" s="1"/>
  <c r="AM231" i="4" s="1"/>
  <c r="AN231" i="4" s="1"/>
  <c r="AI199" i="4"/>
  <c r="AJ199" i="4" s="1"/>
  <c r="AL199" i="4" s="1"/>
  <c r="AM199" i="4" s="1"/>
  <c r="AN199" i="4" s="1"/>
  <c r="AI193" i="4"/>
  <c r="AJ193" i="4" s="1"/>
  <c r="AL193" i="4" s="1"/>
  <c r="AM193" i="4" s="1"/>
  <c r="AN193" i="4" s="1"/>
  <c r="AI191" i="4"/>
  <c r="AJ191" i="4" s="1"/>
  <c r="AL191" i="4" s="1"/>
  <c r="AM191" i="4" s="1"/>
  <c r="AN191" i="4" s="1"/>
  <c r="AI171" i="4"/>
  <c r="AJ171" i="4" s="1"/>
  <c r="AL171" i="4" s="1"/>
  <c r="AM171" i="4" s="1"/>
  <c r="AN171" i="4" s="1"/>
  <c r="AI167" i="4"/>
  <c r="AJ167" i="4" s="1"/>
  <c r="AL167" i="4" s="1"/>
  <c r="AM167" i="4" s="1"/>
  <c r="AN167" i="4" s="1"/>
  <c r="AI163" i="4"/>
  <c r="AJ163" i="4" s="1"/>
  <c r="AL163" i="4" s="1"/>
  <c r="AM163" i="4" s="1"/>
  <c r="AN163" i="4" s="1"/>
  <c r="AI126" i="4"/>
  <c r="AJ126" i="4" s="1"/>
  <c r="AL126" i="4" s="1"/>
  <c r="AM126" i="4" s="1"/>
  <c r="AN126" i="4" s="1"/>
  <c r="O126" i="4" s="1"/>
  <c r="AI119" i="4"/>
  <c r="AJ119" i="4" s="1"/>
  <c r="AL119" i="4" s="1"/>
  <c r="AM119" i="4" s="1"/>
  <c r="AN119" i="4" s="1"/>
  <c r="O119" i="4" s="1"/>
  <c r="AI114" i="4"/>
  <c r="AJ114" i="4" s="1"/>
  <c r="AL114" i="4" s="1"/>
  <c r="AM114" i="4" s="1"/>
  <c r="AN114" i="4" s="1"/>
  <c r="AI102" i="4"/>
  <c r="AJ102" i="4" s="1"/>
  <c r="AI66" i="4"/>
  <c r="AJ66" i="4" s="1"/>
  <c r="AL66" i="4" s="1"/>
  <c r="AM66" i="4" s="1"/>
  <c r="AN66" i="4" s="1"/>
  <c r="AI62" i="4"/>
  <c r="AJ62" i="4" s="1"/>
  <c r="AL62" i="4" s="1"/>
  <c r="AM62" i="4" s="1"/>
  <c r="AN62" i="4" s="1"/>
  <c r="O62" i="4" s="1"/>
  <c r="AI230" i="4"/>
  <c r="AJ230" i="4" s="1"/>
  <c r="AL230" i="4" s="1"/>
  <c r="AM230" i="4" s="1"/>
  <c r="AN230" i="4" s="1"/>
  <c r="AI221" i="4"/>
  <c r="AJ221" i="4" s="1"/>
  <c r="AL221" i="4" s="1"/>
  <c r="AM221" i="4" s="1"/>
  <c r="AN221" i="4" s="1"/>
  <c r="AI219" i="4"/>
  <c r="AJ219" i="4" s="1"/>
  <c r="AL219" i="4" s="1"/>
  <c r="AM219" i="4" s="1"/>
  <c r="AN219" i="4" s="1"/>
  <c r="AI214" i="4"/>
  <c r="AJ214" i="4" s="1"/>
  <c r="AL214" i="4" s="1"/>
  <c r="AM214" i="4" s="1"/>
  <c r="AN214" i="4" s="1"/>
  <c r="AL202" i="4"/>
  <c r="AM202" i="4" s="1"/>
  <c r="AN202" i="4" s="1"/>
  <c r="O202" i="4" s="1"/>
  <c r="AI201" i="4"/>
  <c r="AJ201" i="4" s="1"/>
  <c r="AI189" i="4"/>
  <c r="AJ189" i="4" s="1"/>
  <c r="AI183" i="4"/>
  <c r="AJ183" i="4" s="1"/>
  <c r="AL183" i="4" s="1"/>
  <c r="AM183" i="4" s="1"/>
  <c r="AN183" i="4" s="1"/>
  <c r="O183" i="4" s="1"/>
  <c r="AI131" i="4"/>
  <c r="AJ131" i="4" s="1"/>
  <c r="AL131" i="4" s="1"/>
  <c r="AM131" i="4" s="1"/>
  <c r="AN131" i="4" s="1"/>
  <c r="O131" i="4" s="1"/>
  <c r="AI125" i="4"/>
  <c r="AJ125" i="4" s="1"/>
  <c r="AL125" i="4" s="1"/>
  <c r="AM125" i="4" s="1"/>
  <c r="AN125" i="4" s="1"/>
  <c r="AI97" i="4"/>
  <c r="AJ97" i="4" s="1"/>
  <c r="AL97" i="4" s="1"/>
  <c r="AM97" i="4" s="1"/>
  <c r="AN97" i="4" s="1"/>
  <c r="AI90" i="4"/>
  <c r="AJ90" i="4" s="1"/>
  <c r="AL90" i="4" s="1"/>
  <c r="AM90" i="4" s="1"/>
  <c r="AN90" i="4" s="1"/>
  <c r="AL83" i="4"/>
  <c r="AM83" i="4" s="1"/>
  <c r="AN83" i="4" s="1"/>
  <c r="O83" i="4" s="1"/>
  <c r="AI68" i="4"/>
  <c r="AJ68" i="4" s="1"/>
  <c r="AL68" i="4" s="1"/>
  <c r="AM68" i="4" s="1"/>
  <c r="AN68" i="4" s="1"/>
  <c r="AD161" i="4"/>
  <c r="AD157" i="4"/>
  <c r="AI26" i="4"/>
  <c r="AJ26" i="4" s="1"/>
  <c r="AL26" i="4" s="1"/>
  <c r="AM26" i="4" s="1"/>
  <c r="AN26" i="4" s="1"/>
  <c r="O26" i="4" s="1"/>
  <c r="L26" i="4" s="1"/>
  <c r="C31" i="7" s="1"/>
  <c r="AI27" i="4"/>
  <c r="AJ27" i="4" s="1"/>
  <c r="AL27" i="4" s="1"/>
  <c r="AM27" i="4" s="1"/>
  <c r="AN27" i="4" s="1"/>
  <c r="AI28" i="4"/>
  <c r="AJ28" i="4" s="1"/>
  <c r="AL28" i="4" s="1"/>
  <c r="AM28" i="4" s="1"/>
  <c r="AN28" i="4" s="1"/>
  <c r="AD209" i="4"/>
  <c r="AI207" i="4"/>
  <c r="AJ207" i="4" s="1"/>
  <c r="AL207" i="4" s="1"/>
  <c r="AM207" i="4" s="1"/>
  <c r="AN207" i="4" s="1"/>
  <c r="O207" i="4" s="1"/>
  <c r="AI206" i="4"/>
  <c r="AJ206" i="4" s="1"/>
  <c r="AL206" i="4" s="1"/>
  <c r="AM206" i="4" s="1"/>
  <c r="AN206" i="4" s="1"/>
  <c r="O206" i="4" s="1"/>
  <c r="AI185" i="4"/>
  <c r="AJ185" i="4" s="1"/>
  <c r="AL185" i="4" s="1"/>
  <c r="AM185" i="4" s="1"/>
  <c r="AN185" i="4" s="1"/>
  <c r="AI143" i="4"/>
  <c r="AJ143" i="4" s="1"/>
  <c r="AL143" i="4" s="1"/>
  <c r="AM143" i="4" s="1"/>
  <c r="AN143" i="4" s="1"/>
  <c r="AI142" i="4"/>
  <c r="AJ142" i="4" s="1"/>
  <c r="AL142" i="4" s="1"/>
  <c r="AM142" i="4" s="1"/>
  <c r="AN142" i="4" s="1"/>
  <c r="O142" i="4" s="1"/>
  <c r="AI135" i="4"/>
  <c r="AJ135" i="4" s="1"/>
  <c r="AL135" i="4" s="1"/>
  <c r="AM135" i="4" s="1"/>
  <c r="AN135" i="4" s="1"/>
  <c r="AI130" i="4"/>
  <c r="AJ130" i="4" s="1"/>
  <c r="AL130" i="4" s="1"/>
  <c r="AM130" i="4" s="1"/>
  <c r="AN130" i="4" s="1"/>
  <c r="O130" i="4" s="1"/>
  <c r="AI122" i="4"/>
  <c r="AJ122" i="4" s="1"/>
  <c r="AL122" i="4" s="1"/>
  <c r="AM122" i="4" s="1"/>
  <c r="AN122" i="4" s="1"/>
  <c r="O122" i="4" s="1"/>
  <c r="AB122" i="4" s="1"/>
  <c r="AI118" i="4"/>
  <c r="AJ118" i="4" s="1"/>
  <c r="AL118" i="4" s="1"/>
  <c r="AM118" i="4" s="1"/>
  <c r="AN118" i="4" s="1"/>
  <c r="AI115" i="4"/>
  <c r="AJ115" i="4" s="1"/>
  <c r="AL115" i="4" s="1"/>
  <c r="AM115" i="4" s="1"/>
  <c r="AN115" i="4" s="1"/>
  <c r="AI86" i="4"/>
  <c r="AJ86" i="4" s="1"/>
  <c r="AI77" i="4"/>
  <c r="AJ77" i="4" s="1"/>
  <c r="AL77" i="4" s="1"/>
  <c r="AM77" i="4" s="1"/>
  <c r="AN77" i="4" s="1"/>
  <c r="AI14" i="4"/>
  <c r="AJ14" i="4" s="1"/>
  <c r="AI31" i="4"/>
  <c r="AJ31" i="4" s="1"/>
  <c r="AL31" i="4" s="1"/>
  <c r="AM31" i="4" s="1"/>
  <c r="AN31" i="4" s="1"/>
  <c r="AI32" i="4"/>
  <c r="AJ32" i="4" s="1"/>
  <c r="AL32" i="4" s="1"/>
  <c r="AM32" i="4" s="1"/>
  <c r="AN32" i="4" s="1"/>
  <c r="O32" i="4" s="1"/>
  <c r="AI33" i="4"/>
  <c r="AJ33" i="4" s="1"/>
  <c r="AL33" i="4" s="1"/>
  <c r="AM33" i="4" s="1"/>
  <c r="AN33" i="4" s="1"/>
  <c r="AI36" i="4"/>
  <c r="AJ36" i="4" s="1"/>
  <c r="AL36" i="4" s="1"/>
  <c r="AM36" i="4" s="1"/>
  <c r="AN36" i="4" s="1"/>
  <c r="O36" i="4" s="1"/>
  <c r="AI37" i="4"/>
  <c r="AJ37" i="4" s="1"/>
  <c r="AL37" i="4" s="1"/>
  <c r="AM37" i="4" s="1"/>
  <c r="AN37" i="4" s="1"/>
  <c r="AI38" i="4"/>
  <c r="AJ38" i="4" s="1"/>
  <c r="AL38" i="4" s="1"/>
  <c r="AM38" i="4" s="1"/>
  <c r="AN38" i="4" s="1"/>
  <c r="AI43" i="4"/>
  <c r="AJ43" i="4" s="1"/>
  <c r="AL43" i="4" s="1"/>
  <c r="AM43" i="4" s="1"/>
  <c r="AN43" i="4" s="1"/>
  <c r="AI47" i="4"/>
  <c r="AJ47" i="4" s="1"/>
  <c r="AL47" i="4" s="1"/>
  <c r="AM47" i="4" s="1"/>
  <c r="AN47" i="4" s="1"/>
  <c r="AI51" i="4"/>
  <c r="AJ51" i="4" s="1"/>
  <c r="AL51" i="4" s="1"/>
  <c r="AM51" i="4" s="1"/>
  <c r="AN51" i="4" s="1"/>
  <c r="AI53" i="4"/>
  <c r="AJ53" i="4" s="1"/>
  <c r="AL53" i="4" s="1"/>
  <c r="AM53" i="4" s="1"/>
  <c r="AN53" i="4" s="1"/>
  <c r="AI54" i="4"/>
  <c r="AJ54" i="4" s="1"/>
  <c r="AL54" i="4" s="1"/>
  <c r="AM54" i="4" s="1"/>
  <c r="AN54" i="4" s="1"/>
  <c r="O54" i="4" s="1"/>
  <c r="AI172" i="4"/>
  <c r="AJ172" i="4" s="1"/>
  <c r="AL172" i="4" s="1"/>
  <c r="AM172" i="4" s="1"/>
  <c r="AN172" i="4" s="1"/>
  <c r="AI74" i="4"/>
  <c r="AJ74" i="4" s="1"/>
  <c r="AL74" i="4" s="1"/>
  <c r="AM74" i="4" s="1"/>
  <c r="AN74" i="4" s="1"/>
  <c r="O74" i="4" s="1"/>
  <c r="AD234" i="4"/>
  <c r="AD227" i="4"/>
  <c r="AI210" i="4"/>
  <c r="AJ210" i="4" s="1"/>
  <c r="AL210" i="4" s="1"/>
  <c r="AM210" i="4" s="1"/>
  <c r="AN210" i="4" s="1"/>
  <c r="AI204" i="4"/>
  <c r="AJ204" i="4" s="1"/>
  <c r="AL204" i="4" s="1"/>
  <c r="AM204" i="4" s="1"/>
  <c r="AN204" i="4" s="1"/>
  <c r="AI187" i="4"/>
  <c r="AJ187" i="4" s="1"/>
  <c r="AL187" i="4" s="1"/>
  <c r="AM187" i="4" s="1"/>
  <c r="AN187" i="4" s="1"/>
  <c r="AI186" i="4"/>
  <c r="AJ186" i="4" s="1"/>
  <c r="AL186" i="4" s="1"/>
  <c r="AM186" i="4" s="1"/>
  <c r="AN186" i="4" s="1"/>
  <c r="O186" i="4" s="1"/>
  <c r="AI181" i="4"/>
  <c r="AJ181" i="4" s="1"/>
  <c r="AL181" i="4" s="1"/>
  <c r="AM181" i="4" s="1"/>
  <c r="AN181" i="4" s="1"/>
  <c r="AI176" i="4"/>
  <c r="AJ176" i="4" s="1"/>
  <c r="AL176" i="4" s="1"/>
  <c r="AM176" i="4" s="1"/>
  <c r="AN176" i="4" s="1"/>
  <c r="O176" i="4" s="1"/>
  <c r="AI168" i="4"/>
  <c r="AJ168" i="4" s="1"/>
  <c r="AL168" i="4" s="1"/>
  <c r="AM168" i="4" s="1"/>
  <c r="AN168" i="4" s="1"/>
  <c r="AI164" i="4"/>
  <c r="AJ164" i="4" s="1"/>
  <c r="AL164" i="4" s="1"/>
  <c r="AM164" i="4" s="1"/>
  <c r="AN164" i="4" s="1"/>
  <c r="AI159" i="4"/>
  <c r="AJ159" i="4" s="1"/>
  <c r="AL159" i="4" s="1"/>
  <c r="AM159" i="4" s="1"/>
  <c r="AN159" i="4" s="1"/>
  <c r="AI157" i="4"/>
  <c r="AJ157" i="4" s="1"/>
  <c r="AL157" i="4" s="1"/>
  <c r="AM157" i="4" s="1"/>
  <c r="AN157" i="4" s="1"/>
  <c r="O157" i="4" s="1"/>
  <c r="AI154" i="4"/>
  <c r="AJ154" i="4" s="1"/>
  <c r="AL154" i="4" s="1"/>
  <c r="AM154" i="4" s="1"/>
  <c r="AN154" i="4" s="1"/>
  <c r="O154" i="4" s="1"/>
  <c r="AI149" i="4"/>
  <c r="AJ149" i="4" s="1"/>
  <c r="AL149" i="4" s="1"/>
  <c r="AM149" i="4" s="1"/>
  <c r="AN149" i="4" s="1"/>
  <c r="AI121" i="4"/>
  <c r="AJ121" i="4" s="1"/>
  <c r="AL121" i="4" s="1"/>
  <c r="AM121" i="4" s="1"/>
  <c r="AN121" i="4" s="1"/>
  <c r="AI107" i="4"/>
  <c r="AJ107" i="4" s="1"/>
  <c r="AL107" i="4" s="1"/>
  <c r="AM107" i="4" s="1"/>
  <c r="AN107" i="4" s="1"/>
  <c r="AI70" i="4"/>
  <c r="AJ70" i="4" s="1"/>
  <c r="AL70" i="4" s="1"/>
  <c r="AM70" i="4" s="1"/>
  <c r="AN70" i="4" s="1"/>
  <c r="O70" i="4" s="1"/>
  <c r="AI65" i="4"/>
  <c r="AJ65" i="4" s="1"/>
  <c r="AL65" i="4" s="1"/>
  <c r="AM65" i="4" s="1"/>
  <c r="AN65" i="4" s="1"/>
  <c r="AI57" i="4"/>
  <c r="AJ57" i="4" s="1"/>
  <c r="AL57" i="4" s="1"/>
  <c r="AM57" i="4" s="1"/>
  <c r="AN57" i="4" s="1"/>
  <c r="AD205" i="4"/>
  <c r="AD160" i="4"/>
  <c r="AD155" i="4"/>
  <c r="AD88" i="4"/>
  <c r="AD60" i="4"/>
  <c r="AI21" i="4"/>
  <c r="AJ21" i="4" s="1"/>
  <c r="AL21" i="4" s="1"/>
  <c r="AM21" i="4" s="1"/>
  <c r="AN21" i="4" s="1"/>
  <c r="O21" i="4" s="1"/>
  <c r="L21" i="4" s="1"/>
  <c r="C26" i="7" s="1"/>
  <c r="AI22" i="4"/>
  <c r="AJ22" i="4" s="1"/>
  <c r="AL22" i="4" s="1"/>
  <c r="AM22" i="4" s="1"/>
  <c r="AN22" i="4" s="1"/>
  <c r="O22" i="4" s="1"/>
  <c r="L22" i="4" s="1"/>
  <c r="C27" i="7" s="1"/>
  <c r="AI23" i="4"/>
  <c r="AJ23" i="4" s="1"/>
  <c r="AL23" i="4" s="1"/>
  <c r="AM23" i="4" s="1"/>
  <c r="AN23" i="4" s="1"/>
  <c r="O23" i="4" s="1"/>
  <c r="L23" i="4" s="1"/>
  <c r="C28" i="7" s="1"/>
  <c r="AI101" i="4"/>
  <c r="AJ101" i="4" s="1"/>
  <c r="AL101" i="4" s="1"/>
  <c r="AM101" i="4" s="1"/>
  <c r="AN101" i="4" s="1"/>
  <c r="O101" i="4" s="1"/>
  <c r="AI98" i="4"/>
  <c r="AJ98" i="4" s="1"/>
  <c r="AL98" i="4" s="1"/>
  <c r="AM98" i="4" s="1"/>
  <c r="AN98" i="4" s="1"/>
  <c r="O98" i="4" s="1"/>
  <c r="AI93" i="4"/>
  <c r="AJ93" i="4" s="1"/>
  <c r="AL93" i="4" s="1"/>
  <c r="AM93" i="4" s="1"/>
  <c r="AN93" i="4" s="1"/>
  <c r="AI91" i="4"/>
  <c r="AJ91" i="4" s="1"/>
  <c r="AL91" i="4" s="1"/>
  <c r="AM91" i="4" s="1"/>
  <c r="AN91" i="4" s="1"/>
  <c r="O91" i="4" s="1"/>
  <c r="AI88" i="4"/>
  <c r="AJ88" i="4" s="1"/>
  <c r="AL88" i="4" s="1"/>
  <c r="AM88" i="4" s="1"/>
  <c r="AN88" i="4" s="1"/>
  <c r="AI72" i="4"/>
  <c r="AJ72" i="4" s="1"/>
  <c r="AL72" i="4" s="1"/>
  <c r="AM72" i="4" s="1"/>
  <c r="AN72" i="4" s="1"/>
  <c r="O72" i="4" s="1"/>
  <c r="AD197" i="4"/>
  <c r="AD82" i="4"/>
  <c r="AI20" i="4"/>
  <c r="AJ20" i="4" s="1"/>
  <c r="AL20" i="4" s="1"/>
  <c r="AM20" i="4" s="1"/>
  <c r="AN20" i="4" s="1"/>
  <c r="AI24" i="4"/>
  <c r="AJ24" i="4" s="1"/>
  <c r="AL24" i="4" s="1"/>
  <c r="AM24" i="4" s="1"/>
  <c r="AN24" i="4" s="1"/>
  <c r="AI15" i="4"/>
  <c r="AJ15" i="4" s="1"/>
  <c r="AL15" i="4" s="1"/>
  <c r="AM15" i="4" s="1"/>
  <c r="AN15" i="4" s="1"/>
  <c r="AI16" i="4"/>
  <c r="AJ16" i="4" s="1"/>
  <c r="AL16" i="4" s="1"/>
  <c r="AM16" i="4" s="1"/>
  <c r="AN16" i="4" s="1"/>
  <c r="AI227" i="4"/>
  <c r="AJ227" i="4" s="1"/>
  <c r="AL227" i="4" s="1"/>
  <c r="AM227" i="4" s="1"/>
  <c r="AN227" i="4" s="1"/>
  <c r="AI223" i="4"/>
  <c r="AJ223" i="4" s="1"/>
  <c r="AL223" i="4" s="1"/>
  <c r="AM223" i="4" s="1"/>
  <c r="AN223" i="4" s="1"/>
  <c r="O223" i="4" s="1"/>
  <c r="AI217" i="4"/>
  <c r="AJ217" i="4" s="1"/>
  <c r="AL217" i="4" s="1"/>
  <c r="AM217" i="4" s="1"/>
  <c r="AN217" i="4" s="1"/>
  <c r="O217" i="4" s="1"/>
  <c r="P217" i="4" s="1"/>
  <c r="AD213" i="4"/>
  <c r="AI211" i="4"/>
  <c r="AJ211" i="4" s="1"/>
  <c r="AL211" i="4" s="1"/>
  <c r="AM211" i="4" s="1"/>
  <c r="AN211" i="4" s="1"/>
  <c r="AI209" i="4"/>
  <c r="AJ209" i="4" s="1"/>
  <c r="AL209" i="4" s="1"/>
  <c r="AM209" i="4" s="1"/>
  <c r="AN209" i="4" s="1"/>
  <c r="AI197" i="4"/>
  <c r="AJ197" i="4" s="1"/>
  <c r="AL197" i="4" s="1"/>
  <c r="AM197" i="4" s="1"/>
  <c r="AN197" i="4" s="1"/>
  <c r="AI177" i="4"/>
  <c r="AJ177" i="4" s="1"/>
  <c r="AL177" i="4" s="1"/>
  <c r="AM177" i="4" s="1"/>
  <c r="AN177" i="4" s="1"/>
  <c r="AI173" i="4"/>
  <c r="AJ173" i="4" s="1"/>
  <c r="AL173" i="4" s="1"/>
  <c r="AM173" i="4" s="1"/>
  <c r="AN173" i="4" s="1"/>
  <c r="AI165" i="4"/>
  <c r="AJ165" i="4" s="1"/>
  <c r="AL165" i="4" s="1"/>
  <c r="AM165" i="4" s="1"/>
  <c r="AN165" i="4" s="1"/>
  <c r="O165" i="4" s="1"/>
  <c r="AI156" i="4"/>
  <c r="AJ156" i="4" s="1"/>
  <c r="AL156" i="4" s="1"/>
  <c r="AM156" i="4" s="1"/>
  <c r="AN156" i="4" s="1"/>
  <c r="AI155" i="4"/>
  <c r="AJ155" i="4" s="1"/>
  <c r="AL155" i="4" s="1"/>
  <c r="AM155" i="4" s="1"/>
  <c r="AN155" i="4" s="1"/>
  <c r="AI152" i="4"/>
  <c r="AJ152" i="4" s="1"/>
  <c r="AL152" i="4" s="1"/>
  <c r="AM152" i="4" s="1"/>
  <c r="AN152" i="4" s="1"/>
  <c r="AI148" i="4"/>
  <c r="AJ148" i="4" s="1"/>
  <c r="AL148" i="4" s="1"/>
  <c r="AM148" i="4" s="1"/>
  <c r="AN148" i="4" s="1"/>
  <c r="O148" i="4" s="1"/>
  <c r="AI136" i="4"/>
  <c r="AJ136" i="4" s="1"/>
  <c r="AL136" i="4" s="1"/>
  <c r="AM136" i="4" s="1"/>
  <c r="AN136" i="4" s="1"/>
  <c r="AI132" i="4"/>
  <c r="AJ132" i="4" s="1"/>
  <c r="AL132" i="4" s="1"/>
  <c r="AM132" i="4" s="1"/>
  <c r="AN132" i="4" s="1"/>
  <c r="AI129" i="4"/>
  <c r="AJ129" i="4" s="1"/>
  <c r="AL129" i="4" s="1"/>
  <c r="AM129" i="4" s="1"/>
  <c r="AN129" i="4" s="1"/>
  <c r="AI123" i="4"/>
  <c r="AJ123" i="4" s="1"/>
  <c r="AL123" i="4" s="1"/>
  <c r="AM123" i="4" s="1"/>
  <c r="AN123" i="4" s="1"/>
  <c r="O123" i="4" s="1"/>
  <c r="AI120" i="4"/>
  <c r="AJ120" i="4" s="1"/>
  <c r="AL120" i="4" s="1"/>
  <c r="AM120" i="4" s="1"/>
  <c r="AN120" i="4" s="1"/>
  <c r="AI111" i="4"/>
  <c r="AJ111" i="4" s="1"/>
  <c r="AL111" i="4" s="1"/>
  <c r="AM111" i="4" s="1"/>
  <c r="AN111" i="4" s="1"/>
  <c r="O111" i="4" s="1"/>
  <c r="AI106" i="4"/>
  <c r="AJ106" i="4" s="1"/>
  <c r="AL106" i="4" s="1"/>
  <c r="AM106" i="4" s="1"/>
  <c r="AN106" i="4" s="1"/>
  <c r="O106" i="4" s="1"/>
  <c r="AI94" i="4"/>
  <c r="AJ94" i="4" s="1"/>
  <c r="AL94" i="4" s="1"/>
  <c r="AM94" i="4" s="1"/>
  <c r="AN94" i="4" s="1"/>
  <c r="O94" i="4" s="1"/>
  <c r="AI89" i="4"/>
  <c r="AJ89" i="4" s="1"/>
  <c r="AL89" i="4" s="1"/>
  <c r="AM89" i="4" s="1"/>
  <c r="AN89" i="4" s="1"/>
  <c r="O89" i="4" s="1"/>
  <c r="AI78" i="4"/>
  <c r="AJ78" i="4" s="1"/>
  <c r="AL78" i="4" s="1"/>
  <c r="AM78" i="4" s="1"/>
  <c r="AN78" i="4" s="1"/>
  <c r="O78" i="4" s="1"/>
  <c r="AI60" i="4"/>
  <c r="AJ60" i="4" s="1"/>
  <c r="AL60" i="4" s="1"/>
  <c r="AM60" i="4" s="1"/>
  <c r="AN60" i="4" s="1"/>
  <c r="AD100" i="4"/>
  <c r="AI17" i="4"/>
  <c r="AJ17" i="4" s="1"/>
  <c r="AL17" i="4" s="1"/>
  <c r="AM17" i="4" s="1"/>
  <c r="AN17" i="4" s="1"/>
  <c r="AI208" i="4"/>
  <c r="AJ208" i="4" s="1"/>
  <c r="AL208" i="4" s="1"/>
  <c r="AM208" i="4" s="1"/>
  <c r="AN208" i="4" s="1"/>
  <c r="O208" i="4" s="1"/>
  <c r="AI198" i="4"/>
  <c r="AJ198" i="4" s="1"/>
  <c r="AL198" i="4" s="1"/>
  <c r="AM198" i="4" s="1"/>
  <c r="AN198" i="4" s="1"/>
  <c r="AD96" i="4"/>
  <c r="AI10" i="4"/>
  <c r="AJ10" i="4" s="1"/>
  <c r="AI11" i="4"/>
  <c r="AJ11" i="4" s="1"/>
  <c r="AI12" i="4"/>
  <c r="AJ12" i="4" s="1"/>
  <c r="AL12" i="4" s="1"/>
  <c r="AM12" i="4" s="1"/>
  <c r="AN12" i="4" s="1"/>
  <c r="O12" i="4" s="1"/>
  <c r="L12" i="4" s="1"/>
  <c r="C17" i="7" s="1"/>
  <c r="AI13" i="4"/>
  <c r="AJ13" i="4" s="1"/>
  <c r="AL13" i="4" s="1"/>
  <c r="AM13" i="4" s="1"/>
  <c r="AN13" i="4" s="1"/>
  <c r="O13" i="4" s="1"/>
  <c r="L13" i="4" s="1"/>
  <c r="C18" i="7" s="1"/>
  <c r="AI29" i="4"/>
  <c r="AJ29" i="4" s="1"/>
  <c r="AL29" i="4" s="1"/>
  <c r="AM29" i="4" s="1"/>
  <c r="AN29" i="4" s="1"/>
  <c r="AI34" i="4"/>
  <c r="AJ34" i="4" s="1"/>
  <c r="AL34" i="4" s="1"/>
  <c r="AM34" i="4" s="1"/>
  <c r="AN34" i="4" s="1"/>
  <c r="AI39" i="4"/>
  <c r="AJ39" i="4" s="1"/>
  <c r="AL39" i="4" s="1"/>
  <c r="AM39" i="4" s="1"/>
  <c r="AN39" i="4" s="1"/>
  <c r="AI44" i="4"/>
  <c r="AJ44" i="4" s="1"/>
  <c r="AL44" i="4" s="1"/>
  <c r="AM44" i="4" s="1"/>
  <c r="AN44" i="4" s="1"/>
  <c r="O44" i="4" s="1"/>
  <c r="AI48" i="4"/>
  <c r="AJ48" i="4" s="1"/>
  <c r="AL48" i="4" s="1"/>
  <c r="AM48" i="4" s="1"/>
  <c r="AN48" i="4" s="1"/>
  <c r="AI49" i="4"/>
  <c r="AJ49" i="4" s="1"/>
  <c r="AL49" i="4" s="1"/>
  <c r="AM49" i="4" s="1"/>
  <c r="AN49" i="4" s="1"/>
  <c r="O49" i="4" s="1"/>
  <c r="AI55" i="4"/>
  <c r="AJ55" i="4" s="1"/>
  <c r="AL55" i="4" s="1"/>
  <c r="AM55" i="4" s="1"/>
  <c r="AN55" i="4" s="1"/>
  <c r="AI234" i="4"/>
  <c r="AJ234" i="4" s="1"/>
  <c r="AL234" i="4" s="1"/>
  <c r="AM234" i="4" s="1"/>
  <c r="AN234" i="4" s="1"/>
  <c r="O234" i="4" s="1"/>
  <c r="AD233" i="4"/>
  <c r="AD229" i="4"/>
  <c r="AD223" i="4"/>
  <c r="AD220" i="4"/>
  <c r="AI216" i="4"/>
  <c r="AJ216" i="4" s="1"/>
  <c r="AL216" i="4" s="1"/>
  <c r="AM216" i="4" s="1"/>
  <c r="AN216" i="4" s="1"/>
  <c r="O216" i="4" s="1"/>
  <c r="AI213" i="4"/>
  <c r="AJ213" i="4" s="1"/>
  <c r="AL213" i="4" s="1"/>
  <c r="AM213" i="4" s="1"/>
  <c r="AN213" i="4" s="1"/>
  <c r="O213" i="4" s="1"/>
  <c r="AD207" i="4"/>
  <c r="AD206" i="4"/>
  <c r="AL201" i="4"/>
  <c r="AM201" i="4" s="1"/>
  <c r="AN201" i="4" s="1"/>
  <c r="O201" i="4" s="1"/>
  <c r="AI182" i="4"/>
  <c r="AJ182" i="4" s="1"/>
  <c r="AL182" i="4" s="1"/>
  <c r="AM182" i="4" s="1"/>
  <c r="AN182" i="4" s="1"/>
  <c r="O182" i="4" s="1"/>
  <c r="AI169" i="4"/>
  <c r="AJ169" i="4" s="1"/>
  <c r="AL169" i="4" s="1"/>
  <c r="AM169" i="4" s="1"/>
  <c r="AN169" i="4" s="1"/>
  <c r="AI161" i="4"/>
  <c r="AJ161" i="4" s="1"/>
  <c r="AL161" i="4" s="1"/>
  <c r="AM161" i="4" s="1"/>
  <c r="AN161" i="4" s="1"/>
  <c r="O161" i="4" s="1"/>
  <c r="AL153" i="4"/>
  <c r="AM153" i="4" s="1"/>
  <c r="AN153" i="4" s="1"/>
  <c r="O153" i="4" s="1"/>
  <c r="P153" i="4" s="1"/>
  <c r="AI139" i="4"/>
  <c r="AJ139" i="4" s="1"/>
  <c r="AL139" i="4" s="1"/>
  <c r="AM139" i="4" s="1"/>
  <c r="AN139" i="4" s="1"/>
  <c r="AI110" i="4"/>
  <c r="AJ110" i="4" s="1"/>
  <c r="AL110" i="4" s="1"/>
  <c r="AM110" i="4" s="1"/>
  <c r="AN110" i="4" s="1"/>
  <c r="O110" i="4" s="1"/>
  <c r="AD110" i="4"/>
  <c r="AL102" i="4"/>
  <c r="AM102" i="4" s="1"/>
  <c r="AN102" i="4" s="1"/>
  <c r="O102" i="4" s="1"/>
  <c r="AI79" i="4"/>
  <c r="AJ79" i="4" s="1"/>
  <c r="AL79" i="4" s="1"/>
  <c r="AM79" i="4" s="1"/>
  <c r="AN79" i="4" s="1"/>
  <c r="O79" i="4" s="1"/>
  <c r="AD117" i="4"/>
  <c r="AD114" i="4"/>
  <c r="AD106" i="4"/>
  <c r="AD97" i="4"/>
  <c r="AD72" i="4"/>
  <c r="AD68" i="4"/>
  <c r="AI18" i="4"/>
  <c r="AJ18" i="4" s="1"/>
  <c r="AL18" i="4" s="1"/>
  <c r="AM18" i="4" s="1"/>
  <c r="AN18" i="4" s="1"/>
  <c r="AI19" i="4"/>
  <c r="AJ19" i="4" s="1"/>
  <c r="AL19" i="4" s="1"/>
  <c r="AM19" i="4" s="1"/>
  <c r="AN19" i="4" s="1"/>
  <c r="AI229" i="4"/>
  <c r="AJ229" i="4" s="1"/>
  <c r="AL229" i="4" s="1"/>
  <c r="AM229" i="4" s="1"/>
  <c r="AN229" i="4" s="1"/>
  <c r="AD224" i="4"/>
  <c r="AD221" i="4"/>
  <c r="AI205" i="4"/>
  <c r="AJ205" i="4" s="1"/>
  <c r="AL205" i="4" s="1"/>
  <c r="AM205" i="4" s="1"/>
  <c r="AN205" i="4" s="1"/>
  <c r="AI145" i="4"/>
  <c r="AJ145" i="4" s="1"/>
  <c r="AL145" i="4" s="1"/>
  <c r="AM145" i="4" s="1"/>
  <c r="AN145" i="4" s="1"/>
  <c r="O145" i="4" s="1"/>
  <c r="AD113" i="4"/>
  <c r="AD105" i="4"/>
  <c r="AI25" i="4"/>
  <c r="AJ25" i="4" s="1"/>
  <c r="AL25" i="4" s="1"/>
  <c r="AM25" i="4" s="1"/>
  <c r="AN25" i="4" s="1"/>
  <c r="AI30" i="4"/>
  <c r="AJ30" i="4" s="1"/>
  <c r="AL30" i="4" s="1"/>
  <c r="AM30" i="4" s="1"/>
  <c r="AN30" i="4" s="1"/>
  <c r="O30" i="4" s="1"/>
  <c r="L30" i="4" s="1"/>
  <c r="C35" i="7" s="1"/>
  <c r="AI35" i="4"/>
  <c r="AJ35" i="4" s="1"/>
  <c r="AL35" i="4" s="1"/>
  <c r="AM35" i="4" s="1"/>
  <c r="AN35" i="4" s="1"/>
  <c r="O35" i="4" s="1"/>
  <c r="AI40" i="4"/>
  <c r="AJ40" i="4" s="1"/>
  <c r="AL40" i="4" s="1"/>
  <c r="AM40" i="4" s="1"/>
  <c r="AN40" i="4" s="1"/>
  <c r="AI41" i="4"/>
  <c r="AJ41" i="4" s="1"/>
  <c r="AL41" i="4" s="1"/>
  <c r="AM41" i="4" s="1"/>
  <c r="AN41" i="4" s="1"/>
  <c r="O41" i="4" s="1"/>
  <c r="AI42" i="4"/>
  <c r="AJ42" i="4" s="1"/>
  <c r="AL42" i="4" s="1"/>
  <c r="AM42" i="4" s="1"/>
  <c r="AN42" i="4" s="1"/>
  <c r="O42" i="4" s="1"/>
  <c r="AI45" i="4"/>
  <c r="AJ45" i="4" s="1"/>
  <c r="AL45" i="4" s="1"/>
  <c r="AM45" i="4" s="1"/>
  <c r="AN45" i="4" s="1"/>
  <c r="O45" i="4" s="1"/>
  <c r="AI46" i="4"/>
  <c r="AJ46" i="4" s="1"/>
  <c r="AL46" i="4" s="1"/>
  <c r="AM46" i="4" s="1"/>
  <c r="AN46" i="4" s="1"/>
  <c r="AI50" i="4"/>
  <c r="AJ50" i="4" s="1"/>
  <c r="AL50" i="4" s="1"/>
  <c r="AM50" i="4" s="1"/>
  <c r="AN50" i="4" s="1"/>
  <c r="AI52" i="4"/>
  <c r="AJ52" i="4" s="1"/>
  <c r="AL52" i="4" s="1"/>
  <c r="AM52" i="4" s="1"/>
  <c r="AN52" i="4" s="1"/>
  <c r="O52" i="4" s="1"/>
  <c r="AD118" i="4"/>
  <c r="AD109" i="4"/>
  <c r="AD101" i="4"/>
  <c r="AD93" i="4"/>
  <c r="AI192" i="4"/>
  <c r="AJ192" i="4" s="1"/>
  <c r="AL192" i="4" s="1"/>
  <c r="AM192" i="4" s="1"/>
  <c r="AN192" i="4" s="1"/>
  <c r="AI158" i="4"/>
  <c r="AJ158" i="4" s="1"/>
  <c r="AL158" i="4" s="1"/>
  <c r="AM158" i="4" s="1"/>
  <c r="AN158" i="4" s="1"/>
  <c r="O158" i="4" s="1"/>
  <c r="AI137" i="4"/>
  <c r="AJ137" i="4" s="1"/>
  <c r="AL137" i="4" s="1"/>
  <c r="AM137" i="4" s="1"/>
  <c r="AN137" i="4" s="1"/>
  <c r="AI117" i="4"/>
  <c r="AJ117" i="4" s="1"/>
  <c r="AL117" i="4" s="1"/>
  <c r="AM117" i="4" s="1"/>
  <c r="AN117" i="4" s="1"/>
  <c r="O117" i="4" s="1"/>
  <c r="AI113" i="4"/>
  <c r="AJ113" i="4" s="1"/>
  <c r="AL113" i="4" s="1"/>
  <c r="AM113" i="4" s="1"/>
  <c r="AN113" i="4" s="1"/>
  <c r="AI109" i="4"/>
  <c r="AJ109" i="4" s="1"/>
  <c r="AL109" i="4" s="1"/>
  <c r="AM109" i="4" s="1"/>
  <c r="AN109" i="4" s="1"/>
  <c r="AI105" i="4"/>
  <c r="AJ105" i="4" s="1"/>
  <c r="AL105" i="4" s="1"/>
  <c r="AM105" i="4" s="1"/>
  <c r="AN105" i="4" s="1"/>
  <c r="AI104" i="4"/>
  <c r="AJ104" i="4" s="1"/>
  <c r="AL104" i="4" s="1"/>
  <c r="AM104" i="4" s="1"/>
  <c r="AN104" i="4" s="1"/>
  <c r="AI100" i="4"/>
  <c r="AJ100" i="4" s="1"/>
  <c r="AL100" i="4" s="1"/>
  <c r="AM100" i="4" s="1"/>
  <c r="AN100" i="4" s="1"/>
  <c r="AI96" i="4"/>
  <c r="AJ96" i="4" s="1"/>
  <c r="AL96" i="4" s="1"/>
  <c r="AM96" i="4" s="1"/>
  <c r="AN96" i="4" s="1"/>
  <c r="AI92" i="4"/>
  <c r="AJ92" i="4" s="1"/>
  <c r="AL92" i="4" s="1"/>
  <c r="AM92" i="4" s="1"/>
  <c r="AN92" i="4" s="1"/>
  <c r="AL86" i="4"/>
  <c r="AM86" i="4" s="1"/>
  <c r="AN86" i="4" s="1"/>
  <c r="O86" i="4" s="1"/>
  <c r="AI76" i="4"/>
  <c r="AJ76" i="4" s="1"/>
  <c r="AL76" i="4" s="1"/>
  <c r="AM76" i="4" s="1"/>
  <c r="AN76" i="4" s="1"/>
  <c r="AI61" i="4"/>
  <c r="AJ61" i="4" s="1"/>
  <c r="AL61" i="4" s="1"/>
  <c r="AM61" i="4" s="1"/>
  <c r="AN61" i="4" s="1"/>
  <c r="O61" i="4" s="1"/>
  <c r="P61" i="4" s="1"/>
  <c r="AI56" i="4"/>
  <c r="AJ56" i="4" s="1"/>
  <c r="AL56" i="4" s="1"/>
  <c r="AM56" i="4" s="1"/>
  <c r="AN56" i="4" s="1"/>
  <c r="AI81" i="4"/>
  <c r="AJ81" i="4" s="1"/>
  <c r="AL81" i="4" s="1"/>
  <c r="AM81" i="4" s="1"/>
  <c r="AN81" i="4" s="1"/>
  <c r="AD171" i="4"/>
  <c r="AI141" i="4"/>
  <c r="AJ141" i="4" s="1"/>
  <c r="AL141" i="4" s="1"/>
  <c r="AM141" i="4" s="1"/>
  <c r="AN141" i="4" s="1"/>
  <c r="AI133" i="4"/>
  <c r="AJ133" i="4" s="1"/>
  <c r="AL133" i="4" s="1"/>
  <c r="AM133" i="4" s="1"/>
  <c r="AN133" i="4" s="1"/>
  <c r="AI87" i="4"/>
  <c r="AJ87" i="4" s="1"/>
  <c r="AL87" i="4" s="1"/>
  <c r="AM87" i="4" s="1"/>
  <c r="AN87" i="4" s="1"/>
  <c r="AI85" i="4"/>
  <c r="AJ85" i="4" s="1"/>
  <c r="AL85" i="4" s="1"/>
  <c r="AM85" i="4" s="1"/>
  <c r="AN85" i="4" s="1"/>
  <c r="O85" i="4" s="1"/>
  <c r="AI80" i="4"/>
  <c r="AJ80" i="4" s="1"/>
  <c r="AL80" i="4" s="1"/>
  <c r="AM80" i="4" s="1"/>
  <c r="AN80" i="4" s="1"/>
  <c r="O80" i="4" s="1"/>
  <c r="AI69" i="4"/>
  <c r="AJ69" i="4" s="1"/>
  <c r="AL69" i="4" s="1"/>
  <c r="AM69" i="4" s="1"/>
  <c r="AN69" i="4" s="1"/>
  <c r="AI64" i="4"/>
  <c r="AJ64" i="4" s="1"/>
  <c r="AL64" i="4" s="1"/>
  <c r="AM64" i="4" s="1"/>
  <c r="AN64" i="4" s="1"/>
  <c r="P234" i="4"/>
  <c r="P235" i="4"/>
  <c r="AD216" i="4"/>
  <c r="AI200" i="4"/>
  <c r="AJ200" i="4" s="1"/>
  <c r="AL200" i="4" s="1"/>
  <c r="AM200" i="4" s="1"/>
  <c r="AN200" i="4" s="1"/>
  <c r="AI184" i="4"/>
  <c r="AJ184" i="4" s="1"/>
  <c r="AL184" i="4" s="1"/>
  <c r="AM184" i="4" s="1"/>
  <c r="AN184" i="4" s="1"/>
  <c r="AI233" i="4"/>
  <c r="AJ233" i="4" s="1"/>
  <c r="AL233" i="4" s="1"/>
  <c r="AM233" i="4" s="1"/>
  <c r="AN233" i="4" s="1"/>
  <c r="AD225" i="4"/>
  <c r="AI220" i="4"/>
  <c r="AJ220" i="4" s="1"/>
  <c r="AL220" i="4" s="1"/>
  <c r="AM220" i="4" s="1"/>
  <c r="AN220" i="4" s="1"/>
  <c r="AI212" i="4"/>
  <c r="AJ212" i="4" s="1"/>
  <c r="AL212" i="4" s="1"/>
  <c r="AM212" i="4" s="1"/>
  <c r="AN212" i="4" s="1"/>
  <c r="AI196" i="4"/>
  <c r="AJ196" i="4" s="1"/>
  <c r="AL196" i="4" s="1"/>
  <c r="AM196" i="4" s="1"/>
  <c r="AN196" i="4" s="1"/>
  <c r="AI180" i="4"/>
  <c r="AJ180" i="4" s="1"/>
  <c r="AL180" i="4" s="1"/>
  <c r="AM180" i="4" s="1"/>
  <c r="AN180" i="4" s="1"/>
  <c r="AI178" i="4"/>
  <c r="AJ178" i="4" s="1"/>
  <c r="AL178" i="4" s="1"/>
  <c r="AM178" i="4" s="1"/>
  <c r="AN178" i="4" s="1"/>
  <c r="AD177" i="4"/>
  <c r="AD166" i="4"/>
  <c r="P160" i="4"/>
  <c r="AD140" i="4"/>
  <c r="AD108" i="4"/>
  <c r="AD150" i="4"/>
  <c r="AD231" i="4"/>
  <c r="AD212" i="4"/>
  <c r="AD196" i="4"/>
  <c r="AL189" i="4"/>
  <c r="AM189" i="4" s="1"/>
  <c r="AN189" i="4" s="1"/>
  <c r="AD180" i="4"/>
  <c r="AI170" i="4"/>
  <c r="AJ170" i="4" s="1"/>
  <c r="AL170" i="4" s="1"/>
  <c r="AM170" i="4" s="1"/>
  <c r="AN170" i="4" s="1"/>
  <c r="AI166" i="4"/>
  <c r="AJ166" i="4" s="1"/>
  <c r="AL166" i="4" s="1"/>
  <c r="AM166" i="4" s="1"/>
  <c r="AN166" i="4" s="1"/>
  <c r="O166" i="4" s="1"/>
  <c r="AI150" i="4"/>
  <c r="AJ150" i="4" s="1"/>
  <c r="AL150" i="4" s="1"/>
  <c r="AM150" i="4" s="1"/>
  <c r="AN150" i="4" s="1"/>
  <c r="O150" i="4" s="1"/>
  <c r="AI175" i="4"/>
  <c r="AJ175" i="4" s="1"/>
  <c r="AL175" i="4" s="1"/>
  <c r="AM175" i="4" s="1"/>
  <c r="AN175" i="4" s="1"/>
  <c r="AI162" i="4"/>
  <c r="AJ162" i="4" s="1"/>
  <c r="AL162" i="4" s="1"/>
  <c r="AM162" i="4" s="1"/>
  <c r="AN162" i="4" s="1"/>
  <c r="AI146" i="4"/>
  <c r="AJ146" i="4" s="1"/>
  <c r="AL146" i="4" s="1"/>
  <c r="AM146" i="4" s="1"/>
  <c r="AN146" i="4" s="1"/>
  <c r="O146" i="4" s="1"/>
  <c r="AI144" i="4"/>
  <c r="AJ144" i="4" s="1"/>
  <c r="AL144" i="4" s="1"/>
  <c r="AM144" i="4" s="1"/>
  <c r="AN144" i="4" s="1"/>
  <c r="AD124" i="4"/>
  <c r="AD173" i="4"/>
  <c r="AD162" i="4"/>
  <c r="AD146" i="4"/>
  <c r="P130" i="4"/>
  <c r="AI140" i="4"/>
  <c r="AJ140" i="4" s="1"/>
  <c r="AL140" i="4" s="1"/>
  <c r="AM140" i="4" s="1"/>
  <c r="AN140" i="4" s="1"/>
  <c r="AI124" i="4"/>
  <c r="AJ124" i="4" s="1"/>
  <c r="AL124" i="4" s="1"/>
  <c r="AM124" i="4" s="1"/>
  <c r="AN124" i="4" s="1"/>
  <c r="AI108" i="4"/>
  <c r="AJ108" i="4" s="1"/>
  <c r="AL108" i="4" s="1"/>
  <c r="AM108" i="4" s="1"/>
  <c r="AN108" i="4" s="1"/>
  <c r="AD144" i="4"/>
  <c r="AI128" i="4"/>
  <c r="AJ128" i="4" s="1"/>
  <c r="AL128" i="4" s="1"/>
  <c r="AM128" i="4" s="1"/>
  <c r="AN128" i="4" s="1"/>
  <c r="AI112" i="4"/>
  <c r="AJ112" i="4" s="1"/>
  <c r="AL112" i="4" s="1"/>
  <c r="AM112" i="4" s="1"/>
  <c r="AN112" i="4" s="1"/>
  <c r="P72" i="4"/>
  <c r="AD128" i="4"/>
  <c r="AI116" i="4"/>
  <c r="AJ116" i="4" s="1"/>
  <c r="AL116" i="4" s="1"/>
  <c r="AM116" i="4" s="1"/>
  <c r="AN116" i="4" s="1"/>
  <c r="AD112" i="4"/>
  <c r="AI103" i="4"/>
  <c r="AJ103" i="4" s="1"/>
  <c r="AL103" i="4" s="1"/>
  <c r="AM103" i="4" s="1"/>
  <c r="AN103" i="4" s="1"/>
  <c r="AI95" i="4"/>
  <c r="AJ95" i="4" s="1"/>
  <c r="AL95" i="4" s="1"/>
  <c r="AM95" i="4" s="1"/>
  <c r="AN95" i="4" s="1"/>
  <c r="AB78" i="4"/>
  <c r="AI99" i="4"/>
  <c r="AJ99" i="4" s="1"/>
  <c r="AL99" i="4" s="1"/>
  <c r="AM99" i="4" s="1"/>
  <c r="AN99" i="4" s="1"/>
  <c r="AD95" i="4"/>
  <c r="AD77" i="4"/>
  <c r="AI84" i="4"/>
  <c r="AJ84" i="4" s="1"/>
  <c r="AL84" i="4" s="1"/>
  <c r="AM84" i="4" s="1"/>
  <c r="AN84" i="4" s="1"/>
  <c r="AI67" i="4"/>
  <c r="AJ67" i="4" s="1"/>
  <c r="AL67" i="4" s="1"/>
  <c r="AM67" i="4" s="1"/>
  <c r="AN67" i="4" s="1"/>
  <c r="AI59" i="4"/>
  <c r="AJ59" i="4" s="1"/>
  <c r="AL59" i="4" s="1"/>
  <c r="AM59" i="4" s="1"/>
  <c r="AN59" i="4" s="1"/>
  <c r="AI75" i="4"/>
  <c r="AJ75" i="4" s="1"/>
  <c r="AL75" i="4" s="1"/>
  <c r="AM75" i="4" s="1"/>
  <c r="AN75" i="4" s="1"/>
  <c r="AD73" i="4"/>
  <c r="AI71" i="4"/>
  <c r="AJ71" i="4" s="1"/>
  <c r="AL71" i="4" s="1"/>
  <c r="AM71" i="4" s="1"/>
  <c r="AN71" i="4" s="1"/>
  <c r="AI63" i="4"/>
  <c r="AJ63" i="4" s="1"/>
  <c r="AL63" i="4" s="1"/>
  <c r="AM63" i="4" s="1"/>
  <c r="AN63" i="4" s="1"/>
  <c r="AD25" i="4"/>
  <c r="AB42" i="4"/>
  <c r="AD16" i="4"/>
  <c r="AD11" i="4"/>
  <c r="AD12" i="4"/>
  <c r="AD18" i="4"/>
  <c r="AD19" i="4"/>
  <c r="AD20" i="4"/>
  <c r="AD21" i="4"/>
  <c r="AD22" i="4"/>
  <c r="AD23" i="4"/>
  <c r="AD24" i="4"/>
  <c r="AD14" i="4"/>
  <c r="AD15" i="4"/>
  <c r="AD49" i="4"/>
  <c r="AD50" i="4"/>
  <c r="AD51" i="4"/>
  <c r="AD52" i="4"/>
  <c r="AD53" i="4"/>
  <c r="AD54" i="4"/>
  <c r="AD55" i="4"/>
  <c r="AB153" i="4" l="1"/>
  <c r="N18" i="7"/>
  <c r="T18" i="7"/>
  <c r="Z18" i="7"/>
  <c r="AA18" i="7" s="1"/>
  <c r="AB18" i="7" s="1"/>
  <c r="AC18" i="7"/>
  <c r="AD18" i="7" s="1"/>
  <c r="AE18" i="7" s="1"/>
  <c r="K18" i="7"/>
  <c r="H18" i="7"/>
  <c r="W18" i="7"/>
  <c r="Q18" i="7"/>
  <c r="E18" i="7"/>
  <c r="N27" i="7"/>
  <c r="AC27" i="7"/>
  <c r="AD27" i="7" s="1"/>
  <c r="AE27" i="7" s="1"/>
  <c r="W27" i="7"/>
  <c r="T27" i="7"/>
  <c r="Q27" i="7"/>
  <c r="K27" i="7"/>
  <c r="H27" i="7"/>
  <c r="Z27" i="7"/>
  <c r="AA27" i="7" s="1"/>
  <c r="AB27" i="7" s="1"/>
  <c r="E27" i="7"/>
  <c r="K35" i="7"/>
  <c r="H35" i="7"/>
  <c r="Z35" i="7"/>
  <c r="AA35" i="7" s="1"/>
  <c r="AB35" i="7" s="1"/>
  <c r="AC35" i="7"/>
  <c r="AD35" i="7" s="1"/>
  <c r="AE35" i="7" s="1"/>
  <c r="E35" i="7"/>
  <c r="N35" i="7"/>
  <c r="Q35" i="7"/>
  <c r="W35" i="7"/>
  <c r="T35" i="7"/>
  <c r="AC26" i="7"/>
  <c r="AD26" i="7" s="1"/>
  <c r="AE26" i="7" s="1"/>
  <c r="K26" i="7"/>
  <c r="W26" i="7"/>
  <c r="E26" i="7"/>
  <c r="Z26" i="7"/>
  <c r="AA26" i="7" s="1"/>
  <c r="AB26" i="7" s="1"/>
  <c r="T26" i="7"/>
  <c r="N26" i="7"/>
  <c r="Q26" i="7"/>
  <c r="H26" i="7"/>
  <c r="N17" i="7"/>
  <c r="AC17" i="7"/>
  <c r="AD17" i="7" s="1"/>
  <c r="AE17" i="7" s="1"/>
  <c r="T17" i="7"/>
  <c r="Q17" i="7"/>
  <c r="W17" i="7"/>
  <c r="E17" i="7"/>
  <c r="K17" i="7"/>
  <c r="H17" i="7"/>
  <c r="Z17" i="7"/>
  <c r="AA17" i="7" s="1"/>
  <c r="AB17" i="7" s="1"/>
  <c r="H28" i="7"/>
  <c r="E28" i="7"/>
  <c r="K28" i="7"/>
  <c r="Z28" i="7"/>
  <c r="AA28" i="7" s="1"/>
  <c r="AB28" i="7" s="1"/>
  <c r="AC28" i="7"/>
  <c r="AD28" i="7" s="1"/>
  <c r="AE28" i="7" s="1"/>
  <c r="N28" i="7"/>
  <c r="T28" i="7"/>
  <c r="Q28" i="7"/>
  <c r="W28" i="7"/>
  <c r="K31" i="7"/>
  <c r="H31" i="7"/>
  <c r="Z31" i="7"/>
  <c r="AA31" i="7" s="1"/>
  <c r="AB31" i="7" s="1"/>
  <c r="E31" i="7"/>
  <c r="N31" i="7"/>
  <c r="AC31" i="7"/>
  <c r="AD31" i="7" s="1"/>
  <c r="AE31" i="7" s="1"/>
  <c r="W31" i="7"/>
  <c r="T31" i="7"/>
  <c r="Q31" i="7"/>
  <c r="AK10" i="4"/>
  <c r="AL10" i="4" s="1"/>
  <c r="AM10" i="4" s="1"/>
  <c r="AN10" i="4" s="1"/>
  <c r="O10" i="4" s="1"/>
  <c r="L10" i="4" s="1"/>
  <c r="AK14" i="4"/>
  <c r="AL14" i="4" s="1"/>
  <c r="AM14" i="4" s="1"/>
  <c r="AN14" i="4" s="1"/>
  <c r="O14" i="4" s="1"/>
  <c r="AE236" i="4"/>
  <c r="V11" i="5"/>
  <c r="X11" i="5" s="1"/>
  <c r="Z11" i="5" s="1"/>
  <c r="W11" i="5"/>
  <c r="Y11" i="5" s="1"/>
  <c r="AA11" i="5" s="1"/>
  <c r="AF13" i="4"/>
  <c r="O16" i="4"/>
  <c r="O15" i="4"/>
  <c r="O125" i="4"/>
  <c r="O194" i="4"/>
  <c r="O220" i="4"/>
  <c r="AB220" i="4" s="1"/>
  <c r="O141" i="4"/>
  <c r="P141" i="4" s="1"/>
  <c r="AF30" i="4"/>
  <c r="AF201" i="4"/>
  <c r="O136" i="4"/>
  <c r="O197" i="4"/>
  <c r="P197" i="4" s="1"/>
  <c r="O107" i="4"/>
  <c r="AF74" i="4"/>
  <c r="O135" i="4"/>
  <c r="AC135" i="4" s="1"/>
  <c r="O221" i="4"/>
  <c r="P221" i="4" s="1"/>
  <c r="O222" i="4"/>
  <c r="AF138" i="4"/>
  <c r="O84" i="4"/>
  <c r="AC84" i="4" s="1"/>
  <c r="O178" i="4"/>
  <c r="AB178" i="4" s="1"/>
  <c r="O96" i="4"/>
  <c r="AF42" i="4"/>
  <c r="AF153" i="4"/>
  <c r="O29" i="4"/>
  <c r="O120" i="4"/>
  <c r="O43" i="4"/>
  <c r="AF176" i="4"/>
  <c r="O37" i="4"/>
  <c r="P37" i="4" s="1"/>
  <c r="AF206" i="4"/>
  <c r="AF160" i="4"/>
  <c r="O188" i="4"/>
  <c r="AF134" i="4"/>
  <c r="AF82" i="4"/>
  <c r="O75" i="4"/>
  <c r="O116" i="4"/>
  <c r="P116" i="4" s="1"/>
  <c r="O112" i="4"/>
  <c r="O108" i="4"/>
  <c r="O162" i="4"/>
  <c r="AF150" i="4"/>
  <c r="O180" i="4"/>
  <c r="AB180" i="4" s="1"/>
  <c r="AF85" i="4"/>
  <c r="O76" i="4"/>
  <c r="O100" i="4"/>
  <c r="AC100" i="4" s="1"/>
  <c r="O113" i="4"/>
  <c r="AF158" i="4"/>
  <c r="O50" i="4"/>
  <c r="AF41" i="4"/>
  <c r="O25" i="4"/>
  <c r="O228" i="4"/>
  <c r="AC228" i="4" s="1"/>
  <c r="AF161" i="4"/>
  <c r="AF234" i="4"/>
  <c r="C239" i="7"/>
  <c r="AF44" i="4"/>
  <c r="AF94" i="4"/>
  <c r="W94" i="4"/>
  <c r="Y94" i="4" s="1"/>
  <c r="AA94" i="4" s="1"/>
  <c r="AF123" i="4"/>
  <c r="W148" i="4"/>
  <c r="Y148" i="4" s="1"/>
  <c r="AA148" i="4" s="1"/>
  <c r="AF148" i="4"/>
  <c r="AF165" i="4"/>
  <c r="O209" i="4"/>
  <c r="P209" i="4" s="1"/>
  <c r="AF223" i="4"/>
  <c r="O24" i="4"/>
  <c r="L24" i="4" s="1"/>
  <c r="C29" i="7" s="1"/>
  <c r="AF72" i="4"/>
  <c r="AF98" i="4"/>
  <c r="AF23" i="4"/>
  <c r="O57" i="4"/>
  <c r="O121" i="4"/>
  <c r="AB121" i="4" s="1"/>
  <c r="O159" i="4"/>
  <c r="AB159" i="4" s="1"/>
  <c r="O181" i="4"/>
  <c r="O210" i="4"/>
  <c r="O172" i="4"/>
  <c r="O47" i="4"/>
  <c r="P47" i="4" s="1"/>
  <c r="AF36" i="4"/>
  <c r="O118" i="4"/>
  <c r="AF142" i="4"/>
  <c r="AF207" i="4"/>
  <c r="AF26" i="4"/>
  <c r="AF83" i="4"/>
  <c r="AF131" i="4"/>
  <c r="AF202" i="4"/>
  <c r="O230" i="4"/>
  <c r="O114" i="4"/>
  <c r="O167" i="4"/>
  <c r="O199" i="4"/>
  <c r="W224" i="4"/>
  <c r="Y224" i="4" s="1"/>
  <c r="AA224" i="4" s="1"/>
  <c r="AF224" i="4"/>
  <c r="O127" i="4"/>
  <c r="AF203" i="4"/>
  <c r="O190" i="4"/>
  <c r="AB190" i="4" s="1"/>
  <c r="O174" i="4"/>
  <c r="O73" i="4"/>
  <c r="AB73" i="4" s="1"/>
  <c r="O99" i="4"/>
  <c r="P99" i="4" s="1"/>
  <c r="O200" i="4"/>
  <c r="P200" i="4" s="1"/>
  <c r="AF61" i="4"/>
  <c r="AF52" i="4"/>
  <c r="O18" i="4"/>
  <c r="AF216" i="4"/>
  <c r="AF89" i="4"/>
  <c r="O156" i="4"/>
  <c r="AC156" i="4" s="1"/>
  <c r="O93" i="4"/>
  <c r="AB93" i="4" s="1"/>
  <c r="AF157" i="4"/>
  <c r="O51" i="4"/>
  <c r="O115" i="4"/>
  <c r="AC115" i="4" s="1"/>
  <c r="O68" i="4"/>
  <c r="P68" i="4" s="1"/>
  <c r="O193" i="4"/>
  <c r="O218" i="4"/>
  <c r="O63" i="4"/>
  <c r="O95" i="4"/>
  <c r="P95" i="4" s="1"/>
  <c r="O144" i="4"/>
  <c r="AF166" i="4"/>
  <c r="O196" i="4"/>
  <c r="P196" i="4" s="1"/>
  <c r="O233" i="4"/>
  <c r="O64" i="4"/>
  <c r="O87" i="4"/>
  <c r="O81" i="4"/>
  <c r="AC81" i="4" s="1"/>
  <c r="AF86" i="4"/>
  <c r="O104" i="4"/>
  <c r="AC104" i="4" s="1"/>
  <c r="AF117" i="4"/>
  <c r="O192" i="4"/>
  <c r="P192" i="4" s="1"/>
  <c r="O46" i="4"/>
  <c r="O40" i="4"/>
  <c r="AB40" i="4" s="1"/>
  <c r="O205" i="4"/>
  <c r="O229" i="4"/>
  <c r="AC229" i="4" s="1"/>
  <c r="AF110" i="4"/>
  <c r="O169" i="4"/>
  <c r="AB169" i="4" s="1"/>
  <c r="O55" i="4"/>
  <c r="O39" i="4"/>
  <c r="AC39" i="4" s="1"/>
  <c r="O198" i="4"/>
  <c r="AB198" i="4" s="1"/>
  <c r="O60" i="4"/>
  <c r="AB60" i="4" s="1"/>
  <c r="AF106" i="4"/>
  <c r="O129" i="4"/>
  <c r="AB129" i="4" s="1"/>
  <c r="O152" i="4"/>
  <c r="O173" i="4"/>
  <c r="O211" i="4"/>
  <c r="AB211" i="4" s="1"/>
  <c r="O227" i="4"/>
  <c r="AC227" i="4" s="1"/>
  <c r="O20" i="4"/>
  <c r="O88" i="4"/>
  <c r="AF101" i="4"/>
  <c r="AF22" i="4"/>
  <c r="O65" i="4"/>
  <c r="O149" i="4"/>
  <c r="AB149" i="4" s="1"/>
  <c r="O164" i="4"/>
  <c r="AF186" i="4"/>
  <c r="AF54" i="4"/>
  <c r="O33" i="4"/>
  <c r="P33" i="4" s="1"/>
  <c r="O77" i="4"/>
  <c r="AF122" i="4"/>
  <c r="O143" i="4"/>
  <c r="O90" i="4"/>
  <c r="AB90" i="4" s="1"/>
  <c r="AF183" i="4"/>
  <c r="O214" i="4"/>
  <c r="AF62" i="4"/>
  <c r="W119" i="4"/>
  <c r="Y119" i="4" s="1"/>
  <c r="AA119" i="4" s="1"/>
  <c r="AF119" i="4"/>
  <c r="O171" i="4"/>
  <c r="P171" i="4" s="1"/>
  <c r="O231" i="4"/>
  <c r="O225" i="4"/>
  <c r="O147" i="4"/>
  <c r="O226" i="4"/>
  <c r="AF80" i="4"/>
  <c r="O109" i="4"/>
  <c r="AF145" i="4"/>
  <c r="AF102" i="4"/>
  <c r="W102" i="4"/>
  <c r="Y102" i="4" s="1"/>
  <c r="AA102" i="4" s="1"/>
  <c r="O48" i="4"/>
  <c r="P48" i="4" s="1"/>
  <c r="O17" i="4"/>
  <c r="AF217" i="4"/>
  <c r="O204" i="4"/>
  <c r="P204" i="4" s="1"/>
  <c r="O31" i="4"/>
  <c r="O27" i="4"/>
  <c r="O163" i="4"/>
  <c r="AC163" i="4" s="1"/>
  <c r="AF58" i="4"/>
  <c r="O59" i="4"/>
  <c r="P59" i="4" s="1"/>
  <c r="O124" i="4"/>
  <c r="O175" i="4"/>
  <c r="AC175" i="4" s="1"/>
  <c r="AB52" i="4"/>
  <c r="O71" i="4"/>
  <c r="AC71" i="4" s="1"/>
  <c r="O67" i="4"/>
  <c r="O103" i="4"/>
  <c r="O128" i="4"/>
  <c r="AC128" i="4" s="1"/>
  <c r="O140" i="4"/>
  <c r="AC140" i="4" s="1"/>
  <c r="AF146" i="4"/>
  <c r="O170" i="4"/>
  <c r="O189" i="4"/>
  <c r="P189" i="4" s="1"/>
  <c r="O212" i="4"/>
  <c r="P212" i="4" s="1"/>
  <c r="O184" i="4"/>
  <c r="O69" i="4"/>
  <c r="AB69" i="4" s="1"/>
  <c r="O133" i="4"/>
  <c r="AC133" i="4" s="1"/>
  <c r="O56" i="4"/>
  <c r="P56" i="4" s="1"/>
  <c r="O92" i="4"/>
  <c r="O105" i="4"/>
  <c r="AB105" i="4" s="1"/>
  <c r="O137" i="4"/>
  <c r="AB137" i="4" s="1"/>
  <c r="O195" i="4"/>
  <c r="P195" i="4" s="1"/>
  <c r="AF45" i="4"/>
  <c r="AF35" i="4"/>
  <c r="O19" i="4"/>
  <c r="AF79" i="4"/>
  <c r="O139" i="4"/>
  <c r="AF182" i="4"/>
  <c r="AF213" i="4"/>
  <c r="AF49" i="4"/>
  <c r="O34" i="4"/>
  <c r="AC34" i="4" s="1"/>
  <c r="AK11" i="4"/>
  <c r="AL11" i="4" s="1"/>
  <c r="AM11" i="4" s="1"/>
  <c r="AN11" i="4" s="1"/>
  <c r="AF208" i="4"/>
  <c r="AF78" i="4"/>
  <c r="AF111" i="4"/>
  <c r="O132" i="4"/>
  <c r="P132" i="4" s="1"/>
  <c r="O155" i="4"/>
  <c r="P155" i="4" s="1"/>
  <c r="O177" i="4"/>
  <c r="AC177" i="4" s="1"/>
  <c r="AF91" i="4"/>
  <c r="O53" i="4"/>
  <c r="P53" i="4" s="1"/>
  <c r="AF21" i="4"/>
  <c r="AF70" i="4"/>
  <c r="AF154" i="4"/>
  <c r="O168" i="4"/>
  <c r="O187" i="4"/>
  <c r="P187" i="4" s="1"/>
  <c r="O38" i="4"/>
  <c r="AC38" i="4" s="1"/>
  <c r="AF32" i="4"/>
  <c r="AF130" i="4"/>
  <c r="O185" i="4"/>
  <c r="P185" i="4" s="1"/>
  <c r="O28" i="4"/>
  <c r="L28" i="4" s="1"/>
  <c r="C33" i="7" s="1"/>
  <c r="O97" i="4"/>
  <c r="O219" i="4"/>
  <c r="AC219" i="4" s="1"/>
  <c r="O66" i="4"/>
  <c r="AC66" i="4" s="1"/>
  <c r="AF126" i="4"/>
  <c r="O191" i="4"/>
  <c r="O232" i="4"/>
  <c r="AB232" i="4" s="1"/>
  <c r="O151" i="4"/>
  <c r="P151" i="4" s="1"/>
  <c r="O179" i="4"/>
  <c r="C240" i="7"/>
  <c r="AF235" i="4"/>
  <c r="AF215" i="4"/>
  <c r="AC164" i="4"/>
  <c r="AC208" i="4"/>
  <c r="AC91" i="4"/>
  <c r="AC184" i="4"/>
  <c r="AC131" i="4"/>
  <c r="AC61" i="4"/>
  <c r="AC210" i="4"/>
  <c r="AC23" i="4"/>
  <c r="AC169" i="4"/>
  <c r="AC80" i="4"/>
  <c r="AC206" i="4"/>
  <c r="AC36" i="4"/>
  <c r="AC134" i="4"/>
  <c r="AB134" i="4"/>
  <c r="P134" i="4"/>
  <c r="AC215" i="4"/>
  <c r="AB150" i="4"/>
  <c r="AC150" i="4"/>
  <c r="AB234" i="4"/>
  <c r="AC234" i="4"/>
  <c r="AC106" i="4"/>
  <c r="AC130" i="4"/>
  <c r="AC44" i="4"/>
  <c r="AB110" i="4"/>
  <c r="AC110" i="4"/>
  <c r="AC78" i="4"/>
  <c r="AC98" i="4"/>
  <c r="AC138" i="4"/>
  <c r="AC119" i="4"/>
  <c r="AC136" i="4"/>
  <c r="AC30" i="4"/>
  <c r="AC222" i="4"/>
  <c r="AC41" i="4"/>
  <c r="AC25" i="4"/>
  <c r="AC83" i="4"/>
  <c r="AC161" i="4"/>
  <c r="AC207" i="4"/>
  <c r="AC214" i="4"/>
  <c r="AC117" i="4"/>
  <c r="AC22" i="4"/>
  <c r="P86" i="4"/>
  <c r="AC86" i="4"/>
  <c r="AC58" i="4"/>
  <c r="AC24" i="4"/>
  <c r="AB146" i="4"/>
  <c r="AC146" i="4"/>
  <c r="AB166" i="4"/>
  <c r="AC166" i="4"/>
  <c r="P42" i="4"/>
  <c r="AC42" i="4"/>
  <c r="AC102" i="4"/>
  <c r="AC182" i="4"/>
  <c r="AB186" i="4"/>
  <c r="AC186" i="4"/>
  <c r="AC82" i="4"/>
  <c r="AC107" i="4"/>
  <c r="AC123" i="4"/>
  <c r="AC139" i="4"/>
  <c r="AC191" i="4"/>
  <c r="AC148" i="4"/>
  <c r="AC89" i="4"/>
  <c r="AC97" i="4"/>
  <c r="AC203" i="4"/>
  <c r="AC49" i="4"/>
  <c r="AC21" i="4"/>
  <c r="AC223" i="4"/>
  <c r="AC173" i="4"/>
  <c r="AC201" i="4"/>
  <c r="AC235" i="4"/>
  <c r="AC153" i="4"/>
  <c r="AC35" i="4"/>
  <c r="AC32" i="4"/>
  <c r="AB74" i="4"/>
  <c r="AC74" i="4"/>
  <c r="AC126" i="4"/>
  <c r="AC183" i="4"/>
  <c r="AC176" i="4"/>
  <c r="AB235" i="4"/>
  <c r="P158" i="4"/>
  <c r="AC158" i="4"/>
  <c r="AC94" i="4"/>
  <c r="AB154" i="4"/>
  <c r="AC154" i="4"/>
  <c r="P122" i="4"/>
  <c r="AC122" i="4"/>
  <c r="P26" i="4"/>
  <c r="AC26" i="4"/>
  <c r="AC202" i="4"/>
  <c r="AC62" i="4"/>
  <c r="AC79" i="4"/>
  <c r="AC111" i="4"/>
  <c r="AC64" i="4"/>
  <c r="AC160" i="4"/>
  <c r="AC145" i="4"/>
  <c r="AC142" i="4"/>
  <c r="AC101" i="4"/>
  <c r="AC157" i="4"/>
  <c r="AC192" i="4"/>
  <c r="AC45" i="4"/>
  <c r="AC52" i="4"/>
  <c r="AC194" i="4"/>
  <c r="AC85" i="4"/>
  <c r="AC216" i="4"/>
  <c r="AC224" i="4"/>
  <c r="AC213" i="4"/>
  <c r="AC217" i="4"/>
  <c r="AC165" i="4"/>
  <c r="AC200" i="4"/>
  <c r="AC72" i="4"/>
  <c r="AC70" i="4"/>
  <c r="AC54" i="4"/>
  <c r="P73" i="4"/>
  <c r="P23" i="4"/>
  <c r="AB83" i="4"/>
  <c r="AB23" i="4"/>
  <c r="AB24" i="4"/>
  <c r="P45" i="4"/>
  <c r="AB22" i="4"/>
  <c r="P82" i="4"/>
  <c r="P210" i="4"/>
  <c r="P22" i="4"/>
  <c r="P83" i="4"/>
  <c r="P119" i="4"/>
  <c r="AB161" i="4"/>
  <c r="AB130" i="4"/>
  <c r="P117" i="4"/>
  <c r="AB44" i="4"/>
  <c r="AB82" i="4"/>
  <c r="AB123" i="4"/>
  <c r="P138" i="4"/>
  <c r="AB215" i="4"/>
  <c r="P148" i="4"/>
  <c r="P203" i="4"/>
  <c r="P190" i="4"/>
  <c r="P102" i="4"/>
  <c r="AB98" i="4"/>
  <c r="AB72" i="4"/>
  <c r="AB217" i="4"/>
  <c r="AB119" i="4"/>
  <c r="AB138" i="4"/>
  <c r="P54" i="4"/>
  <c r="AB34" i="4"/>
  <c r="P49" i="4"/>
  <c r="P74" i="4"/>
  <c r="P98" i="4"/>
  <c r="AB86" i="4"/>
  <c r="AB203" i="4"/>
  <c r="P57" i="4"/>
  <c r="P127" i="4"/>
  <c r="AB127" i="4"/>
  <c r="AB147" i="4"/>
  <c r="AB58" i="4"/>
  <c r="AB97" i="4"/>
  <c r="AB62" i="4"/>
  <c r="AB148" i="4"/>
  <c r="AB226" i="4"/>
  <c r="P36" i="4"/>
  <c r="AB139" i="4"/>
  <c r="AB94" i="4"/>
  <c r="AB160" i="4"/>
  <c r="P165" i="4"/>
  <c r="AB224" i="4"/>
  <c r="P215" i="4"/>
  <c r="P222" i="4"/>
  <c r="P182" i="4"/>
  <c r="AB145" i="4"/>
  <c r="P44" i="4"/>
  <c r="P123" i="4"/>
  <c r="P126" i="4"/>
  <c r="P94" i="4"/>
  <c r="AB26" i="4"/>
  <c r="P58" i="4"/>
  <c r="AB107" i="4"/>
  <c r="AB126" i="4"/>
  <c r="P106" i="4"/>
  <c r="P142" i="4"/>
  <c r="P13" i="4"/>
  <c r="AB102" i="4"/>
  <c r="AB165" i="4"/>
  <c r="P145" i="4"/>
  <c r="P154" i="4"/>
  <c r="AB182" i="4"/>
  <c r="P90" i="4"/>
  <c r="AB118" i="4"/>
  <c r="P118" i="4"/>
  <c r="AB223" i="4"/>
  <c r="P202" i="4"/>
  <c r="AB54" i="4"/>
  <c r="P52" i="4"/>
  <c r="P35" i="4"/>
  <c r="P32" i="4"/>
  <c r="AB49" i="4"/>
  <c r="AB45" i="4"/>
  <c r="AB57" i="4"/>
  <c r="AB101" i="4"/>
  <c r="P101" i="4"/>
  <c r="P89" i="4"/>
  <c r="P70" i="4"/>
  <c r="P91" i="4"/>
  <c r="P62" i="4"/>
  <c r="P131" i="4"/>
  <c r="P152" i="4"/>
  <c r="AB142" i="4"/>
  <c r="AB202" i="4"/>
  <c r="AB117" i="4"/>
  <c r="P173" i="4"/>
  <c r="P206" i="4"/>
  <c r="AB216" i="4"/>
  <c r="P186" i="4"/>
  <c r="AB207" i="4"/>
  <c r="P183" i="4"/>
  <c r="P223" i="4"/>
  <c r="P201" i="4"/>
  <c r="AB213" i="4"/>
  <c r="AB35" i="4"/>
  <c r="AB131" i="4"/>
  <c r="AB106" i="4"/>
  <c r="AB183" i="4"/>
  <c r="P213" i="4"/>
  <c r="AB61" i="4"/>
  <c r="AB64" i="4"/>
  <c r="P111" i="4"/>
  <c r="P207" i="4"/>
  <c r="AB206" i="4"/>
  <c r="AB229" i="4"/>
  <c r="P120" i="4"/>
  <c r="AB120" i="4"/>
  <c r="P30" i="4"/>
  <c r="P78" i="4"/>
  <c r="P176" i="4"/>
  <c r="P216" i="4"/>
  <c r="P41" i="4"/>
  <c r="AB32" i="4"/>
  <c r="AB21" i="4"/>
  <c r="AB91" i="4"/>
  <c r="P79" i="4"/>
  <c r="AB70" i="4"/>
  <c r="P157" i="4"/>
  <c r="P147" i="4"/>
  <c r="P156" i="4"/>
  <c r="P191" i="4"/>
  <c r="AB176" i="4"/>
  <c r="AB36" i="4"/>
  <c r="P21" i="4"/>
  <c r="AB157" i="4"/>
  <c r="AB111" i="4"/>
  <c r="AB79" i="4"/>
  <c r="P85" i="4"/>
  <c r="AB208" i="4"/>
  <c r="AB50" i="4"/>
  <c r="AB80" i="4"/>
  <c r="P161" i="4"/>
  <c r="AB201" i="4"/>
  <c r="AB41" i="4"/>
  <c r="P80" i="4"/>
  <c r="AB85" i="4"/>
  <c r="AB89" i="4"/>
  <c r="P100" i="4"/>
  <c r="P208" i="4"/>
  <c r="P110" i="4"/>
  <c r="P55" i="4"/>
  <c r="AB30" i="4"/>
  <c r="AD236" i="4"/>
  <c r="M5" i="4" s="1"/>
  <c r="P104" i="4"/>
  <c r="AB158" i="4"/>
  <c r="P121" i="4"/>
  <c r="P96" i="4"/>
  <c r="AB96" i="4"/>
  <c r="P92" i="4"/>
  <c r="AB92" i="4"/>
  <c r="P129" i="4"/>
  <c r="P109" i="4"/>
  <c r="AB109" i="4"/>
  <c r="P124" i="4"/>
  <c r="P146" i="4"/>
  <c r="P159" i="4"/>
  <c r="P193" i="4"/>
  <c r="AB193" i="4"/>
  <c r="P220" i="4"/>
  <c r="P184" i="4"/>
  <c r="P88" i="4"/>
  <c r="AB88" i="4"/>
  <c r="P175" i="4"/>
  <c r="AB175" i="4"/>
  <c r="P60" i="4"/>
  <c r="AB75" i="4"/>
  <c r="P125" i="4"/>
  <c r="AB125" i="4"/>
  <c r="P108" i="4"/>
  <c r="AB124" i="4"/>
  <c r="P150" i="4"/>
  <c r="AB205" i="4"/>
  <c r="P63" i="4"/>
  <c r="P67" i="4"/>
  <c r="P144" i="4"/>
  <c r="AB67" i="4"/>
  <c r="AB63" i="4"/>
  <c r="AB144" i="4"/>
  <c r="P166" i="4"/>
  <c r="AB108" i="4"/>
  <c r="AB48" i="4"/>
  <c r="AB38" i="4"/>
  <c r="AB33" i="4"/>
  <c r="AB37" i="4" l="1"/>
  <c r="P137" i="4"/>
  <c r="AB116" i="4"/>
  <c r="AB209" i="4"/>
  <c r="P178" i="4"/>
  <c r="AB115" i="4"/>
  <c r="AB135" i="4"/>
  <c r="AB39" i="4"/>
  <c r="AB189" i="4"/>
  <c r="P81" i="4"/>
  <c r="P219" i="4"/>
  <c r="AB151" i="4"/>
  <c r="AB187" i="4"/>
  <c r="P133" i="4"/>
  <c r="AB141" i="4"/>
  <c r="AB155" i="4"/>
  <c r="AB221" i="4"/>
  <c r="AC47" i="4"/>
  <c r="P40" i="4"/>
  <c r="P84" i="4"/>
  <c r="P140" i="4"/>
  <c r="AB177" i="4"/>
  <c r="AB66" i="4"/>
  <c r="T33" i="7"/>
  <c r="Q33" i="7"/>
  <c r="H33" i="7"/>
  <c r="E33" i="7"/>
  <c r="K33" i="7"/>
  <c r="W33" i="7"/>
  <c r="Z33" i="7"/>
  <c r="AA33" i="7" s="1"/>
  <c r="AB33" i="7" s="1"/>
  <c r="AC33" i="7"/>
  <c r="AD33" i="7" s="1"/>
  <c r="AE33" i="7" s="1"/>
  <c r="N33" i="7"/>
  <c r="AC31" i="4"/>
  <c r="L31" i="4"/>
  <c r="C36" i="7" s="1"/>
  <c r="AB19" i="4"/>
  <c r="L19" i="4"/>
  <c r="C24" i="7" s="1"/>
  <c r="P20" i="4"/>
  <c r="L20" i="4"/>
  <c r="C25" i="7" s="1"/>
  <c r="AC18" i="4"/>
  <c r="L18" i="4"/>
  <c r="C23" i="7" s="1"/>
  <c r="P25" i="4"/>
  <c r="L25" i="4"/>
  <c r="C30" i="7" s="1"/>
  <c r="P29" i="4"/>
  <c r="L29" i="4"/>
  <c r="C34" i="7" s="1"/>
  <c r="P15" i="4"/>
  <c r="L15" i="4"/>
  <c r="C20" i="7" s="1"/>
  <c r="AC16" i="4"/>
  <c r="L16" i="4"/>
  <c r="C21" i="7" s="1"/>
  <c r="P27" i="4"/>
  <c r="L27" i="4"/>
  <c r="C32" i="7" s="1"/>
  <c r="P17" i="4"/>
  <c r="L17" i="4"/>
  <c r="C22" i="7" s="1"/>
  <c r="K29" i="7"/>
  <c r="N29" i="7"/>
  <c r="Z29" i="7"/>
  <c r="AA29" i="7" s="1"/>
  <c r="AB29" i="7" s="1"/>
  <c r="AC29" i="7"/>
  <c r="AD29" i="7" s="1"/>
  <c r="AE29" i="7" s="1"/>
  <c r="H29" i="7"/>
  <c r="T29" i="7"/>
  <c r="Q29" i="7"/>
  <c r="W29" i="7"/>
  <c r="E29" i="7"/>
  <c r="AB29" i="4"/>
  <c r="P14" i="4"/>
  <c r="L14" i="4"/>
  <c r="C19" i="7" s="1"/>
  <c r="AC239" i="7"/>
  <c r="AD239" i="7" s="1"/>
  <c r="AE239" i="7" s="1"/>
  <c r="Z239" i="7"/>
  <c r="AA239" i="7" s="1"/>
  <c r="AB239" i="7" s="1"/>
  <c r="T239" i="7"/>
  <c r="Q239" i="7"/>
  <c r="W239" i="7"/>
  <c r="N239" i="7"/>
  <c r="K239" i="7"/>
  <c r="H239" i="7"/>
  <c r="E239" i="7"/>
  <c r="AC240" i="7"/>
  <c r="AD240" i="7" s="1"/>
  <c r="AE240" i="7" s="1"/>
  <c r="T240" i="7"/>
  <c r="Q240" i="7"/>
  <c r="Z240" i="7"/>
  <c r="AA240" i="7" s="1"/>
  <c r="AB240" i="7" s="1"/>
  <c r="W240" i="7"/>
  <c r="N240" i="7"/>
  <c r="K240" i="7"/>
  <c r="H240" i="7"/>
  <c r="E240" i="7"/>
  <c r="P228" i="4"/>
  <c r="P232" i="4"/>
  <c r="AB185" i="4"/>
  <c r="AC69" i="4"/>
  <c r="AC59" i="4"/>
  <c r="P163" i="4"/>
  <c r="AC48" i="4"/>
  <c r="P128" i="4"/>
  <c r="AB59" i="4"/>
  <c r="AB196" i="4"/>
  <c r="AB204" i="4"/>
  <c r="AC149" i="4"/>
  <c r="AB227" i="4"/>
  <c r="W10" i="4"/>
  <c r="F18" i="7"/>
  <c r="AB31" i="4"/>
  <c r="AC17" i="4"/>
  <c r="P31" i="4"/>
  <c r="S236" i="4"/>
  <c r="O15" i="7"/>
  <c r="P15" i="7" s="1"/>
  <c r="V208" i="4"/>
  <c r="X208" i="4" s="1"/>
  <c r="Z208" i="4" s="1"/>
  <c r="V110" i="4"/>
  <c r="X110" i="4" s="1"/>
  <c r="Z110" i="4" s="1"/>
  <c r="V157" i="4"/>
  <c r="X157" i="4" s="1"/>
  <c r="Z157" i="4" s="1"/>
  <c r="V142" i="4"/>
  <c r="X142" i="4" s="1"/>
  <c r="Z142" i="4" s="1"/>
  <c r="V126" i="4"/>
  <c r="X126" i="4" s="1"/>
  <c r="Z126" i="4" s="1"/>
  <c r="V70" i="4"/>
  <c r="X70" i="4" s="1"/>
  <c r="Z70" i="4" s="1"/>
  <c r="V78" i="4"/>
  <c r="X78" i="4" s="1"/>
  <c r="Z78" i="4" s="1"/>
  <c r="V58" i="4"/>
  <c r="X58" i="4" s="1"/>
  <c r="Z58" i="4" s="1"/>
  <c r="V217" i="4"/>
  <c r="X217" i="4" s="1"/>
  <c r="Z217" i="4" s="1"/>
  <c r="V102" i="4"/>
  <c r="X102" i="4" s="1"/>
  <c r="Z102" i="4" s="1"/>
  <c r="V186" i="4"/>
  <c r="V101" i="4"/>
  <c r="X101" i="4" s="1"/>
  <c r="Z101" i="4" s="1"/>
  <c r="V106" i="4"/>
  <c r="X106" i="4" s="1"/>
  <c r="Z106" i="4" s="1"/>
  <c r="V166" i="4"/>
  <c r="X166" i="4" s="1"/>
  <c r="Z166" i="4" s="1"/>
  <c r="V52" i="4"/>
  <c r="V224" i="4"/>
  <c r="X224" i="4" s="1"/>
  <c r="Z224" i="4" s="1"/>
  <c r="V131" i="4"/>
  <c r="X131" i="4" s="1"/>
  <c r="Z131" i="4" s="1"/>
  <c r="V72" i="4"/>
  <c r="X72" i="4" s="1"/>
  <c r="Z72" i="4" s="1"/>
  <c r="V148" i="4"/>
  <c r="X148" i="4" s="1"/>
  <c r="Z148" i="4" s="1"/>
  <c r="V158" i="4"/>
  <c r="X158" i="4" s="1"/>
  <c r="Z158" i="4" s="1"/>
  <c r="V150" i="4"/>
  <c r="X150" i="4" s="1"/>
  <c r="Z150" i="4" s="1"/>
  <c r="V42" i="4"/>
  <c r="V201" i="4"/>
  <c r="X201" i="4" s="1"/>
  <c r="Z201" i="4" s="1"/>
  <c r="V183" i="4"/>
  <c r="X183" i="4" s="1"/>
  <c r="Z183" i="4" s="1"/>
  <c r="V89" i="4"/>
  <c r="X89" i="4" s="1"/>
  <c r="Z89" i="4" s="1"/>
  <c r="V36" i="4"/>
  <c r="V223" i="4"/>
  <c r="X223" i="4" s="1"/>
  <c r="Z223" i="4" s="1"/>
  <c r="V234" i="4"/>
  <c r="X234" i="4" s="1"/>
  <c r="Z234" i="4" s="1"/>
  <c r="V153" i="4"/>
  <c r="X153" i="4" s="1"/>
  <c r="Z153" i="4" s="1"/>
  <c r="V215" i="4"/>
  <c r="X215" i="4" s="1"/>
  <c r="Z215" i="4" s="1"/>
  <c r="V213" i="4"/>
  <c r="X213" i="4" s="1"/>
  <c r="Z213" i="4" s="1"/>
  <c r="V35" i="4"/>
  <c r="V86" i="4"/>
  <c r="V216" i="4"/>
  <c r="X216" i="4" s="1"/>
  <c r="Z216" i="4" s="1"/>
  <c r="V203" i="4"/>
  <c r="X203" i="4" s="1"/>
  <c r="Z203" i="4" s="1"/>
  <c r="V202" i="4"/>
  <c r="V98" i="4"/>
  <c r="X98" i="4" s="1"/>
  <c r="Z98" i="4" s="1"/>
  <c r="V44" i="4"/>
  <c r="V160" i="4"/>
  <c r="X160" i="4" s="1"/>
  <c r="Z160" i="4" s="1"/>
  <c r="V235" i="4"/>
  <c r="X235" i="4" s="1"/>
  <c r="Z235" i="4" s="1"/>
  <c r="V111" i="4"/>
  <c r="X111" i="4" s="1"/>
  <c r="Z111" i="4" s="1"/>
  <c r="V45" i="4"/>
  <c r="V146" i="4"/>
  <c r="X146" i="4" s="1"/>
  <c r="Z146" i="4" s="1"/>
  <c r="O67" i="7"/>
  <c r="P67" i="7" s="1"/>
  <c r="R67" i="7"/>
  <c r="S67" i="7" s="1"/>
  <c r="L67" i="7"/>
  <c r="U67" i="7"/>
  <c r="V67" i="7" s="1"/>
  <c r="I67" i="7"/>
  <c r="X67" i="7"/>
  <c r="Y67" i="7" s="1"/>
  <c r="V117" i="4"/>
  <c r="X117" i="4" s="1"/>
  <c r="Z117" i="4" s="1"/>
  <c r="V94" i="4"/>
  <c r="X94" i="4" s="1"/>
  <c r="Z94" i="4" s="1"/>
  <c r="V82" i="4"/>
  <c r="X82" i="4" s="1"/>
  <c r="Z82" i="4" s="1"/>
  <c r="W153" i="4"/>
  <c r="Y153" i="4" s="1"/>
  <c r="AA153" i="4" s="1"/>
  <c r="V154" i="4"/>
  <c r="X154" i="4" s="1"/>
  <c r="Z154" i="4" s="1"/>
  <c r="V91" i="4"/>
  <c r="X91" i="4" s="1"/>
  <c r="Z91" i="4" s="1"/>
  <c r="V49" i="4"/>
  <c r="V182" i="4"/>
  <c r="X182" i="4" s="1"/>
  <c r="Z182" i="4" s="1"/>
  <c r="V79" i="4"/>
  <c r="X79" i="4" s="1"/>
  <c r="Z79" i="4" s="1"/>
  <c r="W80" i="4"/>
  <c r="Y80" i="4" s="1"/>
  <c r="AA80" i="4" s="1"/>
  <c r="V119" i="4"/>
  <c r="X119" i="4" s="1"/>
  <c r="Z119" i="4" s="1"/>
  <c r="V122" i="4"/>
  <c r="X122" i="4" s="1"/>
  <c r="Z122" i="4" s="1"/>
  <c r="V54" i="4"/>
  <c r="V61" i="4"/>
  <c r="X61" i="4" s="1"/>
  <c r="Z61" i="4" s="1"/>
  <c r="V83" i="4"/>
  <c r="X83" i="4" s="1"/>
  <c r="Z83" i="4" s="1"/>
  <c r="V207" i="4"/>
  <c r="X207" i="4" s="1"/>
  <c r="Z207" i="4" s="1"/>
  <c r="V165" i="4"/>
  <c r="X165" i="4" s="1"/>
  <c r="Z165" i="4" s="1"/>
  <c r="V123" i="4"/>
  <c r="X123" i="4" s="1"/>
  <c r="Z123" i="4" s="1"/>
  <c r="V161" i="4"/>
  <c r="V41" i="4"/>
  <c r="V85" i="4"/>
  <c r="X85" i="4" s="1"/>
  <c r="Z85" i="4" s="1"/>
  <c r="V206" i="4"/>
  <c r="V176" i="4"/>
  <c r="X176" i="4" s="1"/>
  <c r="Z176" i="4" s="1"/>
  <c r="V74" i="4"/>
  <c r="X74" i="4" s="1"/>
  <c r="Z74" i="4" s="1"/>
  <c r="AB27" i="4"/>
  <c r="V26" i="4"/>
  <c r="V23" i="4"/>
  <c r="V32" i="4"/>
  <c r="V22" i="4"/>
  <c r="V30" i="4"/>
  <c r="V21" i="4"/>
  <c r="O18" i="7"/>
  <c r="P18" i="7" s="1"/>
  <c r="X18" i="7"/>
  <c r="Y18" i="7" s="1"/>
  <c r="L18" i="7"/>
  <c r="U18" i="7"/>
  <c r="V18" i="7" s="1"/>
  <c r="I18" i="7"/>
  <c r="R18" i="7"/>
  <c r="S18" i="7" s="1"/>
  <c r="AF15" i="7"/>
  <c r="AG15" i="7" s="1"/>
  <c r="AH15" i="7" s="1"/>
  <c r="O11" i="4"/>
  <c r="P10" i="4"/>
  <c r="AC19" i="4"/>
  <c r="W111" i="4"/>
  <c r="Y111" i="4" s="1"/>
  <c r="AA111" i="4" s="1"/>
  <c r="W160" i="4"/>
  <c r="Y160" i="4" s="1"/>
  <c r="AA160" i="4" s="1"/>
  <c r="W157" i="4"/>
  <c r="Y157" i="4" s="1"/>
  <c r="AA157" i="4" s="1"/>
  <c r="AF10" i="4"/>
  <c r="AC20" i="4"/>
  <c r="W201" i="4"/>
  <c r="Y201" i="4" s="1"/>
  <c r="AA201" i="4" s="1"/>
  <c r="AF15" i="4"/>
  <c r="AF14" i="4"/>
  <c r="AF12" i="4"/>
  <c r="AF16" i="4"/>
  <c r="AB16" i="4"/>
  <c r="P12" i="4"/>
  <c r="P16" i="4"/>
  <c r="W145" i="4"/>
  <c r="Y145" i="4" s="1"/>
  <c r="AA145" i="4" s="1"/>
  <c r="V145" i="4"/>
  <c r="X145" i="4" s="1"/>
  <c r="Z145" i="4" s="1"/>
  <c r="W126" i="4"/>
  <c r="Y126" i="4" s="1"/>
  <c r="AA126" i="4" s="1"/>
  <c r="W176" i="4"/>
  <c r="Y176" i="4" s="1"/>
  <c r="AA176" i="4" s="1"/>
  <c r="V62" i="4"/>
  <c r="X62" i="4" s="1"/>
  <c r="Z62" i="4" s="1"/>
  <c r="W207" i="4"/>
  <c r="Y207" i="4" s="1"/>
  <c r="AA207" i="4" s="1"/>
  <c r="V130" i="4"/>
  <c r="X130" i="4" s="1"/>
  <c r="Z130" i="4" s="1"/>
  <c r="V80" i="4"/>
  <c r="X80" i="4" s="1"/>
  <c r="Z80" i="4" s="1"/>
  <c r="W134" i="4"/>
  <c r="Y134" i="4" s="1"/>
  <c r="AA134" i="4" s="1"/>
  <c r="V134" i="4"/>
  <c r="X134" i="4" s="1"/>
  <c r="Z134" i="4" s="1"/>
  <c r="V138" i="4"/>
  <c r="X138" i="4" s="1"/>
  <c r="Z138" i="4" s="1"/>
  <c r="AF179" i="4"/>
  <c r="AF28" i="4"/>
  <c r="AF177" i="4"/>
  <c r="AF105" i="4"/>
  <c r="AF212" i="4"/>
  <c r="AF103" i="4"/>
  <c r="AF226" i="4"/>
  <c r="AF225" i="4"/>
  <c r="AB225" i="4"/>
  <c r="P225" i="4"/>
  <c r="AF171" i="4"/>
  <c r="W143" i="4"/>
  <c r="Y143" i="4" s="1"/>
  <c r="AA143" i="4" s="1"/>
  <c r="AF143" i="4"/>
  <c r="AB143" i="4"/>
  <c r="AF77" i="4"/>
  <c r="AF164" i="4"/>
  <c r="AF152" i="4"/>
  <c r="AF198" i="4"/>
  <c r="W198" i="4"/>
  <c r="Y198" i="4" s="1"/>
  <c r="AA198" i="4" s="1"/>
  <c r="AF55" i="4"/>
  <c r="AF205" i="4"/>
  <c r="AF46" i="4"/>
  <c r="AF87" i="4"/>
  <c r="AF233" i="4"/>
  <c r="AF95" i="4"/>
  <c r="AF218" i="4"/>
  <c r="W218" i="4"/>
  <c r="Y218" i="4" s="1"/>
  <c r="AA218" i="4" s="1"/>
  <c r="AF68" i="4"/>
  <c r="AF51" i="4"/>
  <c r="AF93" i="4"/>
  <c r="AF18" i="4"/>
  <c r="AF99" i="4"/>
  <c r="AF174" i="4"/>
  <c r="P174" i="4"/>
  <c r="AB174" i="4"/>
  <c r="AF167" i="4"/>
  <c r="AB167" i="4"/>
  <c r="P167" i="4"/>
  <c r="AF230" i="4"/>
  <c r="AB230" i="4"/>
  <c r="P230" i="4"/>
  <c r="AF172" i="4"/>
  <c r="AF181" i="4"/>
  <c r="AF121" i="4"/>
  <c r="AF25" i="4"/>
  <c r="AF50" i="4"/>
  <c r="AF113" i="4"/>
  <c r="AF76" i="4"/>
  <c r="AF180" i="4"/>
  <c r="AF162" i="4"/>
  <c r="AF112" i="4"/>
  <c r="W75" i="4"/>
  <c r="Y75" i="4" s="1"/>
  <c r="AA75" i="4" s="1"/>
  <c r="AF75" i="4"/>
  <c r="AF37" i="4"/>
  <c r="AF43" i="4"/>
  <c r="AF29" i="4"/>
  <c r="AF178" i="4"/>
  <c r="AF221" i="4"/>
  <c r="AF197" i="4"/>
  <c r="AF141" i="4"/>
  <c r="AF194" i="4"/>
  <c r="AF168" i="4"/>
  <c r="AF170" i="4"/>
  <c r="AF65" i="4"/>
  <c r="AB103" i="4"/>
  <c r="W130" i="4"/>
  <c r="Y130" i="4" s="1"/>
  <c r="AA130" i="4" s="1"/>
  <c r="P65" i="4"/>
  <c r="AC143" i="4"/>
  <c r="AC162" i="4"/>
  <c r="AC43" i="4"/>
  <c r="AC46" i="4"/>
  <c r="AC95" i="4"/>
  <c r="AC93" i="4"/>
  <c r="AC172" i="4"/>
  <c r="AC198" i="4"/>
  <c r="AC99" i="4"/>
  <c r="AB179" i="4"/>
  <c r="AB28" i="4"/>
  <c r="P168" i="4"/>
  <c r="P177" i="4"/>
  <c r="AC105" i="4"/>
  <c r="AB56" i="4"/>
  <c r="AB212" i="4"/>
  <c r="AC170" i="4"/>
  <c r="AC103" i="4"/>
  <c r="AF124" i="4"/>
  <c r="AF27" i="4"/>
  <c r="AF204" i="4"/>
  <c r="AF17" i="4"/>
  <c r="AF109" i="4"/>
  <c r="P226" i="4"/>
  <c r="AC225" i="4"/>
  <c r="AB171" i="4"/>
  <c r="P143" i="4"/>
  <c r="AB77" i="4"/>
  <c r="P164" i="4"/>
  <c r="AB65" i="4"/>
  <c r="AC211" i="4"/>
  <c r="AB152" i="4"/>
  <c r="P198" i="4"/>
  <c r="AB55" i="4"/>
  <c r="AC205" i="4"/>
  <c r="P46" i="4"/>
  <c r="P87" i="4"/>
  <c r="AC233" i="4"/>
  <c r="AB95" i="4"/>
  <c r="AC218" i="4"/>
  <c r="AC68" i="4"/>
  <c r="P51" i="4"/>
  <c r="P93" i="4"/>
  <c r="AB18" i="4"/>
  <c r="AB99" i="4"/>
  <c r="AC174" i="4"/>
  <c r="AC167" i="4"/>
  <c r="AC230" i="4"/>
  <c r="P172" i="4"/>
  <c r="P181" i="4"/>
  <c r="AC121" i="4"/>
  <c r="AB25" i="4"/>
  <c r="P50" i="4"/>
  <c r="AC113" i="4"/>
  <c r="P76" i="4"/>
  <c r="AC180" i="4"/>
  <c r="AB162" i="4"/>
  <c r="AC112" i="4"/>
  <c r="AC75" i="4"/>
  <c r="AC37" i="4"/>
  <c r="P43" i="4"/>
  <c r="AC29" i="4"/>
  <c r="AC178" i="4"/>
  <c r="AC221" i="4"/>
  <c r="AB197" i="4"/>
  <c r="AC141" i="4"/>
  <c r="P194" i="4"/>
  <c r="AF232" i="4"/>
  <c r="AF219" i="4"/>
  <c r="AF38" i="4"/>
  <c r="AF53" i="4"/>
  <c r="AF132" i="4"/>
  <c r="AF195" i="4"/>
  <c r="AF69" i="4"/>
  <c r="AF71" i="4"/>
  <c r="AF20" i="4"/>
  <c r="P38" i="4"/>
  <c r="AB71" i="4"/>
  <c r="P205" i="4"/>
  <c r="AB46" i="4"/>
  <c r="AB168" i="4"/>
  <c r="AB233" i="4"/>
  <c r="P103" i="4"/>
  <c r="AB113" i="4"/>
  <c r="AB170" i="4"/>
  <c r="AB194" i="4"/>
  <c r="AB219" i="4"/>
  <c r="AB172" i="4"/>
  <c r="P18" i="4"/>
  <c r="P28" i="4"/>
  <c r="P69" i="4"/>
  <c r="P179" i="4"/>
  <c r="AB76" i="4"/>
  <c r="AC51" i="4"/>
  <c r="AC77" i="4"/>
  <c r="AC232" i="4"/>
  <c r="AC195" i="4"/>
  <c r="AC55" i="4"/>
  <c r="AC181" i="4"/>
  <c r="AC65" i="4"/>
  <c r="AC226" i="4"/>
  <c r="AC53" i="4"/>
  <c r="AC50" i="4"/>
  <c r="AC76" i="4"/>
  <c r="AF151" i="4"/>
  <c r="AF191" i="4"/>
  <c r="AF66" i="4"/>
  <c r="AF97" i="4"/>
  <c r="AF185" i="4"/>
  <c r="W187" i="4"/>
  <c r="Y187" i="4" s="1"/>
  <c r="AA187" i="4" s="1"/>
  <c r="AF187" i="4"/>
  <c r="AF155" i="4"/>
  <c r="AF34" i="4"/>
  <c r="AF139" i="4"/>
  <c r="AF19" i="4"/>
  <c r="AF137" i="4"/>
  <c r="W92" i="4"/>
  <c r="Y92" i="4" s="1"/>
  <c r="AA92" i="4" s="1"/>
  <c r="AF92" i="4"/>
  <c r="W133" i="4"/>
  <c r="Y133" i="4" s="1"/>
  <c r="AA133" i="4" s="1"/>
  <c r="AF133" i="4"/>
  <c r="AF184" i="4"/>
  <c r="AF189" i="4"/>
  <c r="W128" i="4"/>
  <c r="Y128" i="4" s="1"/>
  <c r="AA128" i="4" s="1"/>
  <c r="AF128" i="4"/>
  <c r="AF67" i="4"/>
  <c r="AC124" i="4"/>
  <c r="AC27" i="4"/>
  <c r="AC204" i="4"/>
  <c r="AB17" i="4"/>
  <c r="AC109" i="4"/>
  <c r="AF147" i="4"/>
  <c r="AF231" i="4"/>
  <c r="AB231" i="4"/>
  <c r="P231" i="4"/>
  <c r="AF214" i="4"/>
  <c r="AB214" i="4"/>
  <c r="AF90" i="4"/>
  <c r="AF33" i="4"/>
  <c r="AF149" i="4"/>
  <c r="AF88" i="4"/>
  <c r="AF227" i="4"/>
  <c r="W173" i="4"/>
  <c r="Y173" i="4" s="1"/>
  <c r="AA173" i="4" s="1"/>
  <c r="AF173" i="4"/>
  <c r="AF129" i="4"/>
  <c r="AF60" i="4"/>
  <c r="AF39" i="4"/>
  <c r="AF169" i="4"/>
  <c r="AF229" i="4"/>
  <c r="AF40" i="4"/>
  <c r="AF192" i="4"/>
  <c r="AF104" i="4"/>
  <c r="AF81" i="4"/>
  <c r="AF64" i="4"/>
  <c r="AF196" i="4"/>
  <c r="AF144" i="4"/>
  <c r="AF63" i="4"/>
  <c r="AF193" i="4"/>
  <c r="AF115" i="4"/>
  <c r="AF156" i="4"/>
  <c r="AF200" i="4"/>
  <c r="AF73" i="4"/>
  <c r="AF190" i="4"/>
  <c r="W127" i="4"/>
  <c r="Y127" i="4" s="1"/>
  <c r="AA127" i="4" s="1"/>
  <c r="AF127" i="4"/>
  <c r="AF199" i="4"/>
  <c r="P199" i="4"/>
  <c r="AB199" i="4"/>
  <c r="AF114" i="4"/>
  <c r="P114" i="4"/>
  <c r="AB114" i="4"/>
  <c r="AF118" i="4"/>
  <c r="AF47" i="4"/>
  <c r="AF210" i="4"/>
  <c r="AF159" i="4"/>
  <c r="AF57" i="4"/>
  <c r="AF24" i="4"/>
  <c r="AF209" i="4"/>
  <c r="AF228" i="4"/>
  <c r="AF100" i="4"/>
  <c r="W108" i="4"/>
  <c r="Y108" i="4" s="1"/>
  <c r="AA108" i="4" s="1"/>
  <c r="AF108" i="4"/>
  <c r="AF116" i="4"/>
  <c r="AF188" i="4"/>
  <c r="AB188" i="4"/>
  <c r="P188" i="4"/>
  <c r="W120" i="4"/>
  <c r="Y120" i="4" s="1"/>
  <c r="AA120" i="4" s="1"/>
  <c r="AF120" i="4"/>
  <c r="AF96" i="4"/>
  <c r="AF84" i="4"/>
  <c r="AF222" i="4"/>
  <c r="AF135" i="4"/>
  <c r="AF107" i="4"/>
  <c r="AF136" i="4"/>
  <c r="AB136" i="4"/>
  <c r="AF220" i="4"/>
  <c r="AF125" i="4"/>
  <c r="AF56" i="4"/>
  <c r="AF140" i="4"/>
  <c r="AF211" i="4"/>
  <c r="P105" i="4"/>
  <c r="P77" i="4"/>
  <c r="AB132" i="4"/>
  <c r="P218" i="4"/>
  <c r="P112" i="4"/>
  <c r="P233" i="4"/>
  <c r="AB112" i="4"/>
  <c r="P71" i="4"/>
  <c r="AB68" i="4"/>
  <c r="AB140" i="4"/>
  <c r="P162" i="4"/>
  <c r="P75" i="4"/>
  <c r="P180" i="4"/>
  <c r="P113" i="4"/>
  <c r="P170" i="4"/>
  <c r="AB195" i="4"/>
  <c r="P211" i="4"/>
  <c r="AB51" i="4"/>
  <c r="AB53" i="4"/>
  <c r="AB218" i="4"/>
  <c r="AB43" i="4"/>
  <c r="AB20" i="4"/>
  <c r="AB164" i="4"/>
  <c r="AB181" i="4"/>
  <c r="AB87" i="4"/>
  <c r="AC179" i="4"/>
  <c r="AC212" i="4"/>
  <c r="AC56" i="4"/>
  <c r="AC168" i="4"/>
  <c r="AC87" i="4"/>
  <c r="AC152" i="4"/>
  <c r="AC197" i="4"/>
  <c r="AC171" i="4"/>
  <c r="AC28" i="4"/>
  <c r="AC132" i="4"/>
  <c r="AC151" i="4"/>
  <c r="AB191" i="4"/>
  <c r="P66" i="4"/>
  <c r="P97" i="4"/>
  <c r="AC185" i="4"/>
  <c r="AC187" i="4"/>
  <c r="AC155" i="4"/>
  <c r="P34" i="4"/>
  <c r="P139" i="4"/>
  <c r="P19" i="4"/>
  <c r="AC137" i="4"/>
  <c r="AC92" i="4"/>
  <c r="AB133" i="4"/>
  <c r="AB184" i="4"/>
  <c r="AC189" i="4"/>
  <c r="AB128" i="4"/>
  <c r="AC67" i="4"/>
  <c r="AF175" i="4"/>
  <c r="AF59" i="4"/>
  <c r="AF163" i="4"/>
  <c r="AB163" i="4"/>
  <c r="AF31" i="4"/>
  <c r="AF48" i="4"/>
  <c r="AC147" i="4"/>
  <c r="AC231" i="4"/>
  <c r="P214" i="4"/>
  <c r="AC90" i="4"/>
  <c r="AC33" i="4"/>
  <c r="P149" i="4"/>
  <c r="AC88" i="4"/>
  <c r="P227" i="4"/>
  <c r="AB173" i="4"/>
  <c r="AC129" i="4"/>
  <c r="AC60" i="4"/>
  <c r="P39" i="4"/>
  <c r="P169" i="4"/>
  <c r="P229" i="4"/>
  <c r="AC40" i="4"/>
  <c r="AB192" i="4"/>
  <c r="AB104" i="4"/>
  <c r="AB81" i="4"/>
  <c r="P64" i="4"/>
  <c r="AC196" i="4"/>
  <c r="AC144" i="4"/>
  <c r="AC63" i="4"/>
  <c r="AC193" i="4"/>
  <c r="P115" i="4"/>
  <c r="AB156" i="4"/>
  <c r="AB200" i="4"/>
  <c r="AC73" i="4"/>
  <c r="AC190" i="4"/>
  <c r="AC127" i="4"/>
  <c r="AC199" i="4"/>
  <c r="AC114" i="4"/>
  <c r="AC118" i="4"/>
  <c r="AB47" i="4"/>
  <c r="AB210" i="4"/>
  <c r="AC159" i="4"/>
  <c r="AC57" i="4"/>
  <c r="P24" i="4"/>
  <c r="AC209" i="4"/>
  <c r="AB228" i="4"/>
  <c r="AB100" i="4"/>
  <c r="AC108" i="4"/>
  <c r="AC116" i="4"/>
  <c r="AC188" i="4"/>
  <c r="AC120" i="4"/>
  <c r="AC96" i="4"/>
  <c r="AB84" i="4"/>
  <c r="AB222" i="4"/>
  <c r="P135" i="4"/>
  <c r="P107" i="4"/>
  <c r="P136" i="4"/>
  <c r="AC220" i="4"/>
  <c r="AC125" i="4"/>
  <c r="W82" i="4"/>
  <c r="Y82" i="4" s="1"/>
  <c r="AA82" i="4" s="1"/>
  <c r="W79" i="4"/>
  <c r="Y79" i="4" s="1"/>
  <c r="AA79" i="4" s="1"/>
  <c r="W216" i="4"/>
  <c r="Y216" i="4" s="1"/>
  <c r="AA216" i="4" s="1"/>
  <c r="W123" i="4"/>
  <c r="Y123" i="4" s="1"/>
  <c r="AA123" i="4" s="1"/>
  <c r="W62" i="4"/>
  <c r="Y62" i="4" s="1"/>
  <c r="AA62" i="4" s="1"/>
  <c r="W138" i="4"/>
  <c r="Y138" i="4" s="1"/>
  <c r="AA138" i="4" s="1"/>
  <c r="W203" i="4"/>
  <c r="Y203" i="4" s="1"/>
  <c r="AA203" i="4" s="1"/>
  <c r="W235" i="4"/>
  <c r="Y235" i="4" s="1"/>
  <c r="AA235" i="4" s="1"/>
  <c r="W98" i="4"/>
  <c r="Y98" i="4" s="1"/>
  <c r="AA98" i="4" s="1"/>
  <c r="W217" i="4"/>
  <c r="Y217" i="4" s="1"/>
  <c r="AA217" i="4" s="1"/>
  <c r="W83" i="4"/>
  <c r="Y83" i="4" s="1"/>
  <c r="AA83" i="4" s="1"/>
  <c r="W215" i="4"/>
  <c r="Y215" i="4" s="1"/>
  <c r="AA215" i="4" s="1"/>
  <c r="W103" i="4"/>
  <c r="Y103" i="4" s="1"/>
  <c r="AA103" i="4" s="1"/>
  <c r="W146" i="4"/>
  <c r="Y146" i="4" s="1"/>
  <c r="AA146" i="4" s="1"/>
  <c r="W86" i="4"/>
  <c r="Y86" i="4" s="1"/>
  <c r="AA86" i="4" s="1"/>
  <c r="X86" i="4"/>
  <c r="Z86" i="4" s="1"/>
  <c r="W208" i="4"/>
  <c r="Y208" i="4" s="1"/>
  <c r="AA208" i="4" s="1"/>
  <c r="W158" i="4"/>
  <c r="Y158" i="4" s="1"/>
  <c r="AA158" i="4" s="1"/>
  <c r="W165" i="4"/>
  <c r="Y165" i="4" s="1"/>
  <c r="AA165" i="4" s="1"/>
  <c r="W101" i="4"/>
  <c r="Y101" i="4" s="1"/>
  <c r="AA101" i="4" s="1"/>
  <c r="W85" i="4"/>
  <c r="Y85" i="4" s="1"/>
  <c r="AA85" i="4" s="1"/>
  <c r="X161" i="4"/>
  <c r="Z161" i="4" s="1"/>
  <c r="W161" i="4"/>
  <c r="Y161" i="4" s="1"/>
  <c r="AA161" i="4" s="1"/>
  <c r="W206" i="4"/>
  <c r="Y206" i="4" s="1"/>
  <c r="AA206" i="4" s="1"/>
  <c r="X206" i="4"/>
  <c r="Z206" i="4" s="1"/>
  <c r="W58" i="4"/>
  <c r="Y58" i="4" s="1"/>
  <c r="AA58" i="4" s="1"/>
  <c r="W234" i="4"/>
  <c r="Y234" i="4" s="1"/>
  <c r="AA234" i="4" s="1"/>
  <c r="W150" i="4"/>
  <c r="Y150" i="4" s="1"/>
  <c r="AA150" i="4" s="1"/>
  <c r="W78" i="4"/>
  <c r="Y78" i="4" s="1"/>
  <c r="AA78" i="4" s="1"/>
  <c r="W117" i="4"/>
  <c r="Y117" i="4" s="1"/>
  <c r="AA117" i="4" s="1"/>
  <c r="W154" i="4"/>
  <c r="Y154" i="4" s="1"/>
  <c r="AA154" i="4" s="1"/>
  <c r="W74" i="4"/>
  <c r="Y74" i="4" s="1"/>
  <c r="AA74" i="4" s="1"/>
  <c r="W110" i="4"/>
  <c r="Y110" i="4" s="1"/>
  <c r="AA110" i="4" s="1"/>
  <c r="W91" i="4"/>
  <c r="Y91" i="4" s="1"/>
  <c r="AA91" i="4" s="1"/>
  <c r="W122" i="4"/>
  <c r="Y122" i="4" s="1"/>
  <c r="AA122" i="4" s="1"/>
  <c r="W144" i="4"/>
  <c r="Y144" i="4" s="1"/>
  <c r="AA144" i="4" s="1"/>
  <c r="W89" i="4"/>
  <c r="Y89" i="4" s="1"/>
  <c r="AA89" i="4" s="1"/>
  <c r="W70" i="4"/>
  <c r="Y70" i="4" s="1"/>
  <c r="AA70" i="4" s="1"/>
  <c r="W223" i="4"/>
  <c r="Y223" i="4" s="1"/>
  <c r="AA223" i="4" s="1"/>
  <c r="W106" i="4"/>
  <c r="Y106" i="4" s="1"/>
  <c r="AA106" i="4" s="1"/>
  <c r="W183" i="4"/>
  <c r="Y183" i="4" s="1"/>
  <c r="AA183" i="4" s="1"/>
  <c r="W61" i="4"/>
  <c r="Y61" i="4" s="1"/>
  <c r="AA61" i="4" s="1"/>
  <c r="W166" i="4"/>
  <c r="Y166" i="4" s="1"/>
  <c r="AA166" i="4" s="1"/>
  <c r="W191" i="4"/>
  <c r="Y191" i="4" s="1"/>
  <c r="AA191" i="4" s="1"/>
  <c r="W131" i="4"/>
  <c r="Y131" i="4" s="1"/>
  <c r="AA131" i="4" s="1"/>
  <c r="X186" i="4"/>
  <c r="Z186" i="4" s="1"/>
  <c r="W186" i="4"/>
  <c r="Y186" i="4" s="1"/>
  <c r="AA186" i="4" s="1"/>
  <c r="W213" i="4"/>
  <c r="Y213" i="4" s="1"/>
  <c r="AA213" i="4" s="1"/>
  <c r="W97" i="4"/>
  <c r="Y97" i="4" s="1"/>
  <c r="AA97" i="4" s="1"/>
  <c r="W142" i="4"/>
  <c r="Y142" i="4" s="1"/>
  <c r="AA142" i="4" s="1"/>
  <c r="W182" i="4"/>
  <c r="Y182" i="4" s="1"/>
  <c r="AA182" i="4" s="1"/>
  <c r="W72" i="4"/>
  <c r="Y72" i="4" s="1"/>
  <c r="AA72" i="4" s="1"/>
  <c r="X202" i="4"/>
  <c r="Z202" i="4" s="1"/>
  <c r="W202" i="4"/>
  <c r="Y202" i="4" s="1"/>
  <c r="AA202" i="4" s="1"/>
  <c r="P11" i="4" l="1"/>
  <c r="L11" i="4"/>
  <c r="C16" i="7" s="1"/>
  <c r="AC32" i="7"/>
  <c r="AD32" i="7" s="1"/>
  <c r="AE32" i="7" s="1"/>
  <c r="W32" i="7"/>
  <c r="Q32" i="7"/>
  <c r="N32" i="7"/>
  <c r="K32" i="7"/>
  <c r="Z32" i="7"/>
  <c r="AA32" i="7" s="1"/>
  <c r="AB32" i="7" s="1"/>
  <c r="T32" i="7"/>
  <c r="E32" i="7"/>
  <c r="H32" i="7"/>
  <c r="N20" i="7"/>
  <c r="O20" i="7" s="1"/>
  <c r="P20" i="7" s="1"/>
  <c r="K20" i="7"/>
  <c r="AC20" i="7"/>
  <c r="AD20" i="7" s="1"/>
  <c r="AE20" i="7" s="1"/>
  <c r="T20" i="7"/>
  <c r="E20" i="7"/>
  <c r="H20" i="7"/>
  <c r="Z20" i="7"/>
  <c r="AA20" i="7" s="1"/>
  <c r="AB20" i="7" s="1"/>
  <c r="W20" i="7"/>
  <c r="Q20" i="7"/>
  <c r="R20" i="7" s="1"/>
  <c r="S20" i="7" s="1"/>
  <c r="H30" i="7"/>
  <c r="AC30" i="7"/>
  <c r="AD30" i="7" s="1"/>
  <c r="AE30" i="7" s="1"/>
  <c r="T30" i="7"/>
  <c r="N30" i="7"/>
  <c r="Q30" i="7"/>
  <c r="E30" i="7"/>
  <c r="W30" i="7"/>
  <c r="Z30" i="7"/>
  <c r="AA30" i="7" s="1"/>
  <c r="AB30" i="7" s="1"/>
  <c r="K30" i="7"/>
  <c r="Q25" i="7"/>
  <c r="H25" i="7"/>
  <c r="T25" i="7"/>
  <c r="E25" i="7"/>
  <c r="W25" i="7"/>
  <c r="AC25" i="7"/>
  <c r="AD25" i="7" s="1"/>
  <c r="AE25" i="7" s="1"/>
  <c r="Z25" i="7"/>
  <c r="AA25" i="7" s="1"/>
  <c r="AB25" i="7" s="1"/>
  <c r="N25" i="7"/>
  <c r="K25" i="7"/>
  <c r="E36" i="7"/>
  <c r="H36" i="7"/>
  <c r="W36" i="7"/>
  <c r="AC36" i="7"/>
  <c r="AD36" i="7" s="1"/>
  <c r="AE36" i="7" s="1"/>
  <c r="Z36" i="7"/>
  <c r="AA36" i="7" s="1"/>
  <c r="AB36" i="7" s="1"/>
  <c r="K36" i="7"/>
  <c r="Q36" i="7"/>
  <c r="N36" i="7"/>
  <c r="T36" i="7"/>
  <c r="AC22" i="7"/>
  <c r="AD22" i="7" s="1"/>
  <c r="AE22" i="7" s="1"/>
  <c r="H22" i="7"/>
  <c r="N22" i="7"/>
  <c r="K22" i="7"/>
  <c r="Q22" i="7"/>
  <c r="E22" i="7"/>
  <c r="W22" i="7"/>
  <c r="Z22" i="7"/>
  <c r="AA22" i="7" s="1"/>
  <c r="AB22" i="7" s="1"/>
  <c r="T22" i="7"/>
  <c r="W21" i="7"/>
  <c r="E21" i="7"/>
  <c r="K21" i="7"/>
  <c r="H21" i="7"/>
  <c r="AC21" i="7"/>
  <c r="AD21" i="7" s="1"/>
  <c r="AE21" i="7" s="1"/>
  <c r="Z21" i="7"/>
  <c r="AA21" i="7" s="1"/>
  <c r="AB21" i="7" s="1"/>
  <c r="Q21" i="7"/>
  <c r="N21" i="7"/>
  <c r="T21" i="7"/>
  <c r="H34" i="7"/>
  <c r="T34" i="7"/>
  <c r="K34" i="7"/>
  <c r="E34" i="7"/>
  <c r="N34" i="7"/>
  <c r="Q34" i="7"/>
  <c r="W34" i="7"/>
  <c r="AC34" i="7"/>
  <c r="AD34" i="7" s="1"/>
  <c r="AE34" i="7" s="1"/>
  <c r="Z34" i="7"/>
  <c r="AA34" i="7" s="1"/>
  <c r="AB34" i="7" s="1"/>
  <c r="N23" i="7"/>
  <c r="T23" i="7"/>
  <c r="W23" i="7"/>
  <c r="H23" i="7"/>
  <c r="E23" i="7"/>
  <c r="K23" i="7"/>
  <c r="Q23" i="7"/>
  <c r="Z23" i="7"/>
  <c r="AA23" i="7" s="1"/>
  <c r="AB23" i="7" s="1"/>
  <c r="AC23" i="7"/>
  <c r="AD23" i="7" s="1"/>
  <c r="AE23" i="7" s="1"/>
  <c r="H24" i="7"/>
  <c r="E24" i="7"/>
  <c r="W24" i="7"/>
  <c r="N24" i="7"/>
  <c r="Z24" i="7"/>
  <c r="AA24" i="7" s="1"/>
  <c r="AB24" i="7" s="1"/>
  <c r="K24" i="7"/>
  <c r="AC24" i="7"/>
  <c r="AD24" i="7" s="1"/>
  <c r="AE24" i="7" s="1"/>
  <c r="T24" i="7"/>
  <c r="Q24" i="7"/>
  <c r="K19" i="7"/>
  <c r="H19" i="7"/>
  <c r="E19" i="7"/>
  <c r="AC19" i="7"/>
  <c r="AD19" i="7" s="1"/>
  <c r="AE19" i="7" s="1"/>
  <c r="N19" i="7"/>
  <c r="Q19" i="7"/>
  <c r="W19" i="7"/>
  <c r="T19" i="7"/>
  <c r="U19" i="7" s="1"/>
  <c r="V19" i="7" s="1"/>
  <c r="Z19" i="7"/>
  <c r="AA19" i="7" s="1"/>
  <c r="AB19" i="7" s="1"/>
  <c r="M18" i="7"/>
  <c r="AF18" i="7"/>
  <c r="AG18" i="7" s="1"/>
  <c r="AH18" i="7" s="1"/>
  <c r="M67" i="7"/>
  <c r="AF67" i="7"/>
  <c r="AG67" i="7" s="1"/>
  <c r="AH67" i="7" s="1"/>
  <c r="M15" i="7"/>
  <c r="J67" i="7"/>
  <c r="J18" i="7"/>
  <c r="G18" i="7"/>
  <c r="V10" i="4"/>
  <c r="R15" i="7"/>
  <c r="S15" i="7" s="1"/>
  <c r="U15" i="7"/>
  <c r="V15" i="7" s="1"/>
  <c r="J15" i="7"/>
  <c r="F28" i="7"/>
  <c r="F17" i="7"/>
  <c r="F20" i="7"/>
  <c r="X15" i="7"/>
  <c r="Y15" i="7" s="1"/>
  <c r="W230" i="4"/>
  <c r="Y230" i="4" s="1"/>
  <c r="AA230" i="4" s="1"/>
  <c r="V59" i="4"/>
  <c r="X59" i="4" s="1"/>
  <c r="Z59" i="4" s="1"/>
  <c r="V222" i="4"/>
  <c r="X222" i="4" s="1"/>
  <c r="Z222" i="4" s="1"/>
  <c r="V114" i="4"/>
  <c r="V39" i="4"/>
  <c r="X39" i="4" s="1"/>
  <c r="Z39" i="4" s="1"/>
  <c r="V168" i="4"/>
  <c r="X168" i="4" s="1"/>
  <c r="Z168" i="4" s="1"/>
  <c r="V93" i="4"/>
  <c r="X93" i="4" s="1"/>
  <c r="Z93" i="4" s="1"/>
  <c r="V87" i="4"/>
  <c r="X87" i="4" s="1"/>
  <c r="Z87" i="4" s="1"/>
  <c r="V226" i="4"/>
  <c r="X226" i="4" s="1"/>
  <c r="Z226" i="4" s="1"/>
  <c r="V48" i="4"/>
  <c r="X48" i="4" s="1"/>
  <c r="Z48" i="4" s="1"/>
  <c r="V96" i="4"/>
  <c r="X96" i="4" s="1"/>
  <c r="Z96" i="4" s="1"/>
  <c r="V116" i="4"/>
  <c r="X116" i="4" s="1"/>
  <c r="Z116" i="4" s="1"/>
  <c r="V100" i="4"/>
  <c r="X100" i="4" s="1"/>
  <c r="Z100" i="4" s="1"/>
  <c r="V209" i="4"/>
  <c r="X209" i="4" s="1"/>
  <c r="Z209" i="4" s="1"/>
  <c r="V57" i="4"/>
  <c r="X57" i="4" s="1"/>
  <c r="Z57" i="4" s="1"/>
  <c r="V199" i="4"/>
  <c r="V200" i="4"/>
  <c r="X200" i="4" s="1"/>
  <c r="Z200" i="4" s="1"/>
  <c r="V115" i="4"/>
  <c r="X115" i="4" s="1"/>
  <c r="Z115" i="4" s="1"/>
  <c r="V63" i="4"/>
  <c r="X63" i="4" s="1"/>
  <c r="Z63" i="4" s="1"/>
  <c r="V196" i="4"/>
  <c r="X196" i="4" s="1"/>
  <c r="Z196" i="4" s="1"/>
  <c r="V81" i="4"/>
  <c r="X81" i="4" s="1"/>
  <c r="Z81" i="4" s="1"/>
  <c r="V192" i="4"/>
  <c r="X192" i="4" s="1"/>
  <c r="Z192" i="4" s="1"/>
  <c r="V229" i="4"/>
  <c r="X229" i="4" s="1"/>
  <c r="Z229" i="4" s="1"/>
  <c r="V129" i="4"/>
  <c r="X129" i="4" s="1"/>
  <c r="Z129" i="4" s="1"/>
  <c r="V227" i="4"/>
  <c r="X227" i="4" s="1"/>
  <c r="Z227" i="4" s="1"/>
  <c r="V149" i="4"/>
  <c r="X149" i="4" s="1"/>
  <c r="Z149" i="4" s="1"/>
  <c r="V67" i="4"/>
  <c r="X67" i="4" s="1"/>
  <c r="Z67" i="4" s="1"/>
  <c r="V189" i="4"/>
  <c r="X189" i="4" s="1"/>
  <c r="Z189" i="4" s="1"/>
  <c r="V133" i="4"/>
  <c r="X133" i="4" s="1"/>
  <c r="Z133" i="4" s="1"/>
  <c r="V137" i="4"/>
  <c r="X137" i="4" s="1"/>
  <c r="Z137" i="4" s="1"/>
  <c r="V139" i="4"/>
  <c r="X139" i="4" s="1"/>
  <c r="Z139" i="4" s="1"/>
  <c r="V155" i="4"/>
  <c r="X155" i="4" s="1"/>
  <c r="Z155" i="4" s="1"/>
  <c r="V185" i="4"/>
  <c r="X185" i="4" s="1"/>
  <c r="Z185" i="4" s="1"/>
  <c r="V151" i="4"/>
  <c r="X151" i="4" s="1"/>
  <c r="Z151" i="4" s="1"/>
  <c r="V71" i="4"/>
  <c r="X71" i="4" s="1"/>
  <c r="Z71" i="4" s="1"/>
  <c r="V195" i="4"/>
  <c r="X195" i="4" s="1"/>
  <c r="Z195" i="4" s="1"/>
  <c r="V53" i="4"/>
  <c r="X53" i="4" s="1"/>
  <c r="Z53" i="4" s="1"/>
  <c r="V219" i="4"/>
  <c r="X219" i="4" s="1"/>
  <c r="Z219" i="4" s="1"/>
  <c r="V109" i="4"/>
  <c r="X109" i="4" s="1"/>
  <c r="Z109" i="4" s="1"/>
  <c r="V204" i="4"/>
  <c r="X204" i="4" s="1"/>
  <c r="Z204" i="4" s="1"/>
  <c r="V124" i="4"/>
  <c r="X124" i="4" s="1"/>
  <c r="Z124" i="4" s="1"/>
  <c r="V170" i="4"/>
  <c r="X170" i="4" s="1"/>
  <c r="Z170" i="4" s="1"/>
  <c r="V194" i="4"/>
  <c r="X194" i="4" s="1"/>
  <c r="Z194" i="4" s="1"/>
  <c r="V178" i="4"/>
  <c r="X178" i="4" s="1"/>
  <c r="Z178" i="4" s="1"/>
  <c r="V162" i="4"/>
  <c r="X162" i="4" s="1"/>
  <c r="Z162" i="4" s="1"/>
  <c r="V50" i="4"/>
  <c r="X50" i="4" s="1"/>
  <c r="Z50" i="4" s="1"/>
  <c r="V174" i="4"/>
  <c r="X174" i="4" s="1"/>
  <c r="Z174" i="4" s="1"/>
  <c r="V218" i="4"/>
  <c r="X218" i="4" s="1"/>
  <c r="Z218" i="4" s="1"/>
  <c r="V46" i="4"/>
  <c r="V55" i="4"/>
  <c r="X55" i="4" s="1"/>
  <c r="Z55" i="4" s="1"/>
  <c r="V143" i="4"/>
  <c r="X143" i="4" s="1"/>
  <c r="Z143" i="4" s="1"/>
  <c r="V212" i="4"/>
  <c r="X212" i="4" s="1"/>
  <c r="Z212" i="4" s="1"/>
  <c r="V177" i="4"/>
  <c r="X177" i="4" s="1"/>
  <c r="Z177" i="4" s="1"/>
  <c r="V179" i="4"/>
  <c r="X179" i="4" s="1"/>
  <c r="Z179" i="4" s="1"/>
  <c r="O61" i="7"/>
  <c r="P61" i="7" s="1"/>
  <c r="R61" i="7"/>
  <c r="S61" i="7" s="1"/>
  <c r="U61" i="7"/>
  <c r="V61" i="7" s="1"/>
  <c r="L61" i="7"/>
  <c r="V118" i="4"/>
  <c r="X118" i="4" s="1"/>
  <c r="Z118" i="4" s="1"/>
  <c r="V90" i="4"/>
  <c r="X90" i="4" s="1"/>
  <c r="Z90" i="4" s="1"/>
  <c r="V66" i="4"/>
  <c r="X66" i="4" s="1"/>
  <c r="Z66" i="4" s="1"/>
  <c r="W65" i="4"/>
  <c r="Y65" i="4" s="1"/>
  <c r="AA65" i="4" s="1"/>
  <c r="V221" i="4"/>
  <c r="X221" i="4" s="1"/>
  <c r="Z221" i="4" s="1"/>
  <c r="V112" i="4"/>
  <c r="X112" i="4" s="1"/>
  <c r="Z112" i="4" s="1"/>
  <c r="V113" i="4"/>
  <c r="X113" i="4" s="1"/>
  <c r="Z113" i="4" s="1"/>
  <c r="V99" i="4"/>
  <c r="X99" i="4" s="1"/>
  <c r="Z99" i="4" s="1"/>
  <c r="V95" i="4"/>
  <c r="X95" i="4" s="1"/>
  <c r="Z95" i="4" s="1"/>
  <c r="V164" i="4"/>
  <c r="X164" i="4" s="1"/>
  <c r="Z164" i="4" s="1"/>
  <c r="L59" i="7"/>
  <c r="X59" i="7"/>
  <c r="Y59" i="7" s="1"/>
  <c r="O59" i="7"/>
  <c r="P59" i="7" s="1"/>
  <c r="U59" i="7"/>
  <c r="V59" i="7" s="1"/>
  <c r="I59" i="7"/>
  <c r="F59" i="7"/>
  <c r="L54" i="7"/>
  <c r="X54" i="7"/>
  <c r="Y54" i="7" s="1"/>
  <c r="O54" i="7"/>
  <c r="P54" i="7" s="1"/>
  <c r="F54" i="7"/>
  <c r="R54" i="7"/>
  <c r="S54" i="7" s="1"/>
  <c r="U54" i="7"/>
  <c r="V54" i="7" s="1"/>
  <c r="O50" i="7"/>
  <c r="P50" i="7" s="1"/>
  <c r="F50" i="7"/>
  <c r="R50" i="7"/>
  <c r="S50" i="7" s="1"/>
  <c r="U50" i="7"/>
  <c r="V50" i="7" s="1"/>
  <c r="X50" i="7"/>
  <c r="Y50" i="7" s="1"/>
  <c r="I50" i="7"/>
  <c r="L50" i="7"/>
  <c r="L103" i="7"/>
  <c r="X103" i="7"/>
  <c r="Y103" i="7" s="1"/>
  <c r="I103" i="7"/>
  <c r="O103" i="7"/>
  <c r="P103" i="7" s="1"/>
  <c r="F103" i="7"/>
  <c r="R103" i="7"/>
  <c r="S103" i="7" s="1"/>
  <c r="U103" i="7"/>
  <c r="V103" i="7" s="1"/>
  <c r="O94" i="7"/>
  <c r="P94" i="7" s="1"/>
  <c r="L94" i="7"/>
  <c r="R94" i="7"/>
  <c r="S94" i="7" s="1"/>
  <c r="U94" i="7"/>
  <c r="V94" i="7" s="1"/>
  <c r="X94" i="7"/>
  <c r="Y94" i="7" s="1"/>
  <c r="F94" i="7"/>
  <c r="I94" i="7"/>
  <c r="V140" i="4"/>
  <c r="X140" i="4" s="1"/>
  <c r="Z140" i="4" s="1"/>
  <c r="W125" i="4"/>
  <c r="Y125" i="4" s="1"/>
  <c r="AA125" i="4" s="1"/>
  <c r="L65" i="7"/>
  <c r="X65" i="7"/>
  <c r="Y65" i="7" s="1"/>
  <c r="O65" i="7"/>
  <c r="P65" i="7" s="1"/>
  <c r="F65" i="7"/>
  <c r="I65" i="7"/>
  <c r="U65" i="7"/>
  <c r="V65" i="7" s="1"/>
  <c r="R65" i="7"/>
  <c r="S65" i="7" s="1"/>
  <c r="V147" i="4"/>
  <c r="X147" i="4" s="1"/>
  <c r="Z147" i="4" s="1"/>
  <c r="V38" i="4"/>
  <c r="X38" i="4" s="1"/>
  <c r="Z38" i="4" s="1"/>
  <c r="V197" i="4"/>
  <c r="X197" i="4" s="1"/>
  <c r="Z197" i="4" s="1"/>
  <c r="V43" i="4"/>
  <c r="X43" i="4" s="1"/>
  <c r="Z43" i="4" s="1"/>
  <c r="V75" i="4"/>
  <c r="X75" i="4" s="1"/>
  <c r="Z75" i="4" s="1"/>
  <c r="V76" i="4"/>
  <c r="X76" i="4" s="1"/>
  <c r="Z76" i="4" s="1"/>
  <c r="V121" i="4"/>
  <c r="X121" i="4" s="1"/>
  <c r="Z121" i="4" s="1"/>
  <c r="V172" i="4"/>
  <c r="X172" i="4" s="1"/>
  <c r="Z172" i="4" s="1"/>
  <c r="V167" i="4"/>
  <c r="X167" i="4" s="1"/>
  <c r="Z167" i="4" s="1"/>
  <c r="V51" i="4"/>
  <c r="V233" i="4"/>
  <c r="X233" i="4" s="1"/>
  <c r="Z233" i="4" s="1"/>
  <c r="V152" i="4"/>
  <c r="X152" i="4" s="1"/>
  <c r="Z152" i="4" s="1"/>
  <c r="V77" i="4"/>
  <c r="X77" i="4" s="1"/>
  <c r="Z77" i="4" s="1"/>
  <c r="R59" i="7"/>
  <c r="S59" i="7" s="1"/>
  <c r="I46" i="7"/>
  <c r="U46" i="7"/>
  <c r="V46" i="7" s="1"/>
  <c r="L46" i="7"/>
  <c r="X46" i="7"/>
  <c r="Y46" i="7" s="1"/>
  <c r="O46" i="7"/>
  <c r="P46" i="7" s="1"/>
  <c r="R46" i="7"/>
  <c r="S46" i="7" s="1"/>
  <c r="F46" i="7"/>
  <c r="O66" i="7"/>
  <c r="P66" i="7" s="1"/>
  <c r="I66" i="7"/>
  <c r="X66" i="7"/>
  <c r="Y66" i="7" s="1"/>
  <c r="L66" i="7"/>
  <c r="R66" i="7"/>
  <c r="S66" i="7" s="1"/>
  <c r="U66" i="7"/>
  <c r="V66" i="7" s="1"/>
  <c r="F85" i="7"/>
  <c r="R85" i="7"/>
  <c r="S85" i="7" s="1"/>
  <c r="O85" i="7"/>
  <c r="P85" i="7" s="1"/>
  <c r="U85" i="7"/>
  <c r="V85" i="7" s="1"/>
  <c r="I85" i="7"/>
  <c r="L85" i="7"/>
  <c r="X85" i="7"/>
  <c r="Y85" i="7" s="1"/>
  <c r="O49" i="7"/>
  <c r="P49" i="7" s="1"/>
  <c r="R49" i="7"/>
  <c r="S49" i="7" s="1"/>
  <c r="X49" i="7"/>
  <c r="Y49" i="7" s="1"/>
  <c r="I49" i="7"/>
  <c r="L49" i="7"/>
  <c r="U49" i="7"/>
  <c r="V49" i="7" s="1"/>
  <c r="F40" i="7"/>
  <c r="X40" i="7"/>
  <c r="Y40" i="7" s="1"/>
  <c r="R40" i="7"/>
  <c r="S40" i="7" s="1"/>
  <c r="I40" i="7"/>
  <c r="O40" i="7"/>
  <c r="P40" i="7" s="1"/>
  <c r="L40" i="7"/>
  <c r="U40" i="7"/>
  <c r="V40" i="7" s="1"/>
  <c r="I41" i="7"/>
  <c r="U41" i="7"/>
  <c r="V41" i="7" s="1"/>
  <c r="L41" i="7"/>
  <c r="F41" i="7"/>
  <c r="R41" i="7"/>
  <c r="S41" i="7" s="1"/>
  <c r="O41" i="7"/>
  <c r="P41" i="7" s="1"/>
  <c r="X41" i="7"/>
  <c r="Y41" i="7" s="1"/>
  <c r="L47" i="7"/>
  <c r="X47" i="7"/>
  <c r="Y47" i="7" s="1"/>
  <c r="O47" i="7"/>
  <c r="P47" i="7" s="1"/>
  <c r="U47" i="7"/>
  <c r="V47" i="7" s="1"/>
  <c r="I47" i="7"/>
  <c r="F47" i="7"/>
  <c r="R47" i="7"/>
  <c r="S47" i="7" s="1"/>
  <c r="I63" i="7"/>
  <c r="U63" i="7"/>
  <c r="V63" i="7" s="1"/>
  <c r="L63" i="7"/>
  <c r="X63" i="7"/>
  <c r="Y63" i="7" s="1"/>
  <c r="F63" i="7"/>
  <c r="O63" i="7"/>
  <c r="P63" i="7" s="1"/>
  <c r="R63" i="7"/>
  <c r="S63" i="7" s="1"/>
  <c r="V211" i="4"/>
  <c r="X211" i="4" s="1"/>
  <c r="Z211" i="4" s="1"/>
  <c r="V220" i="4"/>
  <c r="X220" i="4" s="1"/>
  <c r="Z220" i="4" s="1"/>
  <c r="V210" i="4"/>
  <c r="X210" i="4" s="1"/>
  <c r="Z210" i="4" s="1"/>
  <c r="V190" i="4"/>
  <c r="X190" i="4" s="1"/>
  <c r="Z190" i="4" s="1"/>
  <c r="V231" i="4"/>
  <c r="X231" i="4" s="1"/>
  <c r="Z231" i="4" s="1"/>
  <c r="V141" i="4"/>
  <c r="X141" i="4" s="1"/>
  <c r="Z141" i="4" s="1"/>
  <c r="V37" i="4"/>
  <c r="X37" i="4" s="1"/>
  <c r="Z37" i="4" s="1"/>
  <c r="V180" i="4"/>
  <c r="X180" i="4" s="1"/>
  <c r="Z180" i="4" s="1"/>
  <c r="V181" i="4"/>
  <c r="X181" i="4" s="1"/>
  <c r="Z181" i="4" s="1"/>
  <c r="V68" i="4"/>
  <c r="X68" i="4" s="1"/>
  <c r="Z68" i="4" s="1"/>
  <c r="V205" i="4"/>
  <c r="X205" i="4" s="1"/>
  <c r="Z205" i="4" s="1"/>
  <c r="F57" i="7"/>
  <c r="R57" i="7"/>
  <c r="S57" i="7" s="1"/>
  <c r="I57" i="7"/>
  <c r="U57" i="7"/>
  <c r="V57" i="7" s="1"/>
  <c r="L57" i="7"/>
  <c r="O57" i="7"/>
  <c r="P57" i="7" s="1"/>
  <c r="X57" i="7"/>
  <c r="Y57" i="7" s="1"/>
  <c r="V135" i="4"/>
  <c r="X135" i="4" s="1"/>
  <c r="Z135" i="4" s="1"/>
  <c r="V84" i="4"/>
  <c r="X84" i="4" s="1"/>
  <c r="Z84" i="4" s="1"/>
  <c r="V120" i="4"/>
  <c r="X120" i="4" s="1"/>
  <c r="Z120" i="4" s="1"/>
  <c r="V188" i="4"/>
  <c r="X188" i="4" s="1"/>
  <c r="Z188" i="4" s="1"/>
  <c r="V108" i="4"/>
  <c r="X108" i="4" s="1"/>
  <c r="Z108" i="4" s="1"/>
  <c r="V228" i="4"/>
  <c r="X228" i="4" s="1"/>
  <c r="Z228" i="4" s="1"/>
  <c r="V159" i="4"/>
  <c r="X159" i="4" s="1"/>
  <c r="Z159" i="4" s="1"/>
  <c r="V47" i="4"/>
  <c r="X47" i="4" s="1"/>
  <c r="Z47" i="4" s="1"/>
  <c r="V127" i="4"/>
  <c r="X127" i="4" s="1"/>
  <c r="Z127" i="4" s="1"/>
  <c r="V73" i="4"/>
  <c r="X73" i="4" s="1"/>
  <c r="Z73" i="4" s="1"/>
  <c r="V193" i="4"/>
  <c r="X193" i="4" s="1"/>
  <c r="Z193" i="4" s="1"/>
  <c r="V144" i="4"/>
  <c r="X144" i="4" s="1"/>
  <c r="Z144" i="4" s="1"/>
  <c r="V64" i="4"/>
  <c r="V40" i="4"/>
  <c r="X40" i="4" s="1"/>
  <c r="Z40" i="4" s="1"/>
  <c r="V169" i="4"/>
  <c r="X169" i="4" s="1"/>
  <c r="Z169" i="4" s="1"/>
  <c r="V173" i="4"/>
  <c r="X173" i="4" s="1"/>
  <c r="Z173" i="4" s="1"/>
  <c r="V88" i="4"/>
  <c r="X88" i="4" s="1"/>
  <c r="Z88" i="4" s="1"/>
  <c r="V214" i="4"/>
  <c r="X214" i="4" s="1"/>
  <c r="Z214" i="4" s="1"/>
  <c r="V128" i="4"/>
  <c r="X128" i="4" s="1"/>
  <c r="Z128" i="4" s="1"/>
  <c r="V184" i="4"/>
  <c r="X184" i="4" s="1"/>
  <c r="Z184" i="4" s="1"/>
  <c r="V92" i="4"/>
  <c r="X92" i="4" s="1"/>
  <c r="Z92" i="4" s="1"/>
  <c r="V187" i="4"/>
  <c r="X187" i="4" s="1"/>
  <c r="Z187" i="4" s="1"/>
  <c r="V97" i="4"/>
  <c r="X97" i="4" s="1"/>
  <c r="Z97" i="4" s="1"/>
  <c r="V191" i="4"/>
  <c r="X191" i="4" s="1"/>
  <c r="Z191" i="4" s="1"/>
  <c r="V69" i="4"/>
  <c r="X69" i="4" s="1"/>
  <c r="Z69" i="4" s="1"/>
  <c r="V132" i="4"/>
  <c r="X132" i="4" s="1"/>
  <c r="Z132" i="4" s="1"/>
  <c r="V232" i="4"/>
  <c r="X232" i="4" s="1"/>
  <c r="Z232" i="4" s="1"/>
  <c r="V198" i="4"/>
  <c r="X198" i="4" s="1"/>
  <c r="Z198" i="4" s="1"/>
  <c r="V171" i="4"/>
  <c r="X171" i="4" s="1"/>
  <c r="Z171" i="4" s="1"/>
  <c r="V225" i="4"/>
  <c r="X225" i="4" s="1"/>
  <c r="Z225" i="4" s="1"/>
  <c r="V103" i="4"/>
  <c r="X103" i="4" s="1"/>
  <c r="Z103" i="4" s="1"/>
  <c r="V105" i="4"/>
  <c r="X105" i="4" s="1"/>
  <c r="Z105" i="4" s="1"/>
  <c r="I54" i="7"/>
  <c r="V17" i="4"/>
  <c r="X17" i="4" s="1"/>
  <c r="Z17" i="4" s="1"/>
  <c r="V31" i="4"/>
  <c r="X31" i="4" s="1"/>
  <c r="Z31" i="4" s="1"/>
  <c r="V24" i="4"/>
  <c r="X24" i="4" s="1"/>
  <c r="Z24" i="4" s="1"/>
  <c r="V19" i="4"/>
  <c r="X19" i="4" s="1"/>
  <c r="Z19" i="4" s="1"/>
  <c r="V20" i="4"/>
  <c r="X20" i="4" s="1"/>
  <c r="Z20" i="4" s="1"/>
  <c r="V27" i="4"/>
  <c r="X27" i="4" s="1"/>
  <c r="Z27" i="4" s="1"/>
  <c r="O35" i="7"/>
  <c r="P35" i="7" s="1"/>
  <c r="L35" i="7"/>
  <c r="F35" i="7"/>
  <c r="R35" i="7"/>
  <c r="S35" i="7" s="1"/>
  <c r="X35" i="7"/>
  <c r="Y35" i="7" s="1"/>
  <c r="I35" i="7"/>
  <c r="U35" i="7"/>
  <c r="V35" i="7" s="1"/>
  <c r="F37" i="7"/>
  <c r="R37" i="7"/>
  <c r="S37" i="7" s="1"/>
  <c r="O37" i="7"/>
  <c r="P37" i="7" s="1"/>
  <c r="I37" i="7"/>
  <c r="U37" i="7"/>
  <c r="V37" i="7" s="1"/>
  <c r="L37" i="7"/>
  <c r="X37" i="7"/>
  <c r="Y37" i="7" s="1"/>
  <c r="F31" i="7"/>
  <c r="R31" i="7"/>
  <c r="S31" i="7" s="1"/>
  <c r="O31" i="7"/>
  <c r="P31" i="7" s="1"/>
  <c r="I31" i="7"/>
  <c r="U31" i="7"/>
  <c r="V31" i="7" s="1"/>
  <c r="L31" i="7"/>
  <c r="X31" i="7"/>
  <c r="Y31" i="7" s="1"/>
  <c r="V33" i="4"/>
  <c r="X33" i="4" s="1"/>
  <c r="Z33" i="4" s="1"/>
  <c r="V34" i="4"/>
  <c r="X34" i="4" s="1"/>
  <c r="Z34" i="4" s="1"/>
  <c r="V28" i="4"/>
  <c r="X28" i="4" s="1"/>
  <c r="Z28" i="4" s="1"/>
  <c r="V29" i="4"/>
  <c r="X29" i="4" s="1"/>
  <c r="Z29" i="4" s="1"/>
  <c r="V25" i="4"/>
  <c r="X25" i="4" s="1"/>
  <c r="Z25" i="4" s="1"/>
  <c r="V18" i="4"/>
  <c r="X18" i="4" s="1"/>
  <c r="Z18" i="4" s="1"/>
  <c r="F26" i="7"/>
  <c r="R26" i="7"/>
  <c r="S26" i="7" s="1"/>
  <c r="O26" i="7"/>
  <c r="P26" i="7" s="1"/>
  <c r="I26" i="7"/>
  <c r="U26" i="7"/>
  <c r="V26" i="7" s="1"/>
  <c r="L26" i="7"/>
  <c r="X26" i="7"/>
  <c r="Y26" i="7" s="1"/>
  <c r="I27" i="7"/>
  <c r="U27" i="7"/>
  <c r="V27" i="7" s="1"/>
  <c r="L27" i="7"/>
  <c r="X27" i="7"/>
  <c r="Y27" i="7" s="1"/>
  <c r="F27" i="7"/>
  <c r="R27" i="7"/>
  <c r="S27" i="7" s="1"/>
  <c r="O27" i="7"/>
  <c r="P27" i="7" s="1"/>
  <c r="I28" i="7"/>
  <c r="O28" i="7"/>
  <c r="P28" i="7" s="1"/>
  <c r="U28" i="7"/>
  <c r="V28" i="7" s="1"/>
  <c r="L28" i="7"/>
  <c r="R28" i="7"/>
  <c r="S28" i="7" s="1"/>
  <c r="X28" i="7"/>
  <c r="Y28" i="7" s="1"/>
  <c r="X17" i="7"/>
  <c r="Y17" i="7" s="1"/>
  <c r="L17" i="7"/>
  <c r="U17" i="7"/>
  <c r="V17" i="7" s="1"/>
  <c r="I17" i="7"/>
  <c r="R17" i="7"/>
  <c r="S17" i="7" s="1"/>
  <c r="O17" i="7"/>
  <c r="P17" i="7" s="1"/>
  <c r="L20" i="7"/>
  <c r="U20" i="7"/>
  <c r="V20" i="7" s="1"/>
  <c r="I20" i="7"/>
  <c r="X20" i="7"/>
  <c r="Y20" i="7" s="1"/>
  <c r="V16" i="4"/>
  <c r="X16" i="4" s="1"/>
  <c r="Z16" i="4" s="1"/>
  <c r="S19" i="7"/>
  <c r="G19" i="7"/>
  <c r="O19" i="7"/>
  <c r="P19" i="7" s="1"/>
  <c r="X19" i="7"/>
  <c r="Y19" i="7" s="1"/>
  <c r="L19" i="7"/>
  <c r="I19" i="7"/>
  <c r="AF11" i="4"/>
  <c r="AF236" i="4" s="1"/>
  <c r="M6" i="4" s="1"/>
  <c r="F66" i="7"/>
  <c r="X61" i="7"/>
  <c r="Y61" i="7" s="1"/>
  <c r="F61" i="7"/>
  <c r="I61" i="7"/>
  <c r="W73" i="4"/>
  <c r="Y73" i="4" s="1"/>
  <c r="AA73" i="4" s="1"/>
  <c r="W88" i="4"/>
  <c r="Y88" i="4" s="1"/>
  <c r="AA88" i="4" s="1"/>
  <c r="W84" i="4"/>
  <c r="Y84" i="4" s="1"/>
  <c r="AA84" i="4" s="1"/>
  <c r="W184" i="4"/>
  <c r="Y184" i="4" s="1"/>
  <c r="AA184" i="4" s="1"/>
  <c r="W232" i="4"/>
  <c r="Y232" i="4" s="1"/>
  <c r="AA232" i="4" s="1"/>
  <c r="W152" i="4"/>
  <c r="Y152" i="4" s="1"/>
  <c r="AA152" i="4" s="1"/>
  <c r="W140" i="4"/>
  <c r="Y140" i="4" s="1"/>
  <c r="AA140" i="4" s="1"/>
  <c r="W69" i="4"/>
  <c r="Y69" i="4" s="1"/>
  <c r="AA69" i="4" s="1"/>
  <c r="W171" i="4"/>
  <c r="Y171" i="4" s="1"/>
  <c r="AA171" i="4" s="1"/>
  <c r="W233" i="4"/>
  <c r="Y233" i="4" s="1"/>
  <c r="AA233" i="4" s="1"/>
  <c r="W172" i="4"/>
  <c r="Y172" i="4" s="1"/>
  <c r="AA172" i="4" s="1"/>
  <c r="W214" i="4"/>
  <c r="Y214" i="4" s="1"/>
  <c r="AA214" i="4" s="1"/>
  <c r="W135" i="4"/>
  <c r="Y135" i="4" s="1"/>
  <c r="AA135" i="4" s="1"/>
  <c r="W193" i="4"/>
  <c r="Y193" i="4" s="1"/>
  <c r="AA193" i="4" s="1"/>
  <c r="W77" i="4"/>
  <c r="Y77" i="4" s="1"/>
  <c r="AA77" i="4" s="1"/>
  <c r="W132" i="4"/>
  <c r="Y132" i="4" s="1"/>
  <c r="AA132" i="4" s="1"/>
  <c r="W147" i="4"/>
  <c r="Y147" i="4" s="1"/>
  <c r="AA147" i="4" s="1"/>
  <c r="W159" i="4"/>
  <c r="Y159" i="4" s="1"/>
  <c r="AA159" i="4" s="1"/>
  <c r="W76" i="4"/>
  <c r="Y76" i="4" s="1"/>
  <c r="AA76" i="4" s="1"/>
  <c r="W169" i="4"/>
  <c r="Y169" i="4" s="1"/>
  <c r="AA169" i="4" s="1"/>
  <c r="W121" i="4"/>
  <c r="Y121" i="4" s="1"/>
  <c r="AA121" i="4" s="1"/>
  <c r="W105" i="4"/>
  <c r="Y105" i="4" s="1"/>
  <c r="AA105" i="4" s="1"/>
  <c r="W228" i="4"/>
  <c r="Y228" i="4" s="1"/>
  <c r="AA228" i="4" s="1"/>
  <c r="W192" i="4"/>
  <c r="Y192" i="4" s="1"/>
  <c r="AA192" i="4" s="1"/>
  <c r="W170" i="4"/>
  <c r="Y170" i="4" s="1"/>
  <c r="AA170" i="4" s="1"/>
  <c r="W162" i="4"/>
  <c r="Y162" i="4" s="1"/>
  <c r="AA162" i="4" s="1"/>
  <c r="W115" i="4"/>
  <c r="Y115" i="4" s="1"/>
  <c r="AA115" i="4" s="1"/>
  <c r="W139" i="4"/>
  <c r="Y139" i="4" s="1"/>
  <c r="AA139" i="4" s="1"/>
  <c r="W116" i="4"/>
  <c r="Y116" i="4" s="1"/>
  <c r="AA116" i="4" s="1"/>
  <c r="W196" i="4"/>
  <c r="Y196" i="4" s="1"/>
  <c r="AA196" i="4" s="1"/>
  <c r="W200" i="4"/>
  <c r="Y200" i="4" s="1"/>
  <c r="AA200" i="4" s="1"/>
  <c r="W81" i="4"/>
  <c r="Y81" i="4" s="1"/>
  <c r="AA81" i="4" s="1"/>
  <c r="W151" i="4"/>
  <c r="Y151" i="4" s="1"/>
  <c r="AA151" i="4" s="1"/>
  <c r="W109" i="4"/>
  <c r="Y109" i="4" s="1"/>
  <c r="AA109" i="4" s="1"/>
  <c r="W179" i="4"/>
  <c r="Y179" i="4" s="1"/>
  <c r="AA179" i="4" s="1"/>
  <c r="W155" i="4"/>
  <c r="Y155" i="4" s="1"/>
  <c r="AA155" i="4" s="1"/>
  <c r="W212" i="4"/>
  <c r="Y212" i="4" s="1"/>
  <c r="AA212" i="4" s="1"/>
  <c r="W137" i="4"/>
  <c r="Y137" i="4" s="1"/>
  <c r="AA137" i="4" s="1"/>
  <c r="W219" i="4"/>
  <c r="Y219" i="4" s="1"/>
  <c r="AA219" i="4" s="1"/>
  <c r="W195" i="4"/>
  <c r="Y195" i="4" s="1"/>
  <c r="AA195" i="4" s="1"/>
  <c r="W112" i="4"/>
  <c r="Y112" i="4" s="1"/>
  <c r="AA112" i="4" s="1"/>
  <c r="W177" i="4"/>
  <c r="Y177" i="4" s="1"/>
  <c r="AA177" i="4" s="1"/>
  <c r="W129" i="4"/>
  <c r="Y129" i="4" s="1"/>
  <c r="AA129" i="4" s="1"/>
  <c r="W209" i="4"/>
  <c r="Y209" i="4" s="1"/>
  <c r="AA209" i="4" s="1"/>
  <c r="W189" i="4"/>
  <c r="Y189" i="4" s="1"/>
  <c r="AA189" i="4" s="1"/>
  <c r="W222" i="4"/>
  <c r="Y222" i="4" s="1"/>
  <c r="AA222" i="4" s="1"/>
  <c r="W118" i="4"/>
  <c r="Y118" i="4" s="1"/>
  <c r="AA118" i="4" s="1"/>
  <c r="W149" i="4"/>
  <c r="Y149" i="4" s="1"/>
  <c r="AA149" i="4" s="1"/>
  <c r="W227" i="4"/>
  <c r="Y227" i="4" s="1"/>
  <c r="AA227" i="4" s="1"/>
  <c r="W124" i="4"/>
  <c r="Y124" i="4" s="1"/>
  <c r="AA124" i="4" s="1"/>
  <c r="W63" i="4"/>
  <c r="Y63" i="4" s="1"/>
  <c r="AA63" i="4" s="1"/>
  <c r="W178" i="4"/>
  <c r="Y178" i="4" s="1"/>
  <c r="AA178" i="4" s="1"/>
  <c r="W67" i="4"/>
  <c r="Y67" i="4" s="1"/>
  <c r="AA67" i="4" s="1"/>
  <c r="W96" i="4"/>
  <c r="Y96" i="4" s="1"/>
  <c r="AA96" i="4" s="1"/>
  <c r="W100" i="4"/>
  <c r="Y100" i="4" s="1"/>
  <c r="AA100" i="4" s="1"/>
  <c r="W204" i="4"/>
  <c r="Y204" i="4" s="1"/>
  <c r="AA204" i="4" s="1"/>
  <c r="W71" i="4"/>
  <c r="Y71" i="4" s="1"/>
  <c r="AA71" i="4" s="1"/>
  <c r="W57" i="4"/>
  <c r="Y57" i="4" s="1"/>
  <c r="AA57" i="4" s="1"/>
  <c r="W194" i="4"/>
  <c r="Y194" i="4" s="1"/>
  <c r="AA194" i="4" s="1"/>
  <c r="AB10" i="4"/>
  <c r="U13" i="4"/>
  <c r="R13" i="4"/>
  <c r="AC13" i="4"/>
  <c r="AC10" i="4"/>
  <c r="Q13" i="4"/>
  <c r="AB13" i="4"/>
  <c r="W180" i="4"/>
  <c r="Y180" i="4" s="1"/>
  <c r="AA180" i="4" s="1"/>
  <c r="W164" i="4"/>
  <c r="Y164" i="4" s="1"/>
  <c r="AA164" i="4" s="1"/>
  <c r="W226" i="4"/>
  <c r="Y226" i="4" s="1"/>
  <c r="AA226" i="4" s="1"/>
  <c r="W59" i="4"/>
  <c r="Y59" i="4" s="1"/>
  <c r="AA59" i="4" s="1"/>
  <c r="W220" i="4"/>
  <c r="Y220" i="4" s="1"/>
  <c r="AA220" i="4" s="1"/>
  <c r="W95" i="4"/>
  <c r="Y95" i="4" s="1"/>
  <c r="AA95" i="4" s="1"/>
  <c r="W205" i="4"/>
  <c r="Y205" i="4" s="1"/>
  <c r="AA205" i="4" s="1"/>
  <c r="W141" i="4"/>
  <c r="Y141" i="4" s="1"/>
  <c r="AA141" i="4" s="1"/>
  <c r="W211" i="4"/>
  <c r="Y211" i="4" s="1"/>
  <c r="AA211" i="4" s="1"/>
  <c r="W168" i="4"/>
  <c r="Y168" i="4" s="1"/>
  <c r="AA168" i="4" s="1"/>
  <c r="W107" i="4"/>
  <c r="Y107" i="4" s="1"/>
  <c r="AA107" i="4" s="1"/>
  <c r="V107" i="4"/>
  <c r="X107" i="4" s="1"/>
  <c r="Z107" i="4" s="1"/>
  <c r="V230" i="4"/>
  <c r="X230" i="4" s="1"/>
  <c r="Z230" i="4" s="1"/>
  <c r="W56" i="4"/>
  <c r="Y56" i="4" s="1"/>
  <c r="AA56" i="4" s="1"/>
  <c r="V56" i="4"/>
  <c r="X56" i="4" s="1"/>
  <c r="Z56" i="4" s="1"/>
  <c r="V65" i="4"/>
  <c r="X65" i="4" s="1"/>
  <c r="Z65" i="4" s="1"/>
  <c r="W181" i="4"/>
  <c r="Y181" i="4" s="1"/>
  <c r="AA181" i="4" s="1"/>
  <c r="W190" i="4"/>
  <c r="Y190" i="4" s="1"/>
  <c r="AA190" i="4" s="1"/>
  <c r="W93" i="4"/>
  <c r="Y93" i="4" s="1"/>
  <c r="AA93" i="4" s="1"/>
  <c r="W113" i="4"/>
  <c r="Y113" i="4" s="1"/>
  <c r="AA113" i="4" s="1"/>
  <c r="V163" i="4"/>
  <c r="X163" i="4" s="1"/>
  <c r="Z163" i="4" s="1"/>
  <c r="V175" i="4"/>
  <c r="X175" i="4" s="1"/>
  <c r="Z175" i="4" s="1"/>
  <c r="V125" i="4"/>
  <c r="X125" i="4" s="1"/>
  <c r="Z125" i="4" s="1"/>
  <c r="V60" i="4"/>
  <c r="X60" i="4" s="1"/>
  <c r="Z60" i="4" s="1"/>
  <c r="W90" i="4"/>
  <c r="Y90" i="4" s="1"/>
  <c r="AA90" i="4" s="1"/>
  <c r="W68" i="4"/>
  <c r="Y68" i="4" s="1"/>
  <c r="AA68" i="4" s="1"/>
  <c r="W87" i="4"/>
  <c r="Y87" i="4" s="1"/>
  <c r="AA87" i="4" s="1"/>
  <c r="W99" i="4"/>
  <c r="Y99" i="4" s="1"/>
  <c r="AA99" i="4" s="1"/>
  <c r="W66" i="4"/>
  <c r="Y66" i="4" s="1"/>
  <c r="AA66" i="4" s="1"/>
  <c r="W221" i="4"/>
  <c r="Y221" i="4" s="1"/>
  <c r="AA221" i="4" s="1"/>
  <c r="W210" i="4"/>
  <c r="Y210" i="4" s="1"/>
  <c r="AA210" i="4" s="1"/>
  <c r="V136" i="4"/>
  <c r="X136" i="4" s="1"/>
  <c r="Z136" i="4" s="1"/>
  <c r="W156" i="4"/>
  <c r="Y156" i="4" s="1"/>
  <c r="AA156" i="4" s="1"/>
  <c r="V156" i="4"/>
  <c r="X156" i="4" s="1"/>
  <c r="Z156" i="4" s="1"/>
  <c r="W104" i="4"/>
  <c r="Y104" i="4" s="1"/>
  <c r="AA104" i="4" s="1"/>
  <c r="V104" i="4"/>
  <c r="X104" i="4" s="1"/>
  <c r="Z104" i="4" s="1"/>
  <c r="W197" i="4"/>
  <c r="Y197" i="4" s="1"/>
  <c r="AA197" i="4" s="1"/>
  <c r="W167" i="4"/>
  <c r="Y167" i="4" s="1"/>
  <c r="AA167" i="4" s="1"/>
  <c r="W188" i="4"/>
  <c r="Y188" i="4" s="1"/>
  <c r="AA188" i="4" s="1"/>
  <c r="X64" i="4"/>
  <c r="Z64" i="4" s="1"/>
  <c r="W64" i="4"/>
  <c r="Y64" i="4" s="1"/>
  <c r="AA64" i="4" s="1"/>
  <c r="W225" i="4"/>
  <c r="Y225" i="4" s="1"/>
  <c r="AA225" i="4" s="1"/>
  <c r="W163" i="4"/>
  <c r="Y163" i="4" s="1"/>
  <c r="AA163" i="4" s="1"/>
  <c r="W60" i="4"/>
  <c r="Y60" i="4" s="1"/>
  <c r="AA60" i="4" s="1"/>
  <c r="W175" i="4"/>
  <c r="Y175" i="4" s="1"/>
  <c r="AA175" i="4" s="1"/>
  <c r="W136" i="4"/>
  <c r="Y136" i="4" s="1"/>
  <c r="AA136" i="4" s="1"/>
  <c r="X114" i="4"/>
  <c r="Z114" i="4" s="1"/>
  <c r="W114" i="4"/>
  <c r="Y114" i="4" s="1"/>
  <c r="AA114" i="4" s="1"/>
  <c r="W231" i="4"/>
  <c r="Y231" i="4" s="1"/>
  <c r="AA231" i="4" s="1"/>
  <c r="X199" i="4"/>
  <c r="Z199" i="4" s="1"/>
  <c r="W199" i="4"/>
  <c r="Y199" i="4" s="1"/>
  <c r="AA199" i="4" s="1"/>
  <c r="W229" i="4"/>
  <c r="Y229" i="4" s="1"/>
  <c r="AA229" i="4" s="1"/>
  <c r="W185" i="4"/>
  <c r="Y185" i="4" s="1"/>
  <c r="AA185" i="4" s="1"/>
  <c r="W174" i="4"/>
  <c r="Y174" i="4" s="1"/>
  <c r="AA174" i="4" s="1"/>
  <c r="X23" i="4"/>
  <c r="Z23" i="4" s="1"/>
  <c r="W23" i="4"/>
  <c r="Y23" i="4" s="1"/>
  <c r="AA23" i="4" s="1"/>
  <c r="W19" i="4"/>
  <c r="Y19" i="4" s="1"/>
  <c r="AA19" i="4" s="1"/>
  <c r="X36" i="4"/>
  <c r="Z36" i="4" s="1"/>
  <c r="W36" i="4"/>
  <c r="Y36" i="4" s="1"/>
  <c r="AA36" i="4" s="1"/>
  <c r="W31" i="4"/>
  <c r="Y31" i="4" s="1"/>
  <c r="AA31" i="4" s="1"/>
  <c r="W43" i="4"/>
  <c r="Y43" i="4" s="1"/>
  <c r="AA43" i="4" s="1"/>
  <c r="X51" i="4"/>
  <c r="Z51" i="4" s="1"/>
  <c r="W51" i="4"/>
  <c r="Y51" i="4" s="1"/>
  <c r="AA51" i="4" s="1"/>
  <c r="W50" i="4"/>
  <c r="Y50" i="4" s="1"/>
  <c r="AA50" i="4" s="1"/>
  <c r="W37" i="4"/>
  <c r="Y37" i="4" s="1"/>
  <c r="AA37" i="4" s="1"/>
  <c r="W32" i="4"/>
  <c r="Y32" i="4" s="1"/>
  <c r="AA32" i="4" s="1"/>
  <c r="X32" i="4"/>
  <c r="Z32" i="4" s="1"/>
  <c r="X44" i="4"/>
  <c r="Z44" i="4" s="1"/>
  <c r="W44" i="4"/>
  <c r="Y44" i="4" s="1"/>
  <c r="AA44" i="4" s="1"/>
  <c r="W21" i="4"/>
  <c r="Y21" i="4" s="1"/>
  <c r="AA21" i="4" s="1"/>
  <c r="X21" i="4"/>
  <c r="Z21" i="4" s="1"/>
  <c r="X54" i="4"/>
  <c r="Z54" i="4" s="1"/>
  <c r="W54" i="4"/>
  <c r="Y54" i="4" s="1"/>
  <c r="AA54" i="4" s="1"/>
  <c r="W38" i="4"/>
  <c r="Y38" i="4" s="1"/>
  <c r="AA38" i="4" s="1"/>
  <c r="W41" i="4"/>
  <c r="Y41" i="4" s="1"/>
  <c r="AA41" i="4" s="1"/>
  <c r="X41" i="4"/>
  <c r="Z41" i="4" s="1"/>
  <c r="W53" i="4"/>
  <c r="Y53" i="4" s="1"/>
  <c r="AA53" i="4" s="1"/>
  <c r="W49" i="4"/>
  <c r="Y49" i="4" s="1"/>
  <c r="AA49" i="4" s="1"/>
  <c r="X49" i="4"/>
  <c r="Z49" i="4" s="1"/>
  <c r="W55" i="4"/>
  <c r="Y55" i="4" s="1"/>
  <c r="AA55" i="4" s="1"/>
  <c r="W27" i="4"/>
  <c r="Y27" i="4" s="1"/>
  <c r="AA27" i="4" s="1"/>
  <c r="W39" i="4"/>
  <c r="Y39" i="4" s="1"/>
  <c r="AA39" i="4" s="1"/>
  <c r="W47" i="4"/>
  <c r="Y47" i="4" s="1"/>
  <c r="AA47" i="4" s="1"/>
  <c r="X35" i="4"/>
  <c r="Z35" i="4" s="1"/>
  <c r="W35" i="4"/>
  <c r="Y35" i="4" s="1"/>
  <c r="AA35" i="4" s="1"/>
  <c r="W18" i="4"/>
  <c r="Y18" i="4" s="1"/>
  <c r="AA18" i="4" s="1"/>
  <c r="W20" i="4"/>
  <c r="Y20" i="4" s="1"/>
  <c r="AA20" i="4" s="1"/>
  <c r="W28" i="4"/>
  <c r="Y28" i="4" s="1"/>
  <c r="AA28" i="4" s="1"/>
  <c r="W40" i="4"/>
  <c r="Y40" i="4" s="1"/>
  <c r="AA40" i="4" s="1"/>
  <c r="W48" i="4"/>
  <c r="Y48" i="4" s="1"/>
  <c r="AA48" i="4" s="1"/>
  <c r="W16" i="4"/>
  <c r="Y16" i="4" s="1"/>
  <c r="AA16" i="4" s="1"/>
  <c r="W25" i="4"/>
  <c r="Y25" i="4" s="1"/>
  <c r="AA25" i="4" s="1"/>
  <c r="W29" i="4"/>
  <c r="Y29" i="4" s="1"/>
  <c r="AA29" i="4" s="1"/>
  <c r="W33" i="4"/>
  <c r="Y33" i="4" s="1"/>
  <c r="AA33" i="4" s="1"/>
  <c r="W45" i="4"/>
  <c r="Y45" i="4" s="1"/>
  <c r="AA45" i="4" s="1"/>
  <c r="X45" i="4"/>
  <c r="Z45" i="4" s="1"/>
  <c r="W24" i="4"/>
  <c r="Y24" i="4" s="1"/>
  <c r="AA24" i="4" s="1"/>
  <c r="W17" i="4"/>
  <c r="Y17" i="4" s="1"/>
  <c r="AA17" i="4" s="1"/>
  <c r="X22" i="4"/>
  <c r="Z22" i="4" s="1"/>
  <c r="W22" i="4"/>
  <c r="Y22" i="4" s="1"/>
  <c r="AA22" i="4" s="1"/>
  <c r="X52" i="4"/>
  <c r="Z52" i="4" s="1"/>
  <c r="W52" i="4"/>
  <c r="Y52" i="4" s="1"/>
  <c r="AA52" i="4" s="1"/>
  <c r="X26" i="4"/>
  <c r="Z26" i="4" s="1"/>
  <c r="W26" i="4"/>
  <c r="Y26" i="4" s="1"/>
  <c r="AA26" i="4" s="1"/>
  <c r="X30" i="4"/>
  <c r="Z30" i="4" s="1"/>
  <c r="W30" i="4"/>
  <c r="Y30" i="4" s="1"/>
  <c r="AA30" i="4" s="1"/>
  <c r="W34" i="4"/>
  <c r="Y34" i="4" s="1"/>
  <c r="AA34" i="4" s="1"/>
  <c r="X42" i="4"/>
  <c r="Z42" i="4" s="1"/>
  <c r="W42" i="4"/>
  <c r="Y42" i="4" s="1"/>
  <c r="AA42" i="4" s="1"/>
  <c r="X46" i="4"/>
  <c r="Z46" i="4" s="1"/>
  <c r="W46" i="4"/>
  <c r="Y46" i="4" s="1"/>
  <c r="AA46" i="4" s="1"/>
  <c r="W16" i="7" l="1"/>
  <c r="K16" i="7"/>
  <c r="AC16" i="7"/>
  <c r="AD16" i="7" s="1"/>
  <c r="AE16" i="7" s="1"/>
  <c r="Z16" i="7"/>
  <c r="AA16" i="7" s="1"/>
  <c r="AB16" i="7" s="1"/>
  <c r="Q16" i="7"/>
  <c r="N16" i="7"/>
  <c r="H16" i="7"/>
  <c r="E16" i="7"/>
  <c r="F16" i="7" s="1"/>
  <c r="T16" i="7"/>
  <c r="M31" i="7"/>
  <c r="AF31" i="7"/>
  <c r="AG31" i="7" s="1"/>
  <c r="AH31" i="7" s="1"/>
  <c r="M49" i="7"/>
  <c r="AF49" i="7"/>
  <c r="AG49" i="7" s="1"/>
  <c r="AH49" i="7" s="1"/>
  <c r="M20" i="7"/>
  <c r="AF20" i="7"/>
  <c r="AG20" i="7" s="1"/>
  <c r="AH20" i="7" s="1"/>
  <c r="M57" i="7"/>
  <c r="AF57" i="7"/>
  <c r="AG57" i="7" s="1"/>
  <c r="AH57" i="7" s="1"/>
  <c r="M63" i="7"/>
  <c r="AF63" i="7"/>
  <c r="AG63" i="7" s="1"/>
  <c r="AH63" i="7" s="1"/>
  <c r="M41" i="7"/>
  <c r="AF41" i="7"/>
  <c r="AG41" i="7" s="1"/>
  <c r="AH41" i="7" s="1"/>
  <c r="M40" i="7"/>
  <c r="AF40" i="7"/>
  <c r="AG40" i="7" s="1"/>
  <c r="AH40" i="7" s="1"/>
  <c r="M61" i="7"/>
  <c r="AF61" i="7"/>
  <c r="AG61" i="7" s="1"/>
  <c r="AH61" i="7" s="1"/>
  <c r="M35" i="7"/>
  <c r="AF35" i="7"/>
  <c r="AG35" i="7" s="1"/>
  <c r="AH35" i="7" s="1"/>
  <c r="M65" i="7"/>
  <c r="AF65" i="7"/>
  <c r="AG65" i="7" s="1"/>
  <c r="AH65" i="7" s="1"/>
  <c r="M94" i="7"/>
  <c r="AF94" i="7"/>
  <c r="AG94" i="7" s="1"/>
  <c r="AH94" i="7" s="1"/>
  <c r="M103" i="7"/>
  <c r="AF103" i="7"/>
  <c r="AG103" i="7" s="1"/>
  <c r="AH103" i="7" s="1"/>
  <c r="M59" i="7"/>
  <c r="AF59" i="7"/>
  <c r="AG59" i="7" s="1"/>
  <c r="AH59" i="7" s="1"/>
  <c r="M19" i="7"/>
  <c r="AF19" i="7"/>
  <c r="AG19" i="7" s="1"/>
  <c r="AH19" i="7" s="1"/>
  <c r="M17" i="7"/>
  <c r="AF17" i="7"/>
  <c r="AG17" i="7" s="1"/>
  <c r="AH17" i="7" s="1"/>
  <c r="M28" i="7"/>
  <c r="AF28" i="7"/>
  <c r="AG28" i="7" s="1"/>
  <c r="AH28" i="7" s="1"/>
  <c r="M27" i="7"/>
  <c r="AF27" i="7"/>
  <c r="AG27" i="7" s="1"/>
  <c r="AH27" i="7" s="1"/>
  <c r="M26" i="7"/>
  <c r="AF26" i="7"/>
  <c r="AG26" i="7" s="1"/>
  <c r="AH26" i="7" s="1"/>
  <c r="M37" i="7"/>
  <c r="AF37" i="7"/>
  <c r="AG37" i="7" s="1"/>
  <c r="AH37" i="7" s="1"/>
  <c r="M47" i="7"/>
  <c r="AF47" i="7"/>
  <c r="AG47" i="7" s="1"/>
  <c r="AH47" i="7" s="1"/>
  <c r="M85" i="7"/>
  <c r="AF85" i="7"/>
  <c r="AG85" i="7" s="1"/>
  <c r="AH85" i="7" s="1"/>
  <c r="M66" i="7"/>
  <c r="AF66" i="7"/>
  <c r="AG66" i="7" s="1"/>
  <c r="AH66" i="7" s="1"/>
  <c r="M46" i="7"/>
  <c r="AF46" i="7"/>
  <c r="AG46" i="7" s="1"/>
  <c r="AH46" i="7" s="1"/>
  <c r="M50" i="7"/>
  <c r="AF50" i="7"/>
  <c r="AG50" i="7" s="1"/>
  <c r="AH50" i="7" s="1"/>
  <c r="M54" i="7"/>
  <c r="AF54" i="7"/>
  <c r="AG54" i="7" s="1"/>
  <c r="AH54" i="7" s="1"/>
  <c r="J61" i="7"/>
  <c r="J17" i="7"/>
  <c r="J26" i="7"/>
  <c r="J20" i="7"/>
  <c r="J28" i="7"/>
  <c r="J31" i="7"/>
  <c r="J35" i="7"/>
  <c r="J41" i="7"/>
  <c r="J65" i="7"/>
  <c r="J94" i="7"/>
  <c r="J103" i="7"/>
  <c r="J50" i="7"/>
  <c r="J27" i="7"/>
  <c r="J37" i="7"/>
  <c r="J66" i="7"/>
  <c r="J57" i="7"/>
  <c r="J63" i="7"/>
  <c r="J85" i="7"/>
  <c r="J46" i="7"/>
  <c r="J19" i="7"/>
  <c r="J54" i="7"/>
  <c r="J47" i="7"/>
  <c r="J40" i="7"/>
  <c r="J49" i="7"/>
  <c r="J59" i="7"/>
  <c r="G37" i="7"/>
  <c r="G40" i="7"/>
  <c r="G94" i="7"/>
  <c r="G27" i="7"/>
  <c r="G31" i="7"/>
  <c r="G35" i="7"/>
  <c r="G57" i="7"/>
  <c r="G47" i="7"/>
  <c r="G41" i="7"/>
  <c r="G50" i="7"/>
  <c r="G26" i="7"/>
  <c r="G61" i="7"/>
  <c r="G85" i="7"/>
  <c r="G103" i="7"/>
  <c r="G54" i="7"/>
  <c r="G59" i="7"/>
  <c r="G20" i="7"/>
  <c r="G66" i="7"/>
  <c r="G28" i="7"/>
  <c r="G63" i="7"/>
  <c r="G46" i="7"/>
  <c r="G65" i="7"/>
  <c r="G17" i="7"/>
  <c r="G15" i="7"/>
  <c r="F21" i="7"/>
  <c r="U70" i="7"/>
  <c r="V70" i="7" s="1"/>
  <c r="L70" i="7"/>
  <c r="X70" i="7"/>
  <c r="Y70" i="7" s="1"/>
  <c r="O70" i="7"/>
  <c r="P70" i="7" s="1"/>
  <c r="F74" i="7"/>
  <c r="R74" i="7"/>
  <c r="S74" i="7" s="1"/>
  <c r="I74" i="7"/>
  <c r="U74" i="7"/>
  <c r="V74" i="7" s="1"/>
  <c r="L74" i="7"/>
  <c r="O74" i="7"/>
  <c r="P74" i="7" s="1"/>
  <c r="X74" i="7"/>
  <c r="Y74" i="7" s="1"/>
  <c r="O52" i="7"/>
  <c r="P52" i="7" s="1"/>
  <c r="F52" i="7"/>
  <c r="R52" i="7"/>
  <c r="S52" i="7" s="1"/>
  <c r="L52" i="7"/>
  <c r="X52" i="7"/>
  <c r="Y52" i="7" s="1"/>
  <c r="I52" i="7"/>
  <c r="U52" i="7"/>
  <c r="V52" i="7" s="1"/>
  <c r="O55" i="7"/>
  <c r="P55" i="7" s="1"/>
  <c r="F55" i="7"/>
  <c r="R55" i="7"/>
  <c r="S55" i="7" s="1"/>
  <c r="L55" i="7"/>
  <c r="X55" i="7"/>
  <c r="Y55" i="7" s="1"/>
  <c r="U55" i="7"/>
  <c r="V55" i="7" s="1"/>
  <c r="I55" i="7"/>
  <c r="O64" i="7"/>
  <c r="P64" i="7" s="1"/>
  <c r="F64" i="7"/>
  <c r="I64" i="7"/>
  <c r="L64" i="7"/>
  <c r="R64" i="7"/>
  <c r="S64" i="7" s="1"/>
  <c r="U64" i="7"/>
  <c r="V64" i="7" s="1"/>
  <c r="X64" i="7"/>
  <c r="Y64" i="7" s="1"/>
  <c r="R69" i="7"/>
  <c r="S69" i="7" s="1"/>
  <c r="I69" i="7"/>
  <c r="U69" i="7"/>
  <c r="V69" i="7" s="1"/>
  <c r="O69" i="7"/>
  <c r="P69" i="7" s="1"/>
  <c r="X69" i="7"/>
  <c r="Y69" i="7" s="1"/>
  <c r="L69" i="7"/>
  <c r="F51" i="7"/>
  <c r="R51" i="7"/>
  <c r="S51" i="7" s="1"/>
  <c r="I51" i="7"/>
  <c r="U51" i="7"/>
  <c r="V51" i="7" s="1"/>
  <c r="X51" i="7"/>
  <c r="Y51" i="7" s="1"/>
  <c r="L51" i="7"/>
  <c r="O51" i="7"/>
  <c r="P51" i="7" s="1"/>
  <c r="I53" i="7"/>
  <c r="U53" i="7"/>
  <c r="V53" i="7" s="1"/>
  <c r="L53" i="7"/>
  <c r="X53" i="7"/>
  <c r="Y53" i="7" s="1"/>
  <c r="R53" i="7"/>
  <c r="S53" i="7" s="1"/>
  <c r="O53" i="7"/>
  <c r="P53" i="7" s="1"/>
  <c r="F53" i="7"/>
  <c r="O73" i="7"/>
  <c r="P73" i="7" s="1"/>
  <c r="F73" i="7"/>
  <c r="R73" i="7"/>
  <c r="S73" i="7" s="1"/>
  <c r="X73" i="7"/>
  <c r="Y73" i="7" s="1"/>
  <c r="I73" i="7"/>
  <c r="L73" i="7"/>
  <c r="U73" i="7"/>
  <c r="V73" i="7" s="1"/>
  <c r="F49" i="7"/>
  <c r="L71" i="7"/>
  <c r="X71" i="7"/>
  <c r="Y71" i="7" s="1"/>
  <c r="O71" i="7"/>
  <c r="P71" i="7" s="1"/>
  <c r="U71" i="7"/>
  <c r="V71" i="7" s="1"/>
  <c r="F71" i="7"/>
  <c r="I71" i="7"/>
  <c r="R71" i="7"/>
  <c r="S71" i="7" s="1"/>
  <c r="L60" i="7"/>
  <c r="R60" i="7"/>
  <c r="S60" i="7" s="1"/>
  <c r="X60" i="7"/>
  <c r="Y60" i="7" s="1"/>
  <c r="I60" i="7"/>
  <c r="O60" i="7"/>
  <c r="P60" i="7" s="1"/>
  <c r="U60" i="7"/>
  <c r="V60" i="7" s="1"/>
  <c r="F60" i="7"/>
  <c r="L42" i="7"/>
  <c r="X42" i="7"/>
  <c r="Y42" i="7" s="1"/>
  <c r="O42" i="7"/>
  <c r="P42" i="7" s="1"/>
  <c r="F42" i="7"/>
  <c r="I42" i="7"/>
  <c r="R42" i="7"/>
  <c r="S42" i="7" s="1"/>
  <c r="U42" i="7"/>
  <c r="V42" i="7" s="1"/>
  <c r="F45" i="7"/>
  <c r="R45" i="7"/>
  <c r="S45" i="7" s="1"/>
  <c r="I45" i="7"/>
  <c r="L45" i="7"/>
  <c r="O45" i="7"/>
  <c r="P45" i="7" s="1"/>
  <c r="X45" i="7"/>
  <c r="Y45" i="7" s="1"/>
  <c r="U45" i="7"/>
  <c r="V45" i="7" s="1"/>
  <c r="I56" i="7"/>
  <c r="O56" i="7"/>
  <c r="P56" i="7" s="1"/>
  <c r="F56" i="7"/>
  <c r="R56" i="7"/>
  <c r="S56" i="7" s="1"/>
  <c r="U56" i="7"/>
  <c r="V56" i="7" s="1"/>
  <c r="X56" i="7"/>
  <c r="Y56" i="7" s="1"/>
  <c r="L56" i="7"/>
  <c r="F48" i="7"/>
  <c r="L48" i="7"/>
  <c r="R48" i="7"/>
  <c r="S48" i="7" s="1"/>
  <c r="X48" i="7"/>
  <c r="Y48" i="7" s="1"/>
  <c r="I48" i="7"/>
  <c r="U48" i="7"/>
  <c r="V48" i="7" s="1"/>
  <c r="O48" i="7"/>
  <c r="P48" i="7" s="1"/>
  <c r="O43" i="7"/>
  <c r="P43" i="7" s="1"/>
  <c r="F43" i="7"/>
  <c r="R43" i="7"/>
  <c r="S43" i="7" s="1"/>
  <c r="L43" i="7"/>
  <c r="X43" i="7"/>
  <c r="Y43" i="7" s="1"/>
  <c r="U43" i="7"/>
  <c r="V43" i="7" s="1"/>
  <c r="I43" i="7"/>
  <c r="I58" i="7"/>
  <c r="U58" i="7"/>
  <c r="V58" i="7" s="1"/>
  <c r="L58" i="7"/>
  <c r="X58" i="7"/>
  <c r="Y58" i="7" s="1"/>
  <c r="O58" i="7"/>
  <c r="P58" i="7" s="1"/>
  <c r="R58" i="7"/>
  <c r="S58" i="7" s="1"/>
  <c r="F58" i="7"/>
  <c r="F76" i="7"/>
  <c r="L76" i="7"/>
  <c r="R76" i="7"/>
  <c r="S76" i="7" s="1"/>
  <c r="X76" i="7"/>
  <c r="Y76" i="7" s="1"/>
  <c r="I76" i="7"/>
  <c r="U76" i="7"/>
  <c r="V76" i="7" s="1"/>
  <c r="O76" i="7"/>
  <c r="P76" i="7" s="1"/>
  <c r="L72" i="7"/>
  <c r="R72" i="7"/>
  <c r="S72" i="7" s="1"/>
  <c r="X72" i="7"/>
  <c r="Y72" i="7" s="1"/>
  <c r="I72" i="7"/>
  <c r="O72" i="7"/>
  <c r="P72" i="7" s="1"/>
  <c r="U72" i="7"/>
  <c r="V72" i="7" s="1"/>
  <c r="F72" i="7"/>
  <c r="X68" i="7"/>
  <c r="Y68" i="7" s="1"/>
  <c r="I68" i="7"/>
  <c r="O68" i="7"/>
  <c r="P68" i="7" s="1"/>
  <c r="U68" i="7"/>
  <c r="V68" i="7" s="1"/>
  <c r="F68" i="7"/>
  <c r="R68" i="7"/>
  <c r="S68" i="7" s="1"/>
  <c r="L68" i="7"/>
  <c r="F62" i="7"/>
  <c r="R62" i="7"/>
  <c r="S62" i="7" s="1"/>
  <c r="I62" i="7"/>
  <c r="U62" i="7"/>
  <c r="V62" i="7" s="1"/>
  <c r="X62" i="7"/>
  <c r="Y62" i="7" s="1"/>
  <c r="O62" i="7"/>
  <c r="P62" i="7" s="1"/>
  <c r="L62" i="7"/>
  <c r="R44" i="7"/>
  <c r="S44" i="7" s="1"/>
  <c r="X44" i="7"/>
  <c r="Y44" i="7" s="1"/>
  <c r="I44" i="7"/>
  <c r="O44" i="7"/>
  <c r="P44" i="7" s="1"/>
  <c r="U44" i="7"/>
  <c r="V44" i="7" s="1"/>
  <c r="F44" i="7"/>
  <c r="L44" i="7"/>
  <c r="U24" i="7"/>
  <c r="V24" i="7" s="1"/>
  <c r="F24" i="7"/>
  <c r="L24" i="7"/>
  <c r="R24" i="7"/>
  <c r="S24" i="7" s="1"/>
  <c r="X24" i="7"/>
  <c r="Y24" i="7" s="1"/>
  <c r="I24" i="7"/>
  <c r="O24" i="7"/>
  <c r="P24" i="7" s="1"/>
  <c r="I33" i="7"/>
  <c r="U33" i="7"/>
  <c r="V33" i="7" s="1"/>
  <c r="R33" i="7"/>
  <c r="S33" i="7" s="1"/>
  <c r="L33" i="7"/>
  <c r="X33" i="7"/>
  <c r="Y33" i="7" s="1"/>
  <c r="F33" i="7"/>
  <c r="O33" i="7"/>
  <c r="P33" i="7" s="1"/>
  <c r="I38" i="7"/>
  <c r="U38" i="7"/>
  <c r="V38" i="7" s="1"/>
  <c r="R38" i="7"/>
  <c r="S38" i="7" s="1"/>
  <c r="L38" i="7"/>
  <c r="X38" i="7"/>
  <c r="Y38" i="7" s="1"/>
  <c r="F38" i="7"/>
  <c r="O38" i="7"/>
  <c r="P38" i="7" s="1"/>
  <c r="O30" i="7"/>
  <c r="P30" i="7" s="1"/>
  <c r="L30" i="7"/>
  <c r="F30" i="7"/>
  <c r="R30" i="7"/>
  <c r="S30" i="7" s="1"/>
  <c r="X30" i="7"/>
  <c r="Y30" i="7" s="1"/>
  <c r="I30" i="7"/>
  <c r="U30" i="7"/>
  <c r="V30" i="7" s="1"/>
  <c r="F32" i="7"/>
  <c r="X32" i="7"/>
  <c r="Y32" i="7" s="1"/>
  <c r="R32" i="7"/>
  <c r="S32" i="7" s="1"/>
  <c r="L32" i="7"/>
  <c r="I32" i="7"/>
  <c r="O32" i="7"/>
  <c r="P32" i="7" s="1"/>
  <c r="U32" i="7"/>
  <c r="V32" i="7" s="1"/>
  <c r="L23" i="7"/>
  <c r="X23" i="7"/>
  <c r="Y23" i="7" s="1"/>
  <c r="U23" i="7"/>
  <c r="V23" i="7" s="1"/>
  <c r="O23" i="7"/>
  <c r="P23" i="7" s="1"/>
  <c r="I23" i="7"/>
  <c r="F23" i="7"/>
  <c r="R23" i="7"/>
  <c r="S23" i="7" s="1"/>
  <c r="L34" i="7"/>
  <c r="X34" i="7"/>
  <c r="Y34" i="7" s="1"/>
  <c r="I34" i="7"/>
  <c r="O34" i="7"/>
  <c r="P34" i="7" s="1"/>
  <c r="U34" i="7"/>
  <c r="V34" i="7" s="1"/>
  <c r="R34" i="7"/>
  <c r="S34" i="7" s="1"/>
  <c r="F34" i="7"/>
  <c r="F25" i="7"/>
  <c r="R25" i="7"/>
  <c r="S25" i="7" s="1"/>
  <c r="L25" i="7"/>
  <c r="X25" i="7"/>
  <c r="Y25" i="7" s="1"/>
  <c r="I25" i="7"/>
  <c r="U25" i="7"/>
  <c r="V25" i="7" s="1"/>
  <c r="L29" i="7"/>
  <c r="X29" i="7"/>
  <c r="Y29" i="7" s="1"/>
  <c r="I29" i="7"/>
  <c r="O29" i="7"/>
  <c r="P29" i="7" s="1"/>
  <c r="U29" i="7"/>
  <c r="V29" i="7" s="1"/>
  <c r="F29" i="7"/>
  <c r="R29" i="7"/>
  <c r="S29" i="7" s="1"/>
  <c r="U22" i="7"/>
  <c r="V22" i="7" s="1"/>
  <c r="I22" i="7"/>
  <c r="L22" i="7"/>
  <c r="X22" i="7"/>
  <c r="Y22" i="7" s="1"/>
  <c r="R22" i="7"/>
  <c r="S22" i="7" s="1"/>
  <c r="F22" i="7"/>
  <c r="O22" i="7"/>
  <c r="P22" i="7" s="1"/>
  <c r="O36" i="7"/>
  <c r="P36" i="7" s="1"/>
  <c r="U36" i="7"/>
  <c r="V36" i="7" s="1"/>
  <c r="F36" i="7"/>
  <c r="L36" i="7"/>
  <c r="R36" i="7"/>
  <c r="S36" i="7" s="1"/>
  <c r="X36" i="7"/>
  <c r="Y36" i="7" s="1"/>
  <c r="I36" i="7"/>
  <c r="L39" i="7"/>
  <c r="X39" i="7"/>
  <c r="Y39" i="7" s="1"/>
  <c r="O39" i="7"/>
  <c r="P39" i="7" s="1"/>
  <c r="I39" i="7"/>
  <c r="U39" i="7"/>
  <c r="V39" i="7" s="1"/>
  <c r="F39" i="7"/>
  <c r="R39" i="7"/>
  <c r="S39" i="7" s="1"/>
  <c r="R21" i="7"/>
  <c r="S21" i="7" s="1"/>
  <c r="O21" i="7"/>
  <c r="P21" i="7" s="1"/>
  <c r="X21" i="7"/>
  <c r="Y21" i="7" s="1"/>
  <c r="L21" i="7"/>
  <c r="U21" i="7"/>
  <c r="V21" i="7" s="1"/>
  <c r="I21" i="7"/>
  <c r="U16" i="7"/>
  <c r="V16" i="7" s="1"/>
  <c r="I16" i="7"/>
  <c r="R16" i="7"/>
  <c r="S16" i="7" s="1"/>
  <c r="O16" i="7"/>
  <c r="P16" i="7" s="1"/>
  <c r="X16" i="7"/>
  <c r="Y16" i="7" s="1"/>
  <c r="L16" i="7"/>
  <c r="F69" i="7"/>
  <c r="O83" i="7"/>
  <c r="P83" i="7" s="1"/>
  <c r="U83" i="7"/>
  <c r="V83" i="7" s="1"/>
  <c r="I83" i="7"/>
  <c r="X83" i="7"/>
  <c r="Y83" i="7" s="1"/>
  <c r="F83" i="7"/>
  <c r="L83" i="7"/>
  <c r="R83" i="7"/>
  <c r="S83" i="7" s="1"/>
  <c r="O75" i="7"/>
  <c r="P75" i="7" s="1"/>
  <c r="U75" i="7"/>
  <c r="V75" i="7" s="1"/>
  <c r="I75" i="7"/>
  <c r="X75" i="7"/>
  <c r="Y75" i="7" s="1"/>
  <c r="R75" i="7"/>
  <c r="S75" i="7" s="1"/>
  <c r="L75" i="7"/>
  <c r="F75" i="7"/>
  <c r="O77" i="7"/>
  <c r="P77" i="7" s="1"/>
  <c r="I77" i="7"/>
  <c r="U77" i="7"/>
  <c r="V77" i="7" s="1"/>
  <c r="F77" i="7"/>
  <c r="L77" i="7"/>
  <c r="X77" i="7"/>
  <c r="Y77" i="7" s="1"/>
  <c r="R77" i="7"/>
  <c r="S77" i="7" s="1"/>
  <c r="R70" i="7"/>
  <c r="S70" i="7" s="1"/>
  <c r="F70" i="7"/>
  <c r="I70" i="7"/>
  <c r="I112" i="7"/>
  <c r="O112" i="7"/>
  <c r="P112" i="7" s="1"/>
  <c r="X112" i="7"/>
  <c r="Y112" i="7" s="1"/>
  <c r="L112" i="7"/>
  <c r="R112" i="7"/>
  <c r="S112" i="7" s="1"/>
  <c r="U112" i="7"/>
  <c r="V112" i="7" s="1"/>
  <c r="F112" i="7"/>
  <c r="W13" i="4"/>
  <c r="Y13" i="4" s="1"/>
  <c r="AA13" i="4" s="1"/>
  <c r="X10" i="4"/>
  <c r="Z10" i="4" s="1"/>
  <c r="V13" i="4"/>
  <c r="X13" i="4" s="1"/>
  <c r="Z13" i="4" s="1"/>
  <c r="Q15" i="4"/>
  <c r="V15" i="4" s="1"/>
  <c r="X15" i="4" s="1"/>
  <c r="Z15" i="4" s="1"/>
  <c r="AB15" i="4"/>
  <c r="U15" i="4"/>
  <c r="AC15" i="4"/>
  <c r="R15" i="4"/>
  <c r="Q14" i="4"/>
  <c r="AB14" i="4"/>
  <c r="U14" i="4"/>
  <c r="AC14" i="4"/>
  <c r="R14" i="4"/>
  <c r="AB12" i="4"/>
  <c r="Q12" i="4"/>
  <c r="AC12" i="4"/>
  <c r="U12" i="4"/>
  <c r="R12" i="4"/>
  <c r="U11" i="4"/>
  <c r="R11" i="4"/>
  <c r="AC11" i="4"/>
  <c r="Q11" i="4"/>
  <c r="AB11" i="4"/>
  <c r="Y10" i="4"/>
  <c r="AA10" i="4" s="1"/>
  <c r="M112" i="7" l="1"/>
  <c r="AF112" i="7"/>
  <c r="AG112" i="7" s="1"/>
  <c r="AH112" i="7" s="1"/>
  <c r="M32" i="7"/>
  <c r="AF32" i="7"/>
  <c r="AG32" i="7" s="1"/>
  <c r="AH32" i="7" s="1"/>
  <c r="M77" i="7"/>
  <c r="AF77" i="7"/>
  <c r="AG77" i="7" s="1"/>
  <c r="AH77" i="7" s="1"/>
  <c r="M34" i="7"/>
  <c r="AF34" i="7"/>
  <c r="AG34" i="7" s="1"/>
  <c r="AH34" i="7" s="1"/>
  <c r="M30" i="7"/>
  <c r="AF30" i="7"/>
  <c r="AG30" i="7" s="1"/>
  <c r="AH30" i="7" s="1"/>
  <c r="M33" i="7"/>
  <c r="AF33" i="7"/>
  <c r="AG33" i="7" s="1"/>
  <c r="AH33" i="7" s="1"/>
  <c r="M24" i="7"/>
  <c r="AF24" i="7"/>
  <c r="AG24" i="7" s="1"/>
  <c r="AH24" i="7" s="1"/>
  <c r="M42" i="7"/>
  <c r="AF42" i="7"/>
  <c r="AG42" i="7" s="1"/>
  <c r="AH42" i="7" s="1"/>
  <c r="M52" i="7"/>
  <c r="AF52" i="7"/>
  <c r="AG52" i="7" s="1"/>
  <c r="AH52" i="7" s="1"/>
  <c r="M16" i="7"/>
  <c r="AF16" i="7"/>
  <c r="AG16" i="7" s="1"/>
  <c r="AH16" i="7" s="1"/>
  <c r="M83" i="7"/>
  <c r="AF83" i="7"/>
  <c r="AG83" i="7" s="1"/>
  <c r="AH83" i="7" s="1"/>
  <c r="M39" i="7"/>
  <c r="AF39" i="7"/>
  <c r="AG39" i="7" s="1"/>
  <c r="AH39" i="7" s="1"/>
  <c r="M36" i="7"/>
  <c r="AF36" i="7"/>
  <c r="AG36" i="7" s="1"/>
  <c r="AH36" i="7" s="1"/>
  <c r="M22" i="7"/>
  <c r="AF22" i="7"/>
  <c r="AG22" i="7" s="1"/>
  <c r="AH22" i="7" s="1"/>
  <c r="M38" i="7"/>
  <c r="AF38" i="7"/>
  <c r="AG38" i="7" s="1"/>
  <c r="AH38" i="7" s="1"/>
  <c r="M68" i="7"/>
  <c r="AF68" i="7"/>
  <c r="AG68" i="7" s="1"/>
  <c r="AH68" i="7" s="1"/>
  <c r="M76" i="7"/>
  <c r="AF76" i="7"/>
  <c r="AG76" i="7" s="1"/>
  <c r="AH76" i="7" s="1"/>
  <c r="M43" i="7"/>
  <c r="AF43" i="7"/>
  <c r="AG43" i="7" s="1"/>
  <c r="AH43" i="7" s="1"/>
  <c r="M56" i="7"/>
  <c r="AF56" i="7"/>
  <c r="AG56" i="7" s="1"/>
  <c r="AH56" i="7" s="1"/>
  <c r="M45" i="7"/>
  <c r="AF45" i="7"/>
  <c r="AG45" i="7" s="1"/>
  <c r="AH45" i="7" s="1"/>
  <c r="M73" i="7"/>
  <c r="AF73" i="7"/>
  <c r="AG73" i="7" s="1"/>
  <c r="AH73" i="7" s="1"/>
  <c r="M69" i="7"/>
  <c r="AF69" i="7"/>
  <c r="AG69" i="7" s="1"/>
  <c r="AH69" i="7" s="1"/>
  <c r="M55" i="7"/>
  <c r="AF55" i="7"/>
  <c r="AG55" i="7" s="1"/>
  <c r="AH55" i="7" s="1"/>
  <c r="M21" i="7"/>
  <c r="AF21" i="7"/>
  <c r="AG21" i="7" s="1"/>
  <c r="AH21" i="7" s="1"/>
  <c r="M75" i="7"/>
  <c r="AF75" i="7"/>
  <c r="AG75" i="7" s="1"/>
  <c r="AH75" i="7" s="1"/>
  <c r="M29" i="7"/>
  <c r="AF29" i="7"/>
  <c r="AG29" i="7" s="1"/>
  <c r="AH29" i="7" s="1"/>
  <c r="M25" i="7"/>
  <c r="AF25" i="7"/>
  <c r="AG25" i="7" s="1"/>
  <c r="AH25" i="7" s="1"/>
  <c r="M62" i="7"/>
  <c r="AF62" i="7"/>
  <c r="AG62" i="7" s="1"/>
  <c r="AH62" i="7" s="1"/>
  <c r="M72" i="7"/>
  <c r="AF72" i="7"/>
  <c r="AG72" i="7" s="1"/>
  <c r="AH72" i="7" s="1"/>
  <c r="M71" i="7"/>
  <c r="AF71" i="7"/>
  <c r="AG71" i="7" s="1"/>
  <c r="AH71" i="7" s="1"/>
  <c r="M64" i="7"/>
  <c r="AF64" i="7"/>
  <c r="AG64" i="7" s="1"/>
  <c r="AH64" i="7" s="1"/>
  <c r="M23" i="7"/>
  <c r="AF23" i="7"/>
  <c r="AG23" i="7" s="1"/>
  <c r="AH23" i="7" s="1"/>
  <c r="M44" i="7"/>
  <c r="AF44" i="7"/>
  <c r="AG44" i="7" s="1"/>
  <c r="AH44" i="7" s="1"/>
  <c r="M58" i="7"/>
  <c r="AF58" i="7"/>
  <c r="AG58" i="7" s="1"/>
  <c r="AH58" i="7" s="1"/>
  <c r="M48" i="7"/>
  <c r="AF48" i="7"/>
  <c r="AG48" i="7" s="1"/>
  <c r="AH48" i="7" s="1"/>
  <c r="M60" i="7"/>
  <c r="AF60" i="7"/>
  <c r="AG60" i="7" s="1"/>
  <c r="AH60" i="7" s="1"/>
  <c r="M53" i="7"/>
  <c r="AF53" i="7"/>
  <c r="AG53" i="7" s="1"/>
  <c r="AH53" i="7" s="1"/>
  <c r="M51" i="7"/>
  <c r="AF51" i="7"/>
  <c r="AG51" i="7" s="1"/>
  <c r="AH51" i="7" s="1"/>
  <c r="M74" i="7"/>
  <c r="AF74" i="7"/>
  <c r="AG74" i="7" s="1"/>
  <c r="AH74" i="7" s="1"/>
  <c r="M70" i="7"/>
  <c r="AF70" i="7"/>
  <c r="AG70" i="7" s="1"/>
  <c r="AH70" i="7" s="1"/>
  <c r="J112" i="7"/>
  <c r="J36" i="7"/>
  <c r="J32" i="7"/>
  <c r="J51" i="7"/>
  <c r="J74" i="7"/>
  <c r="J70" i="7"/>
  <c r="J77" i="7"/>
  <c r="J16" i="7"/>
  <c r="J23" i="7"/>
  <c r="J33" i="7"/>
  <c r="J62" i="7"/>
  <c r="J56" i="7"/>
  <c r="J55" i="7"/>
  <c r="J39" i="7"/>
  <c r="J34" i="7"/>
  <c r="J42" i="7"/>
  <c r="J69" i="7"/>
  <c r="J83" i="7"/>
  <c r="J29" i="7"/>
  <c r="J25" i="7"/>
  <c r="J30" i="7"/>
  <c r="J38" i="7"/>
  <c r="J44" i="7"/>
  <c r="J68" i="7"/>
  <c r="J72" i="7"/>
  <c r="J48" i="7"/>
  <c r="J45" i="7"/>
  <c r="J60" i="7"/>
  <c r="J71" i="7"/>
  <c r="J64" i="7"/>
  <c r="J22" i="7"/>
  <c r="J43" i="7"/>
  <c r="J75" i="7"/>
  <c r="J21" i="7"/>
  <c r="J24" i="7"/>
  <c r="J76" i="7"/>
  <c r="J58" i="7"/>
  <c r="F67" i="7" s="1"/>
  <c r="J73" i="7"/>
  <c r="J53" i="7"/>
  <c r="J52" i="7"/>
  <c r="G75" i="7"/>
  <c r="G29" i="7"/>
  <c r="G48" i="7"/>
  <c r="G49" i="7"/>
  <c r="G36" i="7"/>
  <c r="G22" i="7"/>
  <c r="G34" i="7"/>
  <c r="G23" i="7"/>
  <c r="G32" i="7"/>
  <c r="G33" i="7"/>
  <c r="G44" i="7"/>
  <c r="G62" i="7"/>
  <c r="G72" i="7"/>
  <c r="G76" i="7"/>
  <c r="G64" i="7"/>
  <c r="G55" i="7"/>
  <c r="G52" i="7"/>
  <c r="G74" i="7"/>
  <c r="G77" i="7"/>
  <c r="G60" i="7"/>
  <c r="G83" i="7"/>
  <c r="G69" i="7"/>
  <c r="G30" i="7"/>
  <c r="G38" i="7"/>
  <c r="G68" i="7"/>
  <c r="G58" i="7"/>
  <c r="G56" i="7"/>
  <c r="G45" i="7"/>
  <c r="G73" i="7"/>
  <c r="G53" i="7"/>
  <c r="G21" i="7"/>
  <c r="G24" i="7"/>
  <c r="G67" i="7"/>
  <c r="G42" i="7"/>
  <c r="G112" i="7"/>
  <c r="G70" i="7"/>
  <c r="G39" i="7"/>
  <c r="G25" i="7"/>
  <c r="G43" i="7"/>
  <c r="G71" i="7"/>
  <c r="G51" i="7"/>
  <c r="G16" i="7"/>
  <c r="O25" i="7"/>
  <c r="P25" i="7" s="1"/>
  <c r="O78" i="7"/>
  <c r="P78" i="7" s="1"/>
  <c r="F78" i="7"/>
  <c r="U78" i="7"/>
  <c r="V78" i="7" s="1"/>
  <c r="I78" i="7"/>
  <c r="L78" i="7"/>
  <c r="R78" i="7"/>
  <c r="S78" i="7" s="1"/>
  <c r="X78" i="7"/>
  <c r="Y78" i="7" s="1"/>
  <c r="O79" i="7"/>
  <c r="P79" i="7" s="1"/>
  <c r="U79" i="7"/>
  <c r="V79" i="7" s="1"/>
  <c r="I79" i="7"/>
  <c r="F79" i="7"/>
  <c r="L79" i="7"/>
  <c r="X79" i="7"/>
  <c r="Y79" i="7" s="1"/>
  <c r="R79" i="7"/>
  <c r="S79" i="7" s="1"/>
  <c r="U86" i="7"/>
  <c r="V86" i="7" s="1"/>
  <c r="O86" i="7"/>
  <c r="P86" i="7" s="1"/>
  <c r="I86" i="7"/>
  <c r="R86" i="7"/>
  <c r="S86" i="7" s="1"/>
  <c r="X86" i="7"/>
  <c r="Y86" i="7" s="1"/>
  <c r="F86" i="7"/>
  <c r="L86" i="7"/>
  <c r="U121" i="7"/>
  <c r="V121" i="7" s="1"/>
  <c r="X121" i="7"/>
  <c r="Y121" i="7" s="1"/>
  <c r="I121" i="7"/>
  <c r="L121" i="7"/>
  <c r="F121" i="7"/>
  <c r="O121" i="7"/>
  <c r="P121" i="7" s="1"/>
  <c r="R121" i="7"/>
  <c r="S121" i="7" s="1"/>
  <c r="I92" i="7"/>
  <c r="O92" i="7"/>
  <c r="P92" i="7" s="1"/>
  <c r="U92" i="7"/>
  <c r="V92" i="7" s="1"/>
  <c r="L92" i="7"/>
  <c r="F92" i="7"/>
  <c r="R92" i="7"/>
  <c r="S92" i="7" s="1"/>
  <c r="X92" i="7"/>
  <c r="Y92" i="7" s="1"/>
  <c r="U80" i="7"/>
  <c r="V80" i="7" s="1"/>
  <c r="I80" i="7"/>
  <c r="O80" i="7"/>
  <c r="P80" i="7" s="1"/>
  <c r="R80" i="7"/>
  <c r="S80" i="7" s="1"/>
  <c r="L80" i="7"/>
  <c r="X80" i="7"/>
  <c r="Y80" i="7" s="1"/>
  <c r="F80" i="7"/>
  <c r="U82" i="7"/>
  <c r="V82" i="7" s="1"/>
  <c r="O82" i="7"/>
  <c r="P82" i="7" s="1"/>
  <c r="I82" i="7"/>
  <c r="R82" i="7"/>
  <c r="S82" i="7" s="1"/>
  <c r="X82" i="7"/>
  <c r="Y82" i="7" s="1"/>
  <c r="L82" i="7"/>
  <c r="F82" i="7"/>
  <c r="O81" i="7"/>
  <c r="P81" i="7" s="1"/>
  <c r="I81" i="7"/>
  <c r="U81" i="7"/>
  <c r="V81" i="7" s="1"/>
  <c r="R81" i="7"/>
  <c r="S81" i="7" s="1"/>
  <c r="F81" i="7"/>
  <c r="L81" i="7"/>
  <c r="X81" i="7"/>
  <c r="Y81" i="7" s="1"/>
  <c r="U84" i="7"/>
  <c r="V84" i="7" s="1"/>
  <c r="I84" i="7"/>
  <c r="O84" i="7"/>
  <c r="P84" i="7" s="1"/>
  <c r="F84" i="7"/>
  <c r="R84" i="7"/>
  <c r="S84" i="7" s="1"/>
  <c r="L84" i="7"/>
  <c r="X84" i="7"/>
  <c r="Y84" i="7" s="1"/>
  <c r="W14" i="4"/>
  <c r="Y14" i="4" s="1"/>
  <c r="AA14" i="4" s="1"/>
  <c r="W11" i="4"/>
  <c r="Y11" i="4" s="1"/>
  <c r="AA11" i="4" s="1"/>
  <c r="W12" i="4"/>
  <c r="Y12" i="4" s="1"/>
  <c r="AA12" i="4" s="1"/>
  <c r="V12" i="4"/>
  <c r="X12" i="4" s="1"/>
  <c r="Z12" i="4" s="1"/>
  <c r="V14" i="4"/>
  <c r="X14" i="4" s="1"/>
  <c r="Z14" i="4" s="1"/>
  <c r="W15" i="4"/>
  <c r="Y15" i="4" s="1"/>
  <c r="AA15" i="4" s="1"/>
  <c r="V11" i="4"/>
  <c r="X11" i="4" s="1"/>
  <c r="Z11" i="4" s="1"/>
  <c r="M121" i="7" l="1"/>
  <c r="AF121" i="7"/>
  <c r="AG121" i="7" s="1"/>
  <c r="AH121" i="7" s="1"/>
  <c r="M82" i="7"/>
  <c r="AF82" i="7"/>
  <c r="AG82" i="7" s="1"/>
  <c r="AH82" i="7" s="1"/>
  <c r="M80" i="7"/>
  <c r="AF80" i="7"/>
  <c r="AG80" i="7" s="1"/>
  <c r="AH80" i="7" s="1"/>
  <c r="M92" i="7"/>
  <c r="AF92" i="7"/>
  <c r="AG92" i="7" s="1"/>
  <c r="AH92" i="7" s="1"/>
  <c r="M79" i="7"/>
  <c r="AF79" i="7"/>
  <c r="AG79" i="7" s="1"/>
  <c r="AH79" i="7" s="1"/>
  <c r="M81" i="7"/>
  <c r="AF81" i="7"/>
  <c r="AG81" i="7" s="1"/>
  <c r="AH81" i="7" s="1"/>
  <c r="M78" i="7"/>
  <c r="AF78" i="7"/>
  <c r="AG78" i="7" s="1"/>
  <c r="AH78" i="7" s="1"/>
  <c r="M84" i="7"/>
  <c r="AF84" i="7"/>
  <c r="AG84" i="7" s="1"/>
  <c r="AH84" i="7" s="1"/>
  <c r="M86" i="7"/>
  <c r="AF86" i="7"/>
  <c r="AG86" i="7" s="1"/>
  <c r="AH86" i="7" s="1"/>
  <c r="J121" i="7"/>
  <c r="J81" i="7"/>
  <c r="J78" i="7"/>
  <c r="J84" i="7"/>
  <c r="J79" i="7"/>
  <c r="J82" i="7"/>
  <c r="J80" i="7"/>
  <c r="J92" i="7"/>
  <c r="J86" i="7"/>
  <c r="G79" i="7"/>
  <c r="G81" i="7"/>
  <c r="G78" i="7"/>
  <c r="G80" i="7"/>
  <c r="G121" i="7"/>
  <c r="G82" i="7"/>
  <c r="G92" i="7"/>
  <c r="G84" i="7"/>
  <c r="G86" i="7"/>
  <c r="U87" i="7"/>
  <c r="V87" i="7" s="1"/>
  <c r="X87" i="7"/>
  <c r="Y87" i="7" s="1"/>
  <c r="L87" i="7"/>
  <c r="F87" i="7"/>
  <c r="I87" i="7"/>
  <c r="R87" i="7"/>
  <c r="S87" i="7" s="1"/>
  <c r="O87" i="7"/>
  <c r="P87" i="7" s="1"/>
  <c r="U90" i="7"/>
  <c r="V90" i="7" s="1"/>
  <c r="O90" i="7"/>
  <c r="P90" i="7" s="1"/>
  <c r="I90" i="7"/>
  <c r="R90" i="7"/>
  <c r="S90" i="7" s="1"/>
  <c r="X90" i="7"/>
  <c r="Y90" i="7" s="1"/>
  <c r="L90" i="7"/>
  <c r="F90" i="7"/>
  <c r="O93" i="7"/>
  <c r="P93" i="7" s="1"/>
  <c r="I93" i="7"/>
  <c r="U93" i="7"/>
  <c r="V93" i="7" s="1"/>
  <c r="L93" i="7"/>
  <c r="R93" i="7"/>
  <c r="S93" i="7" s="1"/>
  <c r="F93" i="7"/>
  <c r="X93" i="7"/>
  <c r="Y93" i="7" s="1"/>
  <c r="I88" i="7"/>
  <c r="O88" i="7"/>
  <c r="P88" i="7" s="1"/>
  <c r="U88" i="7"/>
  <c r="V88" i="7" s="1"/>
  <c r="X88" i="7"/>
  <c r="Y88" i="7" s="1"/>
  <c r="R88" i="7"/>
  <c r="S88" i="7" s="1"/>
  <c r="F88" i="7"/>
  <c r="L88" i="7"/>
  <c r="R130" i="7"/>
  <c r="S130" i="7" s="1"/>
  <c r="X130" i="7"/>
  <c r="Y130" i="7" s="1"/>
  <c r="F130" i="7"/>
  <c r="O130" i="7"/>
  <c r="P130" i="7" s="1"/>
  <c r="L130" i="7"/>
  <c r="I130" i="7"/>
  <c r="U130" i="7"/>
  <c r="V130" i="7" s="1"/>
  <c r="I91" i="7"/>
  <c r="O91" i="7"/>
  <c r="P91" i="7" s="1"/>
  <c r="U91" i="7"/>
  <c r="V91" i="7" s="1"/>
  <c r="L91" i="7"/>
  <c r="R91" i="7"/>
  <c r="S91" i="7" s="1"/>
  <c r="F91" i="7"/>
  <c r="X91" i="7"/>
  <c r="Y91" i="7" s="1"/>
  <c r="O89" i="7"/>
  <c r="P89" i="7" s="1"/>
  <c r="I89" i="7"/>
  <c r="U89" i="7"/>
  <c r="V89" i="7" s="1"/>
  <c r="F89" i="7"/>
  <c r="X89" i="7"/>
  <c r="Y89" i="7" s="1"/>
  <c r="L89" i="7"/>
  <c r="R89" i="7"/>
  <c r="S89" i="7" s="1"/>
  <c r="O101" i="7"/>
  <c r="P101" i="7" s="1"/>
  <c r="I101" i="7"/>
  <c r="U101" i="7"/>
  <c r="V101" i="7" s="1"/>
  <c r="F101" i="7"/>
  <c r="L101" i="7"/>
  <c r="R101" i="7"/>
  <c r="S101" i="7" s="1"/>
  <c r="X101" i="7"/>
  <c r="Y101" i="7" s="1"/>
  <c r="I95" i="7"/>
  <c r="O95" i="7"/>
  <c r="P95" i="7" s="1"/>
  <c r="U95" i="7"/>
  <c r="V95" i="7" s="1"/>
  <c r="R95" i="7"/>
  <c r="S95" i="7" s="1"/>
  <c r="F95" i="7"/>
  <c r="X95" i="7"/>
  <c r="Y95" i="7" s="1"/>
  <c r="L95" i="7"/>
  <c r="M88" i="7" l="1"/>
  <c r="AF88" i="7"/>
  <c r="AG88" i="7" s="1"/>
  <c r="AH88" i="7" s="1"/>
  <c r="M91" i="7"/>
  <c r="AF91" i="7"/>
  <c r="AG91" i="7" s="1"/>
  <c r="AH91" i="7" s="1"/>
  <c r="M87" i="7"/>
  <c r="AF87" i="7"/>
  <c r="AG87" i="7" s="1"/>
  <c r="AH87" i="7" s="1"/>
  <c r="M95" i="7"/>
  <c r="AF95" i="7"/>
  <c r="AG95" i="7" s="1"/>
  <c r="AH95" i="7" s="1"/>
  <c r="M101" i="7"/>
  <c r="AF101" i="7"/>
  <c r="AG101" i="7" s="1"/>
  <c r="AH101" i="7" s="1"/>
  <c r="M93" i="7"/>
  <c r="AF93" i="7"/>
  <c r="AG93" i="7" s="1"/>
  <c r="AH93" i="7" s="1"/>
  <c r="M89" i="7"/>
  <c r="AF89" i="7"/>
  <c r="AG89" i="7" s="1"/>
  <c r="AH89" i="7" s="1"/>
  <c r="M130" i="7"/>
  <c r="AF130" i="7"/>
  <c r="AG130" i="7" s="1"/>
  <c r="AH130" i="7" s="1"/>
  <c r="M90" i="7"/>
  <c r="AF90" i="7"/>
  <c r="AG90" i="7" s="1"/>
  <c r="AH90" i="7" s="1"/>
  <c r="J93" i="7"/>
  <c r="J101" i="7"/>
  <c r="J89" i="7"/>
  <c r="J130" i="7"/>
  <c r="J91" i="7"/>
  <c r="J88" i="7"/>
  <c r="J90" i="7"/>
  <c r="J95" i="7"/>
  <c r="J87" i="7"/>
  <c r="G88" i="7"/>
  <c r="G89" i="7"/>
  <c r="G90" i="7"/>
  <c r="G130" i="7"/>
  <c r="G95" i="7"/>
  <c r="G101" i="7"/>
  <c r="G91" i="7"/>
  <c r="G93" i="7"/>
  <c r="G87" i="7"/>
  <c r="X96" i="7"/>
  <c r="Y96" i="7" s="1"/>
  <c r="I96" i="7"/>
  <c r="R96" i="7"/>
  <c r="S96" i="7" s="1"/>
  <c r="O96" i="7"/>
  <c r="P96" i="7" s="1"/>
  <c r="L96" i="7"/>
  <c r="U96" i="7"/>
  <c r="V96" i="7" s="1"/>
  <c r="F96" i="7"/>
  <c r="R139" i="7"/>
  <c r="S139" i="7" s="1"/>
  <c r="U139" i="7"/>
  <c r="V139" i="7" s="1"/>
  <c r="O139" i="7"/>
  <c r="P139" i="7" s="1"/>
  <c r="L139" i="7"/>
  <c r="X139" i="7"/>
  <c r="Y139" i="7" s="1"/>
  <c r="I139" i="7"/>
  <c r="F139" i="7"/>
  <c r="O97" i="7"/>
  <c r="P97" i="7" s="1"/>
  <c r="I97" i="7"/>
  <c r="U97" i="7"/>
  <c r="V97" i="7" s="1"/>
  <c r="F97" i="7"/>
  <c r="R97" i="7"/>
  <c r="S97" i="7" s="1"/>
  <c r="X97" i="7"/>
  <c r="Y97" i="7" s="1"/>
  <c r="L97" i="7"/>
  <c r="I99" i="7"/>
  <c r="O99" i="7"/>
  <c r="P99" i="7" s="1"/>
  <c r="U99" i="7"/>
  <c r="V99" i="7" s="1"/>
  <c r="F99" i="7"/>
  <c r="X99" i="7"/>
  <c r="Y99" i="7" s="1"/>
  <c r="L99" i="7"/>
  <c r="R99" i="7"/>
  <c r="S99" i="7" s="1"/>
  <c r="O110" i="7"/>
  <c r="P110" i="7" s="1"/>
  <c r="X110" i="7"/>
  <c r="Y110" i="7" s="1"/>
  <c r="I110" i="7"/>
  <c r="F110" i="7"/>
  <c r="U110" i="7"/>
  <c r="V110" i="7" s="1"/>
  <c r="R110" i="7"/>
  <c r="S110" i="7" s="1"/>
  <c r="L110" i="7"/>
  <c r="I104" i="7"/>
  <c r="O104" i="7"/>
  <c r="P104" i="7" s="1"/>
  <c r="U104" i="7"/>
  <c r="V104" i="7" s="1"/>
  <c r="X104" i="7"/>
  <c r="Y104" i="7" s="1"/>
  <c r="R104" i="7"/>
  <c r="S104" i="7" s="1"/>
  <c r="F104" i="7"/>
  <c r="L104" i="7"/>
  <c r="U98" i="7"/>
  <c r="V98" i="7" s="1"/>
  <c r="O98" i="7"/>
  <c r="P98" i="7" s="1"/>
  <c r="I98" i="7"/>
  <c r="R98" i="7"/>
  <c r="S98" i="7" s="1"/>
  <c r="X98" i="7"/>
  <c r="Y98" i="7" s="1"/>
  <c r="L98" i="7"/>
  <c r="F98" i="7"/>
  <c r="I100" i="7"/>
  <c r="O100" i="7"/>
  <c r="P100" i="7" s="1"/>
  <c r="U100" i="7"/>
  <c r="V100" i="7" s="1"/>
  <c r="L100" i="7"/>
  <c r="F100" i="7"/>
  <c r="X100" i="7"/>
  <c r="Y100" i="7" s="1"/>
  <c r="R100" i="7"/>
  <c r="S100" i="7" s="1"/>
  <c r="U102" i="7"/>
  <c r="V102" i="7" s="1"/>
  <c r="O102" i="7"/>
  <c r="P102" i="7" s="1"/>
  <c r="I102" i="7"/>
  <c r="X102" i="7"/>
  <c r="Y102" i="7" s="1"/>
  <c r="F102" i="7"/>
  <c r="R102" i="7"/>
  <c r="S102" i="7" s="1"/>
  <c r="L102" i="7"/>
  <c r="M102" i="7" l="1"/>
  <c r="AF102" i="7"/>
  <c r="AG102" i="7" s="1"/>
  <c r="AH102" i="7" s="1"/>
  <c r="M100" i="7"/>
  <c r="AF100" i="7"/>
  <c r="AG100" i="7" s="1"/>
  <c r="AH100" i="7" s="1"/>
  <c r="M97" i="7"/>
  <c r="AF97" i="7"/>
  <c r="AG97" i="7" s="1"/>
  <c r="AH97" i="7" s="1"/>
  <c r="M96" i="7"/>
  <c r="AF96" i="7"/>
  <c r="AG96" i="7" s="1"/>
  <c r="AH96" i="7" s="1"/>
  <c r="M104" i="7"/>
  <c r="AF104" i="7"/>
  <c r="AG104" i="7" s="1"/>
  <c r="AH104" i="7" s="1"/>
  <c r="M98" i="7"/>
  <c r="AF98" i="7"/>
  <c r="AG98" i="7" s="1"/>
  <c r="AH98" i="7" s="1"/>
  <c r="M110" i="7"/>
  <c r="AF110" i="7"/>
  <c r="AG110" i="7" s="1"/>
  <c r="AH110" i="7" s="1"/>
  <c r="M99" i="7"/>
  <c r="AF99" i="7"/>
  <c r="AG99" i="7" s="1"/>
  <c r="AH99" i="7" s="1"/>
  <c r="M139" i="7"/>
  <c r="AF139" i="7"/>
  <c r="AG139" i="7" s="1"/>
  <c r="AH139" i="7" s="1"/>
  <c r="J98" i="7"/>
  <c r="J139" i="7"/>
  <c r="J104" i="7"/>
  <c r="J97" i="7"/>
  <c r="J110" i="7"/>
  <c r="J102" i="7"/>
  <c r="J100" i="7"/>
  <c r="J99" i="7"/>
  <c r="J96" i="7"/>
  <c r="G96" i="7"/>
  <c r="G139" i="7"/>
  <c r="G110" i="7"/>
  <c r="G100" i="7"/>
  <c r="G97" i="7"/>
  <c r="G102" i="7"/>
  <c r="G98" i="7"/>
  <c r="G104" i="7"/>
  <c r="G99" i="7"/>
  <c r="F105" i="7"/>
  <c r="O105" i="7"/>
  <c r="P105" i="7" s="1"/>
  <c r="L105" i="7"/>
  <c r="R105" i="7"/>
  <c r="S105" i="7" s="1"/>
  <c r="I105" i="7"/>
  <c r="X105" i="7"/>
  <c r="Y105" i="7" s="1"/>
  <c r="U105" i="7"/>
  <c r="V105" i="7" s="1"/>
  <c r="I111" i="7"/>
  <c r="O111" i="7"/>
  <c r="P111" i="7" s="1"/>
  <c r="F111" i="7"/>
  <c r="U111" i="7"/>
  <c r="V111" i="7" s="1"/>
  <c r="L111" i="7"/>
  <c r="X111" i="7"/>
  <c r="Y111" i="7" s="1"/>
  <c r="R111" i="7"/>
  <c r="S111" i="7" s="1"/>
  <c r="I108" i="7"/>
  <c r="O108" i="7"/>
  <c r="P108" i="7" s="1"/>
  <c r="U108" i="7"/>
  <c r="V108" i="7" s="1"/>
  <c r="L108" i="7"/>
  <c r="F108" i="7"/>
  <c r="R108" i="7"/>
  <c r="S108" i="7" s="1"/>
  <c r="X108" i="7"/>
  <c r="Y108" i="7" s="1"/>
  <c r="L119" i="7"/>
  <c r="X119" i="7"/>
  <c r="Y119" i="7" s="1"/>
  <c r="R119" i="7"/>
  <c r="S119" i="7" s="1"/>
  <c r="F119" i="7"/>
  <c r="I119" i="7"/>
  <c r="O119" i="7"/>
  <c r="P119" i="7" s="1"/>
  <c r="U119" i="7"/>
  <c r="V119" i="7" s="1"/>
  <c r="O109" i="7"/>
  <c r="P109" i="7" s="1"/>
  <c r="I109" i="7"/>
  <c r="U109" i="7"/>
  <c r="V109" i="7" s="1"/>
  <c r="F109" i="7"/>
  <c r="L109" i="7"/>
  <c r="R109" i="7"/>
  <c r="S109" i="7" s="1"/>
  <c r="X109" i="7"/>
  <c r="Y109" i="7" s="1"/>
  <c r="O148" i="7"/>
  <c r="P148" i="7" s="1"/>
  <c r="R148" i="7"/>
  <c r="S148" i="7" s="1"/>
  <c r="X148" i="7"/>
  <c r="Y148" i="7" s="1"/>
  <c r="I148" i="7"/>
  <c r="F148" i="7"/>
  <c r="U148" i="7"/>
  <c r="V148" i="7" s="1"/>
  <c r="L148" i="7"/>
  <c r="I107" i="7"/>
  <c r="O107" i="7"/>
  <c r="P107" i="7" s="1"/>
  <c r="U107" i="7"/>
  <c r="V107" i="7" s="1"/>
  <c r="X107" i="7"/>
  <c r="Y107" i="7" s="1"/>
  <c r="L107" i="7"/>
  <c r="R107" i="7"/>
  <c r="S107" i="7" s="1"/>
  <c r="F107" i="7"/>
  <c r="F113" i="7"/>
  <c r="U113" i="7"/>
  <c r="V113" i="7" s="1"/>
  <c r="O113" i="7"/>
  <c r="P113" i="7" s="1"/>
  <c r="I113" i="7"/>
  <c r="L113" i="7"/>
  <c r="R113" i="7"/>
  <c r="S113" i="7" s="1"/>
  <c r="X113" i="7"/>
  <c r="Y113" i="7" s="1"/>
  <c r="U106" i="7"/>
  <c r="V106" i="7" s="1"/>
  <c r="O106" i="7"/>
  <c r="P106" i="7" s="1"/>
  <c r="I106" i="7"/>
  <c r="R106" i="7"/>
  <c r="S106" i="7" s="1"/>
  <c r="X106" i="7"/>
  <c r="Y106" i="7" s="1"/>
  <c r="L106" i="7"/>
  <c r="F106" i="7"/>
  <c r="M107" i="7" l="1"/>
  <c r="AF107" i="7"/>
  <c r="AG107" i="7" s="1"/>
  <c r="AH107" i="7" s="1"/>
  <c r="M105" i="7"/>
  <c r="AF105" i="7"/>
  <c r="AG105" i="7" s="1"/>
  <c r="AH105" i="7" s="1"/>
  <c r="M109" i="7"/>
  <c r="AF109" i="7"/>
  <c r="AG109" i="7" s="1"/>
  <c r="AH109" i="7" s="1"/>
  <c r="M106" i="7"/>
  <c r="AF106" i="7"/>
  <c r="AG106" i="7" s="1"/>
  <c r="AH106" i="7" s="1"/>
  <c r="M113" i="7"/>
  <c r="AF113" i="7"/>
  <c r="AG113" i="7" s="1"/>
  <c r="AH113" i="7" s="1"/>
  <c r="M148" i="7"/>
  <c r="AF148" i="7"/>
  <c r="AG148" i="7" s="1"/>
  <c r="AH148" i="7" s="1"/>
  <c r="M119" i="7"/>
  <c r="AF119" i="7"/>
  <c r="AG119" i="7" s="1"/>
  <c r="AH119" i="7" s="1"/>
  <c r="M108" i="7"/>
  <c r="AF108" i="7"/>
  <c r="AG108" i="7" s="1"/>
  <c r="AH108" i="7" s="1"/>
  <c r="M111" i="7"/>
  <c r="AF111" i="7"/>
  <c r="AG111" i="7" s="1"/>
  <c r="AH111" i="7" s="1"/>
  <c r="J111" i="7"/>
  <c r="J113" i="7"/>
  <c r="J107" i="7"/>
  <c r="J108" i="7"/>
  <c r="J105" i="7"/>
  <c r="J106" i="7"/>
  <c r="J148" i="7"/>
  <c r="J109" i="7"/>
  <c r="J119" i="7"/>
  <c r="G107" i="7"/>
  <c r="G119" i="7"/>
  <c r="G105" i="7"/>
  <c r="G113" i="7"/>
  <c r="G111" i="7"/>
  <c r="G148" i="7"/>
  <c r="G109" i="7"/>
  <c r="G106" i="7"/>
  <c r="G108" i="7"/>
  <c r="U114" i="7"/>
  <c r="V114" i="7" s="1"/>
  <c r="X114" i="7"/>
  <c r="Y114" i="7" s="1"/>
  <c r="F114" i="7"/>
  <c r="R114" i="7"/>
  <c r="S114" i="7" s="1"/>
  <c r="O114" i="7"/>
  <c r="P114" i="7" s="1"/>
  <c r="I114" i="7"/>
  <c r="L114" i="7"/>
  <c r="L115" i="7"/>
  <c r="U115" i="7"/>
  <c r="V115" i="7" s="1"/>
  <c r="I115" i="7"/>
  <c r="X115" i="7"/>
  <c r="Y115" i="7" s="1"/>
  <c r="F115" i="7"/>
  <c r="R115" i="7"/>
  <c r="S115" i="7" s="1"/>
  <c r="O115" i="7"/>
  <c r="P115" i="7" s="1"/>
  <c r="R116" i="7"/>
  <c r="S116" i="7" s="1"/>
  <c r="F116" i="7"/>
  <c r="O116" i="7"/>
  <c r="P116" i="7" s="1"/>
  <c r="L116" i="7"/>
  <c r="U116" i="7"/>
  <c r="V116" i="7" s="1"/>
  <c r="X116" i="7"/>
  <c r="Y116" i="7" s="1"/>
  <c r="I116" i="7"/>
  <c r="F157" i="7"/>
  <c r="L157" i="7"/>
  <c r="X157" i="7"/>
  <c r="Y157" i="7" s="1"/>
  <c r="R157" i="7"/>
  <c r="S157" i="7" s="1"/>
  <c r="U157" i="7"/>
  <c r="V157" i="7" s="1"/>
  <c r="O157" i="7"/>
  <c r="P157" i="7" s="1"/>
  <c r="I157" i="7"/>
  <c r="F118" i="7"/>
  <c r="O118" i="7"/>
  <c r="P118" i="7" s="1"/>
  <c r="R118" i="7"/>
  <c r="S118" i="7" s="1"/>
  <c r="L118" i="7"/>
  <c r="X118" i="7"/>
  <c r="Y118" i="7" s="1"/>
  <c r="U118" i="7"/>
  <c r="V118" i="7" s="1"/>
  <c r="I118" i="7"/>
  <c r="O128" i="7"/>
  <c r="P128" i="7" s="1"/>
  <c r="X128" i="7"/>
  <c r="Y128" i="7" s="1"/>
  <c r="F128" i="7"/>
  <c r="L128" i="7"/>
  <c r="R128" i="7"/>
  <c r="S128" i="7" s="1"/>
  <c r="I128" i="7"/>
  <c r="U128" i="7"/>
  <c r="V128" i="7" s="1"/>
  <c r="I117" i="7"/>
  <c r="L117" i="7"/>
  <c r="U117" i="7"/>
  <c r="V117" i="7" s="1"/>
  <c r="O117" i="7"/>
  <c r="P117" i="7" s="1"/>
  <c r="F117" i="7"/>
  <c r="X117" i="7"/>
  <c r="Y117" i="7" s="1"/>
  <c r="R117" i="7"/>
  <c r="S117" i="7" s="1"/>
  <c r="R122" i="7"/>
  <c r="S122" i="7" s="1"/>
  <c r="O122" i="7"/>
  <c r="P122" i="7" s="1"/>
  <c r="F122" i="7"/>
  <c r="U122" i="7"/>
  <c r="V122" i="7" s="1"/>
  <c r="I122" i="7"/>
  <c r="L122" i="7"/>
  <c r="X122" i="7"/>
  <c r="Y122" i="7" s="1"/>
  <c r="F120" i="7"/>
  <c r="R120" i="7"/>
  <c r="S120" i="7" s="1"/>
  <c r="X120" i="7"/>
  <c r="Y120" i="7" s="1"/>
  <c r="I120" i="7"/>
  <c r="O120" i="7"/>
  <c r="P120" i="7" s="1"/>
  <c r="L120" i="7"/>
  <c r="U120" i="7"/>
  <c r="V120" i="7" s="1"/>
  <c r="M117" i="7" l="1"/>
  <c r="AF117" i="7"/>
  <c r="AG117" i="7" s="1"/>
  <c r="AH117" i="7" s="1"/>
  <c r="M128" i="7"/>
  <c r="AF128" i="7"/>
  <c r="AG128" i="7" s="1"/>
  <c r="AH128" i="7" s="1"/>
  <c r="M157" i="7"/>
  <c r="AF157" i="7"/>
  <c r="AG157" i="7" s="1"/>
  <c r="AH157" i="7" s="1"/>
  <c r="M114" i="7"/>
  <c r="AF114" i="7"/>
  <c r="AG114" i="7" s="1"/>
  <c r="AH114" i="7" s="1"/>
  <c r="M118" i="7"/>
  <c r="AF118" i="7"/>
  <c r="AG118" i="7" s="1"/>
  <c r="AH118" i="7" s="1"/>
  <c r="M122" i="7"/>
  <c r="AF122" i="7"/>
  <c r="AG122" i="7" s="1"/>
  <c r="AH122" i="7" s="1"/>
  <c r="M120" i="7"/>
  <c r="AF120" i="7"/>
  <c r="AG120" i="7" s="1"/>
  <c r="AH120" i="7" s="1"/>
  <c r="M116" i="7"/>
  <c r="AF116" i="7"/>
  <c r="AG116" i="7" s="1"/>
  <c r="AH116" i="7" s="1"/>
  <c r="M115" i="7"/>
  <c r="AF115" i="7"/>
  <c r="AG115" i="7" s="1"/>
  <c r="AH115" i="7" s="1"/>
  <c r="J118" i="7"/>
  <c r="J122" i="7"/>
  <c r="J115" i="7"/>
  <c r="J114" i="7"/>
  <c r="J128" i="7"/>
  <c r="J117" i="7"/>
  <c r="J116" i="7"/>
  <c r="J120" i="7"/>
  <c r="J157" i="7"/>
  <c r="G118" i="7"/>
  <c r="G117" i="7"/>
  <c r="G114" i="7"/>
  <c r="G128" i="7"/>
  <c r="G157" i="7"/>
  <c r="G120" i="7"/>
  <c r="G122" i="7"/>
  <c r="G116" i="7"/>
  <c r="G115" i="7"/>
  <c r="L123" i="7"/>
  <c r="U123" i="7"/>
  <c r="V123" i="7" s="1"/>
  <c r="I123" i="7"/>
  <c r="X123" i="7"/>
  <c r="Y123" i="7" s="1"/>
  <c r="R123" i="7"/>
  <c r="S123" i="7" s="1"/>
  <c r="F123" i="7"/>
  <c r="O123" i="7"/>
  <c r="P123" i="7" s="1"/>
  <c r="R131" i="7"/>
  <c r="S131" i="7" s="1"/>
  <c r="L131" i="7"/>
  <c r="U131" i="7"/>
  <c r="V131" i="7" s="1"/>
  <c r="X131" i="7"/>
  <c r="Y131" i="7" s="1"/>
  <c r="F131" i="7"/>
  <c r="O131" i="7"/>
  <c r="P131" i="7" s="1"/>
  <c r="I131" i="7"/>
  <c r="O124" i="7"/>
  <c r="P124" i="7" s="1"/>
  <c r="R124" i="7"/>
  <c r="S124" i="7" s="1"/>
  <c r="F124" i="7"/>
  <c r="I124" i="7"/>
  <c r="X124" i="7"/>
  <c r="Y124" i="7" s="1"/>
  <c r="U124" i="7"/>
  <c r="V124" i="7" s="1"/>
  <c r="L124" i="7"/>
  <c r="L127" i="7"/>
  <c r="I127" i="7"/>
  <c r="U127" i="7"/>
  <c r="V127" i="7" s="1"/>
  <c r="F127" i="7"/>
  <c r="X127" i="7"/>
  <c r="Y127" i="7" s="1"/>
  <c r="R127" i="7"/>
  <c r="S127" i="7" s="1"/>
  <c r="O127" i="7"/>
  <c r="P127" i="7" s="1"/>
  <c r="L137" i="7"/>
  <c r="R137" i="7"/>
  <c r="S137" i="7" s="1"/>
  <c r="X137" i="7"/>
  <c r="Y137" i="7" s="1"/>
  <c r="I137" i="7"/>
  <c r="O137" i="7"/>
  <c r="P137" i="7" s="1"/>
  <c r="U137" i="7"/>
  <c r="V137" i="7" s="1"/>
  <c r="F137" i="7"/>
  <c r="F125" i="7"/>
  <c r="X125" i="7"/>
  <c r="Y125" i="7" s="1"/>
  <c r="L125" i="7"/>
  <c r="U125" i="7"/>
  <c r="V125" i="7" s="1"/>
  <c r="R125" i="7"/>
  <c r="S125" i="7" s="1"/>
  <c r="O125" i="7"/>
  <c r="P125" i="7" s="1"/>
  <c r="I125" i="7"/>
  <c r="I129" i="7"/>
  <c r="X129" i="7"/>
  <c r="Y129" i="7" s="1"/>
  <c r="L129" i="7"/>
  <c r="R129" i="7"/>
  <c r="S129" i="7" s="1"/>
  <c r="O129" i="7"/>
  <c r="P129" i="7" s="1"/>
  <c r="F129" i="7"/>
  <c r="U129" i="7"/>
  <c r="V129" i="7" s="1"/>
  <c r="R126" i="7"/>
  <c r="S126" i="7" s="1"/>
  <c r="O126" i="7"/>
  <c r="P126" i="7" s="1"/>
  <c r="I126" i="7"/>
  <c r="F126" i="7"/>
  <c r="X126" i="7"/>
  <c r="Y126" i="7" s="1"/>
  <c r="L126" i="7"/>
  <c r="U126" i="7"/>
  <c r="V126" i="7" s="1"/>
  <c r="F166" i="7"/>
  <c r="L166" i="7"/>
  <c r="X166" i="7"/>
  <c r="Y166" i="7" s="1"/>
  <c r="I166" i="7"/>
  <c r="U166" i="7"/>
  <c r="V166" i="7" s="1"/>
  <c r="O166" i="7"/>
  <c r="P166" i="7" s="1"/>
  <c r="R166" i="7"/>
  <c r="S166" i="7" s="1"/>
  <c r="M125" i="7" l="1"/>
  <c r="AF125" i="7"/>
  <c r="AG125" i="7" s="1"/>
  <c r="AH125" i="7" s="1"/>
  <c r="M127" i="7"/>
  <c r="AF127" i="7"/>
  <c r="AG127" i="7" s="1"/>
  <c r="AH127" i="7" s="1"/>
  <c r="M126" i="7"/>
  <c r="AF126" i="7"/>
  <c r="AG126" i="7" s="1"/>
  <c r="AH126" i="7" s="1"/>
  <c r="M166" i="7"/>
  <c r="AF166" i="7"/>
  <c r="AG166" i="7" s="1"/>
  <c r="AH166" i="7" s="1"/>
  <c r="M129" i="7"/>
  <c r="AF129" i="7"/>
  <c r="AG129" i="7" s="1"/>
  <c r="AH129" i="7" s="1"/>
  <c r="M137" i="7"/>
  <c r="AF137" i="7"/>
  <c r="AG137" i="7" s="1"/>
  <c r="AH137" i="7" s="1"/>
  <c r="M124" i="7"/>
  <c r="AF124" i="7"/>
  <c r="AG124" i="7" s="1"/>
  <c r="AH124" i="7" s="1"/>
  <c r="M131" i="7"/>
  <c r="AF131" i="7"/>
  <c r="AG131" i="7" s="1"/>
  <c r="AH131" i="7" s="1"/>
  <c r="M123" i="7"/>
  <c r="AF123" i="7"/>
  <c r="AG123" i="7" s="1"/>
  <c r="AH123" i="7" s="1"/>
  <c r="J166" i="7"/>
  <c r="J126" i="7"/>
  <c r="J137" i="7"/>
  <c r="J129" i="7"/>
  <c r="J127" i="7"/>
  <c r="J123" i="7"/>
  <c r="J125" i="7"/>
  <c r="J124" i="7"/>
  <c r="J131" i="7"/>
  <c r="G166" i="7"/>
  <c r="G126" i="7"/>
  <c r="G127" i="7"/>
  <c r="G124" i="7"/>
  <c r="G123" i="7"/>
  <c r="G129" i="7"/>
  <c r="G125" i="7"/>
  <c r="G131" i="7"/>
  <c r="G137" i="7"/>
  <c r="F132" i="7"/>
  <c r="L132" i="7"/>
  <c r="X132" i="7"/>
  <c r="Y132" i="7" s="1"/>
  <c r="I132" i="7"/>
  <c r="R132" i="7"/>
  <c r="S132" i="7" s="1"/>
  <c r="U132" i="7"/>
  <c r="V132" i="7" s="1"/>
  <c r="O132" i="7"/>
  <c r="P132" i="7" s="1"/>
  <c r="X175" i="7"/>
  <c r="Y175" i="7" s="1"/>
  <c r="L175" i="7"/>
  <c r="R175" i="7"/>
  <c r="S175" i="7" s="1"/>
  <c r="I175" i="7"/>
  <c r="O175" i="7"/>
  <c r="P175" i="7" s="1"/>
  <c r="F175" i="7"/>
  <c r="U175" i="7"/>
  <c r="V175" i="7" s="1"/>
  <c r="F146" i="7"/>
  <c r="R146" i="7"/>
  <c r="S146" i="7" s="1"/>
  <c r="X146" i="7"/>
  <c r="Y146" i="7" s="1"/>
  <c r="O146" i="7"/>
  <c r="P146" i="7" s="1"/>
  <c r="L146" i="7"/>
  <c r="U146" i="7"/>
  <c r="V146" i="7" s="1"/>
  <c r="I146" i="7"/>
  <c r="F138" i="7"/>
  <c r="R138" i="7"/>
  <c r="S138" i="7" s="1"/>
  <c r="X138" i="7"/>
  <c r="Y138" i="7" s="1"/>
  <c r="O138" i="7"/>
  <c r="P138" i="7" s="1"/>
  <c r="U138" i="7"/>
  <c r="V138" i="7" s="1"/>
  <c r="L138" i="7"/>
  <c r="I138" i="7"/>
  <c r="L136" i="7"/>
  <c r="O136" i="7"/>
  <c r="P136" i="7" s="1"/>
  <c r="R136" i="7"/>
  <c r="S136" i="7" s="1"/>
  <c r="X136" i="7"/>
  <c r="Y136" i="7" s="1"/>
  <c r="F136" i="7"/>
  <c r="U136" i="7"/>
  <c r="V136" i="7" s="1"/>
  <c r="I136" i="7"/>
  <c r="L133" i="7"/>
  <c r="X133" i="7"/>
  <c r="Y133" i="7" s="1"/>
  <c r="U133" i="7"/>
  <c r="V133" i="7" s="1"/>
  <c r="F133" i="7"/>
  <c r="R133" i="7"/>
  <c r="S133" i="7" s="1"/>
  <c r="I133" i="7"/>
  <c r="O133" i="7"/>
  <c r="P133" i="7" s="1"/>
  <c r="O140" i="7"/>
  <c r="P140" i="7" s="1"/>
  <c r="F140" i="7"/>
  <c r="R140" i="7"/>
  <c r="S140" i="7" s="1"/>
  <c r="X140" i="7"/>
  <c r="Y140" i="7" s="1"/>
  <c r="I140" i="7"/>
  <c r="L140" i="7"/>
  <c r="U140" i="7"/>
  <c r="V140" i="7" s="1"/>
  <c r="F135" i="7"/>
  <c r="R135" i="7"/>
  <c r="S135" i="7" s="1"/>
  <c r="X135" i="7"/>
  <c r="Y135" i="7" s="1"/>
  <c r="I135" i="7"/>
  <c r="L135" i="7"/>
  <c r="U135" i="7"/>
  <c r="V135" i="7" s="1"/>
  <c r="O135" i="7"/>
  <c r="P135" i="7" s="1"/>
  <c r="R134" i="7"/>
  <c r="S134" i="7" s="1"/>
  <c r="X134" i="7"/>
  <c r="Y134" i="7" s="1"/>
  <c r="I134" i="7"/>
  <c r="O134" i="7"/>
  <c r="P134" i="7" s="1"/>
  <c r="U134" i="7"/>
  <c r="V134" i="7" s="1"/>
  <c r="F134" i="7"/>
  <c r="L134" i="7"/>
  <c r="M146" i="7" l="1"/>
  <c r="AF146" i="7"/>
  <c r="AG146" i="7" s="1"/>
  <c r="AH146" i="7" s="1"/>
  <c r="M134" i="7"/>
  <c r="AF134" i="7"/>
  <c r="AG134" i="7" s="1"/>
  <c r="AH134" i="7" s="1"/>
  <c r="M138" i="7"/>
  <c r="AF138" i="7"/>
  <c r="AG138" i="7" s="1"/>
  <c r="AH138" i="7" s="1"/>
  <c r="M135" i="7"/>
  <c r="AF135" i="7"/>
  <c r="AG135" i="7" s="1"/>
  <c r="AH135" i="7" s="1"/>
  <c r="M132" i="7"/>
  <c r="AF132" i="7"/>
  <c r="AG132" i="7" s="1"/>
  <c r="AH132" i="7" s="1"/>
  <c r="M136" i="7"/>
  <c r="AF136" i="7"/>
  <c r="AG136" i="7" s="1"/>
  <c r="AH136" i="7" s="1"/>
  <c r="M175" i="7"/>
  <c r="AF175" i="7"/>
  <c r="AG175" i="7" s="1"/>
  <c r="AH175" i="7" s="1"/>
  <c r="M140" i="7"/>
  <c r="AF140" i="7"/>
  <c r="AG140" i="7" s="1"/>
  <c r="AH140" i="7" s="1"/>
  <c r="M133" i="7"/>
  <c r="AF133" i="7"/>
  <c r="AG133" i="7" s="1"/>
  <c r="AH133" i="7" s="1"/>
  <c r="J134" i="7"/>
  <c r="J140" i="7"/>
  <c r="J136" i="7"/>
  <c r="J175" i="7"/>
  <c r="J138" i="7"/>
  <c r="J132" i="7"/>
  <c r="J135" i="7"/>
  <c r="J133" i="7"/>
  <c r="J146" i="7"/>
  <c r="G133" i="7"/>
  <c r="G134" i="7"/>
  <c r="G135" i="7"/>
  <c r="G138" i="7"/>
  <c r="G146" i="7"/>
  <c r="G136" i="7"/>
  <c r="G175" i="7"/>
  <c r="G132" i="7"/>
  <c r="G140" i="7"/>
  <c r="L141" i="7"/>
  <c r="I141" i="7"/>
  <c r="X141" i="7"/>
  <c r="Y141" i="7" s="1"/>
  <c r="U141" i="7"/>
  <c r="V141" i="7" s="1"/>
  <c r="R141" i="7"/>
  <c r="S141" i="7" s="1"/>
  <c r="F141" i="7"/>
  <c r="O141" i="7"/>
  <c r="P141" i="7" s="1"/>
  <c r="F149" i="7"/>
  <c r="R149" i="7"/>
  <c r="S149" i="7" s="1"/>
  <c r="O149" i="7"/>
  <c r="P149" i="7" s="1"/>
  <c r="L149" i="7"/>
  <c r="U149" i="7"/>
  <c r="V149" i="7" s="1"/>
  <c r="I149" i="7"/>
  <c r="X149" i="7"/>
  <c r="Y149" i="7" s="1"/>
  <c r="I145" i="7"/>
  <c r="X145" i="7"/>
  <c r="Y145" i="7" s="1"/>
  <c r="L145" i="7"/>
  <c r="R145" i="7"/>
  <c r="S145" i="7" s="1"/>
  <c r="O145" i="7"/>
  <c r="P145" i="7" s="1"/>
  <c r="U145" i="7"/>
  <c r="V145" i="7" s="1"/>
  <c r="F145" i="7"/>
  <c r="L144" i="7"/>
  <c r="R144" i="7"/>
  <c r="S144" i="7" s="1"/>
  <c r="O144" i="7"/>
  <c r="P144" i="7" s="1"/>
  <c r="X144" i="7"/>
  <c r="Y144" i="7" s="1"/>
  <c r="F144" i="7"/>
  <c r="U144" i="7"/>
  <c r="V144" i="7" s="1"/>
  <c r="I144" i="7"/>
  <c r="R142" i="7"/>
  <c r="S142" i="7" s="1"/>
  <c r="F142" i="7"/>
  <c r="L142" i="7"/>
  <c r="I142" i="7"/>
  <c r="X142" i="7"/>
  <c r="Y142" i="7" s="1"/>
  <c r="U142" i="7"/>
  <c r="V142" i="7" s="1"/>
  <c r="O142" i="7"/>
  <c r="P142" i="7" s="1"/>
  <c r="X155" i="7"/>
  <c r="Y155" i="7" s="1"/>
  <c r="L155" i="7"/>
  <c r="O155" i="7"/>
  <c r="P155" i="7" s="1"/>
  <c r="I155" i="7"/>
  <c r="R155" i="7"/>
  <c r="S155" i="7" s="1"/>
  <c r="F155" i="7"/>
  <c r="U155" i="7"/>
  <c r="V155" i="7" s="1"/>
  <c r="R143" i="7"/>
  <c r="S143" i="7" s="1"/>
  <c r="X143" i="7"/>
  <c r="Y143" i="7" s="1"/>
  <c r="I143" i="7"/>
  <c r="U143" i="7"/>
  <c r="V143" i="7" s="1"/>
  <c r="L143" i="7"/>
  <c r="O143" i="7"/>
  <c r="P143" i="7" s="1"/>
  <c r="F143" i="7"/>
  <c r="F184" i="7"/>
  <c r="L184" i="7"/>
  <c r="X184" i="7"/>
  <c r="Y184" i="7" s="1"/>
  <c r="I184" i="7"/>
  <c r="U184" i="7"/>
  <c r="V184" i="7" s="1"/>
  <c r="O184" i="7"/>
  <c r="P184" i="7" s="1"/>
  <c r="R184" i="7"/>
  <c r="S184" i="7" s="1"/>
  <c r="L147" i="7"/>
  <c r="R147" i="7"/>
  <c r="S147" i="7" s="1"/>
  <c r="I147" i="7"/>
  <c r="X147" i="7"/>
  <c r="Y147" i="7" s="1"/>
  <c r="F147" i="7"/>
  <c r="U147" i="7"/>
  <c r="V147" i="7" s="1"/>
  <c r="O147" i="7"/>
  <c r="P147" i="7" s="1"/>
  <c r="M142" i="7" l="1"/>
  <c r="AF142" i="7"/>
  <c r="AG142" i="7" s="1"/>
  <c r="AH142" i="7" s="1"/>
  <c r="M144" i="7"/>
  <c r="AF144" i="7"/>
  <c r="AG144" i="7" s="1"/>
  <c r="AH144" i="7" s="1"/>
  <c r="M184" i="7"/>
  <c r="AF184" i="7"/>
  <c r="AG184" i="7" s="1"/>
  <c r="AH184" i="7" s="1"/>
  <c r="M149" i="7"/>
  <c r="AF149" i="7"/>
  <c r="AG149" i="7" s="1"/>
  <c r="AH149" i="7" s="1"/>
  <c r="M145" i="7"/>
  <c r="AF145" i="7"/>
  <c r="AG145" i="7" s="1"/>
  <c r="AH145" i="7" s="1"/>
  <c r="M143" i="7"/>
  <c r="AF143" i="7"/>
  <c r="AG143" i="7" s="1"/>
  <c r="AH143" i="7" s="1"/>
  <c r="M147" i="7"/>
  <c r="AF147" i="7"/>
  <c r="AG147" i="7" s="1"/>
  <c r="AH147" i="7" s="1"/>
  <c r="M155" i="7"/>
  <c r="AF155" i="7"/>
  <c r="AG155" i="7" s="1"/>
  <c r="AH155" i="7" s="1"/>
  <c r="M141" i="7"/>
  <c r="AF141" i="7"/>
  <c r="AG141" i="7" s="1"/>
  <c r="AH141" i="7" s="1"/>
  <c r="J143" i="7"/>
  <c r="J149" i="7"/>
  <c r="J142" i="7"/>
  <c r="J144" i="7"/>
  <c r="J155" i="7"/>
  <c r="J184" i="7"/>
  <c r="J147" i="7"/>
  <c r="J145" i="7"/>
  <c r="J141" i="7"/>
  <c r="G142" i="7"/>
  <c r="G141" i="7"/>
  <c r="G147" i="7"/>
  <c r="G143" i="7"/>
  <c r="G155" i="7"/>
  <c r="G145" i="7"/>
  <c r="G144" i="7"/>
  <c r="G184" i="7"/>
  <c r="G149" i="7"/>
  <c r="L150" i="7"/>
  <c r="R150" i="7"/>
  <c r="S150" i="7" s="1"/>
  <c r="X150" i="7"/>
  <c r="Y150" i="7" s="1"/>
  <c r="O150" i="7"/>
  <c r="P150" i="7" s="1"/>
  <c r="U150" i="7"/>
  <c r="V150" i="7" s="1"/>
  <c r="F150" i="7"/>
  <c r="I150" i="7"/>
  <c r="R153" i="7"/>
  <c r="S153" i="7" s="1"/>
  <c r="X153" i="7"/>
  <c r="Y153" i="7" s="1"/>
  <c r="O153" i="7"/>
  <c r="P153" i="7" s="1"/>
  <c r="L153" i="7"/>
  <c r="U153" i="7"/>
  <c r="V153" i="7" s="1"/>
  <c r="I153" i="7"/>
  <c r="F153" i="7"/>
  <c r="I164" i="7"/>
  <c r="U164" i="7"/>
  <c r="V164" i="7" s="1"/>
  <c r="F164" i="7"/>
  <c r="L164" i="7"/>
  <c r="X164" i="7"/>
  <c r="Y164" i="7" s="1"/>
  <c r="R164" i="7"/>
  <c r="S164" i="7" s="1"/>
  <c r="O164" i="7"/>
  <c r="P164" i="7" s="1"/>
  <c r="L154" i="7"/>
  <c r="X154" i="7"/>
  <c r="Y154" i="7" s="1"/>
  <c r="I154" i="7"/>
  <c r="U154" i="7"/>
  <c r="V154" i="7" s="1"/>
  <c r="F154" i="7"/>
  <c r="R154" i="7"/>
  <c r="S154" i="7" s="1"/>
  <c r="O154" i="7"/>
  <c r="P154" i="7" s="1"/>
  <c r="I156" i="7"/>
  <c r="U156" i="7"/>
  <c r="V156" i="7" s="1"/>
  <c r="F156" i="7"/>
  <c r="L156" i="7"/>
  <c r="X156" i="7"/>
  <c r="Y156" i="7" s="1"/>
  <c r="R156" i="7"/>
  <c r="S156" i="7" s="1"/>
  <c r="O156" i="7"/>
  <c r="P156" i="7" s="1"/>
  <c r="X151" i="7"/>
  <c r="Y151" i="7" s="1"/>
  <c r="I151" i="7"/>
  <c r="F151" i="7"/>
  <c r="L151" i="7"/>
  <c r="U151" i="7"/>
  <c r="V151" i="7" s="1"/>
  <c r="R151" i="7"/>
  <c r="S151" i="7" s="1"/>
  <c r="O151" i="7"/>
  <c r="P151" i="7" s="1"/>
  <c r="O193" i="7"/>
  <c r="P193" i="7" s="1"/>
  <c r="R193" i="7"/>
  <c r="S193" i="7" s="1"/>
  <c r="X193" i="7"/>
  <c r="Y193" i="7" s="1"/>
  <c r="F193" i="7"/>
  <c r="L193" i="7"/>
  <c r="I193" i="7"/>
  <c r="U193" i="7"/>
  <c r="V193" i="7" s="1"/>
  <c r="F152" i="7"/>
  <c r="L152" i="7"/>
  <c r="X152" i="7"/>
  <c r="Y152" i="7" s="1"/>
  <c r="I152" i="7"/>
  <c r="U152" i="7"/>
  <c r="V152" i="7" s="1"/>
  <c r="O152" i="7"/>
  <c r="P152" i="7" s="1"/>
  <c r="R152" i="7"/>
  <c r="S152" i="7" s="1"/>
  <c r="F158" i="7"/>
  <c r="L158" i="7"/>
  <c r="X158" i="7"/>
  <c r="Y158" i="7" s="1"/>
  <c r="U158" i="7"/>
  <c r="V158" i="7" s="1"/>
  <c r="I158" i="7"/>
  <c r="O158" i="7"/>
  <c r="P158" i="7" s="1"/>
  <c r="R158" i="7"/>
  <c r="S158" i="7" s="1"/>
  <c r="M150" i="7" l="1"/>
  <c r="AF150" i="7"/>
  <c r="AG150" i="7" s="1"/>
  <c r="AH150" i="7" s="1"/>
  <c r="M156" i="7"/>
  <c r="AF156" i="7"/>
  <c r="AG156" i="7" s="1"/>
  <c r="AH156" i="7" s="1"/>
  <c r="M193" i="7"/>
  <c r="AF193" i="7"/>
  <c r="AG193" i="7" s="1"/>
  <c r="AH193" i="7" s="1"/>
  <c r="M152" i="7"/>
  <c r="AF152" i="7"/>
  <c r="AG152" i="7" s="1"/>
  <c r="AH152" i="7" s="1"/>
  <c r="M151" i="7"/>
  <c r="AF151" i="7"/>
  <c r="AG151" i="7" s="1"/>
  <c r="AH151" i="7" s="1"/>
  <c r="M153" i="7"/>
  <c r="AF153" i="7"/>
  <c r="AG153" i="7" s="1"/>
  <c r="AH153" i="7" s="1"/>
  <c r="M158" i="7"/>
  <c r="AF158" i="7"/>
  <c r="AG158" i="7" s="1"/>
  <c r="AH158" i="7" s="1"/>
  <c r="M154" i="7"/>
  <c r="AF154" i="7"/>
  <c r="AG154" i="7" s="1"/>
  <c r="AH154" i="7" s="1"/>
  <c r="M164" i="7"/>
  <c r="AF164" i="7"/>
  <c r="AG164" i="7" s="1"/>
  <c r="AH164" i="7" s="1"/>
  <c r="J152" i="7"/>
  <c r="J156" i="7"/>
  <c r="J193" i="7"/>
  <c r="J154" i="7"/>
  <c r="J151" i="7"/>
  <c r="J164" i="7"/>
  <c r="J158" i="7"/>
  <c r="J153" i="7"/>
  <c r="J150" i="7"/>
  <c r="G152" i="7"/>
  <c r="G151" i="7"/>
  <c r="G153" i="7"/>
  <c r="G158" i="7"/>
  <c r="G164" i="7"/>
  <c r="G156" i="7"/>
  <c r="G193" i="7"/>
  <c r="G154" i="7"/>
  <c r="G150" i="7"/>
  <c r="X159" i="7"/>
  <c r="Y159" i="7" s="1"/>
  <c r="O159" i="7"/>
  <c r="P159" i="7" s="1"/>
  <c r="L159" i="7"/>
  <c r="U159" i="7"/>
  <c r="V159" i="7" s="1"/>
  <c r="R159" i="7"/>
  <c r="S159" i="7" s="1"/>
  <c r="F159" i="7"/>
  <c r="I159" i="7"/>
  <c r="X167" i="7"/>
  <c r="Y167" i="7" s="1"/>
  <c r="I167" i="7"/>
  <c r="O167" i="7"/>
  <c r="P167" i="7" s="1"/>
  <c r="L167" i="7"/>
  <c r="F167" i="7"/>
  <c r="R167" i="7"/>
  <c r="S167" i="7" s="1"/>
  <c r="U167" i="7"/>
  <c r="V167" i="7" s="1"/>
  <c r="X161" i="7"/>
  <c r="Y161" i="7" s="1"/>
  <c r="L161" i="7"/>
  <c r="F161" i="7"/>
  <c r="U161" i="7"/>
  <c r="V161" i="7" s="1"/>
  <c r="O161" i="7"/>
  <c r="P161" i="7" s="1"/>
  <c r="R161" i="7"/>
  <c r="S161" i="7" s="1"/>
  <c r="I161" i="7"/>
  <c r="F160" i="7"/>
  <c r="L160" i="7"/>
  <c r="X160" i="7"/>
  <c r="Y160" i="7" s="1"/>
  <c r="I160" i="7"/>
  <c r="U160" i="7"/>
  <c r="V160" i="7" s="1"/>
  <c r="O160" i="7"/>
  <c r="P160" i="7" s="1"/>
  <c r="R160" i="7"/>
  <c r="S160" i="7" s="1"/>
  <c r="X165" i="7"/>
  <c r="Y165" i="7" s="1"/>
  <c r="O165" i="7"/>
  <c r="P165" i="7" s="1"/>
  <c r="R165" i="7"/>
  <c r="S165" i="7" s="1"/>
  <c r="U165" i="7"/>
  <c r="V165" i="7" s="1"/>
  <c r="F165" i="7"/>
  <c r="L165" i="7"/>
  <c r="I165" i="7"/>
  <c r="L162" i="7"/>
  <c r="X162" i="7"/>
  <c r="Y162" i="7" s="1"/>
  <c r="I162" i="7"/>
  <c r="U162" i="7"/>
  <c r="V162" i="7" s="1"/>
  <c r="F162" i="7"/>
  <c r="O162" i="7"/>
  <c r="P162" i="7" s="1"/>
  <c r="R162" i="7"/>
  <c r="S162" i="7" s="1"/>
  <c r="X173" i="7"/>
  <c r="Y173" i="7" s="1"/>
  <c r="F173" i="7"/>
  <c r="L173" i="7"/>
  <c r="R173" i="7"/>
  <c r="S173" i="7" s="1"/>
  <c r="U173" i="7"/>
  <c r="V173" i="7" s="1"/>
  <c r="O173" i="7"/>
  <c r="P173" i="7" s="1"/>
  <c r="I173" i="7"/>
  <c r="L202" i="7"/>
  <c r="X202" i="7"/>
  <c r="Y202" i="7" s="1"/>
  <c r="F202" i="7"/>
  <c r="U202" i="7"/>
  <c r="V202" i="7" s="1"/>
  <c r="I202" i="7"/>
  <c r="O202" i="7"/>
  <c r="P202" i="7" s="1"/>
  <c r="R202" i="7"/>
  <c r="S202" i="7" s="1"/>
  <c r="X163" i="7"/>
  <c r="Y163" i="7" s="1"/>
  <c r="L163" i="7"/>
  <c r="F163" i="7"/>
  <c r="I163" i="7"/>
  <c r="R163" i="7"/>
  <c r="S163" i="7" s="1"/>
  <c r="U163" i="7"/>
  <c r="V163" i="7" s="1"/>
  <c r="O163" i="7"/>
  <c r="P163" i="7" s="1"/>
  <c r="M167" i="7" l="1"/>
  <c r="AF167" i="7"/>
  <c r="AG167" i="7" s="1"/>
  <c r="AH167" i="7" s="1"/>
  <c r="M202" i="7"/>
  <c r="AF202" i="7"/>
  <c r="AG202" i="7" s="1"/>
  <c r="AH202" i="7" s="1"/>
  <c r="M165" i="7"/>
  <c r="AF165" i="7"/>
  <c r="AG165" i="7" s="1"/>
  <c r="AH165" i="7" s="1"/>
  <c r="M160" i="7"/>
  <c r="AF160" i="7"/>
  <c r="AG160" i="7" s="1"/>
  <c r="AH160" i="7" s="1"/>
  <c r="M159" i="7"/>
  <c r="AF159" i="7"/>
  <c r="AG159" i="7" s="1"/>
  <c r="AH159" i="7" s="1"/>
  <c r="M163" i="7"/>
  <c r="AF163" i="7"/>
  <c r="AG163" i="7" s="1"/>
  <c r="AH163" i="7" s="1"/>
  <c r="M173" i="7"/>
  <c r="AF173" i="7"/>
  <c r="AG173" i="7" s="1"/>
  <c r="AH173" i="7" s="1"/>
  <c r="M162" i="7"/>
  <c r="AF162" i="7"/>
  <c r="AG162" i="7" s="1"/>
  <c r="AH162" i="7" s="1"/>
  <c r="M161" i="7"/>
  <c r="AF161" i="7"/>
  <c r="AG161" i="7" s="1"/>
  <c r="AH161" i="7" s="1"/>
  <c r="J173" i="7"/>
  <c r="J161" i="7"/>
  <c r="J163" i="7"/>
  <c r="J160" i="7"/>
  <c r="J167" i="7"/>
  <c r="J165" i="7"/>
  <c r="J159" i="7"/>
  <c r="J202" i="7"/>
  <c r="J162" i="7"/>
  <c r="G163" i="7"/>
  <c r="G160" i="7"/>
  <c r="G159" i="7"/>
  <c r="G165" i="7"/>
  <c r="G161" i="7"/>
  <c r="G202" i="7"/>
  <c r="G173" i="7"/>
  <c r="G162" i="7"/>
  <c r="G167" i="7"/>
  <c r="I168" i="7"/>
  <c r="O168" i="7"/>
  <c r="P168" i="7" s="1"/>
  <c r="F168" i="7"/>
  <c r="U168" i="7"/>
  <c r="V168" i="7" s="1"/>
  <c r="L168" i="7"/>
  <c r="X168" i="7"/>
  <c r="Y168" i="7" s="1"/>
  <c r="R168" i="7"/>
  <c r="S168" i="7" s="1"/>
  <c r="F174" i="7"/>
  <c r="L174" i="7"/>
  <c r="X174" i="7"/>
  <c r="Y174" i="7" s="1"/>
  <c r="I174" i="7"/>
  <c r="U174" i="7"/>
  <c r="V174" i="7" s="1"/>
  <c r="O174" i="7"/>
  <c r="P174" i="7" s="1"/>
  <c r="R174" i="7"/>
  <c r="S174" i="7" s="1"/>
  <c r="I172" i="7"/>
  <c r="U172" i="7"/>
  <c r="V172" i="7" s="1"/>
  <c r="F172" i="7"/>
  <c r="L172" i="7"/>
  <c r="X172" i="7"/>
  <c r="Y172" i="7" s="1"/>
  <c r="R172" i="7"/>
  <c r="S172" i="7" s="1"/>
  <c r="O172" i="7"/>
  <c r="P172" i="7" s="1"/>
  <c r="O211" i="7"/>
  <c r="P211" i="7" s="1"/>
  <c r="X211" i="7"/>
  <c r="Y211" i="7" s="1"/>
  <c r="L211" i="7"/>
  <c r="R211" i="7"/>
  <c r="S211" i="7" s="1"/>
  <c r="F211" i="7"/>
  <c r="I211" i="7"/>
  <c r="U211" i="7"/>
  <c r="V211" i="7" s="1"/>
  <c r="X171" i="7"/>
  <c r="Y171" i="7" s="1"/>
  <c r="L171" i="7"/>
  <c r="O171" i="7"/>
  <c r="P171" i="7" s="1"/>
  <c r="I171" i="7"/>
  <c r="U171" i="7"/>
  <c r="V171" i="7" s="1"/>
  <c r="F171" i="7"/>
  <c r="R171" i="7"/>
  <c r="S171" i="7" s="1"/>
  <c r="F182" i="7"/>
  <c r="L182" i="7"/>
  <c r="X182" i="7"/>
  <c r="Y182" i="7" s="1"/>
  <c r="U182" i="7"/>
  <c r="V182" i="7" s="1"/>
  <c r="I182" i="7"/>
  <c r="R182" i="7"/>
  <c r="S182" i="7" s="1"/>
  <c r="O182" i="7"/>
  <c r="P182" i="7" s="1"/>
  <c r="X169" i="7"/>
  <c r="Y169" i="7" s="1"/>
  <c r="R169" i="7"/>
  <c r="S169" i="7" s="1"/>
  <c r="O169" i="7"/>
  <c r="P169" i="7" s="1"/>
  <c r="L169" i="7"/>
  <c r="U169" i="7"/>
  <c r="V169" i="7" s="1"/>
  <c r="I169" i="7"/>
  <c r="F169" i="7"/>
  <c r="L170" i="7"/>
  <c r="X170" i="7"/>
  <c r="Y170" i="7" s="1"/>
  <c r="I170" i="7"/>
  <c r="U170" i="7"/>
  <c r="V170" i="7" s="1"/>
  <c r="F170" i="7"/>
  <c r="R170" i="7"/>
  <c r="S170" i="7" s="1"/>
  <c r="O170" i="7"/>
  <c r="P170" i="7" s="1"/>
  <c r="F176" i="7"/>
  <c r="L176" i="7"/>
  <c r="X176" i="7"/>
  <c r="Y176" i="7" s="1"/>
  <c r="I176" i="7"/>
  <c r="U176" i="7"/>
  <c r="V176" i="7" s="1"/>
  <c r="R176" i="7"/>
  <c r="S176" i="7" s="1"/>
  <c r="O176" i="7"/>
  <c r="P176" i="7" s="1"/>
  <c r="M170" i="7" l="1"/>
  <c r="AF170" i="7"/>
  <c r="AG170" i="7" s="1"/>
  <c r="AH170" i="7" s="1"/>
  <c r="M169" i="7"/>
  <c r="AF169" i="7"/>
  <c r="AG169" i="7" s="1"/>
  <c r="AH169" i="7" s="1"/>
  <c r="M171" i="7"/>
  <c r="AF171" i="7"/>
  <c r="AG171" i="7" s="1"/>
  <c r="AH171" i="7" s="1"/>
  <c r="M172" i="7"/>
  <c r="AF172" i="7"/>
  <c r="AG172" i="7" s="1"/>
  <c r="AH172" i="7" s="1"/>
  <c r="M176" i="7"/>
  <c r="AF176" i="7"/>
  <c r="AG176" i="7" s="1"/>
  <c r="AH176" i="7" s="1"/>
  <c r="M182" i="7"/>
  <c r="AF182" i="7"/>
  <c r="AG182" i="7" s="1"/>
  <c r="AH182" i="7" s="1"/>
  <c r="M174" i="7"/>
  <c r="AF174" i="7"/>
  <c r="AG174" i="7" s="1"/>
  <c r="AH174" i="7" s="1"/>
  <c r="M168" i="7"/>
  <c r="AF168" i="7"/>
  <c r="AG168" i="7" s="1"/>
  <c r="AH168" i="7" s="1"/>
  <c r="M211" i="7"/>
  <c r="AF211" i="7"/>
  <c r="AG211" i="7" s="1"/>
  <c r="AH211" i="7" s="1"/>
  <c r="J211" i="7"/>
  <c r="J172" i="7"/>
  <c r="J174" i="7"/>
  <c r="J168" i="7"/>
  <c r="J176" i="7"/>
  <c r="J170" i="7"/>
  <c r="J169" i="7"/>
  <c r="J182" i="7"/>
  <c r="J171" i="7"/>
  <c r="G170" i="7"/>
  <c r="G176" i="7"/>
  <c r="G169" i="7"/>
  <c r="G172" i="7"/>
  <c r="G211" i="7"/>
  <c r="G171" i="7"/>
  <c r="G182" i="7"/>
  <c r="G174" i="7"/>
  <c r="G168" i="7"/>
  <c r="F177" i="7"/>
  <c r="R177" i="7"/>
  <c r="S177" i="7" s="1"/>
  <c r="O177" i="7"/>
  <c r="P177" i="7" s="1"/>
  <c r="U177" i="7"/>
  <c r="V177" i="7" s="1"/>
  <c r="I177" i="7"/>
  <c r="X177" i="7"/>
  <c r="Y177" i="7" s="1"/>
  <c r="L177" i="7"/>
  <c r="U191" i="7"/>
  <c r="V191" i="7" s="1"/>
  <c r="O191" i="7"/>
  <c r="P191" i="7" s="1"/>
  <c r="I191" i="7"/>
  <c r="X191" i="7"/>
  <c r="Y191" i="7" s="1"/>
  <c r="R191" i="7"/>
  <c r="S191" i="7" s="1"/>
  <c r="L191" i="7"/>
  <c r="F191" i="7"/>
  <c r="L220" i="7"/>
  <c r="I220" i="7"/>
  <c r="U220" i="7"/>
  <c r="V220" i="7" s="1"/>
  <c r="F220" i="7"/>
  <c r="X220" i="7"/>
  <c r="Y220" i="7" s="1"/>
  <c r="R220" i="7"/>
  <c r="S220" i="7" s="1"/>
  <c r="O220" i="7"/>
  <c r="P220" i="7" s="1"/>
  <c r="X181" i="7"/>
  <c r="Y181" i="7" s="1"/>
  <c r="O181" i="7"/>
  <c r="P181" i="7" s="1"/>
  <c r="R181" i="7"/>
  <c r="S181" i="7" s="1"/>
  <c r="U181" i="7"/>
  <c r="V181" i="7" s="1"/>
  <c r="F181" i="7"/>
  <c r="L181" i="7"/>
  <c r="I181" i="7"/>
  <c r="X183" i="7"/>
  <c r="Y183" i="7" s="1"/>
  <c r="I183" i="7"/>
  <c r="O183" i="7"/>
  <c r="P183" i="7" s="1"/>
  <c r="U183" i="7"/>
  <c r="V183" i="7" s="1"/>
  <c r="F183" i="7"/>
  <c r="R183" i="7"/>
  <c r="S183" i="7" s="1"/>
  <c r="L183" i="7"/>
  <c r="R185" i="7"/>
  <c r="S185" i="7" s="1"/>
  <c r="O185" i="7"/>
  <c r="P185" i="7" s="1"/>
  <c r="L185" i="7"/>
  <c r="U185" i="7"/>
  <c r="V185" i="7" s="1"/>
  <c r="X185" i="7"/>
  <c r="Y185" i="7" s="1"/>
  <c r="I185" i="7"/>
  <c r="F185" i="7"/>
  <c r="L178" i="7"/>
  <c r="X178" i="7"/>
  <c r="Y178" i="7" s="1"/>
  <c r="I178" i="7"/>
  <c r="U178" i="7"/>
  <c r="V178" i="7" s="1"/>
  <c r="F178" i="7"/>
  <c r="O178" i="7"/>
  <c r="P178" i="7" s="1"/>
  <c r="R178" i="7"/>
  <c r="S178" i="7" s="1"/>
  <c r="I180" i="7"/>
  <c r="U180" i="7"/>
  <c r="V180" i="7" s="1"/>
  <c r="F180" i="7"/>
  <c r="X180" i="7"/>
  <c r="Y180" i="7" s="1"/>
  <c r="L180" i="7"/>
  <c r="R180" i="7"/>
  <c r="S180" i="7" s="1"/>
  <c r="O180" i="7"/>
  <c r="P180" i="7" s="1"/>
  <c r="X179" i="7"/>
  <c r="Y179" i="7" s="1"/>
  <c r="L179" i="7"/>
  <c r="F179" i="7"/>
  <c r="I179" i="7"/>
  <c r="R179" i="7"/>
  <c r="S179" i="7" s="1"/>
  <c r="O179" i="7"/>
  <c r="P179" i="7" s="1"/>
  <c r="U179" i="7"/>
  <c r="V179" i="7" s="1"/>
  <c r="M178" i="7" l="1"/>
  <c r="AF178" i="7"/>
  <c r="AG178" i="7" s="1"/>
  <c r="AH178" i="7" s="1"/>
  <c r="M181" i="7"/>
  <c r="AF181" i="7"/>
  <c r="AG181" i="7" s="1"/>
  <c r="AH181" i="7" s="1"/>
  <c r="M177" i="7"/>
  <c r="AF177" i="7"/>
  <c r="AG177" i="7" s="1"/>
  <c r="AH177" i="7" s="1"/>
  <c r="M179" i="7"/>
  <c r="AF179" i="7"/>
  <c r="AG179" i="7" s="1"/>
  <c r="AH179" i="7" s="1"/>
  <c r="M185" i="7"/>
  <c r="AF185" i="7"/>
  <c r="AG185" i="7" s="1"/>
  <c r="AH185" i="7" s="1"/>
  <c r="M183" i="7"/>
  <c r="AF183" i="7"/>
  <c r="AG183" i="7" s="1"/>
  <c r="AH183" i="7" s="1"/>
  <c r="M220" i="7"/>
  <c r="AF220" i="7"/>
  <c r="AG220" i="7" s="1"/>
  <c r="AH220" i="7" s="1"/>
  <c r="M180" i="7"/>
  <c r="AF180" i="7"/>
  <c r="AG180" i="7" s="1"/>
  <c r="AH180" i="7" s="1"/>
  <c r="M191" i="7"/>
  <c r="AF191" i="7"/>
  <c r="AG191" i="7" s="1"/>
  <c r="AH191" i="7" s="1"/>
  <c r="J180" i="7"/>
  <c r="J183" i="7"/>
  <c r="J191" i="7"/>
  <c r="J178" i="7"/>
  <c r="J177" i="7"/>
  <c r="J185" i="7"/>
  <c r="J179" i="7"/>
  <c r="J181" i="7"/>
  <c r="J220" i="7"/>
  <c r="G179" i="7"/>
  <c r="G185" i="7"/>
  <c r="G181" i="7"/>
  <c r="G220" i="7"/>
  <c r="G191" i="7"/>
  <c r="G183" i="7"/>
  <c r="G177" i="7"/>
  <c r="G178" i="7"/>
  <c r="G180" i="7"/>
  <c r="U186" i="7"/>
  <c r="V186" i="7" s="1"/>
  <c r="R186" i="7"/>
  <c r="S186" i="7" s="1"/>
  <c r="I186" i="7"/>
  <c r="F186" i="7"/>
  <c r="L186" i="7"/>
  <c r="O186" i="7"/>
  <c r="P186" i="7" s="1"/>
  <c r="X186" i="7"/>
  <c r="Y186" i="7" s="1"/>
  <c r="X189" i="7"/>
  <c r="Y189" i="7" s="1"/>
  <c r="F189" i="7"/>
  <c r="L189" i="7"/>
  <c r="R189" i="7"/>
  <c r="S189" i="7" s="1"/>
  <c r="U189" i="7"/>
  <c r="V189" i="7" s="1"/>
  <c r="O189" i="7"/>
  <c r="P189" i="7" s="1"/>
  <c r="I189" i="7"/>
  <c r="F188" i="7"/>
  <c r="U188" i="7"/>
  <c r="V188" i="7" s="1"/>
  <c r="I188" i="7"/>
  <c r="X188" i="7"/>
  <c r="Y188" i="7" s="1"/>
  <c r="L188" i="7"/>
  <c r="R188" i="7"/>
  <c r="S188" i="7" s="1"/>
  <c r="O188" i="7"/>
  <c r="P188" i="7" s="1"/>
  <c r="R192" i="7"/>
  <c r="S192" i="7" s="1"/>
  <c r="X192" i="7"/>
  <c r="Y192" i="7" s="1"/>
  <c r="F192" i="7"/>
  <c r="I192" i="7"/>
  <c r="O192" i="7"/>
  <c r="P192" i="7" s="1"/>
  <c r="U192" i="7"/>
  <c r="V192" i="7" s="1"/>
  <c r="L192" i="7"/>
  <c r="R200" i="7"/>
  <c r="S200" i="7" s="1"/>
  <c r="X200" i="7"/>
  <c r="Y200" i="7" s="1"/>
  <c r="I200" i="7"/>
  <c r="F200" i="7"/>
  <c r="O200" i="7"/>
  <c r="P200" i="7" s="1"/>
  <c r="L200" i="7"/>
  <c r="U200" i="7"/>
  <c r="V200" i="7" s="1"/>
  <c r="L187" i="7"/>
  <c r="O187" i="7"/>
  <c r="P187" i="7" s="1"/>
  <c r="I187" i="7"/>
  <c r="X187" i="7"/>
  <c r="Y187" i="7" s="1"/>
  <c r="U187" i="7"/>
  <c r="V187" i="7" s="1"/>
  <c r="F187" i="7"/>
  <c r="R187" i="7"/>
  <c r="S187" i="7" s="1"/>
  <c r="F194" i="7"/>
  <c r="U194" i="7"/>
  <c r="V194" i="7" s="1"/>
  <c r="L194" i="7"/>
  <c r="X194" i="7"/>
  <c r="Y194" i="7" s="1"/>
  <c r="R194" i="7"/>
  <c r="S194" i="7" s="1"/>
  <c r="I194" i="7"/>
  <c r="O194" i="7"/>
  <c r="P194" i="7" s="1"/>
  <c r="F190" i="7"/>
  <c r="L190" i="7"/>
  <c r="X190" i="7"/>
  <c r="Y190" i="7" s="1"/>
  <c r="U190" i="7"/>
  <c r="V190" i="7" s="1"/>
  <c r="I190" i="7"/>
  <c r="R190" i="7"/>
  <c r="S190" i="7" s="1"/>
  <c r="O190" i="7"/>
  <c r="P190" i="7" s="1"/>
  <c r="F229" i="7"/>
  <c r="R229" i="7"/>
  <c r="S229" i="7" s="1"/>
  <c r="U229" i="7"/>
  <c r="V229" i="7" s="1"/>
  <c r="O229" i="7"/>
  <c r="P229" i="7" s="1"/>
  <c r="I229" i="7"/>
  <c r="X229" i="7"/>
  <c r="Y229" i="7" s="1"/>
  <c r="L229" i="7"/>
  <c r="M186" i="7" l="1"/>
  <c r="AF186" i="7"/>
  <c r="AG186" i="7" s="1"/>
  <c r="AH186" i="7" s="1"/>
  <c r="M194" i="7"/>
  <c r="AF194" i="7"/>
  <c r="AG194" i="7" s="1"/>
  <c r="AH194" i="7" s="1"/>
  <c r="M192" i="7"/>
  <c r="AF192" i="7"/>
  <c r="AG192" i="7" s="1"/>
  <c r="AH192" i="7" s="1"/>
  <c r="M229" i="7"/>
  <c r="AF229" i="7"/>
  <c r="AG229" i="7" s="1"/>
  <c r="AH229" i="7" s="1"/>
  <c r="M190" i="7"/>
  <c r="AF190" i="7"/>
  <c r="AG190" i="7" s="1"/>
  <c r="AH190" i="7" s="1"/>
  <c r="M188" i="7"/>
  <c r="AF188" i="7"/>
  <c r="AG188" i="7" s="1"/>
  <c r="AH188" i="7" s="1"/>
  <c r="M187" i="7"/>
  <c r="AF187" i="7"/>
  <c r="AG187" i="7" s="1"/>
  <c r="AH187" i="7" s="1"/>
  <c r="M200" i="7"/>
  <c r="AF200" i="7"/>
  <c r="AG200" i="7" s="1"/>
  <c r="AH200" i="7" s="1"/>
  <c r="M189" i="7"/>
  <c r="AF189" i="7"/>
  <c r="AG189" i="7" s="1"/>
  <c r="AH189" i="7" s="1"/>
  <c r="J194" i="7"/>
  <c r="J200" i="7"/>
  <c r="J186" i="7"/>
  <c r="J190" i="7"/>
  <c r="J189" i="7"/>
  <c r="J187" i="7"/>
  <c r="J229" i="7"/>
  <c r="J192" i="7"/>
  <c r="J188" i="7"/>
  <c r="G189" i="7"/>
  <c r="G200" i="7"/>
  <c r="G192" i="7"/>
  <c r="G186" i="7"/>
  <c r="G229" i="7"/>
  <c r="G187" i="7"/>
  <c r="G188" i="7"/>
  <c r="G194" i="7"/>
  <c r="G190" i="7"/>
  <c r="X195" i="7"/>
  <c r="Y195" i="7" s="1"/>
  <c r="F195" i="7"/>
  <c r="L195" i="7"/>
  <c r="I195" i="7"/>
  <c r="U195" i="7"/>
  <c r="V195" i="7" s="1"/>
  <c r="O195" i="7"/>
  <c r="P195" i="7" s="1"/>
  <c r="R195" i="7"/>
  <c r="S195" i="7" s="1"/>
  <c r="F209" i="7"/>
  <c r="R209" i="7"/>
  <c r="S209" i="7" s="1"/>
  <c r="X209" i="7"/>
  <c r="Y209" i="7" s="1"/>
  <c r="O209" i="7"/>
  <c r="P209" i="7" s="1"/>
  <c r="I209" i="7"/>
  <c r="L209" i="7"/>
  <c r="U209" i="7"/>
  <c r="V209" i="7" s="1"/>
  <c r="L196" i="7"/>
  <c r="I196" i="7"/>
  <c r="U196" i="7"/>
  <c r="V196" i="7" s="1"/>
  <c r="F196" i="7"/>
  <c r="R196" i="7"/>
  <c r="S196" i="7" s="1"/>
  <c r="X196" i="7"/>
  <c r="Y196" i="7" s="1"/>
  <c r="O196" i="7"/>
  <c r="P196" i="7" s="1"/>
  <c r="I198" i="7"/>
  <c r="X198" i="7"/>
  <c r="Y198" i="7" s="1"/>
  <c r="R198" i="7"/>
  <c r="S198" i="7" s="1"/>
  <c r="L198" i="7"/>
  <c r="O198" i="7"/>
  <c r="P198" i="7" s="1"/>
  <c r="U198" i="7"/>
  <c r="V198" i="7" s="1"/>
  <c r="F198" i="7"/>
  <c r="O199" i="7"/>
  <c r="P199" i="7" s="1"/>
  <c r="F199" i="7"/>
  <c r="X199" i="7"/>
  <c r="Y199" i="7" s="1"/>
  <c r="R199" i="7"/>
  <c r="S199" i="7" s="1"/>
  <c r="I199" i="7"/>
  <c r="U199" i="7"/>
  <c r="V199" i="7" s="1"/>
  <c r="L199" i="7"/>
  <c r="F201" i="7"/>
  <c r="R201" i="7"/>
  <c r="S201" i="7" s="1"/>
  <c r="X201" i="7"/>
  <c r="Y201" i="7" s="1"/>
  <c r="O201" i="7"/>
  <c r="P201" i="7" s="1"/>
  <c r="I201" i="7"/>
  <c r="U201" i="7"/>
  <c r="V201" i="7" s="1"/>
  <c r="L201" i="7"/>
  <c r="R197" i="7"/>
  <c r="S197" i="7" s="1"/>
  <c r="F197" i="7"/>
  <c r="L197" i="7"/>
  <c r="X197" i="7"/>
  <c r="Y197" i="7" s="1"/>
  <c r="O197" i="7"/>
  <c r="P197" i="7" s="1"/>
  <c r="U197" i="7"/>
  <c r="V197" i="7" s="1"/>
  <c r="I197" i="7"/>
  <c r="X238" i="7"/>
  <c r="Y238" i="7" s="1"/>
  <c r="O238" i="7"/>
  <c r="P238" i="7" s="1"/>
  <c r="L238" i="7"/>
  <c r="R238" i="7"/>
  <c r="S238" i="7" s="1"/>
  <c r="F238" i="7"/>
  <c r="I238" i="7"/>
  <c r="U238" i="7"/>
  <c r="V238" i="7" s="1"/>
  <c r="R203" i="7"/>
  <c r="S203" i="7" s="1"/>
  <c r="O203" i="7"/>
  <c r="P203" i="7" s="1"/>
  <c r="X203" i="7"/>
  <c r="Y203" i="7" s="1"/>
  <c r="I203" i="7"/>
  <c r="F203" i="7"/>
  <c r="U203" i="7"/>
  <c r="V203" i="7" s="1"/>
  <c r="L203" i="7"/>
  <c r="M195" i="7" l="1"/>
  <c r="AF195" i="7"/>
  <c r="AG195" i="7" s="1"/>
  <c r="AH195" i="7" s="1"/>
  <c r="M196" i="7"/>
  <c r="AF196" i="7"/>
  <c r="AG196" i="7" s="1"/>
  <c r="AH196" i="7" s="1"/>
  <c r="M197" i="7"/>
  <c r="AF197" i="7"/>
  <c r="AG197" i="7" s="1"/>
  <c r="AH197" i="7" s="1"/>
  <c r="M198" i="7"/>
  <c r="AF198" i="7"/>
  <c r="AG198" i="7" s="1"/>
  <c r="AH198" i="7" s="1"/>
  <c r="M209" i="7"/>
  <c r="AF209" i="7"/>
  <c r="AG209" i="7" s="1"/>
  <c r="AH209" i="7" s="1"/>
  <c r="M203" i="7"/>
  <c r="AF203" i="7"/>
  <c r="AG203" i="7" s="1"/>
  <c r="AH203" i="7" s="1"/>
  <c r="M199" i="7"/>
  <c r="AF199" i="7"/>
  <c r="AG199" i="7" s="1"/>
  <c r="AH199" i="7" s="1"/>
  <c r="M201" i="7"/>
  <c r="AF201" i="7"/>
  <c r="AG201" i="7" s="1"/>
  <c r="AH201" i="7" s="1"/>
  <c r="M238" i="7"/>
  <c r="AF238" i="7"/>
  <c r="AG238" i="7" s="1"/>
  <c r="AH238" i="7" s="1"/>
  <c r="J238" i="7"/>
  <c r="J198" i="7"/>
  <c r="J203" i="7"/>
  <c r="J197" i="7"/>
  <c r="J199" i="7"/>
  <c r="J201" i="7"/>
  <c r="J196" i="7"/>
  <c r="J209" i="7"/>
  <c r="J195" i="7"/>
  <c r="G203" i="7"/>
  <c r="G197" i="7"/>
  <c r="G201" i="7"/>
  <c r="G198" i="7"/>
  <c r="G209" i="7"/>
  <c r="G238" i="7"/>
  <c r="G199" i="7"/>
  <c r="G196" i="7"/>
  <c r="G195" i="7"/>
  <c r="U204" i="7"/>
  <c r="V204" i="7" s="1"/>
  <c r="X204" i="7"/>
  <c r="Y204" i="7" s="1"/>
  <c r="F204" i="7"/>
  <c r="L204" i="7"/>
  <c r="O204" i="7"/>
  <c r="P204" i="7" s="1"/>
  <c r="I204" i="7"/>
  <c r="R204" i="7"/>
  <c r="S204" i="7" s="1"/>
  <c r="L206" i="7"/>
  <c r="X206" i="7"/>
  <c r="Y206" i="7" s="1"/>
  <c r="I206" i="7"/>
  <c r="R206" i="7"/>
  <c r="S206" i="7" s="1"/>
  <c r="O206" i="7"/>
  <c r="P206" i="7" s="1"/>
  <c r="F206" i="7"/>
  <c r="U206" i="7"/>
  <c r="V206" i="7" s="1"/>
  <c r="R208" i="7"/>
  <c r="S208" i="7" s="1"/>
  <c r="U208" i="7"/>
  <c r="V208" i="7" s="1"/>
  <c r="O208" i="7"/>
  <c r="P208" i="7" s="1"/>
  <c r="L208" i="7"/>
  <c r="X208" i="7"/>
  <c r="Y208" i="7" s="1"/>
  <c r="I208" i="7"/>
  <c r="F208" i="7"/>
  <c r="F212" i="7"/>
  <c r="R212" i="7"/>
  <c r="S212" i="7" s="1"/>
  <c r="X212" i="7"/>
  <c r="Y212" i="7" s="1"/>
  <c r="L212" i="7"/>
  <c r="I212" i="7"/>
  <c r="U212" i="7"/>
  <c r="V212" i="7" s="1"/>
  <c r="O212" i="7"/>
  <c r="P212" i="7" s="1"/>
  <c r="F247" i="7"/>
  <c r="R247" i="7"/>
  <c r="S247" i="7" s="1"/>
  <c r="I247" i="7"/>
  <c r="U247" i="7"/>
  <c r="V247" i="7" s="1"/>
  <c r="O247" i="7"/>
  <c r="P247" i="7" s="1"/>
  <c r="L247" i="7"/>
  <c r="X247" i="7"/>
  <c r="Y247" i="7" s="1"/>
  <c r="O207" i="7"/>
  <c r="P207" i="7" s="1"/>
  <c r="F207" i="7"/>
  <c r="X207" i="7"/>
  <c r="Y207" i="7" s="1"/>
  <c r="R207" i="7"/>
  <c r="S207" i="7" s="1"/>
  <c r="I207" i="7"/>
  <c r="L207" i="7"/>
  <c r="U207" i="7"/>
  <c r="V207" i="7" s="1"/>
  <c r="L210" i="7"/>
  <c r="X210" i="7"/>
  <c r="Y210" i="7" s="1"/>
  <c r="F210" i="7"/>
  <c r="U210" i="7"/>
  <c r="V210" i="7" s="1"/>
  <c r="O210" i="7"/>
  <c r="P210" i="7" s="1"/>
  <c r="I210" i="7"/>
  <c r="R210" i="7"/>
  <c r="S210" i="7" s="1"/>
  <c r="F205" i="7"/>
  <c r="O205" i="7"/>
  <c r="P205" i="7" s="1"/>
  <c r="L205" i="7"/>
  <c r="R205" i="7"/>
  <c r="S205" i="7" s="1"/>
  <c r="X205" i="7"/>
  <c r="Y205" i="7" s="1"/>
  <c r="I205" i="7"/>
  <c r="U205" i="7"/>
  <c r="V205" i="7" s="1"/>
  <c r="F218" i="7"/>
  <c r="U218" i="7"/>
  <c r="V218" i="7" s="1"/>
  <c r="X218" i="7"/>
  <c r="Y218" i="7" s="1"/>
  <c r="L218" i="7"/>
  <c r="I218" i="7"/>
  <c r="R218" i="7"/>
  <c r="S218" i="7" s="1"/>
  <c r="O218" i="7"/>
  <c r="P218" i="7" s="1"/>
  <c r="M247" i="7" l="1"/>
  <c r="AF247" i="7"/>
  <c r="AG247" i="7" s="1"/>
  <c r="AH247" i="7" s="1"/>
  <c r="M208" i="7"/>
  <c r="AF208" i="7"/>
  <c r="AG208" i="7" s="1"/>
  <c r="AH208" i="7" s="1"/>
  <c r="M210" i="7"/>
  <c r="AF210" i="7"/>
  <c r="AG210" i="7" s="1"/>
  <c r="AH210" i="7" s="1"/>
  <c r="M207" i="7"/>
  <c r="AF207" i="7"/>
  <c r="AG207" i="7" s="1"/>
  <c r="AH207" i="7" s="1"/>
  <c r="M212" i="7"/>
  <c r="AF212" i="7"/>
  <c r="AG212" i="7" s="1"/>
  <c r="AH212" i="7" s="1"/>
  <c r="M218" i="7"/>
  <c r="AF218" i="7"/>
  <c r="AG218" i="7" s="1"/>
  <c r="AH218" i="7" s="1"/>
  <c r="M205" i="7"/>
  <c r="AF205" i="7"/>
  <c r="AG205" i="7" s="1"/>
  <c r="AH205" i="7" s="1"/>
  <c r="M206" i="7"/>
  <c r="AF206" i="7"/>
  <c r="AG206" i="7" s="1"/>
  <c r="AH206" i="7" s="1"/>
  <c r="M204" i="7"/>
  <c r="AF204" i="7"/>
  <c r="AG204" i="7" s="1"/>
  <c r="AH204" i="7" s="1"/>
  <c r="J212" i="7"/>
  <c r="J218" i="7"/>
  <c r="J206" i="7"/>
  <c r="J210" i="7"/>
  <c r="J204" i="7"/>
  <c r="J207" i="7"/>
  <c r="J208" i="7"/>
  <c r="J205" i="7"/>
  <c r="J247" i="7"/>
  <c r="G204" i="7"/>
  <c r="G205" i="7"/>
  <c r="G212" i="7"/>
  <c r="G218" i="7"/>
  <c r="G210" i="7"/>
  <c r="G207" i="7"/>
  <c r="G247" i="7"/>
  <c r="G208" i="7"/>
  <c r="G206" i="7"/>
  <c r="R213" i="7"/>
  <c r="S213" i="7" s="1"/>
  <c r="U213" i="7"/>
  <c r="V213" i="7" s="1"/>
  <c r="O213" i="7"/>
  <c r="P213" i="7" s="1"/>
  <c r="I213" i="7"/>
  <c r="X213" i="7"/>
  <c r="Y213" i="7" s="1"/>
  <c r="L213" i="7"/>
  <c r="F213" i="7"/>
  <c r="O217" i="7"/>
  <c r="P217" i="7" s="1"/>
  <c r="F217" i="7"/>
  <c r="R217" i="7"/>
  <c r="S217" i="7" s="1"/>
  <c r="X217" i="7"/>
  <c r="Y217" i="7" s="1"/>
  <c r="I217" i="7"/>
  <c r="U217" i="7"/>
  <c r="V217" i="7" s="1"/>
  <c r="L217" i="7"/>
  <c r="I214" i="7"/>
  <c r="X214" i="7"/>
  <c r="Y214" i="7" s="1"/>
  <c r="R214" i="7"/>
  <c r="S214" i="7" s="1"/>
  <c r="L214" i="7"/>
  <c r="U214" i="7"/>
  <c r="V214" i="7" s="1"/>
  <c r="F214" i="7"/>
  <c r="O214" i="7"/>
  <c r="P214" i="7" s="1"/>
  <c r="R221" i="7"/>
  <c r="S221" i="7" s="1"/>
  <c r="O221" i="7"/>
  <c r="P221" i="7" s="1"/>
  <c r="X221" i="7"/>
  <c r="Y221" i="7" s="1"/>
  <c r="F221" i="7"/>
  <c r="L221" i="7"/>
  <c r="U221" i="7"/>
  <c r="V221" i="7" s="1"/>
  <c r="I221" i="7"/>
  <c r="F215" i="7"/>
  <c r="R215" i="7"/>
  <c r="S215" i="7" s="1"/>
  <c r="X215" i="7"/>
  <c r="Y215" i="7" s="1"/>
  <c r="O215" i="7"/>
  <c r="P215" i="7" s="1"/>
  <c r="L215" i="7"/>
  <c r="I215" i="7"/>
  <c r="U215" i="7"/>
  <c r="V215" i="7" s="1"/>
  <c r="R219" i="7"/>
  <c r="S219" i="7" s="1"/>
  <c r="F219" i="7"/>
  <c r="X219" i="7"/>
  <c r="Y219" i="7" s="1"/>
  <c r="O219" i="7"/>
  <c r="P219" i="7" s="1"/>
  <c r="L219" i="7"/>
  <c r="I219" i="7"/>
  <c r="U219" i="7"/>
  <c r="V219" i="7" s="1"/>
  <c r="I216" i="7"/>
  <c r="R216" i="7"/>
  <c r="S216" i="7" s="1"/>
  <c r="L216" i="7"/>
  <c r="X216" i="7"/>
  <c r="Y216" i="7" s="1"/>
  <c r="O216" i="7"/>
  <c r="P216" i="7" s="1"/>
  <c r="F216" i="7"/>
  <c r="U216" i="7"/>
  <c r="V216" i="7" s="1"/>
  <c r="X256" i="7"/>
  <c r="Y256" i="7" s="1"/>
  <c r="O256" i="7"/>
  <c r="P256" i="7" s="1"/>
  <c r="L256" i="7"/>
  <c r="U256" i="7"/>
  <c r="V256" i="7" s="1"/>
  <c r="I256" i="7"/>
  <c r="F256" i="7"/>
  <c r="R256" i="7"/>
  <c r="S256" i="7" s="1"/>
  <c r="F227" i="7"/>
  <c r="R227" i="7"/>
  <c r="S227" i="7" s="1"/>
  <c r="I227" i="7"/>
  <c r="U227" i="7"/>
  <c r="V227" i="7" s="1"/>
  <c r="O227" i="7"/>
  <c r="P227" i="7" s="1"/>
  <c r="L227" i="7"/>
  <c r="X227" i="7"/>
  <c r="Y227" i="7" s="1"/>
  <c r="M214" i="7" l="1"/>
  <c r="AF214" i="7"/>
  <c r="AG214" i="7" s="1"/>
  <c r="AH214" i="7" s="1"/>
  <c r="M227" i="7"/>
  <c r="AF227" i="7"/>
  <c r="AG227" i="7" s="1"/>
  <c r="AH227" i="7" s="1"/>
  <c r="M217" i="7"/>
  <c r="AF217" i="7"/>
  <c r="AG217" i="7" s="1"/>
  <c r="AH217" i="7" s="1"/>
  <c r="M216" i="7"/>
  <c r="AF216" i="7"/>
  <c r="AG216" i="7" s="1"/>
  <c r="AH216" i="7" s="1"/>
  <c r="M221" i="7"/>
  <c r="AF221" i="7"/>
  <c r="AG221" i="7" s="1"/>
  <c r="AH221" i="7" s="1"/>
  <c r="M213" i="7"/>
  <c r="AF213" i="7"/>
  <c r="AG213" i="7" s="1"/>
  <c r="AH213" i="7" s="1"/>
  <c r="M215" i="7"/>
  <c r="AF215" i="7"/>
  <c r="AG215" i="7" s="1"/>
  <c r="AH215" i="7" s="1"/>
  <c r="M256" i="7"/>
  <c r="AF256" i="7"/>
  <c r="AG256" i="7" s="1"/>
  <c r="AH256" i="7" s="1"/>
  <c r="M219" i="7"/>
  <c r="AF219" i="7"/>
  <c r="AG219" i="7" s="1"/>
  <c r="AH219" i="7" s="1"/>
  <c r="J219" i="7"/>
  <c r="J256" i="7"/>
  <c r="J221" i="7"/>
  <c r="J215" i="7"/>
  <c r="J217" i="7"/>
  <c r="J213" i="7"/>
  <c r="J227" i="7"/>
  <c r="J216" i="7"/>
  <c r="J214" i="7"/>
  <c r="G219" i="7"/>
  <c r="G217" i="7"/>
  <c r="G256" i="7"/>
  <c r="G213" i="7"/>
  <c r="G215" i="7"/>
  <c r="G227" i="7"/>
  <c r="G221" i="7"/>
  <c r="G216" i="7"/>
  <c r="G214" i="7"/>
  <c r="R222" i="7"/>
  <c r="S222" i="7" s="1"/>
  <c r="O222" i="7"/>
  <c r="P222" i="7" s="1"/>
  <c r="L222" i="7"/>
  <c r="F222" i="7"/>
  <c r="U222" i="7"/>
  <c r="V222" i="7" s="1"/>
  <c r="X222" i="7"/>
  <c r="Y222" i="7" s="1"/>
  <c r="I222" i="7"/>
  <c r="F225" i="7"/>
  <c r="R225" i="7"/>
  <c r="S225" i="7" s="1"/>
  <c r="U225" i="7"/>
  <c r="V225" i="7" s="1"/>
  <c r="O225" i="7"/>
  <c r="P225" i="7" s="1"/>
  <c r="I225" i="7"/>
  <c r="X225" i="7"/>
  <c r="Y225" i="7" s="1"/>
  <c r="L225" i="7"/>
  <c r="R223" i="7"/>
  <c r="S223" i="7" s="1"/>
  <c r="F223" i="7"/>
  <c r="U223" i="7"/>
  <c r="V223" i="7" s="1"/>
  <c r="O223" i="7"/>
  <c r="P223" i="7" s="1"/>
  <c r="L223" i="7"/>
  <c r="I223" i="7"/>
  <c r="X223" i="7"/>
  <c r="Y223" i="7" s="1"/>
  <c r="X228" i="7"/>
  <c r="Y228" i="7" s="1"/>
  <c r="O228" i="7"/>
  <c r="P228" i="7" s="1"/>
  <c r="L228" i="7"/>
  <c r="R228" i="7"/>
  <c r="S228" i="7" s="1"/>
  <c r="U228" i="7"/>
  <c r="V228" i="7" s="1"/>
  <c r="I228" i="7"/>
  <c r="F228" i="7"/>
  <c r="X236" i="7"/>
  <c r="Y236" i="7" s="1"/>
  <c r="O236" i="7"/>
  <c r="P236" i="7" s="1"/>
  <c r="L236" i="7"/>
  <c r="R236" i="7"/>
  <c r="S236" i="7" s="1"/>
  <c r="U236" i="7"/>
  <c r="V236" i="7" s="1"/>
  <c r="I236" i="7"/>
  <c r="F236" i="7"/>
  <c r="I265" i="7"/>
  <c r="O265" i="7"/>
  <c r="P265" i="7" s="1"/>
  <c r="U265" i="7"/>
  <c r="V265" i="7" s="1"/>
  <c r="F265" i="7"/>
  <c r="R265" i="7"/>
  <c r="S265" i="7" s="1"/>
  <c r="X265" i="7"/>
  <c r="Y265" i="7" s="1"/>
  <c r="L265" i="7"/>
  <c r="X224" i="7"/>
  <c r="Y224" i="7" s="1"/>
  <c r="O224" i="7"/>
  <c r="P224" i="7" s="1"/>
  <c r="L224" i="7"/>
  <c r="U224" i="7"/>
  <c r="V224" i="7" s="1"/>
  <c r="I224" i="7"/>
  <c r="F224" i="7"/>
  <c r="R224" i="7"/>
  <c r="S224" i="7" s="1"/>
  <c r="X230" i="7"/>
  <c r="Y230" i="7" s="1"/>
  <c r="O230" i="7"/>
  <c r="P230" i="7" s="1"/>
  <c r="L230" i="7"/>
  <c r="R230" i="7"/>
  <c r="S230" i="7" s="1"/>
  <c r="F230" i="7"/>
  <c r="I230" i="7"/>
  <c r="U230" i="7"/>
  <c r="V230" i="7" s="1"/>
  <c r="X226" i="7"/>
  <c r="Y226" i="7" s="1"/>
  <c r="O226" i="7"/>
  <c r="P226" i="7" s="1"/>
  <c r="L226" i="7"/>
  <c r="U226" i="7"/>
  <c r="V226" i="7" s="1"/>
  <c r="R226" i="7"/>
  <c r="S226" i="7" s="1"/>
  <c r="F226" i="7"/>
  <c r="I226" i="7"/>
  <c r="M225" i="7" l="1"/>
  <c r="AF225" i="7"/>
  <c r="AG225" i="7" s="1"/>
  <c r="AH225" i="7" s="1"/>
  <c r="M224" i="7"/>
  <c r="AF224" i="7"/>
  <c r="AG224" i="7" s="1"/>
  <c r="AH224" i="7" s="1"/>
  <c r="M226" i="7"/>
  <c r="AF226" i="7"/>
  <c r="AG226" i="7" s="1"/>
  <c r="AH226" i="7" s="1"/>
  <c r="M236" i="7"/>
  <c r="AF236" i="7"/>
  <c r="AG236" i="7" s="1"/>
  <c r="AH236" i="7" s="1"/>
  <c r="M223" i="7"/>
  <c r="AF223" i="7"/>
  <c r="AG223" i="7" s="1"/>
  <c r="AH223" i="7" s="1"/>
  <c r="M222" i="7"/>
  <c r="AF222" i="7"/>
  <c r="AG222" i="7" s="1"/>
  <c r="AH222" i="7" s="1"/>
  <c r="M265" i="7"/>
  <c r="AF265" i="7"/>
  <c r="AG265" i="7" s="1"/>
  <c r="AH265" i="7" s="1"/>
  <c r="M230" i="7"/>
  <c r="AF230" i="7"/>
  <c r="AG230" i="7" s="1"/>
  <c r="AH230" i="7" s="1"/>
  <c r="M228" i="7"/>
  <c r="AF228" i="7"/>
  <c r="AG228" i="7" s="1"/>
  <c r="AH228" i="7" s="1"/>
  <c r="J265" i="7"/>
  <c r="J236" i="7"/>
  <c r="J223" i="7"/>
  <c r="J225" i="7"/>
  <c r="J226" i="7"/>
  <c r="J230" i="7"/>
  <c r="J224" i="7"/>
  <c r="J228" i="7"/>
  <c r="J222" i="7"/>
  <c r="G224" i="7"/>
  <c r="G228" i="7"/>
  <c r="G223" i="7"/>
  <c r="G225" i="7"/>
  <c r="G222" i="7"/>
  <c r="G265" i="7"/>
  <c r="G236" i="7"/>
  <c r="G226" i="7"/>
  <c r="G230" i="7"/>
  <c r="U231" i="7"/>
  <c r="V231" i="7" s="1"/>
  <c r="F231" i="7"/>
  <c r="O231" i="7"/>
  <c r="P231" i="7" s="1"/>
  <c r="R231" i="7"/>
  <c r="S231" i="7" s="1"/>
  <c r="L231" i="7"/>
  <c r="I231" i="7"/>
  <c r="X231" i="7"/>
  <c r="Y231" i="7" s="1"/>
  <c r="O274" i="7"/>
  <c r="P274" i="7" s="1"/>
  <c r="L274" i="7"/>
  <c r="X274" i="7"/>
  <c r="Y274" i="7" s="1"/>
  <c r="R274" i="7"/>
  <c r="S274" i="7" s="1"/>
  <c r="I274" i="7"/>
  <c r="U274" i="7"/>
  <c r="V274" i="7" s="1"/>
  <c r="F274" i="7"/>
  <c r="F235" i="7"/>
  <c r="R235" i="7"/>
  <c r="S235" i="7" s="1"/>
  <c r="I235" i="7"/>
  <c r="U235" i="7"/>
  <c r="V235" i="7" s="1"/>
  <c r="O235" i="7"/>
  <c r="P235" i="7" s="1"/>
  <c r="L235" i="7"/>
  <c r="X235" i="7"/>
  <c r="Y235" i="7" s="1"/>
  <c r="F233" i="7"/>
  <c r="R233" i="7"/>
  <c r="S233" i="7" s="1"/>
  <c r="U233" i="7"/>
  <c r="V233" i="7" s="1"/>
  <c r="O233" i="7"/>
  <c r="P233" i="7" s="1"/>
  <c r="I233" i="7"/>
  <c r="X233" i="7"/>
  <c r="Y233" i="7" s="1"/>
  <c r="L233" i="7"/>
  <c r="F237" i="7"/>
  <c r="R237" i="7"/>
  <c r="S237" i="7" s="1"/>
  <c r="U237" i="7"/>
  <c r="V237" i="7" s="1"/>
  <c r="O237" i="7"/>
  <c r="P237" i="7" s="1"/>
  <c r="I237" i="7"/>
  <c r="X237" i="7"/>
  <c r="Y237" i="7" s="1"/>
  <c r="L237" i="7"/>
  <c r="F239" i="7"/>
  <c r="R239" i="7"/>
  <c r="S239" i="7" s="1"/>
  <c r="I239" i="7"/>
  <c r="U239" i="7"/>
  <c r="V239" i="7" s="1"/>
  <c r="O239" i="7"/>
  <c r="P239" i="7" s="1"/>
  <c r="L239" i="7"/>
  <c r="X239" i="7"/>
  <c r="Y239" i="7" s="1"/>
  <c r="F245" i="7"/>
  <c r="R245" i="7"/>
  <c r="S245" i="7" s="1"/>
  <c r="U245" i="7"/>
  <c r="V245" i="7" s="1"/>
  <c r="O245" i="7"/>
  <c r="P245" i="7" s="1"/>
  <c r="I245" i="7"/>
  <c r="X245" i="7"/>
  <c r="Y245" i="7" s="1"/>
  <c r="L245" i="7"/>
  <c r="X232" i="7"/>
  <c r="Y232" i="7" s="1"/>
  <c r="O232" i="7"/>
  <c r="P232" i="7" s="1"/>
  <c r="L232" i="7"/>
  <c r="U232" i="7"/>
  <c r="V232" i="7" s="1"/>
  <c r="I232" i="7"/>
  <c r="F232" i="7"/>
  <c r="R232" i="7"/>
  <c r="S232" i="7" s="1"/>
  <c r="X234" i="7"/>
  <c r="Y234" i="7" s="1"/>
  <c r="O234" i="7"/>
  <c r="P234" i="7" s="1"/>
  <c r="L234" i="7"/>
  <c r="U234" i="7"/>
  <c r="V234" i="7" s="1"/>
  <c r="R234" i="7"/>
  <c r="S234" i="7" s="1"/>
  <c r="I234" i="7"/>
  <c r="F234" i="7"/>
  <c r="M235" i="7" l="1"/>
  <c r="AF235" i="7"/>
  <c r="AG235" i="7" s="1"/>
  <c r="AH235" i="7" s="1"/>
  <c r="M234" i="7"/>
  <c r="AF234" i="7"/>
  <c r="AG234" i="7" s="1"/>
  <c r="AH234" i="7" s="1"/>
  <c r="M232" i="7"/>
  <c r="AF232" i="7"/>
  <c r="AG232" i="7" s="1"/>
  <c r="AH232" i="7" s="1"/>
  <c r="M237" i="7"/>
  <c r="AF237" i="7"/>
  <c r="AG237" i="7" s="1"/>
  <c r="AH237" i="7" s="1"/>
  <c r="M233" i="7"/>
  <c r="AF233" i="7"/>
  <c r="AG233" i="7" s="1"/>
  <c r="AH233" i="7" s="1"/>
  <c r="M245" i="7"/>
  <c r="AF245" i="7"/>
  <c r="AG245" i="7" s="1"/>
  <c r="AH245" i="7" s="1"/>
  <c r="M239" i="7"/>
  <c r="AF239" i="7"/>
  <c r="AG239" i="7" s="1"/>
  <c r="AH239" i="7" s="1"/>
  <c r="M274" i="7"/>
  <c r="AF274" i="7"/>
  <c r="AG274" i="7" s="1"/>
  <c r="AH274" i="7" s="1"/>
  <c r="M231" i="7"/>
  <c r="AF231" i="7"/>
  <c r="AG231" i="7" s="1"/>
  <c r="AH231" i="7" s="1"/>
  <c r="J245" i="7"/>
  <c r="J234" i="7"/>
  <c r="J232" i="7"/>
  <c r="J239" i="7"/>
  <c r="J233" i="7"/>
  <c r="J231" i="7"/>
  <c r="J274" i="7"/>
  <c r="J237" i="7"/>
  <c r="J235" i="7"/>
  <c r="G237" i="7"/>
  <c r="G239" i="7"/>
  <c r="G234" i="7"/>
  <c r="G232" i="7"/>
  <c r="G245" i="7"/>
  <c r="G235" i="7"/>
  <c r="G233" i="7"/>
  <c r="G274" i="7"/>
  <c r="G231" i="7"/>
  <c r="X240" i="7"/>
  <c r="Y240" i="7" s="1"/>
  <c r="I240" i="7"/>
  <c r="L240" i="7"/>
  <c r="R240" i="7"/>
  <c r="S240" i="7" s="1"/>
  <c r="O240" i="7"/>
  <c r="P240" i="7" s="1"/>
  <c r="F240" i="7"/>
  <c r="U240" i="7"/>
  <c r="V240" i="7" s="1"/>
  <c r="X254" i="7"/>
  <c r="Y254" i="7" s="1"/>
  <c r="O254" i="7"/>
  <c r="P254" i="7" s="1"/>
  <c r="L254" i="7"/>
  <c r="F254" i="7"/>
  <c r="R254" i="7"/>
  <c r="S254" i="7" s="1"/>
  <c r="I254" i="7"/>
  <c r="U254" i="7"/>
  <c r="V254" i="7" s="1"/>
  <c r="X242" i="7"/>
  <c r="Y242" i="7" s="1"/>
  <c r="O242" i="7"/>
  <c r="P242" i="7" s="1"/>
  <c r="L242" i="7"/>
  <c r="U242" i="7"/>
  <c r="V242" i="7" s="1"/>
  <c r="R242" i="7"/>
  <c r="S242" i="7" s="1"/>
  <c r="I242" i="7"/>
  <c r="F242" i="7"/>
  <c r="F243" i="7"/>
  <c r="R243" i="7"/>
  <c r="S243" i="7" s="1"/>
  <c r="I243" i="7"/>
  <c r="U243" i="7"/>
  <c r="V243" i="7" s="1"/>
  <c r="O243" i="7"/>
  <c r="P243" i="7" s="1"/>
  <c r="L243" i="7"/>
  <c r="X243" i="7"/>
  <c r="Y243" i="7" s="1"/>
  <c r="F241" i="7"/>
  <c r="R241" i="7"/>
  <c r="S241" i="7" s="1"/>
  <c r="U241" i="7"/>
  <c r="V241" i="7" s="1"/>
  <c r="O241" i="7"/>
  <c r="P241" i="7" s="1"/>
  <c r="I241" i="7"/>
  <c r="X241" i="7"/>
  <c r="Y241" i="7" s="1"/>
  <c r="L241" i="7"/>
  <c r="X248" i="7"/>
  <c r="Y248" i="7" s="1"/>
  <c r="O248" i="7"/>
  <c r="P248" i="7" s="1"/>
  <c r="L248" i="7"/>
  <c r="I248" i="7"/>
  <c r="F248" i="7"/>
  <c r="U248" i="7"/>
  <c r="V248" i="7" s="1"/>
  <c r="R248" i="7"/>
  <c r="S248" i="7" s="1"/>
  <c r="X246" i="7"/>
  <c r="Y246" i="7" s="1"/>
  <c r="O246" i="7"/>
  <c r="P246" i="7" s="1"/>
  <c r="L246" i="7"/>
  <c r="R246" i="7"/>
  <c r="S246" i="7" s="1"/>
  <c r="I246" i="7"/>
  <c r="F246" i="7"/>
  <c r="U246" i="7"/>
  <c r="V246" i="7" s="1"/>
  <c r="X244" i="7"/>
  <c r="Y244" i="7" s="1"/>
  <c r="O244" i="7"/>
  <c r="P244" i="7" s="1"/>
  <c r="L244" i="7"/>
  <c r="R244" i="7"/>
  <c r="S244" i="7" s="1"/>
  <c r="I244" i="7"/>
  <c r="U244" i="7"/>
  <c r="V244" i="7" s="1"/>
  <c r="F244" i="7"/>
  <c r="I283" i="7"/>
  <c r="O283" i="7"/>
  <c r="P283" i="7" s="1"/>
  <c r="U283" i="7"/>
  <c r="V283" i="7" s="1"/>
  <c r="R283" i="7"/>
  <c r="S283" i="7" s="1"/>
  <c r="F283" i="7"/>
  <c r="L283" i="7"/>
  <c r="X283" i="7"/>
  <c r="Y283" i="7" s="1"/>
  <c r="M254" i="7" l="1"/>
  <c r="AF254" i="7"/>
  <c r="AG254" i="7" s="1"/>
  <c r="AH254" i="7" s="1"/>
  <c r="M283" i="7"/>
  <c r="AF283" i="7"/>
  <c r="AG283" i="7" s="1"/>
  <c r="AH283" i="7" s="1"/>
  <c r="M242" i="7"/>
  <c r="AF242" i="7"/>
  <c r="AG242" i="7" s="1"/>
  <c r="AH242" i="7" s="1"/>
  <c r="M248" i="7"/>
  <c r="AF248" i="7"/>
  <c r="AG248" i="7" s="1"/>
  <c r="AH248" i="7" s="1"/>
  <c r="M246" i="7"/>
  <c r="AF246" i="7"/>
  <c r="AG246" i="7" s="1"/>
  <c r="AH246" i="7" s="1"/>
  <c r="M244" i="7"/>
  <c r="AF244" i="7"/>
  <c r="AG244" i="7" s="1"/>
  <c r="AH244" i="7" s="1"/>
  <c r="M241" i="7"/>
  <c r="AF241" i="7"/>
  <c r="AG241" i="7" s="1"/>
  <c r="AH241" i="7" s="1"/>
  <c r="M243" i="7"/>
  <c r="AF243" i="7"/>
  <c r="AG243" i="7" s="1"/>
  <c r="AH243" i="7" s="1"/>
  <c r="M240" i="7"/>
  <c r="AF240" i="7"/>
  <c r="AG240" i="7" s="1"/>
  <c r="AH240" i="7" s="1"/>
  <c r="J246" i="7"/>
  <c r="J244" i="7"/>
  <c r="J240" i="7"/>
  <c r="J248" i="7"/>
  <c r="J283" i="7"/>
  <c r="J241" i="7"/>
  <c r="J254" i="7"/>
  <c r="J243" i="7"/>
  <c r="J242" i="7"/>
  <c r="G243" i="7"/>
  <c r="G240" i="7"/>
  <c r="G283" i="7"/>
  <c r="G241" i="7"/>
  <c r="G242" i="7"/>
  <c r="G244" i="7"/>
  <c r="G246" i="7"/>
  <c r="G248" i="7"/>
  <c r="G254" i="7"/>
  <c r="R249" i="7"/>
  <c r="S249" i="7" s="1"/>
  <c r="X249" i="7"/>
  <c r="Y249" i="7" s="1"/>
  <c r="O249" i="7"/>
  <c r="P249" i="7" s="1"/>
  <c r="U249" i="7"/>
  <c r="V249" i="7" s="1"/>
  <c r="L249" i="7"/>
  <c r="F249" i="7"/>
  <c r="I249" i="7"/>
  <c r="F255" i="7"/>
  <c r="R255" i="7"/>
  <c r="S255" i="7" s="1"/>
  <c r="I255" i="7"/>
  <c r="U255" i="7"/>
  <c r="V255" i="7" s="1"/>
  <c r="O255" i="7"/>
  <c r="P255" i="7" s="1"/>
  <c r="L255" i="7"/>
  <c r="X255" i="7"/>
  <c r="Y255" i="7" s="1"/>
  <c r="F257" i="7"/>
  <c r="R257" i="7"/>
  <c r="S257" i="7" s="1"/>
  <c r="U257" i="7"/>
  <c r="V257" i="7" s="1"/>
  <c r="O257" i="7"/>
  <c r="P257" i="7" s="1"/>
  <c r="I257" i="7"/>
  <c r="X257" i="7"/>
  <c r="Y257" i="7" s="1"/>
  <c r="L257" i="7"/>
  <c r="F253" i="7"/>
  <c r="R253" i="7"/>
  <c r="S253" i="7" s="1"/>
  <c r="U253" i="7"/>
  <c r="V253" i="7" s="1"/>
  <c r="O253" i="7"/>
  <c r="P253" i="7" s="1"/>
  <c r="I253" i="7"/>
  <c r="X253" i="7"/>
  <c r="Y253" i="7" s="1"/>
  <c r="L253" i="7"/>
  <c r="I263" i="7"/>
  <c r="O263" i="7"/>
  <c r="P263" i="7" s="1"/>
  <c r="U263" i="7"/>
  <c r="V263" i="7" s="1"/>
  <c r="R263" i="7"/>
  <c r="S263" i="7" s="1"/>
  <c r="F263" i="7"/>
  <c r="X263" i="7"/>
  <c r="Y263" i="7" s="1"/>
  <c r="L263" i="7"/>
  <c r="X252" i="7"/>
  <c r="Y252" i="7" s="1"/>
  <c r="O252" i="7"/>
  <c r="P252" i="7" s="1"/>
  <c r="L252" i="7"/>
  <c r="U252" i="7"/>
  <c r="V252" i="7" s="1"/>
  <c r="R252" i="7"/>
  <c r="S252" i="7" s="1"/>
  <c r="I252" i="7"/>
  <c r="F252" i="7"/>
  <c r="O292" i="7"/>
  <c r="P292" i="7" s="1"/>
  <c r="L292" i="7"/>
  <c r="X292" i="7"/>
  <c r="Y292" i="7" s="1"/>
  <c r="U292" i="7"/>
  <c r="V292" i="7" s="1"/>
  <c r="F292" i="7"/>
  <c r="I292" i="7"/>
  <c r="R292" i="7"/>
  <c r="S292" i="7" s="1"/>
  <c r="X250" i="7"/>
  <c r="Y250" i="7" s="1"/>
  <c r="O250" i="7"/>
  <c r="P250" i="7" s="1"/>
  <c r="L250" i="7"/>
  <c r="U250" i="7"/>
  <c r="V250" i="7" s="1"/>
  <c r="F250" i="7"/>
  <c r="R250" i="7"/>
  <c r="S250" i="7" s="1"/>
  <c r="I250" i="7"/>
  <c r="F251" i="7"/>
  <c r="R251" i="7"/>
  <c r="S251" i="7" s="1"/>
  <c r="I251" i="7"/>
  <c r="U251" i="7"/>
  <c r="V251" i="7" s="1"/>
  <c r="O251" i="7"/>
  <c r="P251" i="7" s="1"/>
  <c r="L251" i="7"/>
  <c r="X251" i="7"/>
  <c r="Y251" i="7" s="1"/>
  <c r="M263" i="7" l="1"/>
  <c r="AF263" i="7"/>
  <c r="AG263" i="7" s="1"/>
  <c r="AH263" i="7" s="1"/>
  <c r="M252" i="7"/>
  <c r="AF252" i="7"/>
  <c r="AG252" i="7" s="1"/>
  <c r="AH252" i="7" s="1"/>
  <c r="M257" i="7"/>
  <c r="AF257" i="7"/>
  <c r="AG257" i="7" s="1"/>
  <c r="AH257" i="7" s="1"/>
  <c r="M255" i="7"/>
  <c r="AF255" i="7"/>
  <c r="AG255" i="7" s="1"/>
  <c r="AH255" i="7" s="1"/>
  <c r="M249" i="7"/>
  <c r="AF249" i="7"/>
  <c r="AG249" i="7" s="1"/>
  <c r="AH249" i="7" s="1"/>
  <c r="M251" i="7"/>
  <c r="AF251" i="7"/>
  <c r="AG251" i="7" s="1"/>
  <c r="AH251" i="7" s="1"/>
  <c r="M250" i="7"/>
  <c r="AF250" i="7"/>
  <c r="AG250" i="7" s="1"/>
  <c r="AH250" i="7" s="1"/>
  <c r="M292" i="7"/>
  <c r="AF292" i="7"/>
  <c r="AG292" i="7" s="1"/>
  <c r="AH292" i="7" s="1"/>
  <c r="M253" i="7"/>
  <c r="AF253" i="7"/>
  <c r="AG253" i="7" s="1"/>
  <c r="AH253" i="7" s="1"/>
  <c r="J257" i="7"/>
  <c r="J249" i="7"/>
  <c r="J253" i="7"/>
  <c r="J255" i="7"/>
  <c r="J251" i="7"/>
  <c r="J252" i="7"/>
  <c r="J263" i="7"/>
  <c r="J250" i="7"/>
  <c r="J292" i="7"/>
  <c r="G251" i="7"/>
  <c r="G255" i="7"/>
  <c r="G263" i="7"/>
  <c r="G292" i="7"/>
  <c r="G257" i="7"/>
  <c r="G250" i="7"/>
  <c r="G252" i="7"/>
  <c r="G253" i="7"/>
  <c r="G249" i="7"/>
  <c r="O258" i="7"/>
  <c r="P258" i="7" s="1"/>
  <c r="F258" i="7"/>
  <c r="L258" i="7"/>
  <c r="I258" i="7"/>
  <c r="U258" i="7"/>
  <c r="V258" i="7" s="1"/>
  <c r="X258" i="7"/>
  <c r="Y258" i="7" s="1"/>
  <c r="R258" i="7"/>
  <c r="S258" i="7" s="1"/>
  <c r="O264" i="7"/>
  <c r="P264" i="7" s="1"/>
  <c r="L264" i="7"/>
  <c r="X264" i="7"/>
  <c r="Y264" i="7" s="1"/>
  <c r="U264" i="7"/>
  <c r="V264" i="7" s="1"/>
  <c r="I264" i="7"/>
  <c r="F264" i="7"/>
  <c r="R264" i="7"/>
  <c r="S264" i="7" s="1"/>
  <c r="O266" i="7"/>
  <c r="P266" i="7" s="1"/>
  <c r="L266" i="7"/>
  <c r="X266" i="7"/>
  <c r="Y266" i="7" s="1"/>
  <c r="I266" i="7"/>
  <c r="R266" i="7"/>
  <c r="S266" i="7" s="1"/>
  <c r="U266" i="7"/>
  <c r="V266" i="7" s="1"/>
  <c r="F266" i="7"/>
  <c r="O260" i="7"/>
  <c r="P260" i="7" s="1"/>
  <c r="L260" i="7"/>
  <c r="X260" i="7"/>
  <c r="Y260" i="7" s="1"/>
  <c r="R260" i="7"/>
  <c r="S260" i="7" s="1"/>
  <c r="I260" i="7"/>
  <c r="U260" i="7"/>
  <c r="V260" i="7" s="1"/>
  <c r="F260" i="7"/>
  <c r="O262" i="7"/>
  <c r="P262" i="7" s="1"/>
  <c r="L262" i="7"/>
  <c r="X262" i="7"/>
  <c r="Y262" i="7" s="1"/>
  <c r="I262" i="7"/>
  <c r="U262" i="7"/>
  <c r="V262" i="7" s="1"/>
  <c r="R262" i="7"/>
  <c r="S262" i="7" s="1"/>
  <c r="F262" i="7"/>
  <c r="F259" i="7"/>
  <c r="R259" i="7"/>
  <c r="S259" i="7" s="1"/>
  <c r="I259" i="7"/>
  <c r="U259" i="7"/>
  <c r="V259" i="7" s="1"/>
  <c r="O259" i="7"/>
  <c r="P259" i="7" s="1"/>
  <c r="L259" i="7"/>
  <c r="X259" i="7"/>
  <c r="Y259" i="7" s="1"/>
  <c r="F301" i="7"/>
  <c r="O301" i="7"/>
  <c r="P301" i="7" s="1"/>
  <c r="U301" i="7"/>
  <c r="V301" i="7" s="1"/>
  <c r="R301" i="7"/>
  <c r="S301" i="7" s="1"/>
  <c r="I301" i="7"/>
  <c r="L301" i="7"/>
  <c r="X301" i="7"/>
  <c r="Y301" i="7" s="1"/>
  <c r="F261" i="7"/>
  <c r="I261" i="7"/>
  <c r="O261" i="7"/>
  <c r="P261" i="7" s="1"/>
  <c r="U261" i="7"/>
  <c r="V261" i="7" s="1"/>
  <c r="R261" i="7"/>
  <c r="S261" i="7" s="1"/>
  <c r="L261" i="7"/>
  <c r="X261" i="7"/>
  <c r="Y261" i="7" s="1"/>
  <c r="O272" i="7"/>
  <c r="P272" i="7" s="1"/>
  <c r="L272" i="7"/>
  <c r="X272" i="7"/>
  <c r="Y272" i="7" s="1"/>
  <c r="U272" i="7"/>
  <c r="V272" i="7" s="1"/>
  <c r="I272" i="7"/>
  <c r="F272" i="7"/>
  <c r="R272" i="7"/>
  <c r="S272" i="7" s="1"/>
  <c r="M259" i="7" l="1"/>
  <c r="AF259" i="7"/>
  <c r="AG259" i="7" s="1"/>
  <c r="AH259" i="7" s="1"/>
  <c r="M264" i="7"/>
  <c r="AF264" i="7"/>
  <c r="AG264" i="7" s="1"/>
  <c r="AH264" i="7" s="1"/>
  <c r="M262" i="7"/>
  <c r="AF262" i="7"/>
  <c r="AG262" i="7" s="1"/>
  <c r="AH262" i="7" s="1"/>
  <c r="M301" i="7"/>
  <c r="AF301" i="7"/>
  <c r="AG301" i="7" s="1"/>
  <c r="AH301" i="7" s="1"/>
  <c r="M266" i="7"/>
  <c r="AF266" i="7"/>
  <c r="AG266" i="7" s="1"/>
  <c r="AH266" i="7" s="1"/>
  <c r="M272" i="7"/>
  <c r="AF272" i="7"/>
  <c r="AG272" i="7" s="1"/>
  <c r="AH272" i="7" s="1"/>
  <c r="M261" i="7"/>
  <c r="AF261" i="7"/>
  <c r="AG261" i="7" s="1"/>
  <c r="AH261" i="7" s="1"/>
  <c r="M260" i="7"/>
  <c r="AF260" i="7"/>
  <c r="AG260" i="7" s="1"/>
  <c r="AH260" i="7" s="1"/>
  <c r="M258" i="7"/>
  <c r="AF258" i="7"/>
  <c r="AG258" i="7" s="1"/>
  <c r="AH258" i="7" s="1"/>
  <c r="J261" i="7"/>
  <c r="J259" i="7"/>
  <c r="J260" i="7"/>
  <c r="J266" i="7"/>
  <c r="J301" i="7"/>
  <c r="J272" i="7"/>
  <c r="J262" i="7"/>
  <c r="J264" i="7"/>
  <c r="J258" i="7"/>
  <c r="G264" i="7"/>
  <c r="G259" i="7"/>
  <c r="G260" i="7"/>
  <c r="G301" i="7"/>
  <c r="G262" i="7"/>
  <c r="G266" i="7"/>
  <c r="G272" i="7"/>
  <c r="G261" i="7"/>
  <c r="G258" i="7"/>
  <c r="R267" i="7"/>
  <c r="S267" i="7" s="1"/>
  <c r="I267" i="7"/>
  <c r="F267" i="7"/>
  <c r="O267" i="7"/>
  <c r="P267" i="7" s="1"/>
  <c r="L267" i="7"/>
  <c r="U267" i="7"/>
  <c r="V267" i="7" s="1"/>
  <c r="X267" i="7"/>
  <c r="Y267" i="7" s="1"/>
  <c r="O270" i="7"/>
  <c r="P270" i="7" s="1"/>
  <c r="L270" i="7"/>
  <c r="X270" i="7"/>
  <c r="Y270" i="7" s="1"/>
  <c r="I270" i="7"/>
  <c r="U270" i="7"/>
  <c r="V270" i="7" s="1"/>
  <c r="R270" i="7"/>
  <c r="S270" i="7" s="1"/>
  <c r="F270" i="7"/>
  <c r="O268" i="7"/>
  <c r="P268" i="7" s="1"/>
  <c r="L268" i="7"/>
  <c r="X268" i="7"/>
  <c r="Y268" i="7" s="1"/>
  <c r="U268" i="7"/>
  <c r="V268" i="7" s="1"/>
  <c r="F268" i="7"/>
  <c r="R268" i="7"/>
  <c r="S268" i="7" s="1"/>
  <c r="I268" i="7"/>
  <c r="I269" i="7"/>
  <c r="O269" i="7"/>
  <c r="P269" i="7" s="1"/>
  <c r="U269" i="7"/>
  <c r="V269" i="7" s="1"/>
  <c r="R269" i="7"/>
  <c r="S269" i="7" s="1"/>
  <c r="F269" i="7"/>
  <c r="L269" i="7"/>
  <c r="X269" i="7"/>
  <c r="Y269" i="7" s="1"/>
  <c r="I275" i="7"/>
  <c r="O275" i="7"/>
  <c r="P275" i="7" s="1"/>
  <c r="U275" i="7"/>
  <c r="V275" i="7" s="1"/>
  <c r="R275" i="7"/>
  <c r="S275" i="7" s="1"/>
  <c r="F275" i="7"/>
  <c r="L275" i="7"/>
  <c r="X275" i="7"/>
  <c r="Y275" i="7" s="1"/>
  <c r="O310" i="7"/>
  <c r="P310" i="7" s="1"/>
  <c r="X310" i="7"/>
  <c r="Y310" i="7" s="1"/>
  <c r="I310" i="7"/>
  <c r="U310" i="7"/>
  <c r="V310" i="7" s="1"/>
  <c r="L310" i="7"/>
  <c r="F310" i="7"/>
  <c r="R310" i="7"/>
  <c r="S310" i="7" s="1"/>
  <c r="I281" i="7"/>
  <c r="O281" i="7"/>
  <c r="P281" i="7" s="1"/>
  <c r="U281" i="7"/>
  <c r="V281" i="7" s="1"/>
  <c r="F281" i="7"/>
  <c r="R281" i="7"/>
  <c r="S281" i="7" s="1"/>
  <c r="X281" i="7"/>
  <c r="Y281" i="7" s="1"/>
  <c r="L281" i="7"/>
  <c r="I271" i="7"/>
  <c r="O271" i="7"/>
  <c r="P271" i="7" s="1"/>
  <c r="U271" i="7"/>
  <c r="V271" i="7" s="1"/>
  <c r="F271" i="7"/>
  <c r="R271" i="7"/>
  <c r="S271" i="7" s="1"/>
  <c r="X271" i="7"/>
  <c r="Y271" i="7" s="1"/>
  <c r="L271" i="7"/>
  <c r="I273" i="7"/>
  <c r="O273" i="7"/>
  <c r="P273" i="7" s="1"/>
  <c r="U273" i="7"/>
  <c r="V273" i="7" s="1"/>
  <c r="F273" i="7"/>
  <c r="R273" i="7"/>
  <c r="S273" i="7" s="1"/>
  <c r="X273" i="7"/>
  <c r="Y273" i="7" s="1"/>
  <c r="L273" i="7"/>
  <c r="M275" i="7" l="1"/>
  <c r="AF275" i="7"/>
  <c r="AG275" i="7" s="1"/>
  <c r="AH275" i="7" s="1"/>
  <c r="M269" i="7"/>
  <c r="AF269" i="7"/>
  <c r="AG269" i="7" s="1"/>
  <c r="AH269" i="7" s="1"/>
  <c r="M270" i="7"/>
  <c r="AF270" i="7"/>
  <c r="AG270" i="7" s="1"/>
  <c r="AH270" i="7" s="1"/>
  <c r="M273" i="7"/>
  <c r="AF273" i="7"/>
  <c r="AG273" i="7" s="1"/>
  <c r="AH273" i="7" s="1"/>
  <c r="M281" i="7"/>
  <c r="AF281" i="7"/>
  <c r="AG281" i="7" s="1"/>
  <c r="AH281" i="7" s="1"/>
  <c r="M267" i="7"/>
  <c r="AF267" i="7"/>
  <c r="AG267" i="7" s="1"/>
  <c r="AH267" i="7" s="1"/>
  <c r="M271" i="7"/>
  <c r="AF271" i="7"/>
  <c r="AG271" i="7" s="1"/>
  <c r="AH271" i="7" s="1"/>
  <c r="M310" i="7"/>
  <c r="AF310" i="7"/>
  <c r="AG310" i="7" s="1"/>
  <c r="AH310" i="7" s="1"/>
  <c r="M268" i="7"/>
  <c r="AF268" i="7"/>
  <c r="AG268" i="7" s="1"/>
  <c r="AH268" i="7" s="1"/>
  <c r="J271" i="7"/>
  <c r="J269" i="7"/>
  <c r="J267" i="7"/>
  <c r="J273" i="7"/>
  <c r="J275" i="7"/>
  <c r="J268" i="7"/>
  <c r="J310" i="7"/>
  <c r="J281" i="7"/>
  <c r="J270" i="7"/>
  <c r="G269" i="7"/>
  <c r="G271" i="7"/>
  <c r="G310" i="7"/>
  <c r="G275" i="7"/>
  <c r="G281" i="7"/>
  <c r="G270" i="7"/>
  <c r="G273" i="7"/>
  <c r="G268" i="7"/>
  <c r="G267" i="7"/>
  <c r="L276" i="7"/>
  <c r="F276" i="7"/>
  <c r="O276" i="7"/>
  <c r="P276" i="7" s="1"/>
  <c r="U276" i="7"/>
  <c r="V276" i="7" s="1"/>
  <c r="X276" i="7"/>
  <c r="Y276" i="7" s="1"/>
  <c r="R276" i="7"/>
  <c r="S276" i="7" s="1"/>
  <c r="I276" i="7"/>
  <c r="F319" i="7"/>
  <c r="O319" i="7"/>
  <c r="P319" i="7" s="1"/>
  <c r="I319" i="7"/>
  <c r="U319" i="7"/>
  <c r="V319" i="7" s="1"/>
  <c r="X319" i="7"/>
  <c r="Y319" i="7" s="1"/>
  <c r="L319" i="7"/>
  <c r="R319" i="7"/>
  <c r="S319" i="7" s="1"/>
  <c r="O278" i="7"/>
  <c r="P278" i="7" s="1"/>
  <c r="L278" i="7"/>
  <c r="X278" i="7"/>
  <c r="Y278" i="7" s="1"/>
  <c r="I278" i="7"/>
  <c r="U278" i="7"/>
  <c r="V278" i="7" s="1"/>
  <c r="R278" i="7"/>
  <c r="S278" i="7" s="1"/>
  <c r="F278" i="7"/>
  <c r="O290" i="7"/>
  <c r="P290" i="7" s="1"/>
  <c r="L290" i="7"/>
  <c r="X290" i="7"/>
  <c r="Y290" i="7" s="1"/>
  <c r="R290" i="7"/>
  <c r="S290" i="7" s="1"/>
  <c r="U290" i="7"/>
  <c r="V290" i="7" s="1"/>
  <c r="I290" i="7"/>
  <c r="F290" i="7"/>
  <c r="I279" i="7"/>
  <c r="O279" i="7"/>
  <c r="P279" i="7" s="1"/>
  <c r="U279" i="7"/>
  <c r="V279" i="7" s="1"/>
  <c r="R279" i="7"/>
  <c r="S279" i="7" s="1"/>
  <c r="F279" i="7"/>
  <c r="L279" i="7"/>
  <c r="X279" i="7"/>
  <c r="Y279" i="7" s="1"/>
  <c r="O280" i="7"/>
  <c r="P280" i="7" s="1"/>
  <c r="L280" i="7"/>
  <c r="X280" i="7"/>
  <c r="Y280" i="7" s="1"/>
  <c r="U280" i="7"/>
  <c r="V280" i="7" s="1"/>
  <c r="I280" i="7"/>
  <c r="F280" i="7"/>
  <c r="R280" i="7"/>
  <c r="S280" i="7" s="1"/>
  <c r="O284" i="7"/>
  <c r="P284" i="7" s="1"/>
  <c r="L284" i="7"/>
  <c r="X284" i="7"/>
  <c r="Y284" i="7" s="1"/>
  <c r="U284" i="7"/>
  <c r="V284" i="7" s="1"/>
  <c r="I284" i="7"/>
  <c r="F284" i="7"/>
  <c r="R284" i="7"/>
  <c r="S284" i="7" s="1"/>
  <c r="I277" i="7"/>
  <c r="O277" i="7"/>
  <c r="P277" i="7" s="1"/>
  <c r="U277" i="7"/>
  <c r="V277" i="7" s="1"/>
  <c r="R277" i="7"/>
  <c r="S277" i="7" s="1"/>
  <c r="F277" i="7"/>
  <c r="X277" i="7"/>
  <c r="Y277" i="7" s="1"/>
  <c r="L277" i="7"/>
  <c r="O282" i="7"/>
  <c r="P282" i="7" s="1"/>
  <c r="L282" i="7"/>
  <c r="X282" i="7"/>
  <c r="Y282" i="7" s="1"/>
  <c r="R282" i="7"/>
  <c r="S282" i="7" s="1"/>
  <c r="I282" i="7"/>
  <c r="U282" i="7"/>
  <c r="V282" i="7" s="1"/>
  <c r="F282" i="7"/>
  <c r="M282" i="7" l="1"/>
  <c r="AF282" i="7"/>
  <c r="AG282" i="7" s="1"/>
  <c r="AH282" i="7" s="1"/>
  <c r="M279" i="7"/>
  <c r="AF279" i="7"/>
  <c r="AG279" i="7" s="1"/>
  <c r="AH279" i="7" s="1"/>
  <c r="M319" i="7"/>
  <c r="AF319" i="7"/>
  <c r="AG319" i="7" s="1"/>
  <c r="AH319" i="7" s="1"/>
  <c r="M276" i="7"/>
  <c r="AF276" i="7"/>
  <c r="AG276" i="7" s="1"/>
  <c r="AH276" i="7" s="1"/>
  <c r="M284" i="7"/>
  <c r="AF284" i="7"/>
  <c r="AG284" i="7" s="1"/>
  <c r="AH284" i="7" s="1"/>
  <c r="M278" i="7"/>
  <c r="AF278" i="7"/>
  <c r="AG278" i="7" s="1"/>
  <c r="AH278" i="7" s="1"/>
  <c r="M280" i="7"/>
  <c r="AF280" i="7"/>
  <c r="AG280" i="7" s="1"/>
  <c r="AH280" i="7" s="1"/>
  <c r="M277" i="7"/>
  <c r="AF277" i="7"/>
  <c r="AG277" i="7" s="1"/>
  <c r="AH277" i="7" s="1"/>
  <c r="M290" i="7"/>
  <c r="AF290" i="7"/>
  <c r="AG290" i="7" s="1"/>
  <c r="AH290" i="7" s="1"/>
  <c r="J277" i="7"/>
  <c r="J282" i="7"/>
  <c r="J279" i="7"/>
  <c r="J319" i="7"/>
  <c r="J278" i="7"/>
  <c r="J280" i="7"/>
  <c r="J284" i="7"/>
  <c r="J290" i="7"/>
  <c r="J276" i="7"/>
  <c r="G290" i="7"/>
  <c r="G319" i="7"/>
  <c r="G277" i="7"/>
  <c r="G276" i="7"/>
  <c r="G280" i="7"/>
  <c r="G279" i="7"/>
  <c r="G278" i="7"/>
  <c r="G284" i="7"/>
  <c r="G282" i="7"/>
  <c r="R285" i="7"/>
  <c r="S285" i="7" s="1"/>
  <c r="O285" i="7"/>
  <c r="P285" i="7" s="1"/>
  <c r="X285" i="7"/>
  <c r="Y285" i="7" s="1"/>
  <c r="I285" i="7"/>
  <c r="F285" i="7"/>
  <c r="U285" i="7"/>
  <c r="V285" i="7" s="1"/>
  <c r="L285" i="7"/>
  <c r="O286" i="7"/>
  <c r="P286" i="7" s="1"/>
  <c r="L286" i="7"/>
  <c r="X286" i="7"/>
  <c r="Y286" i="7" s="1"/>
  <c r="U286" i="7"/>
  <c r="V286" i="7" s="1"/>
  <c r="R286" i="7"/>
  <c r="S286" i="7" s="1"/>
  <c r="F286" i="7"/>
  <c r="I286" i="7"/>
  <c r="I287" i="7"/>
  <c r="O287" i="7"/>
  <c r="P287" i="7" s="1"/>
  <c r="U287" i="7"/>
  <c r="V287" i="7" s="1"/>
  <c r="F287" i="7"/>
  <c r="R287" i="7"/>
  <c r="S287" i="7" s="1"/>
  <c r="X287" i="7"/>
  <c r="Y287" i="7" s="1"/>
  <c r="L287" i="7"/>
  <c r="O328" i="7"/>
  <c r="P328" i="7" s="1"/>
  <c r="I328" i="7"/>
  <c r="L328" i="7"/>
  <c r="X328" i="7"/>
  <c r="Y328" i="7" s="1"/>
  <c r="R328" i="7"/>
  <c r="S328" i="7" s="1"/>
  <c r="U328" i="7"/>
  <c r="V328" i="7" s="1"/>
  <c r="F328" i="7"/>
  <c r="I293" i="7"/>
  <c r="O293" i="7"/>
  <c r="P293" i="7" s="1"/>
  <c r="U293" i="7"/>
  <c r="V293" i="7" s="1"/>
  <c r="R293" i="7"/>
  <c r="S293" i="7" s="1"/>
  <c r="F293" i="7"/>
  <c r="L293" i="7"/>
  <c r="X293" i="7"/>
  <c r="Y293" i="7" s="1"/>
  <c r="I291" i="7"/>
  <c r="O291" i="7"/>
  <c r="P291" i="7" s="1"/>
  <c r="U291" i="7"/>
  <c r="V291" i="7" s="1"/>
  <c r="R291" i="7"/>
  <c r="S291" i="7" s="1"/>
  <c r="F291" i="7"/>
  <c r="L291" i="7"/>
  <c r="X291" i="7"/>
  <c r="Y291" i="7" s="1"/>
  <c r="O288" i="7"/>
  <c r="P288" i="7" s="1"/>
  <c r="L288" i="7"/>
  <c r="X288" i="7"/>
  <c r="Y288" i="7" s="1"/>
  <c r="U288" i="7"/>
  <c r="V288" i="7" s="1"/>
  <c r="F288" i="7"/>
  <c r="R288" i="7"/>
  <c r="S288" i="7" s="1"/>
  <c r="I288" i="7"/>
  <c r="I299" i="7"/>
  <c r="U299" i="7"/>
  <c r="V299" i="7" s="1"/>
  <c r="R299" i="7"/>
  <c r="S299" i="7" s="1"/>
  <c r="X299" i="7"/>
  <c r="Y299" i="7" s="1"/>
  <c r="L299" i="7"/>
  <c r="O299" i="7"/>
  <c r="P299" i="7" s="1"/>
  <c r="F299" i="7"/>
  <c r="I289" i="7"/>
  <c r="O289" i="7"/>
  <c r="P289" i="7" s="1"/>
  <c r="U289" i="7"/>
  <c r="V289" i="7" s="1"/>
  <c r="F289" i="7"/>
  <c r="R289" i="7"/>
  <c r="S289" i="7" s="1"/>
  <c r="L289" i="7"/>
  <c r="X289" i="7"/>
  <c r="Y289" i="7" s="1"/>
  <c r="M291" i="7" l="1"/>
  <c r="AF291" i="7"/>
  <c r="AG291" i="7" s="1"/>
  <c r="AH291" i="7" s="1"/>
  <c r="M287" i="7"/>
  <c r="AF287" i="7"/>
  <c r="AG287" i="7" s="1"/>
  <c r="AH287" i="7" s="1"/>
  <c r="M286" i="7"/>
  <c r="AF286" i="7"/>
  <c r="AG286" i="7" s="1"/>
  <c r="AH286" i="7" s="1"/>
  <c r="M288" i="7"/>
  <c r="AF288" i="7"/>
  <c r="AG288" i="7" s="1"/>
  <c r="AH288" i="7" s="1"/>
  <c r="M328" i="7"/>
  <c r="AF328" i="7"/>
  <c r="AG328" i="7" s="1"/>
  <c r="AH328" i="7" s="1"/>
  <c r="M285" i="7"/>
  <c r="AF285" i="7"/>
  <c r="AG285" i="7" s="1"/>
  <c r="AH285" i="7" s="1"/>
  <c r="M289" i="7"/>
  <c r="AF289" i="7"/>
  <c r="AG289" i="7" s="1"/>
  <c r="AH289" i="7" s="1"/>
  <c r="M299" i="7"/>
  <c r="AF299" i="7"/>
  <c r="AG299" i="7" s="1"/>
  <c r="AH299" i="7" s="1"/>
  <c r="M293" i="7"/>
  <c r="AF293" i="7"/>
  <c r="AG293" i="7" s="1"/>
  <c r="AH293" i="7" s="1"/>
  <c r="J299" i="7"/>
  <c r="J289" i="7"/>
  <c r="J288" i="7"/>
  <c r="J293" i="7"/>
  <c r="J285" i="7"/>
  <c r="J286" i="7"/>
  <c r="J291" i="7"/>
  <c r="J328" i="7"/>
  <c r="J287" i="7"/>
  <c r="G286" i="7"/>
  <c r="G288" i="7"/>
  <c r="G287" i="7"/>
  <c r="G293" i="7"/>
  <c r="G285" i="7"/>
  <c r="G289" i="7"/>
  <c r="G299" i="7"/>
  <c r="G291" i="7"/>
  <c r="G328" i="7"/>
  <c r="U294" i="7"/>
  <c r="V294" i="7" s="1"/>
  <c r="O294" i="7"/>
  <c r="P294" i="7" s="1"/>
  <c r="R294" i="7"/>
  <c r="S294" i="7" s="1"/>
  <c r="X294" i="7"/>
  <c r="Y294" i="7" s="1"/>
  <c r="F294" i="7"/>
  <c r="I294" i="7"/>
  <c r="L294" i="7"/>
  <c r="R337" i="7"/>
  <c r="S337" i="7" s="1"/>
  <c r="I337" i="7"/>
  <c r="F337" i="7"/>
  <c r="U337" i="7"/>
  <c r="V337" i="7" s="1"/>
  <c r="O337" i="7"/>
  <c r="P337" i="7" s="1"/>
  <c r="L337" i="7"/>
  <c r="X337" i="7"/>
  <c r="Y337" i="7" s="1"/>
  <c r="I295" i="7"/>
  <c r="O295" i="7"/>
  <c r="P295" i="7" s="1"/>
  <c r="F295" i="7"/>
  <c r="U295" i="7"/>
  <c r="V295" i="7" s="1"/>
  <c r="X295" i="7"/>
  <c r="Y295" i="7" s="1"/>
  <c r="L295" i="7"/>
  <c r="R295" i="7"/>
  <c r="S295" i="7" s="1"/>
  <c r="L300" i="7"/>
  <c r="X300" i="7"/>
  <c r="Y300" i="7" s="1"/>
  <c r="I300" i="7"/>
  <c r="U300" i="7"/>
  <c r="V300" i="7" s="1"/>
  <c r="O300" i="7"/>
  <c r="P300" i="7" s="1"/>
  <c r="F300" i="7"/>
  <c r="R300" i="7"/>
  <c r="S300" i="7" s="1"/>
  <c r="I308" i="7"/>
  <c r="O308" i="7"/>
  <c r="P308" i="7" s="1"/>
  <c r="U308" i="7"/>
  <c r="V308" i="7" s="1"/>
  <c r="L308" i="7"/>
  <c r="X308" i="7"/>
  <c r="Y308" i="7" s="1"/>
  <c r="F308" i="7"/>
  <c r="R308" i="7"/>
  <c r="S308" i="7" s="1"/>
  <c r="O302" i="7"/>
  <c r="P302" i="7" s="1"/>
  <c r="X302" i="7"/>
  <c r="Y302" i="7" s="1"/>
  <c r="I302" i="7"/>
  <c r="L302" i="7"/>
  <c r="U302" i="7"/>
  <c r="V302" i="7" s="1"/>
  <c r="F302" i="7"/>
  <c r="R302" i="7"/>
  <c r="S302" i="7" s="1"/>
  <c r="U296" i="7"/>
  <c r="V296" i="7" s="1"/>
  <c r="L296" i="7"/>
  <c r="X296" i="7"/>
  <c r="Y296" i="7" s="1"/>
  <c r="O296" i="7"/>
  <c r="P296" i="7" s="1"/>
  <c r="I296" i="7"/>
  <c r="F296" i="7"/>
  <c r="R296" i="7"/>
  <c r="S296" i="7" s="1"/>
  <c r="O298" i="7"/>
  <c r="P298" i="7" s="1"/>
  <c r="U298" i="7"/>
  <c r="V298" i="7" s="1"/>
  <c r="L298" i="7"/>
  <c r="R298" i="7"/>
  <c r="S298" i="7" s="1"/>
  <c r="X298" i="7"/>
  <c r="Y298" i="7" s="1"/>
  <c r="F298" i="7"/>
  <c r="I298" i="7"/>
  <c r="I297" i="7"/>
  <c r="O297" i="7"/>
  <c r="P297" i="7" s="1"/>
  <c r="F297" i="7"/>
  <c r="U297" i="7"/>
  <c r="V297" i="7" s="1"/>
  <c r="R297" i="7"/>
  <c r="S297" i="7" s="1"/>
  <c r="L297" i="7"/>
  <c r="X297" i="7"/>
  <c r="Y297" i="7" s="1"/>
  <c r="M294" i="7" l="1"/>
  <c r="AF294" i="7"/>
  <c r="AG294" i="7" s="1"/>
  <c r="AH294" i="7" s="1"/>
  <c r="M302" i="7"/>
  <c r="AF302" i="7"/>
  <c r="AG302" i="7" s="1"/>
  <c r="AH302" i="7" s="1"/>
  <c r="M297" i="7"/>
  <c r="AF297" i="7"/>
  <c r="AG297" i="7" s="1"/>
  <c r="AH297" i="7" s="1"/>
  <c r="M300" i="7"/>
  <c r="AF300" i="7"/>
  <c r="AG300" i="7" s="1"/>
  <c r="AH300" i="7" s="1"/>
  <c r="M337" i="7"/>
  <c r="AF337" i="7"/>
  <c r="AG337" i="7" s="1"/>
  <c r="AH337" i="7" s="1"/>
  <c r="M298" i="7"/>
  <c r="AF298" i="7"/>
  <c r="AG298" i="7" s="1"/>
  <c r="AH298" i="7" s="1"/>
  <c r="M296" i="7"/>
  <c r="AF296" i="7"/>
  <c r="AG296" i="7" s="1"/>
  <c r="AH296" i="7" s="1"/>
  <c r="M308" i="7"/>
  <c r="AF308" i="7"/>
  <c r="AG308" i="7" s="1"/>
  <c r="AH308" i="7" s="1"/>
  <c r="M295" i="7"/>
  <c r="AF295" i="7"/>
  <c r="AG295" i="7" s="1"/>
  <c r="AH295" i="7" s="1"/>
  <c r="J295" i="7"/>
  <c r="J302" i="7"/>
  <c r="J294" i="7"/>
  <c r="J337" i="7"/>
  <c r="J296" i="7"/>
  <c r="J297" i="7"/>
  <c r="J308" i="7"/>
  <c r="J298" i="7"/>
  <c r="J300" i="7"/>
  <c r="G337" i="7"/>
  <c r="G295" i="7"/>
  <c r="G294" i="7"/>
  <c r="G296" i="7"/>
  <c r="G308" i="7"/>
  <c r="G302" i="7"/>
  <c r="G297" i="7"/>
  <c r="G298" i="7"/>
  <c r="G300" i="7"/>
  <c r="O303" i="7"/>
  <c r="P303" i="7" s="1"/>
  <c r="U303" i="7"/>
  <c r="V303" i="7" s="1"/>
  <c r="L303" i="7"/>
  <c r="I303" i="7"/>
  <c r="R303" i="7"/>
  <c r="S303" i="7" s="1"/>
  <c r="F303" i="7"/>
  <c r="X303" i="7"/>
  <c r="Y303" i="7" s="1"/>
  <c r="R305" i="7"/>
  <c r="S305" i="7" s="1"/>
  <c r="I305" i="7"/>
  <c r="F305" i="7"/>
  <c r="U305" i="7"/>
  <c r="V305" i="7" s="1"/>
  <c r="O305" i="7"/>
  <c r="P305" i="7" s="1"/>
  <c r="L305" i="7"/>
  <c r="X305" i="7"/>
  <c r="Y305" i="7" s="1"/>
  <c r="X304" i="7"/>
  <c r="Y304" i="7" s="1"/>
  <c r="I304" i="7"/>
  <c r="L304" i="7"/>
  <c r="F304" i="7"/>
  <c r="U304" i="7"/>
  <c r="V304" i="7" s="1"/>
  <c r="O304" i="7"/>
  <c r="P304" i="7" s="1"/>
  <c r="R304" i="7"/>
  <c r="S304" i="7" s="1"/>
  <c r="I307" i="7"/>
  <c r="R307" i="7"/>
  <c r="S307" i="7" s="1"/>
  <c r="U307" i="7"/>
  <c r="V307" i="7" s="1"/>
  <c r="F307" i="7"/>
  <c r="O307" i="7"/>
  <c r="P307" i="7" s="1"/>
  <c r="L307" i="7"/>
  <c r="X307" i="7"/>
  <c r="Y307" i="7" s="1"/>
  <c r="I311" i="7"/>
  <c r="O311" i="7"/>
  <c r="P311" i="7" s="1"/>
  <c r="F311" i="7"/>
  <c r="U311" i="7"/>
  <c r="V311" i="7" s="1"/>
  <c r="X311" i="7"/>
  <c r="Y311" i="7" s="1"/>
  <c r="L311" i="7"/>
  <c r="R311" i="7"/>
  <c r="S311" i="7" s="1"/>
  <c r="O346" i="7"/>
  <c r="P346" i="7" s="1"/>
  <c r="U346" i="7"/>
  <c r="V346" i="7" s="1"/>
  <c r="L346" i="7"/>
  <c r="F346" i="7"/>
  <c r="R346" i="7"/>
  <c r="S346" i="7" s="1"/>
  <c r="X346" i="7"/>
  <c r="Y346" i="7" s="1"/>
  <c r="I346" i="7"/>
  <c r="I309" i="7"/>
  <c r="F309" i="7"/>
  <c r="O309" i="7"/>
  <c r="P309" i="7" s="1"/>
  <c r="U309" i="7"/>
  <c r="V309" i="7" s="1"/>
  <c r="R309" i="7"/>
  <c r="S309" i="7" s="1"/>
  <c r="L309" i="7"/>
  <c r="X309" i="7"/>
  <c r="Y309" i="7" s="1"/>
  <c r="O306" i="7"/>
  <c r="P306" i="7" s="1"/>
  <c r="U306" i="7"/>
  <c r="V306" i="7" s="1"/>
  <c r="L306" i="7"/>
  <c r="F306" i="7"/>
  <c r="R306" i="7"/>
  <c r="S306" i="7" s="1"/>
  <c r="I306" i="7"/>
  <c r="X306" i="7"/>
  <c r="Y306" i="7" s="1"/>
  <c r="F317" i="7"/>
  <c r="O317" i="7"/>
  <c r="P317" i="7" s="1"/>
  <c r="U317" i="7"/>
  <c r="V317" i="7" s="1"/>
  <c r="I317" i="7"/>
  <c r="R317" i="7"/>
  <c r="S317" i="7" s="1"/>
  <c r="L317" i="7"/>
  <c r="X317" i="7"/>
  <c r="Y317" i="7" s="1"/>
  <c r="M307" i="7" l="1"/>
  <c r="AF307" i="7"/>
  <c r="AG307" i="7" s="1"/>
  <c r="AH307" i="7" s="1"/>
  <c r="M346" i="7"/>
  <c r="AF346" i="7"/>
  <c r="AG346" i="7" s="1"/>
  <c r="AH346" i="7" s="1"/>
  <c r="M311" i="7"/>
  <c r="AF311" i="7"/>
  <c r="AG311" i="7" s="1"/>
  <c r="AH311" i="7" s="1"/>
  <c r="M317" i="7"/>
  <c r="AF317" i="7"/>
  <c r="AG317" i="7" s="1"/>
  <c r="AH317" i="7" s="1"/>
  <c r="M305" i="7"/>
  <c r="AF305" i="7"/>
  <c r="AG305" i="7" s="1"/>
  <c r="AH305" i="7" s="1"/>
  <c r="M303" i="7"/>
  <c r="AF303" i="7"/>
  <c r="AG303" i="7" s="1"/>
  <c r="AH303" i="7" s="1"/>
  <c r="M304" i="7"/>
  <c r="AF304" i="7"/>
  <c r="AG304" i="7" s="1"/>
  <c r="AH304" i="7" s="1"/>
  <c r="M306" i="7"/>
  <c r="AF306" i="7"/>
  <c r="AG306" i="7" s="1"/>
  <c r="AH306" i="7" s="1"/>
  <c r="M309" i="7"/>
  <c r="AF309" i="7"/>
  <c r="AG309" i="7" s="1"/>
  <c r="AH309" i="7" s="1"/>
  <c r="J306" i="7"/>
  <c r="J346" i="7"/>
  <c r="J307" i="7"/>
  <c r="J309" i="7"/>
  <c r="J311" i="7"/>
  <c r="J305" i="7"/>
  <c r="J317" i="7"/>
  <c r="J304" i="7"/>
  <c r="J303" i="7"/>
  <c r="G311" i="7"/>
  <c r="G304" i="7"/>
  <c r="G305" i="7"/>
  <c r="G303" i="7"/>
  <c r="G346" i="7"/>
  <c r="G317" i="7"/>
  <c r="G307" i="7"/>
  <c r="G306" i="7"/>
  <c r="G309" i="7"/>
  <c r="R312" i="7"/>
  <c r="S312" i="7" s="1"/>
  <c r="O312" i="7"/>
  <c r="P312" i="7" s="1"/>
  <c r="X312" i="7"/>
  <c r="Y312" i="7" s="1"/>
  <c r="L312" i="7"/>
  <c r="F312" i="7"/>
  <c r="I312" i="7"/>
  <c r="U312" i="7"/>
  <c r="V312" i="7" s="1"/>
  <c r="I315" i="7"/>
  <c r="U315" i="7"/>
  <c r="V315" i="7" s="1"/>
  <c r="R315" i="7"/>
  <c r="S315" i="7" s="1"/>
  <c r="O315" i="7"/>
  <c r="P315" i="7" s="1"/>
  <c r="X315" i="7"/>
  <c r="Y315" i="7" s="1"/>
  <c r="L315" i="7"/>
  <c r="F315" i="7"/>
  <c r="U355" i="7"/>
  <c r="V355" i="7" s="1"/>
  <c r="I355" i="7"/>
  <c r="R355" i="7"/>
  <c r="S355" i="7" s="1"/>
  <c r="F355" i="7"/>
  <c r="O355" i="7"/>
  <c r="P355" i="7" s="1"/>
  <c r="L355" i="7"/>
  <c r="X355" i="7"/>
  <c r="Y355" i="7" s="1"/>
  <c r="L316" i="7"/>
  <c r="X316" i="7"/>
  <c r="Y316" i="7" s="1"/>
  <c r="U316" i="7"/>
  <c r="V316" i="7" s="1"/>
  <c r="O316" i="7"/>
  <c r="P316" i="7" s="1"/>
  <c r="I316" i="7"/>
  <c r="F316" i="7"/>
  <c r="R316" i="7"/>
  <c r="S316" i="7" s="1"/>
  <c r="I326" i="7"/>
  <c r="O326" i="7"/>
  <c r="P326" i="7" s="1"/>
  <c r="X326" i="7"/>
  <c r="Y326" i="7" s="1"/>
  <c r="U326" i="7"/>
  <c r="V326" i="7" s="1"/>
  <c r="L326" i="7"/>
  <c r="F326" i="7"/>
  <c r="R326" i="7"/>
  <c r="S326" i="7" s="1"/>
  <c r="X320" i="7"/>
  <c r="Y320" i="7" s="1"/>
  <c r="I320" i="7"/>
  <c r="O320" i="7"/>
  <c r="P320" i="7" s="1"/>
  <c r="R320" i="7"/>
  <c r="S320" i="7" s="1"/>
  <c r="F320" i="7"/>
  <c r="L320" i="7"/>
  <c r="U320" i="7"/>
  <c r="V320" i="7" s="1"/>
  <c r="O314" i="7"/>
  <c r="P314" i="7" s="1"/>
  <c r="U314" i="7"/>
  <c r="V314" i="7" s="1"/>
  <c r="L314" i="7"/>
  <c r="R314" i="7"/>
  <c r="S314" i="7" s="1"/>
  <c r="I314" i="7"/>
  <c r="X314" i="7"/>
  <c r="Y314" i="7" s="1"/>
  <c r="F314" i="7"/>
  <c r="O318" i="7"/>
  <c r="P318" i="7" s="1"/>
  <c r="X318" i="7"/>
  <c r="Y318" i="7" s="1"/>
  <c r="I318" i="7"/>
  <c r="U318" i="7"/>
  <c r="V318" i="7" s="1"/>
  <c r="L318" i="7"/>
  <c r="F318" i="7"/>
  <c r="R318" i="7"/>
  <c r="S318" i="7" s="1"/>
  <c r="I313" i="7"/>
  <c r="O313" i="7"/>
  <c r="P313" i="7" s="1"/>
  <c r="R313" i="7"/>
  <c r="S313" i="7" s="1"/>
  <c r="U313" i="7"/>
  <c r="V313" i="7" s="1"/>
  <c r="F313" i="7"/>
  <c r="L313" i="7"/>
  <c r="X313" i="7"/>
  <c r="Y313" i="7" s="1"/>
  <c r="M355" i="7" l="1"/>
  <c r="AF355" i="7"/>
  <c r="AG355" i="7" s="1"/>
  <c r="AH355" i="7" s="1"/>
  <c r="M313" i="7"/>
  <c r="AF313" i="7"/>
  <c r="AG313" i="7" s="1"/>
  <c r="AH313" i="7" s="1"/>
  <c r="M318" i="7"/>
  <c r="AF318" i="7"/>
  <c r="AG318" i="7" s="1"/>
  <c r="AH318" i="7" s="1"/>
  <c r="M316" i="7"/>
  <c r="AF316" i="7"/>
  <c r="AG316" i="7" s="1"/>
  <c r="AH316" i="7" s="1"/>
  <c r="M312" i="7"/>
  <c r="AF312" i="7"/>
  <c r="AG312" i="7" s="1"/>
  <c r="AH312" i="7" s="1"/>
  <c r="M314" i="7"/>
  <c r="AF314" i="7"/>
  <c r="AG314" i="7" s="1"/>
  <c r="AH314" i="7" s="1"/>
  <c r="M320" i="7"/>
  <c r="AF320" i="7"/>
  <c r="AG320" i="7" s="1"/>
  <c r="AH320" i="7" s="1"/>
  <c r="M326" i="7"/>
  <c r="AF326" i="7"/>
  <c r="AG326" i="7" s="1"/>
  <c r="AH326" i="7" s="1"/>
  <c r="M315" i="7"/>
  <c r="AF315" i="7"/>
  <c r="AG315" i="7" s="1"/>
  <c r="AH315" i="7" s="1"/>
  <c r="J313" i="7"/>
  <c r="J314" i="7"/>
  <c r="J316" i="7"/>
  <c r="J312" i="7"/>
  <c r="J326" i="7"/>
  <c r="J320" i="7"/>
  <c r="J318" i="7"/>
  <c r="J355" i="7"/>
  <c r="J315" i="7"/>
  <c r="G320" i="7"/>
  <c r="G318" i="7"/>
  <c r="G316" i="7"/>
  <c r="G355" i="7"/>
  <c r="G326" i="7"/>
  <c r="G315" i="7"/>
  <c r="G313" i="7"/>
  <c r="G314" i="7"/>
  <c r="G312" i="7"/>
  <c r="I321" i="7"/>
  <c r="L321" i="7"/>
  <c r="R321" i="7"/>
  <c r="S321" i="7" s="1"/>
  <c r="O321" i="7"/>
  <c r="P321" i="7" s="1"/>
  <c r="F321" i="7"/>
  <c r="X321" i="7"/>
  <c r="Y321" i="7" s="1"/>
  <c r="U321" i="7"/>
  <c r="V321" i="7" s="1"/>
  <c r="I327" i="7"/>
  <c r="O327" i="7"/>
  <c r="P327" i="7" s="1"/>
  <c r="F327" i="7"/>
  <c r="U327" i="7"/>
  <c r="V327" i="7" s="1"/>
  <c r="L327" i="7"/>
  <c r="X327" i="7"/>
  <c r="Y327" i="7" s="1"/>
  <c r="R327" i="7"/>
  <c r="S327" i="7" s="1"/>
  <c r="U323" i="7"/>
  <c r="V323" i="7" s="1"/>
  <c r="I323" i="7"/>
  <c r="R323" i="7"/>
  <c r="S323" i="7" s="1"/>
  <c r="L323" i="7"/>
  <c r="F323" i="7"/>
  <c r="O323" i="7"/>
  <c r="P323" i="7" s="1"/>
  <c r="X323" i="7"/>
  <c r="Y323" i="7" s="1"/>
  <c r="I325" i="7"/>
  <c r="F325" i="7"/>
  <c r="O325" i="7"/>
  <c r="P325" i="7" s="1"/>
  <c r="U325" i="7"/>
  <c r="V325" i="7" s="1"/>
  <c r="R325" i="7"/>
  <c r="S325" i="7" s="1"/>
  <c r="L325" i="7"/>
  <c r="X325" i="7"/>
  <c r="Y325" i="7" s="1"/>
  <c r="L364" i="7"/>
  <c r="X364" i="7"/>
  <c r="Y364" i="7" s="1"/>
  <c r="I364" i="7"/>
  <c r="U364" i="7"/>
  <c r="V364" i="7" s="1"/>
  <c r="O364" i="7"/>
  <c r="P364" i="7" s="1"/>
  <c r="F364" i="7"/>
  <c r="R364" i="7"/>
  <c r="S364" i="7" s="1"/>
  <c r="L322" i="7"/>
  <c r="U322" i="7"/>
  <c r="V322" i="7" s="1"/>
  <c r="O322" i="7"/>
  <c r="P322" i="7" s="1"/>
  <c r="F322" i="7"/>
  <c r="X322" i="7"/>
  <c r="Y322" i="7" s="1"/>
  <c r="R322" i="7"/>
  <c r="S322" i="7" s="1"/>
  <c r="I322" i="7"/>
  <c r="I329" i="7"/>
  <c r="O329" i="7"/>
  <c r="P329" i="7" s="1"/>
  <c r="F329" i="7"/>
  <c r="U329" i="7"/>
  <c r="V329" i="7" s="1"/>
  <c r="R329" i="7"/>
  <c r="S329" i="7" s="1"/>
  <c r="L329" i="7"/>
  <c r="X329" i="7"/>
  <c r="Y329" i="7" s="1"/>
  <c r="F335" i="7"/>
  <c r="U335" i="7"/>
  <c r="V335" i="7" s="1"/>
  <c r="I335" i="7"/>
  <c r="O335" i="7"/>
  <c r="P335" i="7" s="1"/>
  <c r="L335" i="7"/>
  <c r="X335" i="7"/>
  <c r="Y335" i="7" s="1"/>
  <c r="R335" i="7"/>
  <c r="S335" i="7" s="1"/>
  <c r="I324" i="7"/>
  <c r="O324" i="7"/>
  <c r="P324" i="7" s="1"/>
  <c r="U324" i="7"/>
  <c r="V324" i="7" s="1"/>
  <c r="X324" i="7"/>
  <c r="Y324" i="7" s="1"/>
  <c r="L324" i="7"/>
  <c r="F324" i="7"/>
  <c r="R324" i="7"/>
  <c r="S324" i="7" s="1"/>
  <c r="M325" i="7" l="1"/>
  <c r="AF325" i="7"/>
  <c r="AG325" i="7" s="1"/>
  <c r="AH325" i="7" s="1"/>
  <c r="M335" i="7"/>
  <c r="AF335" i="7"/>
  <c r="AG335" i="7" s="1"/>
  <c r="AH335" i="7" s="1"/>
  <c r="M323" i="7"/>
  <c r="AF323" i="7"/>
  <c r="AG323" i="7" s="1"/>
  <c r="AH323" i="7" s="1"/>
  <c r="M321" i="7"/>
  <c r="AF321" i="7"/>
  <c r="AG321" i="7" s="1"/>
  <c r="AH321" i="7" s="1"/>
  <c r="M364" i="7"/>
  <c r="AF364" i="7"/>
  <c r="AG364" i="7" s="1"/>
  <c r="AH364" i="7" s="1"/>
  <c r="M324" i="7"/>
  <c r="AF324" i="7"/>
  <c r="AG324" i="7" s="1"/>
  <c r="AH324" i="7" s="1"/>
  <c r="M329" i="7"/>
  <c r="AF329" i="7"/>
  <c r="AG329" i="7" s="1"/>
  <c r="AH329" i="7" s="1"/>
  <c r="M322" i="7"/>
  <c r="AF322" i="7"/>
  <c r="AG322" i="7" s="1"/>
  <c r="AH322" i="7" s="1"/>
  <c r="M327" i="7"/>
  <c r="AF327" i="7"/>
  <c r="AG327" i="7" s="1"/>
  <c r="AH327" i="7" s="1"/>
  <c r="J325" i="7"/>
  <c r="J324" i="7"/>
  <c r="J321" i="7"/>
  <c r="J335" i="7"/>
  <c r="J323" i="7"/>
  <c r="J327" i="7"/>
  <c r="J322" i="7"/>
  <c r="J329" i="7"/>
  <c r="J364" i="7"/>
  <c r="G322" i="7"/>
  <c r="G323" i="7"/>
  <c r="G335" i="7"/>
  <c r="G327" i="7"/>
  <c r="G329" i="7"/>
  <c r="G321" i="7"/>
  <c r="G325" i="7"/>
  <c r="G324" i="7"/>
  <c r="G364" i="7"/>
  <c r="U330" i="7"/>
  <c r="V330" i="7" s="1"/>
  <c r="F330" i="7"/>
  <c r="O330" i="7"/>
  <c r="P330" i="7" s="1"/>
  <c r="R330" i="7"/>
  <c r="S330" i="7" s="1"/>
  <c r="L330" i="7"/>
  <c r="I330" i="7"/>
  <c r="X330" i="7"/>
  <c r="Y330" i="7" s="1"/>
  <c r="O338" i="7"/>
  <c r="P338" i="7" s="1"/>
  <c r="U338" i="7"/>
  <c r="V338" i="7" s="1"/>
  <c r="L338" i="7"/>
  <c r="X338" i="7"/>
  <c r="Y338" i="7" s="1"/>
  <c r="R338" i="7"/>
  <c r="S338" i="7" s="1"/>
  <c r="I338" i="7"/>
  <c r="F338" i="7"/>
  <c r="X373" i="7"/>
  <c r="Y373" i="7" s="1"/>
  <c r="R373" i="7"/>
  <c r="S373" i="7" s="1"/>
  <c r="I373" i="7"/>
  <c r="L373" i="7"/>
  <c r="O373" i="7"/>
  <c r="P373" i="7" s="1"/>
  <c r="F373" i="7"/>
  <c r="U373" i="7"/>
  <c r="V373" i="7" s="1"/>
  <c r="I331" i="7"/>
  <c r="U331" i="7"/>
  <c r="V331" i="7" s="1"/>
  <c r="R331" i="7"/>
  <c r="S331" i="7" s="1"/>
  <c r="F331" i="7"/>
  <c r="X331" i="7"/>
  <c r="Y331" i="7" s="1"/>
  <c r="O331" i="7"/>
  <c r="P331" i="7" s="1"/>
  <c r="L331" i="7"/>
  <c r="O334" i="7"/>
  <c r="P334" i="7" s="1"/>
  <c r="X334" i="7"/>
  <c r="Y334" i="7" s="1"/>
  <c r="I334" i="7"/>
  <c r="U334" i="7"/>
  <c r="V334" i="7" s="1"/>
  <c r="L334" i="7"/>
  <c r="F334" i="7"/>
  <c r="R334" i="7"/>
  <c r="S334" i="7" s="1"/>
  <c r="L344" i="7"/>
  <c r="I344" i="7"/>
  <c r="U344" i="7"/>
  <c r="V344" i="7" s="1"/>
  <c r="R344" i="7"/>
  <c r="S344" i="7" s="1"/>
  <c r="X344" i="7"/>
  <c r="Y344" i="7" s="1"/>
  <c r="F344" i="7"/>
  <c r="O344" i="7"/>
  <c r="P344" i="7" s="1"/>
  <c r="F333" i="7"/>
  <c r="O333" i="7"/>
  <c r="P333" i="7" s="1"/>
  <c r="U333" i="7"/>
  <c r="V333" i="7" s="1"/>
  <c r="R333" i="7"/>
  <c r="S333" i="7" s="1"/>
  <c r="I333" i="7"/>
  <c r="L333" i="7"/>
  <c r="X333" i="7"/>
  <c r="Y333" i="7" s="1"/>
  <c r="L332" i="7"/>
  <c r="X332" i="7"/>
  <c r="Y332" i="7" s="1"/>
  <c r="I332" i="7"/>
  <c r="O332" i="7"/>
  <c r="P332" i="7" s="1"/>
  <c r="U332" i="7"/>
  <c r="V332" i="7" s="1"/>
  <c r="F332" i="7"/>
  <c r="R332" i="7"/>
  <c r="S332" i="7" s="1"/>
  <c r="X336" i="7"/>
  <c r="Y336" i="7" s="1"/>
  <c r="I336" i="7"/>
  <c r="F336" i="7"/>
  <c r="O336" i="7"/>
  <c r="P336" i="7" s="1"/>
  <c r="L336" i="7"/>
  <c r="R336" i="7"/>
  <c r="S336" i="7" s="1"/>
  <c r="U336" i="7"/>
  <c r="V336" i="7" s="1"/>
  <c r="M330" i="7" l="1"/>
  <c r="AF330" i="7"/>
  <c r="AG330" i="7" s="1"/>
  <c r="AH330" i="7" s="1"/>
  <c r="M344" i="7"/>
  <c r="AF344" i="7"/>
  <c r="AG344" i="7" s="1"/>
  <c r="AH344" i="7" s="1"/>
  <c r="M331" i="7"/>
  <c r="AF331" i="7"/>
  <c r="AG331" i="7" s="1"/>
  <c r="AH331" i="7" s="1"/>
  <c r="M334" i="7"/>
  <c r="AF334" i="7"/>
  <c r="AG334" i="7" s="1"/>
  <c r="AH334" i="7" s="1"/>
  <c r="M333" i="7"/>
  <c r="AF333" i="7"/>
  <c r="AG333" i="7" s="1"/>
  <c r="AH333" i="7" s="1"/>
  <c r="M336" i="7"/>
  <c r="AF336" i="7"/>
  <c r="AG336" i="7" s="1"/>
  <c r="AH336" i="7" s="1"/>
  <c r="M332" i="7"/>
  <c r="AF332" i="7"/>
  <c r="AG332" i="7" s="1"/>
  <c r="AH332" i="7" s="1"/>
  <c r="M373" i="7"/>
  <c r="AF373" i="7"/>
  <c r="AG373" i="7" s="1"/>
  <c r="AH373" i="7" s="1"/>
  <c r="M338" i="7"/>
  <c r="AF338" i="7"/>
  <c r="AG338" i="7" s="1"/>
  <c r="AH338" i="7" s="1"/>
  <c r="J332" i="7"/>
  <c r="J333" i="7"/>
  <c r="J334" i="7"/>
  <c r="J336" i="7"/>
  <c r="J331" i="7"/>
  <c r="J330" i="7"/>
  <c r="J344" i="7"/>
  <c r="J373" i="7"/>
  <c r="J338" i="7"/>
  <c r="G336" i="7"/>
  <c r="G333" i="7"/>
  <c r="G334" i="7"/>
  <c r="G338" i="7"/>
  <c r="G330" i="7"/>
  <c r="G332" i="7"/>
  <c r="G344" i="7"/>
  <c r="G331" i="7"/>
  <c r="G373" i="7"/>
  <c r="U339" i="7"/>
  <c r="V339" i="7" s="1"/>
  <c r="L339" i="7"/>
  <c r="R339" i="7"/>
  <c r="S339" i="7" s="1"/>
  <c r="X339" i="7"/>
  <c r="Y339" i="7" s="1"/>
  <c r="F339" i="7"/>
  <c r="I339" i="7"/>
  <c r="O339" i="7"/>
  <c r="P339" i="7" s="1"/>
  <c r="I341" i="7"/>
  <c r="F341" i="7"/>
  <c r="O341" i="7"/>
  <c r="P341" i="7" s="1"/>
  <c r="U341" i="7"/>
  <c r="V341" i="7" s="1"/>
  <c r="R341" i="7"/>
  <c r="S341" i="7" s="1"/>
  <c r="L341" i="7"/>
  <c r="X341" i="7"/>
  <c r="Y341" i="7" s="1"/>
  <c r="O342" i="7"/>
  <c r="P342" i="7" s="1"/>
  <c r="X342" i="7"/>
  <c r="Y342" i="7" s="1"/>
  <c r="I342" i="7"/>
  <c r="U342" i="7"/>
  <c r="V342" i="7" s="1"/>
  <c r="L342" i="7"/>
  <c r="F342" i="7"/>
  <c r="R342" i="7"/>
  <c r="S342" i="7" s="1"/>
  <c r="I340" i="7"/>
  <c r="O340" i="7"/>
  <c r="P340" i="7" s="1"/>
  <c r="U340" i="7"/>
  <c r="V340" i="7" s="1"/>
  <c r="L340" i="7"/>
  <c r="X340" i="7"/>
  <c r="Y340" i="7" s="1"/>
  <c r="F340" i="7"/>
  <c r="R340" i="7"/>
  <c r="S340" i="7" s="1"/>
  <c r="I343" i="7"/>
  <c r="O343" i="7"/>
  <c r="P343" i="7" s="1"/>
  <c r="F343" i="7"/>
  <c r="U343" i="7"/>
  <c r="V343" i="7" s="1"/>
  <c r="X343" i="7"/>
  <c r="Y343" i="7" s="1"/>
  <c r="L343" i="7"/>
  <c r="R343" i="7"/>
  <c r="S343" i="7" s="1"/>
  <c r="I345" i="7"/>
  <c r="O345" i="7"/>
  <c r="P345" i="7" s="1"/>
  <c r="R345" i="7"/>
  <c r="S345" i="7" s="1"/>
  <c r="U345" i="7"/>
  <c r="V345" i="7" s="1"/>
  <c r="F345" i="7"/>
  <c r="L345" i="7"/>
  <c r="X345" i="7"/>
  <c r="Y345" i="7" s="1"/>
  <c r="R353" i="7"/>
  <c r="S353" i="7" s="1"/>
  <c r="I353" i="7"/>
  <c r="F353" i="7"/>
  <c r="O353" i="7"/>
  <c r="P353" i="7" s="1"/>
  <c r="U353" i="7"/>
  <c r="V353" i="7" s="1"/>
  <c r="L353" i="7"/>
  <c r="X353" i="7"/>
  <c r="Y353" i="7" s="1"/>
  <c r="I382" i="7"/>
  <c r="U382" i="7"/>
  <c r="V382" i="7" s="1"/>
  <c r="X382" i="7"/>
  <c r="Y382" i="7" s="1"/>
  <c r="F382" i="7"/>
  <c r="L382" i="7"/>
  <c r="O382" i="7"/>
  <c r="P382" i="7" s="1"/>
  <c r="R382" i="7"/>
  <c r="S382" i="7" s="1"/>
  <c r="I347" i="7"/>
  <c r="U347" i="7"/>
  <c r="V347" i="7" s="1"/>
  <c r="R347" i="7"/>
  <c r="S347" i="7" s="1"/>
  <c r="F347" i="7"/>
  <c r="O347" i="7"/>
  <c r="P347" i="7" s="1"/>
  <c r="X347" i="7"/>
  <c r="Y347" i="7" s="1"/>
  <c r="L347" i="7"/>
  <c r="M339" i="7" l="1"/>
  <c r="AF339" i="7"/>
  <c r="AG339" i="7" s="1"/>
  <c r="AH339" i="7" s="1"/>
  <c r="M345" i="7"/>
  <c r="AF345" i="7"/>
  <c r="AG345" i="7" s="1"/>
  <c r="AH345" i="7" s="1"/>
  <c r="M340" i="7"/>
  <c r="AF340" i="7"/>
  <c r="AG340" i="7" s="1"/>
  <c r="AH340" i="7" s="1"/>
  <c r="M341" i="7"/>
  <c r="AF341" i="7"/>
  <c r="AG341" i="7" s="1"/>
  <c r="AH341" i="7" s="1"/>
  <c r="M382" i="7"/>
  <c r="AF382" i="7"/>
  <c r="AG382" i="7" s="1"/>
  <c r="AH382" i="7" s="1"/>
  <c r="M353" i="7"/>
  <c r="AF353" i="7"/>
  <c r="AG353" i="7" s="1"/>
  <c r="AH353" i="7" s="1"/>
  <c r="M343" i="7"/>
  <c r="AF343" i="7"/>
  <c r="AG343" i="7" s="1"/>
  <c r="AH343" i="7" s="1"/>
  <c r="M347" i="7"/>
  <c r="AF347" i="7"/>
  <c r="AG347" i="7" s="1"/>
  <c r="AH347" i="7" s="1"/>
  <c r="M342" i="7"/>
  <c r="AF342" i="7"/>
  <c r="AG342" i="7" s="1"/>
  <c r="AH342" i="7" s="1"/>
  <c r="J382" i="7"/>
  <c r="J340" i="7"/>
  <c r="J347" i="7"/>
  <c r="J343" i="7"/>
  <c r="J342" i="7"/>
  <c r="J339" i="7"/>
  <c r="J353" i="7"/>
  <c r="J345" i="7"/>
  <c r="J341" i="7"/>
  <c r="G347" i="7"/>
  <c r="G343" i="7"/>
  <c r="G340" i="7"/>
  <c r="G342" i="7"/>
  <c r="G345" i="7"/>
  <c r="G382" i="7"/>
  <c r="G353" i="7"/>
  <c r="G341" i="7"/>
  <c r="G339" i="7"/>
  <c r="O348" i="7"/>
  <c r="P348" i="7" s="1"/>
  <c r="L348" i="7"/>
  <c r="U348" i="7"/>
  <c r="V348" i="7" s="1"/>
  <c r="R348" i="7"/>
  <c r="S348" i="7" s="1"/>
  <c r="I348" i="7"/>
  <c r="X348" i="7"/>
  <c r="Y348" i="7" s="1"/>
  <c r="F348" i="7"/>
  <c r="O391" i="7"/>
  <c r="P391" i="7" s="1"/>
  <c r="I391" i="7"/>
  <c r="X391" i="7"/>
  <c r="Y391" i="7" s="1"/>
  <c r="F391" i="7"/>
  <c r="L391" i="7"/>
  <c r="U391" i="7"/>
  <c r="V391" i="7" s="1"/>
  <c r="R391" i="7"/>
  <c r="S391" i="7" s="1"/>
  <c r="F349" i="7"/>
  <c r="O349" i="7"/>
  <c r="P349" i="7" s="1"/>
  <c r="U349" i="7"/>
  <c r="V349" i="7" s="1"/>
  <c r="I349" i="7"/>
  <c r="R349" i="7"/>
  <c r="S349" i="7" s="1"/>
  <c r="L349" i="7"/>
  <c r="X349" i="7"/>
  <c r="Y349" i="7" s="1"/>
  <c r="I356" i="7"/>
  <c r="O356" i="7"/>
  <c r="P356" i="7" s="1"/>
  <c r="U356" i="7"/>
  <c r="V356" i="7" s="1"/>
  <c r="X356" i="7"/>
  <c r="Y356" i="7" s="1"/>
  <c r="L356" i="7"/>
  <c r="F356" i="7"/>
  <c r="R356" i="7"/>
  <c r="S356" i="7" s="1"/>
  <c r="X352" i="7"/>
  <c r="Y352" i="7" s="1"/>
  <c r="I352" i="7"/>
  <c r="U352" i="7"/>
  <c r="V352" i="7" s="1"/>
  <c r="R352" i="7"/>
  <c r="S352" i="7" s="1"/>
  <c r="F352" i="7"/>
  <c r="L352" i="7"/>
  <c r="O352" i="7"/>
  <c r="P352" i="7" s="1"/>
  <c r="F351" i="7"/>
  <c r="O351" i="7"/>
  <c r="P351" i="7" s="1"/>
  <c r="I351" i="7"/>
  <c r="U351" i="7"/>
  <c r="V351" i="7" s="1"/>
  <c r="L351" i="7"/>
  <c r="X351" i="7"/>
  <c r="Y351" i="7" s="1"/>
  <c r="R351" i="7"/>
  <c r="S351" i="7" s="1"/>
  <c r="O362" i="7"/>
  <c r="P362" i="7" s="1"/>
  <c r="U362" i="7"/>
  <c r="V362" i="7" s="1"/>
  <c r="L362" i="7"/>
  <c r="X362" i="7"/>
  <c r="Y362" i="7" s="1"/>
  <c r="R362" i="7"/>
  <c r="S362" i="7" s="1"/>
  <c r="I362" i="7"/>
  <c r="F362" i="7"/>
  <c r="L354" i="7"/>
  <c r="O354" i="7"/>
  <c r="P354" i="7" s="1"/>
  <c r="U354" i="7"/>
  <c r="V354" i="7" s="1"/>
  <c r="F354" i="7"/>
  <c r="R354" i="7"/>
  <c r="S354" i="7" s="1"/>
  <c r="X354" i="7"/>
  <c r="Y354" i="7" s="1"/>
  <c r="I354" i="7"/>
  <c r="O350" i="7"/>
  <c r="P350" i="7" s="1"/>
  <c r="X350" i="7"/>
  <c r="Y350" i="7" s="1"/>
  <c r="I350" i="7"/>
  <c r="U350" i="7"/>
  <c r="V350" i="7" s="1"/>
  <c r="L350" i="7"/>
  <c r="R350" i="7"/>
  <c r="S350" i="7" s="1"/>
  <c r="F350" i="7"/>
  <c r="M349" i="7" l="1"/>
  <c r="AF349" i="7"/>
  <c r="AG349" i="7" s="1"/>
  <c r="AH349" i="7" s="1"/>
  <c r="M391" i="7"/>
  <c r="AF391" i="7"/>
  <c r="AG391" i="7" s="1"/>
  <c r="AH391" i="7" s="1"/>
  <c r="M351" i="7"/>
  <c r="AF351" i="7"/>
  <c r="AG351" i="7" s="1"/>
  <c r="AH351" i="7" s="1"/>
  <c r="M354" i="7"/>
  <c r="AF354" i="7"/>
  <c r="AG354" i="7" s="1"/>
  <c r="AH354" i="7" s="1"/>
  <c r="M352" i="7"/>
  <c r="AF352" i="7"/>
  <c r="AG352" i="7" s="1"/>
  <c r="AH352" i="7" s="1"/>
  <c r="M356" i="7"/>
  <c r="AF356" i="7"/>
  <c r="AG356" i="7" s="1"/>
  <c r="AH356" i="7" s="1"/>
  <c r="M348" i="7"/>
  <c r="AF348" i="7"/>
  <c r="AG348" i="7" s="1"/>
  <c r="AH348" i="7" s="1"/>
  <c r="M350" i="7"/>
  <c r="AF350" i="7"/>
  <c r="AG350" i="7" s="1"/>
  <c r="AH350" i="7" s="1"/>
  <c r="M362" i="7"/>
  <c r="AF362" i="7"/>
  <c r="AG362" i="7" s="1"/>
  <c r="AH362" i="7" s="1"/>
  <c r="J351" i="7"/>
  <c r="J350" i="7"/>
  <c r="J356" i="7"/>
  <c r="J352" i="7"/>
  <c r="J348" i="7"/>
  <c r="J349" i="7"/>
  <c r="J391" i="7"/>
  <c r="J354" i="7"/>
  <c r="J362" i="7"/>
  <c r="G351" i="7"/>
  <c r="G350" i="7"/>
  <c r="G356" i="7"/>
  <c r="G349" i="7"/>
  <c r="G391" i="7"/>
  <c r="G348" i="7"/>
  <c r="G354" i="7"/>
  <c r="G362" i="7"/>
  <c r="G352" i="7"/>
  <c r="O357" i="7"/>
  <c r="P357" i="7" s="1"/>
  <c r="X357" i="7"/>
  <c r="Y357" i="7" s="1"/>
  <c r="U357" i="7"/>
  <c r="V357" i="7" s="1"/>
  <c r="F357" i="7"/>
  <c r="I357" i="7"/>
  <c r="R357" i="7"/>
  <c r="S357" i="7" s="1"/>
  <c r="L357" i="7"/>
  <c r="U371" i="7"/>
  <c r="V371" i="7" s="1"/>
  <c r="I371" i="7"/>
  <c r="R371" i="7"/>
  <c r="S371" i="7" s="1"/>
  <c r="L371" i="7"/>
  <c r="X371" i="7"/>
  <c r="Y371" i="7" s="1"/>
  <c r="F371" i="7"/>
  <c r="O371" i="7"/>
  <c r="P371" i="7" s="1"/>
  <c r="I359" i="7"/>
  <c r="O359" i="7"/>
  <c r="P359" i="7" s="1"/>
  <c r="F359" i="7"/>
  <c r="U359" i="7"/>
  <c r="V359" i="7" s="1"/>
  <c r="X359" i="7"/>
  <c r="Y359" i="7" s="1"/>
  <c r="L359" i="7"/>
  <c r="R359" i="7"/>
  <c r="S359" i="7" s="1"/>
  <c r="U360" i="7"/>
  <c r="V360" i="7" s="1"/>
  <c r="R360" i="7"/>
  <c r="S360" i="7" s="1"/>
  <c r="X360" i="7"/>
  <c r="Y360" i="7" s="1"/>
  <c r="L360" i="7"/>
  <c r="O360" i="7"/>
  <c r="P360" i="7" s="1"/>
  <c r="I360" i="7"/>
  <c r="F360" i="7"/>
  <c r="I361" i="7"/>
  <c r="O361" i="7"/>
  <c r="P361" i="7" s="1"/>
  <c r="F361" i="7"/>
  <c r="U361" i="7"/>
  <c r="V361" i="7" s="1"/>
  <c r="R361" i="7"/>
  <c r="S361" i="7" s="1"/>
  <c r="L361" i="7"/>
  <c r="X361" i="7"/>
  <c r="Y361" i="7" s="1"/>
  <c r="F365" i="7"/>
  <c r="R365" i="7"/>
  <c r="S365" i="7" s="1"/>
  <c r="O365" i="7"/>
  <c r="P365" i="7" s="1"/>
  <c r="I365" i="7"/>
  <c r="U365" i="7"/>
  <c r="V365" i="7" s="1"/>
  <c r="X365" i="7"/>
  <c r="Y365" i="7" s="1"/>
  <c r="L365" i="7"/>
  <c r="I358" i="7"/>
  <c r="O358" i="7"/>
  <c r="P358" i="7" s="1"/>
  <c r="X358" i="7"/>
  <c r="Y358" i="7" s="1"/>
  <c r="U358" i="7"/>
  <c r="V358" i="7" s="1"/>
  <c r="L358" i="7"/>
  <c r="R358" i="7"/>
  <c r="S358" i="7" s="1"/>
  <c r="F358" i="7"/>
  <c r="I363" i="7"/>
  <c r="U363" i="7"/>
  <c r="V363" i="7" s="1"/>
  <c r="R363" i="7"/>
  <c r="S363" i="7" s="1"/>
  <c r="O363" i="7"/>
  <c r="P363" i="7" s="1"/>
  <c r="X363" i="7"/>
  <c r="Y363" i="7" s="1"/>
  <c r="F363" i="7"/>
  <c r="L363" i="7"/>
  <c r="F400" i="7"/>
  <c r="X400" i="7"/>
  <c r="Y400" i="7" s="1"/>
  <c r="U400" i="7"/>
  <c r="V400" i="7" s="1"/>
  <c r="I400" i="7"/>
  <c r="L400" i="7"/>
  <c r="O400" i="7"/>
  <c r="P400" i="7" s="1"/>
  <c r="R400" i="7"/>
  <c r="S400" i="7" s="1"/>
  <c r="M400" i="7" l="1"/>
  <c r="AF400" i="7"/>
  <c r="AG400" i="7" s="1"/>
  <c r="AH400" i="7" s="1"/>
  <c r="M360" i="7"/>
  <c r="AF360" i="7"/>
  <c r="AG360" i="7" s="1"/>
  <c r="AH360" i="7" s="1"/>
  <c r="M363" i="7"/>
  <c r="AF363" i="7"/>
  <c r="AG363" i="7" s="1"/>
  <c r="AH363" i="7" s="1"/>
  <c r="M359" i="7"/>
  <c r="AF359" i="7"/>
  <c r="AG359" i="7" s="1"/>
  <c r="AH359" i="7" s="1"/>
  <c r="M358" i="7"/>
  <c r="AF358" i="7"/>
  <c r="AG358" i="7" s="1"/>
  <c r="AH358" i="7" s="1"/>
  <c r="M371" i="7"/>
  <c r="AF371" i="7"/>
  <c r="AG371" i="7" s="1"/>
  <c r="AH371" i="7" s="1"/>
  <c r="M357" i="7"/>
  <c r="AF357" i="7"/>
  <c r="AG357" i="7" s="1"/>
  <c r="AH357" i="7" s="1"/>
  <c r="M365" i="7"/>
  <c r="AF365" i="7"/>
  <c r="AG365" i="7" s="1"/>
  <c r="AH365" i="7" s="1"/>
  <c r="M361" i="7"/>
  <c r="AF361" i="7"/>
  <c r="AG361" i="7" s="1"/>
  <c r="AH361" i="7" s="1"/>
  <c r="J400" i="7"/>
  <c r="J358" i="7"/>
  <c r="J359" i="7"/>
  <c r="J363" i="7"/>
  <c r="J365" i="7"/>
  <c r="J360" i="7"/>
  <c r="J361" i="7"/>
  <c r="J371" i="7"/>
  <c r="J357" i="7"/>
  <c r="G360" i="7"/>
  <c r="G365" i="7"/>
  <c r="G361" i="7"/>
  <c r="G357" i="7"/>
  <c r="G363" i="7"/>
  <c r="G400" i="7"/>
  <c r="G358" i="7"/>
  <c r="G359" i="7"/>
  <c r="G371" i="7"/>
  <c r="U366" i="7"/>
  <c r="V366" i="7" s="1"/>
  <c r="I366" i="7"/>
  <c r="R366" i="7"/>
  <c r="S366" i="7" s="1"/>
  <c r="O366" i="7"/>
  <c r="P366" i="7" s="1"/>
  <c r="L366" i="7"/>
  <c r="X366" i="7"/>
  <c r="Y366" i="7" s="1"/>
  <c r="F366" i="7"/>
  <c r="U372" i="7"/>
  <c r="V372" i="7" s="1"/>
  <c r="O372" i="7"/>
  <c r="P372" i="7" s="1"/>
  <c r="X372" i="7"/>
  <c r="Y372" i="7" s="1"/>
  <c r="I372" i="7"/>
  <c r="L372" i="7"/>
  <c r="F372" i="7"/>
  <c r="R372" i="7"/>
  <c r="S372" i="7" s="1"/>
  <c r="F367" i="7"/>
  <c r="U367" i="7"/>
  <c r="V367" i="7" s="1"/>
  <c r="O367" i="7"/>
  <c r="P367" i="7" s="1"/>
  <c r="I367" i="7"/>
  <c r="X367" i="7"/>
  <c r="Y367" i="7" s="1"/>
  <c r="L367" i="7"/>
  <c r="R367" i="7"/>
  <c r="S367" i="7" s="1"/>
  <c r="F369" i="7"/>
  <c r="U369" i="7"/>
  <c r="V369" i="7" s="1"/>
  <c r="R369" i="7"/>
  <c r="S369" i="7" s="1"/>
  <c r="I369" i="7"/>
  <c r="O369" i="7"/>
  <c r="P369" i="7" s="1"/>
  <c r="L369" i="7"/>
  <c r="X369" i="7"/>
  <c r="Y369" i="7" s="1"/>
  <c r="I368" i="7"/>
  <c r="X368" i="7"/>
  <c r="Y368" i="7" s="1"/>
  <c r="L368" i="7"/>
  <c r="F368" i="7"/>
  <c r="R368" i="7"/>
  <c r="S368" i="7" s="1"/>
  <c r="U368" i="7"/>
  <c r="V368" i="7" s="1"/>
  <c r="O368" i="7"/>
  <c r="P368" i="7" s="1"/>
  <c r="L370" i="7"/>
  <c r="O370" i="7"/>
  <c r="P370" i="7" s="1"/>
  <c r="U370" i="7"/>
  <c r="V370" i="7" s="1"/>
  <c r="R370" i="7"/>
  <c r="S370" i="7" s="1"/>
  <c r="X370" i="7"/>
  <c r="Y370" i="7" s="1"/>
  <c r="F370" i="7"/>
  <c r="I370" i="7"/>
  <c r="I380" i="7"/>
  <c r="U380" i="7"/>
  <c r="V380" i="7" s="1"/>
  <c r="X380" i="7"/>
  <c r="Y380" i="7" s="1"/>
  <c r="F380" i="7"/>
  <c r="L380" i="7"/>
  <c r="R380" i="7"/>
  <c r="S380" i="7" s="1"/>
  <c r="O380" i="7"/>
  <c r="P380" i="7" s="1"/>
  <c r="U374" i="7"/>
  <c r="V374" i="7" s="1"/>
  <c r="I374" i="7"/>
  <c r="X374" i="7"/>
  <c r="Y374" i="7" s="1"/>
  <c r="L374" i="7"/>
  <c r="F374" i="7"/>
  <c r="O374" i="7"/>
  <c r="P374" i="7" s="1"/>
  <c r="R374" i="7"/>
  <c r="S374" i="7" s="1"/>
  <c r="O409" i="7"/>
  <c r="P409" i="7" s="1"/>
  <c r="I409" i="7"/>
  <c r="X409" i="7"/>
  <c r="Y409" i="7" s="1"/>
  <c r="L409" i="7"/>
  <c r="U409" i="7"/>
  <c r="V409" i="7" s="1"/>
  <c r="F409" i="7"/>
  <c r="R409" i="7"/>
  <c r="S409" i="7" s="1"/>
  <c r="M368" i="7" l="1"/>
  <c r="AF368" i="7"/>
  <c r="AG368" i="7" s="1"/>
  <c r="AH368" i="7" s="1"/>
  <c r="M369" i="7"/>
  <c r="AF369" i="7"/>
  <c r="AG369" i="7" s="1"/>
  <c r="AH369" i="7" s="1"/>
  <c r="M380" i="7"/>
  <c r="AF380" i="7"/>
  <c r="AG380" i="7" s="1"/>
  <c r="AH380" i="7" s="1"/>
  <c r="M374" i="7"/>
  <c r="AF374" i="7"/>
  <c r="AG374" i="7" s="1"/>
  <c r="AH374" i="7" s="1"/>
  <c r="M366" i="7"/>
  <c r="AF366" i="7"/>
  <c r="AG366" i="7" s="1"/>
  <c r="AH366" i="7" s="1"/>
  <c r="M409" i="7"/>
  <c r="AF409" i="7"/>
  <c r="AG409" i="7" s="1"/>
  <c r="AH409" i="7" s="1"/>
  <c r="M370" i="7"/>
  <c r="AF370" i="7"/>
  <c r="AG370" i="7" s="1"/>
  <c r="AH370" i="7" s="1"/>
  <c r="M367" i="7"/>
  <c r="AF367" i="7"/>
  <c r="AG367" i="7" s="1"/>
  <c r="AH367" i="7" s="1"/>
  <c r="M372" i="7"/>
  <c r="AF372" i="7"/>
  <c r="AG372" i="7" s="1"/>
  <c r="AH372" i="7" s="1"/>
  <c r="J374" i="7"/>
  <c r="J380" i="7"/>
  <c r="J372" i="7"/>
  <c r="J409" i="7"/>
  <c r="J367" i="7"/>
  <c r="J366" i="7"/>
  <c r="J370" i="7"/>
  <c r="J368" i="7"/>
  <c r="J369" i="7"/>
  <c r="G366" i="7"/>
  <c r="G374" i="7"/>
  <c r="G368" i="7"/>
  <c r="G367" i="7"/>
  <c r="G409" i="7"/>
  <c r="G380" i="7"/>
  <c r="G369" i="7"/>
  <c r="G370" i="7"/>
  <c r="G372" i="7"/>
  <c r="U375" i="7"/>
  <c r="V375" i="7" s="1"/>
  <c r="L375" i="7"/>
  <c r="R375" i="7"/>
  <c r="S375" i="7" s="1"/>
  <c r="I375" i="7"/>
  <c r="O375" i="7"/>
  <c r="P375" i="7" s="1"/>
  <c r="F375" i="7"/>
  <c r="X375" i="7"/>
  <c r="Y375" i="7" s="1"/>
  <c r="O383" i="7"/>
  <c r="P383" i="7" s="1"/>
  <c r="I383" i="7"/>
  <c r="X383" i="7"/>
  <c r="Y383" i="7" s="1"/>
  <c r="F383" i="7"/>
  <c r="L383" i="7"/>
  <c r="U383" i="7"/>
  <c r="V383" i="7" s="1"/>
  <c r="R383" i="7"/>
  <c r="S383" i="7" s="1"/>
  <c r="O389" i="7"/>
  <c r="P389" i="7" s="1"/>
  <c r="U389" i="7"/>
  <c r="V389" i="7" s="1"/>
  <c r="X389" i="7"/>
  <c r="Y389" i="7" s="1"/>
  <c r="R389" i="7"/>
  <c r="S389" i="7" s="1"/>
  <c r="I389" i="7"/>
  <c r="L389" i="7"/>
  <c r="F389" i="7"/>
  <c r="O381" i="7"/>
  <c r="P381" i="7" s="1"/>
  <c r="X381" i="7"/>
  <c r="Y381" i="7" s="1"/>
  <c r="L381" i="7"/>
  <c r="F381" i="7"/>
  <c r="U381" i="7"/>
  <c r="V381" i="7" s="1"/>
  <c r="R381" i="7"/>
  <c r="S381" i="7" s="1"/>
  <c r="I381" i="7"/>
  <c r="I418" i="7"/>
  <c r="U418" i="7"/>
  <c r="V418" i="7" s="1"/>
  <c r="L418" i="7"/>
  <c r="X418" i="7"/>
  <c r="Y418" i="7" s="1"/>
  <c r="R418" i="7"/>
  <c r="S418" i="7" s="1"/>
  <c r="F418" i="7"/>
  <c r="O418" i="7"/>
  <c r="P418" i="7" s="1"/>
  <c r="X379" i="7"/>
  <c r="Y379" i="7" s="1"/>
  <c r="L379" i="7"/>
  <c r="R379" i="7"/>
  <c r="S379" i="7" s="1"/>
  <c r="O379" i="7"/>
  <c r="P379" i="7" s="1"/>
  <c r="U379" i="7"/>
  <c r="V379" i="7" s="1"/>
  <c r="I379" i="7"/>
  <c r="F379" i="7"/>
  <c r="F376" i="7"/>
  <c r="L376" i="7"/>
  <c r="X376" i="7"/>
  <c r="Y376" i="7" s="1"/>
  <c r="I376" i="7"/>
  <c r="U376" i="7"/>
  <c r="V376" i="7" s="1"/>
  <c r="O376" i="7"/>
  <c r="P376" i="7" s="1"/>
  <c r="R376" i="7"/>
  <c r="S376" i="7" s="1"/>
  <c r="X377" i="7"/>
  <c r="Y377" i="7" s="1"/>
  <c r="O377" i="7"/>
  <c r="P377" i="7" s="1"/>
  <c r="L377" i="7"/>
  <c r="I377" i="7"/>
  <c r="U377" i="7"/>
  <c r="V377" i="7" s="1"/>
  <c r="F377" i="7"/>
  <c r="R377" i="7"/>
  <c r="S377" i="7" s="1"/>
  <c r="L378" i="7"/>
  <c r="X378" i="7"/>
  <c r="Y378" i="7" s="1"/>
  <c r="I378" i="7"/>
  <c r="F378" i="7"/>
  <c r="U378" i="7"/>
  <c r="V378" i="7" s="1"/>
  <c r="R378" i="7"/>
  <c r="S378" i="7" s="1"/>
  <c r="O378" i="7"/>
  <c r="P378" i="7" s="1"/>
  <c r="M418" i="7" l="1"/>
  <c r="AF418" i="7"/>
  <c r="AG418" i="7" s="1"/>
  <c r="AH418" i="7" s="1"/>
  <c r="M375" i="7"/>
  <c r="AF375" i="7"/>
  <c r="AG375" i="7" s="1"/>
  <c r="AH375" i="7" s="1"/>
  <c r="M378" i="7"/>
  <c r="AF378" i="7"/>
  <c r="AG378" i="7" s="1"/>
  <c r="AH378" i="7" s="1"/>
  <c r="M379" i="7"/>
  <c r="AF379" i="7"/>
  <c r="AG379" i="7" s="1"/>
  <c r="AH379" i="7" s="1"/>
  <c r="M377" i="7"/>
  <c r="AF377" i="7"/>
  <c r="AG377" i="7" s="1"/>
  <c r="AH377" i="7" s="1"/>
  <c r="M376" i="7"/>
  <c r="AF376" i="7"/>
  <c r="AG376" i="7" s="1"/>
  <c r="AH376" i="7" s="1"/>
  <c r="M381" i="7"/>
  <c r="AF381" i="7"/>
  <c r="AG381" i="7" s="1"/>
  <c r="AH381" i="7" s="1"/>
  <c r="M389" i="7"/>
  <c r="AF389" i="7"/>
  <c r="AG389" i="7" s="1"/>
  <c r="AH389" i="7" s="1"/>
  <c r="M383" i="7"/>
  <c r="AF383" i="7"/>
  <c r="AG383" i="7" s="1"/>
  <c r="AH383" i="7" s="1"/>
  <c r="J378" i="7"/>
  <c r="J389" i="7"/>
  <c r="J376" i="7"/>
  <c r="J377" i="7"/>
  <c r="J418" i="7"/>
  <c r="J383" i="7"/>
  <c r="J379" i="7"/>
  <c r="J381" i="7"/>
  <c r="J375" i="7"/>
  <c r="G418" i="7"/>
  <c r="G381" i="7"/>
  <c r="G389" i="7"/>
  <c r="G375" i="7"/>
  <c r="G379" i="7"/>
  <c r="G378" i="7"/>
  <c r="G377" i="7"/>
  <c r="G376" i="7"/>
  <c r="G383" i="7"/>
  <c r="F384" i="7"/>
  <c r="O384" i="7"/>
  <c r="P384" i="7" s="1"/>
  <c r="L384" i="7"/>
  <c r="X384" i="7"/>
  <c r="Y384" i="7" s="1"/>
  <c r="U384" i="7"/>
  <c r="V384" i="7" s="1"/>
  <c r="R384" i="7"/>
  <c r="S384" i="7" s="1"/>
  <c r="I384" i="7"/>
  <c r="F398" i="7"/>
  <c r="L398" i="7"/>
  <c r="X398" i="7"/>
  <c r="Y398" i="7" s="1"/>
  <c r="I398" i="7"/>
  <c r="U398" i="7"/>
  <c r="V398" i="7" s="1"/>
  <c r="O398" i="7"/>
  <c r="P398" i="7" s="1"/>
  <c r="R398" i="7"/>
  <c r="S398" i="7" s="1"/>
  <c r="U387" i="7"/>
  <c r="V387" i="7" s="1"/>
  <c r="F387" i="7"/>
  <c r="I387" i="7"/>
  <c r="R387" i="7"/>
  <c r="S387" i="7" s="1"/>
  <c r="L387" i="7"/>
  <c r="X387" i="7"/>
  <c r="Y387" i="7" s="1"/>
  <c r="O387" i="7"/>
  <c r="P387" i="7" s="1"/>
  <c r="O385" i="7"/>
  <c r="P385" i="7" s="1"/>
  <c r="X385" i="7"/>
  <c r="Y385" i="7" s="1"/>
  <c r="I385" i="7"/>
  <c r="U385" i="7"/>
  <c r="V385" i="7" s="1"/>
  <c r="R385" i="7"/>
  <c r="S385" i="7" s="1"/>
  <c r="F385" i="7"/>
  <c r="L385" i="7"/>
  <c r="F388" i="7"/>
  <c r="L388" i="7"/>
  <c r="U388" i="7"/>
  <c r="V388" i="7" s="1"/>
  <c r="I388" i="7"/>
  <c r="X388" i="7"/>
  <c r="Y388" i="7" s="1"/>
  <c r="O388" i="7"/>
  <c r="P388" i="7" s="1"/>
  <c r="R388" i="7"/>
  <c r="S388" i="7" s="1"/>
  <c r="U427" i="7"/>
  <c r="V427" i="7" s="1"/>
  <c r="I427" i="7"/>
  <c r="O427" i="7"/>
  <c r="P427" i="7" s="1"/>
  <c r="L427" i="7"/>
  <c r="F427" i="7"/>
  <c r="X427" i="7"/>
  <c r="Y427" i="7" s="1"/>
  <c r="R427" i="7"/>
  <c r="S427" i="7" s="1"/>
  <c r="I392" i="7"/>
  <c r="U392" i="7"/>
  <c r="V392" i="7" s="1"/>
  <c r="F392" i="7"/>
  <c r="X392" i="7"/>
  <c r="Y392" i="7" s="1"/>
  <c r="L392" i="7"/>
  <c r="O392" i="7"/>
  <c r="P392" i="7" s="1"/>
  <c r="R392" i="7"/>
  <c r="S392" i="7" s="1"/>
  <c r="I386" i="7"/>
  <c r="U386" i="7"/>
  <c r="V386" i="7" s="1"/>
  <c r="L386" i="7"/>
  <c r="X386" i="7"/>
  <c r="Y386" i="7" s="1"/>
  <c r="O386" i="7"/>
  <c r="P386" i="7" s="1"/>
  <c r="F386" i="7"/>
  <c r="R386" i="7"/>
  <c r="S386" i="7" s="1"/>
  <c r="F390" i="7"/>
  <c r="U390" i="7"/>
  <c r="V390" i="7" s="1"/>
  <c r="X390" i="7"/>
  <c r="Y390" i="7" s="1"/>
  <c r="I390" i="7"/>
  <c r="L390" i="7"/>
  <c r="O390" i="7"/>
  <c r="P390" i="7" s="1"/>
  <c r="R390" i="7"/>
  <c r="S390" i="7" s="1"/>
  <c r="M386" i="7" l="1"/>
  <c r="AF386" i="7"/>
  <c r="AG386" i="7" s="1"/>
  <c r="AH386" i="7" s="1"/>
  <c r="M392" i="7"/>
  <c r="AF392" i="7"/>
  <c r="AG392" i="7" s="1"/>
  <c r="AH392" i="7" s="1"/>
  <c r="M427" i="7"/>
  <c r="AF427" i="7"/>
  <c r="AG427" i="7" s="1"/>
  <c r="AH427" i="7" s="1"/>
  <c r="M387" i="7"/>
  <c r="AF387" i="7"/>
  <c r="AG387" i="7" s="1"/>
  <c r="AH387" i="7" s="1"/>
  <c r="M384" i="7"/>
  <c r="AF384" i="7"/>
  <c r="AG384" i="7" s="1"/>
  <c r="AH384" i="7" s="1"/>
  <c r="M388" i="7"/>
  <c r="AF388" i="7"/>
  <c r="AG388" i="7" s="1"/>
  <c r="AH388" i="7" s="1"/>
  <c r="M390" i="7"/>
  <c r="AF390" i="7"/>
  <c r="AG390" i="7" s="1"/>
  <c r="AH390" i="7" s="1"/>
  <c r="M398" i="7"/>
  <c r="AF398" i="7"/>
  <c r="AG398" i="7" s="1"/>
  <c r="AH398" i="7" s="1"/>
  <c r="M385" i="7"/>
  <c r="AF385" i="7"/>
  <c r="AG385" i="7" s="1"/>
  <c r="AH385" i="7" s="1"/>
  <c r="J388" i="7"/>
  <c r="J385" i="7"/>
  <c r="J390" i="7"/>
  <c r="J392" i="7"/>
  <c r="J398" i="7"/>
  <c r="J384" i="7"/>
  <c r="J386" i="7"/>
  <c r="J427" i="7"/>
  <c r="J387" i="7"/>
  <c r="G384" i="7"/>
  <c r="G390" i="7"/>
  <c r="G392" i="7"/>
  <c r="G387" i="7"/>
  <c r="G388" i="7"/>
  <c r="G427" i="7"/>
  <c r="G398" i="7"/>
  <c r="G386" i="7"/>
  <c r="G385" i="7"/>
  <c r="L393" i="7"/>
  <c r="R393" i="7"/>
  <c r="S393" i="7" s="1"/>
  <c r="I393" i="7"/>
  <c r="X393" i="7"/>
  <c r="Y393" i="7" s="1"/>
  <c r="F393" i="7"/>
  <c r="O393" i="7"/>
  <c r="P393" i="7" s="1"/>
  <c r="U393" i="7"/>
  <c r="V393" i="7" s="1"/>
  <c r="O401" i="7"/>
  <c r="P401" i="7" s="1"/>
  <c r="X401" i="7"/>
  <c r="Y401" i="7" s="1"/>
  <c r="I401" i="7"/>
  <c r="L401" i="7"/>
  <c r="R401" i="7"/>
  <c r="S401" i="7" s="1"/>
  <c r="U401" i="7"/>
  <c r="V401" i="7" s="1"/>
  <c r="F401" i="7"/>
  <c r="O399" i="7"/>
  <c r="P399" i="7" s="1"/>
  <c r="U399" i="7"/>
  <c r="V399" i="7" s="1"/>
  <c r="X399" i="7"/>
  <c r="Y399" i="7" s="1"/>
  <c r="I399" i="7"/>
  <c r="F399" i="7"/>
  <c r="L399" i="7"/>
  <c r="R399" i="7"/>
  <c r="S399" i="7" s="1"/>
  <c r="X394" i="7"/>
  <c r="Y394" i="7" s="1"/>
  <c r="U394" i="7"/>
  <c r="V394" i="7" s="1"/>
  <c r="L394" i="7"/>
  <c r="I394" i="7"/>
  <c r="O394" i="7"/>
  <c r="P394" i="7" s="1"/>
  <c r="R394" i="7"/>
  <c r="S394" i="7" s="1"/>
  <c r="F394" i="7"/>
  <c r="U395" i="7"/>
  <c r="V395" i="7" s="1"/>
  <c r="I395" i="7"/>
  <c r="O395" i="7"/>
  <c r="P395" i="7" s="1"/>
  <c r="R395" i="7"/>
  <c r="S395" i="7" s="1"/>
  <c r="F395" i="7"/>
  <c r="L395" i="7"/>
  <c r="X395" i="7"/>
  <c r="Y395" i="7" s="1"/>
  <c r="F396" i="7"/>
  <c r="L396" i="7"/>
  <c r="X396" i="7"/>
  <c r="Y396" i="7" s="1"/>
  <c r="U396" i="7"/>
  <c r="V396" i="7" s="1"/>
  <c r="I396" i="7"/>
  <c r="R396" i="7"/>
  <c r="S396" i="7" s="1"/>
  <c r="O396" i="7"/>
  <c r="P396" i="7" s="1"/>
  <c r="O397" i="7"/>
  <c r="P397" i="7" s="1"/>
  <c r="U397" i="7"/>
  <c r="V397" i="7" s="1"/>
  <c r="X397" i="7"/>
  <c r="Y397" i="7" s="1"/>
  <c r="F397" i="7"/>
  <c r="L397" i="7"/>
  <c r="R397" i="7"/>
  <c r="S397" i="7" s="1"/>
  <c r="I397" i="7"/>
  <c r="O407" i="7"/>
  <c r="P407" i="7" s="1"/>
  <c r="U407" i="7"/>
  <c r="V407" i="7" s="1"/>
  <c r="X407" i="7"/>
  <c r="Y407" i="7" s="1"/>
  <c r="I407" i="7"/>
  <c r="L407" i="7"/>
  <c r="F407" i="7"/>
  <c r="R407" i="7"/>
  <c r="S407" i="7" s="1"/>
  <c r="L436" i="7"/>
  <c r="X436" i="7"/>
  <c r="Y436" i="7" s="1"/>
  <c r="I436" i="7"/>
  <c r="U436" i="7"/>
  <c r="V436" i="7" s="1"/>
  <c r="F436" i="7"/>
  <c r="R436" i="7"/>
  <c r="S436" i="7" s="1"/>
  <c r="O436" i="7"/>
  <c r="P436" i="7" s="1"/>
  <c r="M395" i="7" l="1"/>
  <c r="AF395" i="7"/>
  <c r="AG395" i="7" s="1"/>
  <c r="AH395" i="7" s="1"/>
  <c r="M394" i="7"/>
  <c r="AF394" i="7"/>
  <c r="AG394" i="7" s="1"/>
  <c r="AH394" i="7" s="1"/>
  <c r="M399" i="7"/>
  <c r="AF399" i="7"/>
  <c r="AG399" i="7" s="1"/>
  <c r="AH399" i="7" s="1"/>
  <c r="M397" i="7"/>
  <c r="AF397" i="7"/>
  <c r="AG397" i="7" s="1"/>
  <c r="AH397" i="7" s="1"/>
  <c r="M401" i="7"/>
  <c r="AF401" i="7"/>
  <c r="AG401" i="7" s="1"/>
  <c r="AH401" i="7" s="1"/>
  <c r="M407" i="7"/>
  <c r="AF407" i="7"/>
  <c r="AG407" i="7" s="1"/>
  <c r="AH407" i="7" s="1"/>
  <c r="M436" i="7"/>
  <c r="AF436" i="7"/>
  <c r="AG436" i="7" s="1"/>
  <c r="AH436" i="7" s="1"/>
  <c r="M396" i="7"/>
  <c r="AF396" i="7"/>
  <c r="AG396" i="7" s="1"/>
  <c r="AH396" i="7" s="1"/>
  <c r="M393" i="7"/>
  <c r="AF393" i="7"/>
  <c r="AG393" i="7" s="1"/>
  <c r="AH393" i="7" s="1"/>
  <c r="J436" i="7"/>
  <c r="J407" i="7"/>
  <c r="J394" i="7"/>
  <c r="J397" i="7"/>
  <c r="J396" i="7"/>
  <c r="J393" i="7"/>
  <c r="J395" i="7"/>
  <c r="J399" i="7"/>
  <c r="J401" i="7"/>
  <c r="G407" i="7"/>
  <c r="G399" i="7"/>
  <c r="G397" i="7"/>
  <c r="G401" i="7"/>
  <c r="G436" i="7"/>
  <c r="G395" i="7"/>
  <c r="G393" i="7"/>
  <c r="G396" i="7"/>
  <c r="G394" i="7"/>
  <c r="X402" i="7"/>
  <c r="Y402" i="7" s="1"/>
  <c r="R402" i="7"/>
  <c r="S402" i="7" s="1"/>
  <c r="I402" i="7"/>
  <c r="O402" i="7"/>
  <c r="P402" i="7" s="1"/>
  <c r="U402" i="7"/>
  <c r="V402" i="7" s="1"/>
  <c r="F402" i="7"/>
  <c r="L402" i="7"/>
  <c r="O405" i="7"/>
  <c r="P405" i="7" s="1"/>
  <c r="U405" i="7"/>
  <c r="V405" i="7" s="1"/>
  <c r="X405" i="7"/>
  <c r="Y405" i="7" s="1"/>
  <c r="I405" i="7"/>
  <c r="L405" i="7"/>
  <c r="R405" i="7"/>
  <c r="S405" i="7" s="1"/>
  <c r="F405" i="7"/>
  <c r="L404" i="7"/>
  <c r="X404" i="7"/>
  <c r="Y404" i="7" s="1"/>
  <c r="I404" i="7"/>
  <c r="U404" i="7"/>
  <c r="V404" i="7" s="1"/>
  <c r="F404" i="7"/>
  <c r="R404" i="7"/>
  <c r="S404" i="7" s="1"/>
  <c r="O404" i="7"/>
  <c r="P404" i="7" s="1"/>
  <c r="F408" i="7"/>
  <c r="X408" i="7"/>
  <c r="Y408" i="7" s="1"/>
  <c r="L408" i="7"/>
  <c r="I408" i="7"/>
  <c r="U408" i="7"/>
  <c r="V408" i="7" s="1"/>
  <c r="O408" i="7"/>
  <c r="P408" i="7" s="1"/>
  <c r="R408" i="7"/>
  <c r="S408" i="7" s="1"/>
  <c r="L410" i="7"/>
  <c r="X410" i="7"/>
  <c r="Y410" i="7" s="1"/>
  <c r="I410" i="7"/>
  <c r="U410" i="7"/>
  <c r="V410" i="7" s="1"/>
  <c r="R410" i="7"/>
  <c r="S410" i="7" s="1"/>
  <c r="F410" i="7"/>
  <c r="O410" i="7"/>
  <c r="P410" i="7" s="1"/>
  <c r="O445" i="7"/>
  <c r="P445" i="7" s="1"/>
  <c r="U445" i="7"/>
  <c r="V445" i="7" s="1"/>
  <c r="X445" i="7"/>
  <c r="Y445" i="7" s="1"/>
  <c r="R445" i="7"/>
  <c r="S445" i="7" s="1"/>
  <c r="F445" i="7"/>
  <c r="L445" i="7"/>
  <c r="I445" i="7"/>
  <c r="L416" i="7"/>
  <c r="I416" i="7"/>
  <c r="U416" i="7"/>
  <c r="V416" i="7" s="1"/>
  <c r="F416" i="7"/>
  <c r="X416" i="7"/>
  <c r="Y416" i="7" s="1"/>
  <c r="O416" i="7"/>
  <c r="P416" i="7" s="1"/>
  <c r="R416" i="7"/>
  <c r="S416" i="7" s="1"/>
  <c r="L406" i="7"/>
  <c r="X406" i="7"/>
  <c r="Y406" i="7" s="1"/>
  <c r="I406" i="7"/>
  <c r="U406" i="7"/>
  <c r="V406" i="7" s="1"/>
  <c r="F406" i="7"/>
  <c r="R406" i="7"/>
  <c r="S406" i="7" s="1"/>
  <c r="O406" i="7"/>
  <c r="P406" i="7" s="1"/>
  <c r="U403" i="7"/>
  <c r="V403" i="7" s="1"/>
  <c r="L403" i="7"/>
  <c r="I403" i="7"/>
  <c r="R403" i="7"/>
  <c r="S403" i="7" s="1"/>
  <c r="X403" i="7"/>
  <c r="Y403" i="7" s="1"/>
  <c r="F403" i="7"/>
  <c r="O403" i="7"/>
  <c r="P403" i="7" s="1"/>
  <c r="M408" i="7" l="1"/>
  <c r="AF408" i="7"/>
  <c r="AG408" i="7" s="1"/>
  <c r="AH408" i="7" s="1"/>
  <c r="M416" i="7"/>
  <c r="AF416" i="7"/>
  <c r="AG416" i="7" s="1"/>
  <c r="AH416" i="7" s="1"/>
  <c r="M402" i="7"/>
  <c r="AF402" i="7"/>
  <c r="AG402" i="7" s="1"/>
  <c r="AH402" i="7" s="1"/>
  <c r="M403" i="7"/>
  <c r="AF403" i="7"/>
  <c r="AG403" i="7" s="1"/>
  <c r="AH403" i="7" s="1"/>
  <c r="M406" i="7"/>
  <c r="AF406" i="7"/>
  <c r="AG406" i="7" s="1"/>
  <c r="AH406" i="7" s="1"/>
  <c r="M445" i="7"/>
  <c r="AF445" i="7"/>
  <c r="AG445" i="7" s="1"/>
  <c r="AH445" i="7" s="1"/>
  <c r="M410" i="7"/>
  <c r="AF410" i="7"/>
  <c r="AG410" i="7" s="1"/>
  <c r="AH410" i="7" s="1"/>
  <c r="M405" i="7"/>
  <c r="AF405" i="7"/>
  <c r="AG405" i="7" s="1"/>
  <c r="AH405" i="7" s="1"/>
  <c r="M404" i="7"/>
  <c r="AF404" i="7"/>
  <c r="AG404" i="7" s="1"/>
  <c r="AH404" i="7" s="1"/>
  <c r="J403" i="7"/>
  <c r="J410" i="7"/>
  <c r="J405" i="7"/>
  <c r="J402" i="7"/>
  <c r="J406" i="7"/>
  <c r="J416" i="7"/>
  <c r="J445" i="7"/>
  <c r="J408" i="7"/>
  <c r="J404" i="7"/>
  <c r="G445" i="7"/>
  <c r="G404" i="7"/>
  <c r="G403" i="7"/>
  <c r="G406" i="7"/>
  <c r="G416" i="7"/>
  <c r="G410" i="7"/>
  <c r="G408" i="7"/>
  <c r="G405" i="7"/>
  <c r="G402" i="7"/>
  <c r="I411" i="7"/>
  <c r="R411" i="7"/>
  <c r="S411" i="7" s="1"/>
  <c r="F411" i="7"/>
  <c r="X411" i="7"/>
  <c r="Y411" i="7" s="1"/>
  <c r="U411" i="7"/>
  <c r="V411" i="7" s="1"/>
  <c r="O411" i="7"/>
  <c r="P411" i="7" s="1"/>
  <c r="L411" i="7"/>
  <c r="O425" i="7"/>
  <c r="P425" i="7" s="1"/>
  <c r="U425" i="7"/>
  <c r="V425" i="7" s="1"/>
  <c r="I425" i="7"/>
  <c r="L425" i="7"/>
  <c r="X425" i="7"/>
  <c r="Y425" i="7" s="1"/>
  <c r="F425" i="7"/>
  <c r="R425" i="7"/>
  <c r="S425" i="7" s="1"/>
  <c r="I414" i="7"/>
  <c r="U414" i="7"/>
  <c r="V414" i="7" s="1"/>
  <c r="X414" i="7"/>
  <c r="Y414" i="7" s="1"/>
  <c r="L414" i="7"/>
  <c r="F414" i="7"/>
  <c r="R414" i="7"/>
  <c r="S414" i="7" s="1"/>
  <c r="O414" i="7"/>
  <c r="P414" i="7" s="1"/>
  <c r="I412" i="7"/>
  <c r="U412" i="7"/>
  <c r="V412" i="7" s="1"/>
  <c r="L412" i="7"/>
  <c r="F412" i="7"/>
  <c r="X412" i="7"/>
  <c r="Y412" i="7" s="1"/>
  <c r="R412" i="7"/>
  <c r="S412" i="7" s="1"/>
  <c r="O412" i="7"/>
  <c r="P412" i="7" s="1"/>
  <c r="F454" i="7"/>
  <c r="U454" i="7"/>
  <c r="V454" i="7" s="1"/>
  <c r="X454" i="7"/>
  <c r="Y454" i="7" s="1"/>
  <c r="I454" i="7"/>
  <c r="L454" i="7"/>
  <c r="R454" i="7"/>
  <c r="S454" i="7" s="1"/>
  <c r="O454" i="7"/>
  <c r="P454" i="7" s="1"/>
  <c r="O415" i="7"/>
  <c r="P415" i="7" s="1"/>
  <c r="X415" i="7"/>
  <c r="Y415" i="7" s="1"/>
  <c r="U415" i="7"/>
  <c r="V415" i="7" s="1"/>
  <c r="I415" i="7"/>
  <c r="F415" i="7"/>
  <c r="L415" i="7"/>
  <c r="R415" i="7"/>
  <c r="S415" i="7" s="1"/>
  <c r="I419" i="7"/>
  <c r="X419" i="7"/>
  <c r="Y419" i="7" s="1"/>
  <c r="F419" i="7"/>
  <c r="L419" i="7"/>
  <c r="O419" i="7"/>
  <c r="P419" i="7" s="1"/>
  <c r="R419" i="7"/>
  <c r="S419" i="7" s="1"/>
  <c r="U419" i="7"/>
  <c r="V419" i="7" s="1"/>
  <c r="O417" i="7"/>
  <c r="P417" i="7" s="1"/>
  <c r="L417" i="7"/>
  <c r="I417" i="7"/>
  <c r="X417" i="7"/>
  <c r="Y417" i="7" s="1"/>
  <c r="R417" i="7"/>
  <c r="S417" i="7" s="1"/>
  <c r="U417" i="7"/>
  <c r="V417" i="7" s="1"/>
  <c r="F417" i="7"/>
  <c r="O413" i="7"/>
  <c r="P413" i="7" s="1"/>
  <c r="U413" i="7"/>
  <c r="V413" i="7" s="1"/>
  <c r="X413" i="7"/>
  <c r="Y413" i="7" s="1"/>
  <c r="R413" i="7"/>
  <c r="S413" i="7" s="1"/>
  <c r="F413" i="7"/>
  <c r="I413" i="7"/>
  <c r="L413" i="7"/>
  <c r="M454" i="7" l="1"/>
  <c r="AF454" i="7"/>
  <c r="AG454" i="7" s="1"/>
  <c r="AH454" i="7" s="1"/>
  <c r="M413" i="7"/>
  <c r="AF413" i="7"/>
  <c r="AG413" i="7" s="1"/>
  <c r="AH413" i="7" s="1"/>
  <c r="M417" i="7"/>
  <c r="AF417" i="7"/>
  <c r="AG417" i="7" s="1"/>
  <c r="AH417" i="7" s="1"/>
  <c r="M425" i="7"/>
  <c r="AF425" i="7"/>
  <c r="AG425" i="7" s="1"/>
  <c r="AH425" i="7" s="1"/>
  <c r="M411" i="7"/>
  <c r="AF411" i="7"/>
  <c r="AG411" i="7" s="1"/>
  <c r="AH411" i="7" s="1"/>
  <c r="M415" i="7"/>
  <c r="AF415" i="7"/>
  <c r="AG415" i="7" s="1"/>
  <c r="AH415" i="7" s="1"/>
  <c r="M419" i="7"/>
  <c r="AF419" i="7"/>
  <c r="AG419" i="7" s="1"/>
  <c r="AH419" i="7" s="1"/>
  <c r="M414" i="7"/>
  <c r="AF414" i="7"/>
  <c r="AG414" i="7" s="1"/>
  <c r="AH414" i="7" s="1"/>
  <c r="M412" i="7"/>
  <c r="AF412" i="7"/>
  <c r="AG412" i="7" s="1"/>
  <c r="AH412" i="7" s="1"/>
  <c r="J411" i="7"/>
  <c r="J454" i="7"/>
  <c r="J419" i="7"/>
  <c r="J415" i="7"/>
  <c r="J414" i="7"/>
  <c r="J413" i="7"/>
  <c r="J412" i="7"/>
  <c r="J425" i="7"/>
  <c r="J417" i="7"/>
  <c r="G414" i="7"/>
  <c r="G454" i="7"/>
  <c r="G411" i="7"/>
  <c r="G413" i="7"/>
  <c r="G419" i="7"/>
  <c r="G412" i="7"/>
  <c r="G425" i="7"/>
  <c r="G417" i="7"/>
  <c r="G415" i="7"/>
  <c r="L420" i="7"/>
  <c r="U420" i="7"/>
  <c r="V420" i="7" s="1"/>
  <c r="F420" i="7"/>
  <c r="I420" i="7"/>
  <c r="O420" i="7"/>
  <c r="P420" i="7" s="1"/>
  <c r="X420" i="7"/>
  <c r="Y420" i="7" s="1"/>
  <c r="R420" i="7"/>
  <c r="S420" i="7" s="1"/>
  <c r="I424" i="7"/>
  <c r="U424" i="7"/>
  <c r="V424" i="7" s="1"/>
  <c r="F424" i="7"/>
  <c r="X424" i="7"/>
  <c r="Y424" i="7" s="1"/>
  <c r="L424" i="7"/>
  <c r="R424" i="7"/>
  <c r="S424" i="7" s="1"/>
  <c r="O424" i="7"/>
  <c r="P424" i="7" s="1"/>
  <c r="O421" i="7"/>
  <c r="P421" i="7" s="1"/>
  <c r="X421" i="7"/>
  <c r="Y421" i="7" s="1"/>
  <c r="F421" i="7"/>
  <c r="I421" i="7"/>
  <c r="U421" i="7"/>
  <c r="V421" i="7" s="1"/>
  <c r="R421" i="7"/>
  <c r="S421" i="7" s="1"/>
  <c r="L421" i="7"/>
  <c r="F428" i="7"/>
  <c r="L428" i="7"/>
  <c r="X428" i="7"/>
  <c r="Y428" i="7" s="1"/>
  <c r="U428" i="7"/>
  <c r="V428" i="7" s="1"/>
  <c r="I428" i="7"/>
  <c r="O428" i="7"/>
  <c r="P428" i="7" s="1"/>
  <c r="R428" i="7"/>
  <c r="S428" i="7" s="1"/>
  <c r="O423" i="7"/>
  <c r="P423" i="7" s="1"/>
  <c r="X423" i="7"/>
  <c r="Y423" i="7" s="1"/>
  <c r="U423" i="7"/>
  <c r="V423" i="7" s="1"/>
  <c r="L423" i="7"/>
  <c r="F423" i="7"/>
  <c r="R423" i="7"/>
  <c r="S423" i="7" s="1"/>
  <c r="I423" i="7"/>
  <c r="F422" i="7"/>
  <c r="X422" i="7"/>
  <c r="Y422" i="7" s="1"/>
  <c r="L422" i="7"/>
  <c r="U422" i="7"/>
  <c r="V422" i="7" s="1"/>
  <c r="I422" i="7"/>
  <c r="R422" i="7"/>
  <c r="S422" i="7" s="1"/>
  <c r="O422" i="7"/>
  <c r="P422" i="7" s="1"/>
  <c r="L434" i="7"/>
  <c r="X434" i="7"/>
  <c r="Y434" i="7" s="1"/>
  <c r="U434" i="7"/>
  <c r="V434" i="7" s="1"/>
  <c r="I434" i="7"/>
  <c r="F434" i="7"/>
  <c r="O434" i="7"/>
  <c r="P434" i="7" s="1"/>
  <c r="R434" i="7"/>
  <c r="S434" i="7" s="1"/>
  <c r="U426" i="7"/>
  <c r="V426" i="7" s="1"/>
  <c r="I426" i="7"/>
  <c r="X426" i="7"/>
  <c r="Y426" i="7" s="1"/>
  <c r="L426" i="7"/>
  <c r="F426" i="7"/>
  <c r="O426" i="7"/>
  <c r="P426" i="7" s="1"/>
  <c r="R426" i="7"/>
  <c r="S426" i="7" s="1"/>
  <c r="F463" i="7"/>
  <c r="L463" i="7"/>
  <c r="R463" i="7"/>
  <c r="S463" i="7" s="1"/>
  <c r="X463" i="7"/>
  <c r="Y463" i="7" s="1"/>
  <c r="I463" i="7"/>
  <c r="U463" i="7"/>
  <c r="V463" i="7" s="1"/>
  <c r="O463" i="7"/>
  <c r="P463" i="7" s="1"/>
  <c r="M463" i="7" l="1"/>
  <c r="AF463" i="7"/>
  <c r="AG463" i="7" s="1"/>
  <c r="AH463" i="7" s="1"/>
  <c r="M422" i="7"/>
  <c r="AF422" i="7"/>
  <c r="AG422" i="7" s="1"/>
  <c r="AH422" i="7" s="1"/>
  <c r="M424" i="7"/>
  <c r="AF424" i="7"/>
  <c r="AG424" i="7" s="1"/>
  <c r="AH424" i="7" s="1"/>
  <c r="M426" i="7"/>
  <c r="AF426" i="7"/>
  <c r="AG426" i="7" s="1"/>
  <c r="AH426" i="7" s="1"/>
  <c r="M421" i="7"/>
  <c r="AF421" i="7"/>
  <c r="AG421" i="7" s="1"/>
  <c r="AH421" i="7" s="1"/>
  <c r="M420" i="7"/>
  <c r="AF420" i="7"/>
  <c r="AG420" i="7" s="1"/>
  <c r="AH420" i="7" s="1"/>
  <c r="M423" i="7"/>
  <c r="AF423" i="7"/>
  <c r="AG423" i="7" s="1"/>
  <c r="AH423" i="7" s="1"/>
  <c r="M434" i="7"/>
  <c r="AF434" i="7"/>
  <c r="AG434" i="7" s="1"/>
  <c r="AH434" i="7" s="1"/>
  <c r="M428" i="7"/>
  <c r="AF428" i="7"/>
  <c r="AG428" i="7" s="1"/>
  <c r="AH428" i="7" s="1"/>
  <c r="J422" i="7"/>
  <c r="J420" i="7"/>
  <c r="J426" i="7"/>
  <c r="J423" i="7"/>
  <c r="J434" i="7"/>
  <c r="J428" i="7"/>
  <c r="J421" i="7"/>
  <c r="J424" i="7"/>
  <c r="J463" i="7"/>
  <c r="G463" i="7"/>
  <c r="G422" i="7"/>
  <c r="G434" i="7"/>
  <c r="G420" i="7"/>
  <c r="G426" i="7"/>
  <c r="G428" i="7"/>
  <c r="G424" i="7"/>
  <c r="G423" i="7"/>
  <c r="G421" i="7"/>
  <c r="L429" i="7"/>
  <c r="U429" i="7"/>
  <c r="V429" i="7" s="1"/>
  <c r="O429" i="7"/>
  <c r="P429" i="7" s="1"/>
  <c r="R429" i="7"/>
  <c r="S429" i="7" s="1"/>
  <c r="X429" i="7"/>
  <c r="Y429" i="7" s="1"/>
  <c r="F429" i="7"/>
  <c r="I429" i="7"/>
  <c r="U435" i="7"/>
  <c r="V435" i="7" s="1"/>
  <c r="F435" i="7"/>
  <c r="I435" i="7"/>
  <c r="R435" i="7"/>
  <c r="S435" i="7" s="1"/>
  <c r="L435" i="7"/>
  <c r="X435" i="7"/>
  <c r="Y435" i="7" s="1"/>
  <c r="O435" i="7"/>
  <c r="P435" i="7" s="1"/>
  <c r="O437" i="7"/>
  <c r="P437" i="7" s="1"/>
  <c r="U437" i="7"/>
  <c r="V437" i="7" s="1"/>
  <c r="X437" i="7"/>
  <c r="Y437" i="7" s="1"/>
  <c r="R437" i="7"/>
  <c r="S437" i="7" s="1"/>
  <c r="I437" i="7"/>
  <c r="F437" i="7"/>
  <c r="L437" i="7"/>
  <c r="F430" i="7"/>
  <c r="L430" i="7"/>
  <c r="X430" i="7"/>
  <c r="Y430" i="7" s="1"/>
  <c r="U430" i="7"/>
  <c r="V430" i="7" s="1"/>
  <c r="I430" i="7"/>
  <c r="O430" i="7"/>
  <c r="P430" i="7" s="1"/>
  <c r="R430" i="7"/>
  <c r="S430" i="7" s="1"/>
  <c r="F432" i="7"/>
  <c r="X432" i="7"/>
  <c r="Y432" i="7" s="1"/>
  <c r="U432" i="7"/>
  <c r="V432" i="7" s="1"/>
  <c r="L432" i="7"/>
  <c r="I432" i="7"/>
  <c r="R432" i="7"/>
  <c r="S432" i="7" s="1"/>
  <c r="O432" i="7"/>
  <c r="P432" i="7" s="1"/>
  <c r="I443" i="7"/>
  <c r="R443" i="7"/>
  <c r="S443" i="7" s="1"/>
  <c r="O443" i="7"/>
  <c r="P443" i="7" s="1"/>
  <c r="F443" i="7"/>
  <c r="X443" i="7"/>
  <c r="Y443" i="7" s="1"/>
  <c r="U443" i="7"/>
  <c r="V443" i="7" s="1"/>
  <c r="L443" i="7"/>
  <c r="R472" i="7"/>
  <c r="S472" i="7" s="1"/>
  <c r="L472" i="7"/>
  <c r="X472" i="7"/>
  <c r="Y472" i="7" s="1"/>
  <c r="F472" i="7"/>
  <c r="I472" i="7"/>
  <c r="O472" i="7"/>
  <c r="P472" i="7" s="1"/>
  <c r="U472" i="7"/>
  <c r="V472" i="7" s="1"/>
  <c r="O431" i="7"/>
  <c r="P431" i="7" s="1"/>
  <c r="U431" i="7"/>
  <c r="V431" i="7" s="1"/>
  <c r="F431" i="7"/>
  <c r="L431" i="7"/>
  <c r="X431" i="7"/>
  <c r="Y431" i="7" s="1"/>
  <c r="R431" i="7"/>
  <c r="S431" i="7" s="1"/>
  <c r="I431" i="7"/>
  <c r="O433" i="7"/>
  <c r="P433" i="7" s="1"/>
  <c r="U433" i="7"/>
  <c r="V433" i="7" s="1"/>
  <c r="I433" i="7"/>
  <c r="X433" i="7"/>
  <c r="Y433" i="7" s="1"/>
  <c r="R433" i="7"/>
  <c r="S433" i="7" s="1"/>
  <c r="L433" i="7"/>
  <c r="F433" i="7"/>
  <c r="M433" i="7" l="1"/>
  <c r="AF433" i="7"/>
  <c r="AG433" i="7" s="1"/>
  <c r="AH433" i="7" s="1"/>
  <c r="M431" i="7"/>
  <c r="AF431" i="7"/>
  <c r="AG431" i="7" s="1"/>
  <c r="AH431" i="7" s="1"/>
  <c r="M437" i="7"/>
  <c r="AF437" i="7"/>
  <c r="AG437" i="7" s="1"/>
  <c r="AH437" i="7" s="1"/>
  <c r="M429" i="7"/>
  <c r="AF429" i="7"/>
  <c r="AG429" i="7" s="1"/>
  <c r="AH429" i="7" s="1"/>
  <c r="M443" i="7"/>
  <c r="AF443" i="7"/>
  <c r="AG443" i="7" s="1"/>
  <c r="AH443" i="7" s="1"/>
  <c r="M472" i="7"/>
  <c r="AF472" i="7"/>
  <c r="AG472" i="7" s="1"/>
  <c r="AH472" i="7" s="1"/>
  <c r="M432" i="7"/>
  <c r="AF432" i="7"/>
  <c r="AG432" i="7" s="1"/>
  <c r="AH432" i="7" s="1"/>
  <c r="M435" i="7"/>
  <c r="AF435" i="7"/>
  <c r="AG435" i="7" s="1"/>
  <c r="AH435" i="7" s="1"/>
  <c r="M430" i="7"/>
  <c r="AF430" i="7"/>
  <c r="AG430" i="7" s="1"/>
  <c r="AH430" i="7" s="1"/>
  <c r="J443" i="7"/>
  <c r="J430" i="7"/>
  <c r="J435" i="7"/>
  <c r="J432" i="7"/>
  <c r="J431" i="7"/>
  <c r="J433" i="7"/>
  <c r="J472" i="7"/>
  <c r="J437" i="7"/>
  <c r="J429" i="7"/>
  <c r="G429" i="7"/>
  <c r="G437" i="7"/>
  <c r="G430" i="7"/>
  <c r="G432" i="7"/>
  <c r="G431" i="7"/>
  <c r="G433" i="7"/>
  <c r="G443" i="7"/>
  <c r="G472" i="7"/>
  <c r="G435" i="7"/>
  <c r="X438" i="7"/>
  <c r="Y438" i="7" s="1"/>
  <c r="O438" i="7"/>
  <c r="P438" i="7" s="1"/>
  <c r="F438" i="7"/>
  <c r="I438" i="7"/>
  <c r="R438" i="7"/>
  <c r="S438" i="7" s="1"/>
  <c r="U438" i="7"/>
  <c r="V438" i="7" s="1"/>
  <c r="L438" i="7"/>
  <c r="I446" i="7"/>
  <c r="U446" i="7"/>
  <c r="V446" i="7" s="1"/>
  <c r="F446" i="7"/>
  <c r="X446" i="7"/>
  <c r="Y446" i="7" s="1"/>
  <c r="L446" i="7"/>
  <c r="O446" i="7"/>
  <c r="P446" i="7" s="1"/>
  <c r="R446" i="7"/>
  <c r="S446" i="7" s="1"/>
  <c r="O439" i="7"/>
  <c r="P439" i="7" s="1"/>
  <c r="U439" i="7"/>
  <c r="V439" i="7" s="1"/>
  <c r="I439" i="7"/>
  <c r="X439" i="7"/>
  <c r="Y439" i="7" s="1"/>
  <c r="L439" i="7"/>
  <c r="F439" i="7"/>
  <c r="R439" i="7"/>
  <c r="S439" i="7" s="1"/>
  <c r="O441" i="7"/>
  <c r="P441" i="7" s="1"/>
  <c r="U441" i="7"/>
  <c r="V441" i="7" s="1"/>
  <c r="X441" i="7"/>
  <c r="Y441" i="7" s="1"/>
  <c r="I441" i="7"/>
  <c r="L441" i="7"/>
  <c r="F441" i="7"/>
  <c r="R441" i="7"/>
  <c r="S441" i="7" s="1"/>
  <c r="F440" i="7"/>
  <c r="X440" i="7"/>
  <c r="Y440" i="7" s="1"/>
  <c r="L440" i="7"/>
  <c r="I440" i="7"/>
  <c r="U440" i="7"/>
  <c r="V440" i="7" s="1"/>
  <c r="O440" i="7"/>
  <c r="P440" i="7" s="1"/>
  <c r="R440" i="7"/>
  <c r="S440" i="7" s="1"/>
  <c r="O481" i="7"/>
  <c r="P481" i="7" s="1"/>
  <c r="R481" i="7"/>
  <c r="S481" i="7" s="1"/>
  <c r="X481" i="7"/>
  <c r="Y481" i="7" s="1"/>
  <c r="F481" i="7"/>
  <c r="L481" i="7"/>
  <c r="U481" i="7"/>
  <c r="V481" i="7" s="1"/>
  <c r="I481" i="7"/>
  <c r="L442" i="7"/>
  <c r="X442" i="7"/>
  <c r="Y442" i="7" s="1"/>
  <c r="I442" i="7"/>
  <c r="U442" i="7"/>
  <c r="V442" i="7" s="1"/>
  <c r="R442" i="7"/>
  <c r="S442" i="7" s="1"/>
  <c r="F442" i="7"/>
  <c r="O442" i="7"/>
  <c r="P442" i="7" s="1"/>
  <c r="I444" i="7"/>
  <c r="U444" i="7"/>
  <c r="V444" i="7" s="1"/>
  <c r="L444" i="7"/>
  <c r="F444" i="7"/>
  <c r="X444" i="7"/>
  <c r="Y444" i="7" s="1"/>
  <c r="R444" i="7"/>
  <c r="S444" i="7" s="1"/>
  <c r="O444" i="7"/>
  <c r="P444" i="7" s="1"/>
  <c r="F452" i="7"/>
  <c r="U452" i="7"/>
  <c r="V452" i="7" s="1"/>
  <c r="X452" i="7"/>
  <c r="Y452" i="7" s="1"/>
  <c r="I452" i="7"/>
  <c r="L452" i="7"/>
  <c r="R452" i="7"/>
  <c r="S452" i="7" s="1"/>
  <c r="O452" i="7"/>
  <c r="P452" i="7" s="1"/>
  <c r="M444" i="7" l="1"/>
  <c r="AF444" i="7"/>
  <c r="AG444" i="7" s="1"/>
  <c r="AH444" i="7" s="1"/>
  <c r="M481" i="7"/>
  <c r="AF481" i="7"/>
  <c r="AG481" i="7" s="1"/>
  <c r="AH481" i="7" s="1"/>
  <c r="M446" i="7"/>
  <c r="AF446" i="7"/>
  <c r="AG446" i="7" s="1"/>
  <c r="AH446" i="7" s="1"/>
  <c r="M442" i="7"/>
  <c r="AF442" i="7"/>
  <c r="AG442" i="7" s="1"/>
  <c r="AH442" i="7" s="1"/>
  <c r="M440" i="7"/>
  <c r="AF440" i="7"/>
  <c r="AG440" i="7" s="1"/>
  <c r="AH440" i="7" s="1"/>
  <c r="M439" i="7"/>
  <c r="AF439" i="7"/>
  <c r="AG439" i="7" s="1"/>
  <c r="AH439" i="7" s="1"/>
  <c r="M438" i="7"/>
  <c r="AF438" i="7"/>
  <c r="AG438" i="7" s="1"/>
  <c r="AH438" i="7" s="1"/>
  <c r="M441" i="7"/>
  <c r="AF441" i="7"/>
  <c r="AG441" i="7" s="1"/>
  <c r="AH441" i="7" s="1"/>
  <c r="M452" i="7"/>
  <c r="AF452" i="7"/>
  <c r="AG452" i="7" s="1"/>
  <c r="AH452" i="7" s="1"/>
  <c r="J442" i="7"/>
  <c r="J439" i="7"/>
  <c r="J452" i="7"/>
  <c r="J440" i="7"/>
  <c r="J438" i="7"/>
  <c r="J481" i="7"/>
  <c r="J441" i="7"/>
  <c r="J444" i="7"/>
  <c r="J446" i="7"/>
  <c r="G452" i="7"/>
  <c r="G481" i="7"/>
  <c r="G444" i="7"/>
  <c r="G442" i="7"/>
  <c r="G441" i="7"/>
  <c r="G438" i="7"/>
  <c r="G446" i="7"/>
  <c r="G440" i="7"/>
  <c r="G439" i="7"/>
  <c r="X447" i="7"/>
  <c r="Y447" i="7" s="1"/>
  <c r="R447" i="7"/>
  <c r="S447" i="7" s="1"/>
  <c r="U447" i="7"/>
  <c r="V447" i="7" s="1"/>
  <c r="O447" i="7"/>
  <c r="P447" i="7" s="1"/>
  <c r="F447" i="7"/>
  <c r="I447" i="7"/>
  <c r="L447" i="7"/>
  <c r="F461" i="7"/>
  <c r="R461" i="7"/>
  <c r="S461" i="7" s="1"/>
  <c r="L461" i="7"/>
  <c r="O461" i="7"/>
  <c r="P461" i="7" s="1"/>
  <c r="I461" i="7"/>
  <c r="X461" i="7"/>
  <c r="Y461" i="7" s="1"/>
  <c r="U461" i="7"/>
  <c r="V461" i="7" s="1"/>
  <c r="O453" i="7"/>
  <c r="P453" i="7" s="1"/>
  <c r="U453" i="7"/>
  <c r="V453" i="7" s="1"/>
  <c r="F453" i="7"/>
  <c r="I453" i="7"/>
  <c r="X453" i="7"/>
  <c r="Y453" i="7" s="1"/>
  <c r="L453" i="7"/>
  <c r="R453" i="7"/>
  <c r="S453" i="7" s="1"/>
  <c r="I490" i="7"/>
  <c r="X490" i="7"/>
  <c r="Y490" i="7" s="1"/>
  <c r="R490" i="7"/>
  <c r="S490" i="7" s="1"/>
  <c r="L490" i="7"/>
  <c r="F490" i="7"/>
  <c r="U490" i="7"/>
  <c r="V490" i="7" s="1"/>
  <c r="O490" i="7"/>
  <c r="P490" i="7" s="1"/>
  <c r="I450" i="7"/>
  <c r="U450" i="7"/>
  <c r="V450" i="7" s="1"/>
  <c r="L450" i="7"/>
  <c r="X450" i="7"/>
  <c r="Y450" i="7" s="1"/>
  <c r="R450" i="7"/>
  <c r="S450" i="7" s="1"/>
  <c r="O450" i="7"/>
  <c r="P450" i="7" s="1"/>
  <c r="F450" i="7"/>
  <c r="L448" i="7"/>
  <c r="I448" i="7"/>
  <c r="U448" i="7"/>
  <c r="V448" i="7" s="1"/>
  <c r="F448" i="7"/>
  <c r="X448" i="7"/>
  <c r="Y448" i="7" s="1"/>
  <c r="O448" i="7"/>
  <c r="P448" i="7" s="1"/>
  <c r="R448" i="7"/>
  <c r="S448" i="7" s="1"/>
  <c r="U451" i="7"/>
  <c r="V451" i="7" s="1"/>
  <c r="F451" i="7"/>
  <c r="I451" i="7"/>
  <c r="R451" i="7"/>
  <c r="S451" i="7" s="1"/>
  <c r="X451" i="7"/>
  <c r="Y451" i="7" s="1"/>
  <c r="L451" i="7"/>
  <c r="O451" i="7"/>
  <c r="P451" i="7" s="1"/>
  <c r="O449" i="7"/>
  <c r="P449" i="7" s="1"/>
  <c r="X449" i="7"/>
  <c r="Y449" i="7" s="1"/>
  <c r="U449" i="7"/>
  <c r="V449" i="7" s="1"/>
  <c r="I449" i="7"/>
  <c r="L449" i="7"/>
  <c r="R449" i="7"/>
  <c r="S449" i="7" s="1"/>
  <c r="F449" i="7"/>
  <c r="O455" i="7"/>
  <c r="P455" i="7" s="1"/>
  <c r="I455" i="7"/>
  <c r="X455" i="7"/>
  <c r="Y455" i="7" s="1"/>
  <c r="L455" i="7"/>
  <c r="U455" i="7"/>
  <c r="V455" i="7" s="1"/>
  <c r="F455" i="7"/>
  <c r="R455" i="7"/>
  <c r="S455" i="7" s="1"/>
  <c r="M449" i="7" l="1"/>
  <c r="AF449" i="7"/>
  <c r="AG449" i="7" s="1"/>
  <c r="AH449" i="7" s="1"/>
  <c r="M455" i="7"/>
  <c r="AF455" i="7"/>
  <c r="AG455" i="7" s="1"/>
  <c r="AH455" i="7" s="1"/>
  <c r="M448" i="7"/>
  <c r="AF448" i="7"/>
  <c r="AG448" i="7" s="1"/>
  <c r="AH448" i="7" s="1"/>
  <c r="M453" i="7"/>
  <c r="AF453" i="7"/>
  <c r="AG453" i="7" s="1"/>
  <c r="AH453" i="7" s="1"/>
  <c r="M461" i="7"/>
  <c r="AF461" i="7"/>
  <c r="AG461" i="7" s="1"/>
  <c r="AH461" i="7" s="1"/>
  <c r="M451" i="7"/>
  <c r="AF451" i="7"/>
  <c r="AG451" i="7" s="1"/>
  <c r="AH451" i="7" s="1"/>
  <c r="M450" i="7"/>
  <c r="AF450" i="7"/>
  <c r="AG450" i="7" s="1"/>
  <c r="AH450" i="7" s="1"/>
  <c r="M447" i="7"/>
  <c r="AF447" i="7"/>
  <c r="AG447" i="7" s="1"/>
  <c r="AH447" i="7" s="1"/>
  <c r="M490" i="7"/>
  <c r="AF490" i="7"/>
  <c r="AG490" i="7" s="1"/>
  <c r="AH490" i="7" s="1"/>
  <c r="J455" i="7"/>
  <c r="J453" i="7"/>
  <c r="J447" i="7"/>
  <c r="J449" i="7"/>
  <c r="J451" i="7"/>
  <c r="J448" i="7"/>
  <c r="J450" i="7"/>
  <c r="J461" i="7"/>
  <c r="J490" i="7"/>
  <c r="G455" i="7"/>
  <c r="G453" i="7"/>
  <c r="G447" i="7"/>
  <c r="G490" i="7"/>
  <c r="G449" i="7"/>
  <c r="G451" i="7"/>
  <c r="G461" i="7"/>
  <c r="G448" i="7"/>
  <c r="G450" i="7"/>
  <c r="U456" i="7"/>
  <c r="V456" i="7" s="1"/>
  <c r="R456" i="7"/>
  <c r="S456" i="7" s="1"/>
  <c r="O456" i="7"/>
  <c r="P456" i="7" s="1"/>
  <c r="X456" i="7"/>
  <c r="Y456" i="7" s="1"/>
  <c r="F456" i="7"/>
  <c r="L456" i="7"/>
  <c r="I456" i="7"/>
  <c r="L464" i="7"/>
  <c r="X464" i="7"/>
  <c r="Y464" i="7" s="1"/>
  <c r="R464" i="7"/>
  <c r="S464" i="7" s="1"/>
  <c r="F464" i="7"/>
  <c r="U464" i="7"/>
  <c r="V464" i="7" s="1"/>
  <c r="I464" i="7"/>
  <c r="O464" i="7"/>
  <c r="P464" i="7" s="1"/>
  <c r="F499" i="7"/>
  <c r="X499" i="7"/>
  <c r="Y499" i="7" s="1"/>
  <c r="R499" i="7"/>
  <c r="S499" i="7" s="1"/>
  <c r="O499" i="7"/>
  <c r="P499" i="7" s="1"/>
  <c r="L499" i="7"/>
  <c r="U499" i="7"/>
  <c r="V499" i="7" s="1"/>
  <c r="I499" i="7"/>
  <c r="F462" i="7"/>
  <c r="X462" i="7"/>
  <c r="Y462" i="7" s="1"/>
  <c r="U462" i="7"/>
  <c r="V462" i="7" s="1"/>
  <c r="L462" i="7"/>
  <c r="I462" i="7"/>
  <c r="O462" i="7"/>
  <c r="P462" i="7" s="1"/>
  <c r="R462" i="7"/>
  <c r="S462" i="7" s="1"/>
  <c r="I458" i="7"/>
  <c r="R458" i="7"/>
  <c r="S458" i="7" s="1"/>
  <c r="X458" i="7"/>
  <c r="Y458" i="7" s="1"/>
  <c r="L458" i="7"/>
  <c r="U458" i="7"/>
  <c r="V458" i="7" s="1"/>
  <c r="F458" i="7"/>
  <c r="O458" i="7"/>
  <c r="P458" i="7" s="1"/>
  <c r="L460" i="7"/>
  <c r="U460" i="7"/>
  <c r="V460" i="7" s="1"/>
  <c r="F460" i="7"/>
  <c r="X460" i="7"/>
  <c r="Y460" i="7" s="1"/>
  <c r="R460" i="7"/>
  <c r="S460" i="7" s="1"/>
  <c r="I460" i="7"/>
  <c r="O460" i="7"/>
  <c r="P460" i="7" s="1"/>
  <c r="O457" i="7"/>
  <c r="P457" i="7" s="1"/>
  <c r="X457" i="7"/>
  <c r="Y457" i="7" s="1"/>
  <c r="U457" i="7"/>
  <c r="V457" i="7" s="1"/>
  <c r="I457" i="7"/>
  <c r="L457" i="7"/>
  <c r="F457" i="7"/>
  <c r="R457" i="7"/>
  <c r="S457" i="7" s="1"/>
  <c r="O459" i="7"/>
  <c r="P459" i="7" s="1"/>
  <c r="R459" i="7"/>
  <c r="S459" i="7" s="1"/>
  <c r="X459" i="7"/>
  <c r="Y459" i="7" s="1"/>
  <c r="F459" i="7"/>
  <c r="I459" i="7"/>
  <c r="L459" i="7"/>
  <c r="U459" i="7"/>
  <c r="V459" i="7" s="1"/>
  <c r="X470" i="7"/>
  <c r="Y470" i="7" s="1"/>
  <c r="F470" i="7"/>
  <c r="L470" i="7"/>
  <c r="I470" i="7"/>
  <c r="R470" i="7"/>
  <c r="S470" i="7" s="1"/>
  <c r="U470" i="7"/>
  <c r="V470" i="7" s="1"/>
  <c r="O470" i="7"/>
  <c r="P470" i="7" s="1"/>
  <c r="M462" i="7" l="1"/>
  <c r="AF462" i="7"/>
  <c r="AG462" i="7" s="1"/>
  <c r="AH462" i="7" s="1"/>
  <c r="M456" i="7"/>
  <c r="AF456" i="7"/>
  <c r="AG456" i="7" s="1"/>
  <c r="AH456" i="7" s="1"/>
  <c r="M460" i="7"/>
  <c r="AF460" i="7"/>
  <c r="AG460" i="7" s="1"/>
  <c r="AH460" i="7" s="1"/>
  <c r="M458" i="7"/>
  <c r="AF458" i="7"/>
  <c r="AG458" i="7" s="1"/>
  <c r="AH458" i="7" s="1"/>
  <c r="M464" i="7"/>
  <c r="AF464" i="7"/>
  <c r="AG464" i="7" s="1"/>
  <c r="AH464" i="7" s="1"/>
  <c r="M470" i="7"/>
  <c r="AF470" i="7"/>
  <c r="AG470" i="7" s="1"/>
  <c r="AH470" i="7" s="1"/>
  <c r="M459" i="7"/>
  <c r="AF459" i="7"/>
  <c r="AG459" i="7" s="1"/>
  <c r="AH459" i="7" s="1"/>
  <c r="M457" i="7"/>
  <c r="AF457" i="7"/>
  <c r="AG457" i="7" s="1"/>
  <c r="AH457" i="7" s="1"/>
  <c r="M499" i="7"/>
  <c r="AF499" i="7"/>
  <c r="AG499" i="7" s="1"/>
  <c r="AH499" i="7" s="1"/>
  <c r="J458" i="7"/>
  <c r="J499" i="7"/>
  <c r="J470" i="7"/>
  <c r="J456" i="7"/>
  <c r="J459" i="7"/>
  <c r="J462" i="7"/>
  <c r="J457" i="7"/>
  <c r="J460" i="7"/>
  <c r="J464" i="7"/>
  <c r="G470" i="7"/>
  <c r="G458" i="7"/>
  <c r="G459" i="7"/>
  <c r="G457" i="7"/>
  <c r="G462" i="7"/>
  <c r="G456" i="7"/>
  <c r="G499" i="7"/>
  <c r="G464" i="7"/>
  <c r="G460" i="7"/>
  <c r="O465" i="7"/>
  <c r="P465" i="7" s="1"/>
  <c r="F465" i="7"/>
  <c r="U465" i="7"/>
  <c r="V465" i="7" s="1"/>
  <c r="X465" i="7"/>
  <c r="Y465" i="7" s="1"/>
  <c r="R465" i="7"/>
  <c r="S465" i="7" s="1"/>
  <c r="L465" i="7"/>
  <c r="I465" i="7"/>
  <c r="L479" i="7"/>
  <c r="R479" i="7"/>
  <c r="S479" i="7" s="1"/>
  <c r="F479" i="7"/>
  <c r="O479" i="7"/>
  <c r="P479" i="7" s="1"/>
  <c r="U479" i="7"/>
  <c r="V479" i="7" s="1"/>
  <c r="I479" i="7"/>
  <c r="X479" i="7"/>
  <c r="Y479" i="7" s="1"/>
  <c r="L468" i="7"/>
  <c r="U468" i="7"/>
  <c r="V468" i="7" s="1"/>
  <c r="F468" i="7"/>
  <c r="X468" i="7"/>
  <c r="Y468" i="7" s="1"/>
  <c r="R468" i="7"/>
  <c r="S468" i="7" s="1"/>
  <c r="I468" i="7"/>
  <c r="O468" i="7"/>
  <c r="P468" i="7" s="1"/>
  <c r="X466" i="7"/>
  <c r="Y466" i="7" s="1"/>
  <c r="L466" i="7"/>
  <c r="R466" i="7"/>
  <c r="S466" i="7" s="1"/>
  <c r="U466" i="7"/>
  <c r="V466" i="7" s="1"/>
  <c r="F466" i="7"/>
  <c r="I466" i="7"/>
  <c r="O466" i="7"/>
  <c r="P466" i="7" s="1"/>
  <c r="F471" i="7"/>
  <c r="L471" i="7"/>
  <c r="R471" i="7"/>
  <c r="S471" i="7" s="1"/>
  <c r="X471" i="7"/>
  <c r="Y471" i="7" s="1"/>
  <c r="O471" i="7"/>
  <c r="P471" i="7" s="1"/>
  <c r="I471" i="7"/>
  <c r="U471" i="7"/>
  <c r="V471" i="7" s="1"/>
  <c r="L469" i="7"/>
  <c r="R469" i="7"/>
  <c r="S469" i="7" s="1"/>
  <c r="F469" i="7"/>
  <c r="O469" i="7"/>
  <c r="P469" i="7" s="1"/>
  <c r="X469" i="7"/>
  <c r="Y469" i="7" s="1"/>
  <c r="I469" i="7"/>
  <c r="U469" i="7"/>
  <c r="V469" i="7" s="1"/>
  <c r="F467" i="7"/>
  <c r="R467" i="7"/>
  <c r="S467" i="7" s="1"/>
  <c r="X467" i="7"/>
  <c r="Y467" i="7" s="1"/>
  <c r="O467" i="7"/>
  <c r="P467" i="7" s="1"/>
  <c r="U467" i="7"/>
  <c r="V467" i="7" s="1"/>
  <c r="L467" i="7"/>
  <c r="I467" i="7"/>
  <c r="F508" i="7"/>
  <c r="X508" i="7"/>
  <c r="Y508" i="7" s="1"/>
  <c r="U508" i="7"/>
  <c r="V508" i="7" s="1"/>
  <c r="L508" i="7"/>
  <c r="R508" i="7"/>
  <c r="S508" i="7" s="1"/>
  <c r="I508" i="7"/>
  <c r="O508" i="7"/>
  <c r="P508" i="7" s="1"/>
  <c r="F473" i="7"/>
  <c r="R473" i="7"/>
  <c r="S473" i="7" s="1"/>
  <c r="X473" i="7"/>
  <c r="Y473" i="7" s="1"/>
  <c r="O473" i="7"/>
  <c r="P473" i="7" s="1"/>
  <c r="I473" i="7"/>
  <c r="L473" i="7"/>
  <c r="U473" i="7"/>
  <c r="V473" i="7" s="1"/>
  <c r="M469" i="7" l="1"/>
  <c r="AF469" i="7"/>
  <c r="AG469" i="7" s="1"/>
  <c r="AH469" i="7" s="1"/>
  <c r="M466" i="7"/>
  <c r="AF466" i="7"/>
  <c r="AG466" i="7" s="1"/>
  <c r="AH466" i="7" s="1"/>
  <c r="M468" i="7"/>
  <c r="AF468" i="7"/>
  <c r="AG468" i="7" s="1"/>
  <c r="AH468" i="7" s="1"/>
  <c r="M473" i="7"/>
  <c r="AF473" i="7"/>
  <c r="AG473" i="7" s="1"/>
  <c r="AH473" i="7" s="1"/>
  <c r="M471" i="7"/>
  <c r="AF471" i="7"/>
  <c r="AG471" i="7" s="1"/>
  <c r="AH471" i="7" s="1"/>
  <c r="M465" i="7"/>
  <c r="AF465" i="7"/>
  <c r="AG465" i="7" s="1"/>
  <c r="AH465" i="7" s="1"/>
  <c r="M508" i="7"/>
  <c r="AF508" i="7"/>
  <c r="AG508" i="7" s="1"/>
  <c r="AH508" i="7" s="1"/>
  <c r="M467" i="7"/>
  <c r="AF467" i="7"/>
  <c r="AG467" i="7" s="1"/>
  <c r="AH467" i="7" s="1"/>
  <c r="M479" i="7"/>
  <c r="AF479" i="7"/>
  <c r="AG479" i="7" s="1"/>
  <c r="AH479" i="7" s="1"/>
  <c r="J466" i="7"/>
  <c r="J465" i="7"/>
  <c r="J471" i="7"/>
  <c r="J473" i="7"/>
  <c r="J467" i="7"/>
  <c r="J469" i="7"/>
  <c r="J479" i="7"/>
  <c r="J508" i="7"/>
  <c r="J468" i="7"/>
  <c r="G468" i="7"/>
  <c r="G467" i="7"/>
  <c r="G473" i="7"/>
  <c r="G508" i="7"/>
  <c r="G469" i="7"/>
  <c r="G466" i="7"/>
  <c r="G479" i="7"/>
  <c r="G465" i="7"/>
  <c r="G471" i="7"/>
  <c r="F474" i="7"/>
  <c r="R474" i="7"/>
  <c r="S474" i="7" s="1"/>
  <c r="O474" i="7"/>
  <c r="P474" i="7" s="1"/>
  <c r="U474" i="7"/>
  <c r="V474" i="7" s="1"/>
  <c r="X474" i="7"/>
  <c r="Y474" i="7" s="1"/>
  <c r="I474" i="7"/>
  <c r="L474" i="7"/>
  <c r="L480" i="7"/>
  <c r="X480" i="7"/>
  <c r="Y480" i="7" s="1"/>
  <c r="F480" i="7"/>
  <c r="R480" i="7"/>
  <c r="S480" i="7" s="1"/>
  <c r="U480" i="7"/>
  <c r="V480" i="7" s="1"/>
  <c r="O480" i="7"/>
  <c r="P480" i="7" s="1"/>
  <c r="I480" i="7"/>
  <c r="R517" i="7"/>
  <c r="S517" i="7" s="1"/>
  <c r="F517" i="7"/>
  <c r="X517" i="7"/>
  <c r="Y517" i="7" s="1"/>
  <c r="I517" i="7"/>
  <c r="O517" i="7"/>
  <c r="P517" i="7" s="1"/>
  <c r="L517" i="7"/>
  <c r="U517" i="7"/>
  <c r="V517" i="7" s="1"/>
  <c r="F475" i="7"/>
  <c r="X475" i="7"/>
  <c r="Y475" i="7" s="1"/>
  <c r="R475" i="7"/>
  <c r="S475" i="7" s="1"/>
  <c r="L475" i="7"/>
  <c r="O475" i="7"/>
  <c r="P475" i="7" s="1"/>
  <c r="I475" i="7"/>
  <c r="U475" i="7"/>
  <c r="V475" i="7" s="1"/>
  <c r="X482" i="7"/>
  <c r="Y482" i="7" s="1"/>
  <c r="R482" i="7"/>
  <c r="S482" i="7" s="1"/>
  <c r="U482" i="7"/>
  <c r="V482" i="7" s="1"/>
  <c r="I482" i="7"/>
  <c r="L482" i="7"/>
  <c r="O482" i="7"/>
  <c r="P482" i="7" s="1"/>
  <c r="F482" i="7"/>
  <c r="F476" i="7"/>
  <c r="X476" i="7"/>
  <c r="Y476" i="7" s="1"/>
  <c r="U476" i="7"/>
  <c r="V476" i="7" s="1"/>
  <c r="L476" i="7"/>
  <c r="R476" i="7"/>
  <c r="S476" i="7" s="1"/>
  <c r="I476" i="7"/>
  <c r="O476" i="7"/>
  <c r="P476" i="7" s="1"/>
  <c r="X478" i="7"/>
  <c r="Y478" i="7" s="1"/>
  <c r="L478" i="7"/>
  <c r="U478" i="7"/>
  <c r="V478" i="7" s="1"/>
  <c r="R478" i="7"/>
  <c r="S478" i="7" s="1"/>
  <c r="F478" i="7"/>
  <c r="I478" i="7"/>
  <c r="O478" i="7"/>
  <c r="P478" i="7" s="1"/>
  <c r="I488" i="7"/>
  <c r="X488" i="7"/>
  <c r="Y488" i="7" s="1"/>
  <c r="L488" i="7"/>
  <c r="R488" i="7"/>
  <c r="S488" i="7" s="1"/>
  <c r="O488" i="7"/>
  <c r="P488" i="7" s="1"/>
  <c r="U488" i="7"/>
  <c r="V488" i="7" s="1"/>
  <c r="F488" i="7"/>
  <c r="R477" i="7"/>
  <c r="S477" i="7" s="1"/>
  <c r="F477" i="7"/>
  <c r="L477" i="7"/>
  <c r="O477" i="7"/>
  <c r="P477" i="7" s="1"/>
  <c r="U477" i="7"/>
  <c r="V477" i="7" s="1"/>
  <c r="I477" i="7"/>
  <c r="X477" i="7"/>
  <c r="Y477" i="7" s="1"/>
  <c r="M475" i="7" l="1"/>
  <c r="AF475" i="7"/>
  <c r="AG475" i="7" s="1"/>
  <c r="AH475" i="7" s="1"/>
  <c r="M488" i="7"/>
  <c r="AF488" i="7"/>
  <c r="AG488" i="7" s="1"/>
  <c r="AH488" i="7" s="1"/>
  <c r="M478" i="7"/>
  <c r="AF478" i="7"/>
  <c r="AG478" i="7" s="1"/>
  <c r="AH478" i="7" s="1"/>
  <c r="M517" i="7"/>
  <c r="AF517" i="7"/>
  <c r="AG517" i="7" s="1"/>
  <c r="AH517" i="7" s="1"/>
  <c r="M480" i="7"/>
  <c r="AF480" i="7"/>
  <c r="AG480" i="7" s="1"/>
  <c r="AH480" i="7" s="1"/>
  <c r="M482" i="7"/>
  <c r="AF482" i="7"/>
  <c r="AG482" i="7" s="1"/>
  <c r="AH482" i="7" s="1"/>
  <c r="M477" i="7"/>
  <c r="AF477" i="7"/>
  <c r="AG477" i="7" s="1"/>
  <c r="AH477" i="7" s="1"/>
  <c r="M476" i="7"/>
  <c r="AF476" i="7"/>
  <c r="AG476" i="7" s="1"/>
  <c r="AH476" i="7" s="1"/>
  <c r="M474" i="7"/>
  <c r="AF474" i="7"/>
  <c r="AG474" i="7" s="1"/>
  <c r="AH474" i="7" s="1"/>
  <c r="J480" i="7"/>
  <c r="J488" i="7"/>
  <c r="J474" i="7"/>
  <c r="J476" i="7"/>
  <c r="J475" i="7"/>
  <c r="J477" i="7"/>
  <c r="J517" i="7"/>
  <c r="J478" i="7"/>
  <c r="J482" i="7"/>
  <c r="G476" i="7"/>
  <c r="G482" i="7"/>
  <c r="G488" i="7"/>
  <c r="G517" i="7"/>
  <c r="G478" i="7"/>
  <c r="G477" i="7"/>
  <c r="G475" i="7"/>
  <c r="G480" i="7"/>
  <c r="G474" i="7"/>
  <c r="R483" i="7"/>
  <c r="S483" i="7" s="1"/>
  <c r="U483" i="7"/>
  <c r="V483" i="7" s="1"/>
  <c r="X483" i="7"/>
  <c r="Y483" i="7" s="1"/>
  <c r="F483" i="7"/>
  <c r="L483" i="7"/>
  <c r="I483" i="7"/>
  <c r="O483" i="7"/>
  <c r="P483" i="7" s="1"/>
  <c r="L484" i="7"/>
  <c r="U484" i="7"/>
  <c r="V484" i="7" s="1"/>
  <c r="F484" i="7"/>
  <c r="X484" i="7"/>
  <c r="Y484" i="7" s="1"/>
  <c r="R484" i="7"/>
  <c r="S484" i="7" s="1"/>
  <c r="I484" i="7"/>
  <c r="O484" i="7"/>
  <c r="P484" i="7" s="1"/>
  <c r="F497" i="7"/>
  <c r="R497" i="7"/>
  <c r="S497" i="7" s="1"/>
  <c r="X497" i="7"/>
  <c r="Y497" i="7" s="1"/>
  <c r="O497" i="7"/>
  <c r="P497" i="7" s="1"/>
  <c r="L497" i="7"/>
  <c r="I497" i="7"/>
  <c r="U497" i="7"/>
  <c r="V497" i="7" s="1"/>
  <c r="L526" i="7"/>
  <c r="U526" i="7"/>
  <c r="V526" i="7" s="1"/>
  <c r="F526" i="7"/>
  <c r="X526" i="7"/>
  <c r="Y526" i="7" s="1"/>
  <c r="R526" i="7"/>
  <c r="S526" i="7" s="1"/>
  <c r="O526" i="7"/>
  <c r="P526" i="7" s="1"/>
  <c r="I526" i="7"/>
  <c r="F489" i="7"/>
  <c r="R489" i="7"/>
  <c r="S489" i="7" s="1"/>
  <c r="X489" i="7"/>
  <c r="Y489" i="7" s="1"/>
  <c r="O489" i="7"/>
  <c r="P489" i="7" s="1"/>
  <c r="I489" i="7"/>
  <c r="U489" i="7"/>
  <c r="V489" i="7" s="1"/>
  <c r="L489" i="7"/>
  <c r="F486" i="7"/>
  <c r="L486" i="7"/>
  <c r="U486" i="7"/>
  <c r="V486" i="7" s="1"/>
  <c r="X486" i="7"/>
  <c r="Y486" i="7" s="1"/>
  <c r="R486" i="7"/>
  <c r="S486" i="7" s="1"/>
  <c r="O486" i="7"/>
  <c r="P486" i="7" s="1"/>
  <c r="I486" i="7"/>
  <c r="F485" i="7"/>
  <c r="I485" i="7"/>
  <c r="L485" i="7"/>
  <c r="O485" i="7"/>
  <c r="P485" i="7" s="1"/>
  <c r="U485" i="7"/>
  <c r="V485" i="7" s="1"/>
  <c r="X485" i="7"/>
  <c r="Y485" i="7" s="1"/>
  <c r="R485" i="7"/>
  <c r="S485" i="7" s="1"/>
  <c r="R487" i="7"/>
  <c r="S487" i="7" s="1"/>
  <c r="F487" i="7"/>
  <c r="U487" i="7"/>
  <c r="V487" i="7" s="1"/>
  <c r="L487" i="7"/>
  <c r="O487" i="7"/>
  <c r="P487" i="7" s="1"/>
  <c r="X487" i="7"/>
  <c r="Y487" i="7" s="1"/>
  <c r="I487" i="7"/>
  <c r="O491" i="7"/>
  <c r="P491" i="7" s="1"/>
  <c r="R491" i="7"/>
  <c r="S491" i="7" s="1"/>
  <c r="X491" i="7"/>
  <c r="Y491" i="7" s="1"/>
  <c r="F491" i="7"/>
  <c r="L491" i="7"/>
  <c r="I491" i="7"/>
  <c r="U491" i="7"/>
  <c r="V491" i="7" s="1"/>
  <c r="M487" i="7" l="1"/>
  <c r="AF487" i="7"/>
  <c r="AG487" i="7" s="1"/>
  <c r="AH487" i="7" s="1"/>
  <c r="M486" i="7"/>
  <c r="AF486" i="7"/>
  <c r="AG486" i="7" s="1"/>
  <c r="AH486" i="7" s="1"/>
  <c r="M485" i="7"/>
  <c r="AF485" i="7"/>
  <c r="AG485" i="7" s="1"/>
  <c r="AH485" i="7" s="1"/>
  <c r="M489" i="7"/>
  <c r="AF489" i="7"/>
  <c r="AG489" i="7" s="1"/>
  <c r="AH489" i="7" s="1"/>
  <c r="M497" i="7"/>
  <c r="AF497" i="7"/>
  <c r="AG497" i="7" s="1"/>
  <c r="AH497" i="7" s="1"/>
  <c r="M491" i="7"/>
  <c r="AF491" i="7"/>
  <c r="AG491" i="7" s="1"/>
  <c r="AH491" i="7" s="1"/>
  <c r="M483" i="7"/>
  <c r="AF483" i="7"/>
  <c r="AG483" i="7" s="1"/>
  <c r="AH483" i="7" s="1"/>
  <c r="M484" i="7"/>
  <c r="AF484" i="7"/>
  <c r="AG484" i="7" s="1"/>
  <c r="AH484" i="7" s="1"/>
  <c r="M526" i="7"/>
  <c r="AF526" i="7"/>
  <c r="AG526" i="7" s="1"/>
  <c r="AH526" i="7" s="1"/>
  <c r="J487" i="7"/>
  <c r="J497" i="7"/>
  <c r="J485" i="7"/>
  <c r="J483" i="7"/>
  <c r="J526" i="7"/>
  <c r="J491" i="7"/>
  <c r="J486" i="7"/>
  <c r="J489" i="7"/>
  <c r="J484" i="7"/>
  <c r="G497" i="7"/>
  <c r="G489" i="7"/>
  <c r="G485" i="7"/>
  <c r="G491" i="7"/>
  <c r="G486" i="7"/>
  <c r="G526" i="7"/>
  <c r="G483" i="7"/>
  <c r="G487" i="7"/>
  <c r="G484" i="7"/>
  <c r="F492" i="7"/>
  <c r="O492" i="7"/>
  <c r="P492" i="7" s="1"/>
  <c r="X492" i="7"/>
  <c r="Y492" i="7" s="1"/>
  <c r="L492" i="7"/>
  <c r="I492" i="7"/>
  <c r="U492" i="7"/>
  <c r="V492" i="7" s="1"/>
  <c r="R492" i="7"/>
  <c r="S492" i="7" s="1"/>
  <c r="F495" i="7"/>
  <c r="L495" i="7"/>
  <c r="R495" i="7"/>
  <c r="S495" i="7" s="1"/>
  <c r="I495" i="7"/>
  <c r="O495" i="7"/>
  <c r="P495" i="7" s="1"/>
  <c r="U495" i="7"/>
  <c r="V495" i="7" s="1"/>
  <c r="X495" i="7"/>
  <c r="Y495" i="7" s="1"/>
  <c r="F494" i="7"/>
  <c r="X494" i="7"/>
  <c r="Y494" i="7" s="1"/>
  <c r="L494" i="7"/>
  <c r="U494" i="7"/>
  <c r="V494" i="7" s="1"/>
  <c r="R494" i="7"/>
  <c r="S494" i="7" s="1"/>
  <c r="I494" i="7"/>
  <c r="O494" i="7"/>
  <c r="P494" i="7" s="1"/>
  <c r="L500" i="7"/>
  <c r="U500" i="7"/>
  <c r="V500" i="7" s="1"/>
  <c r="F500" i="7"/>
  <c r="X500" i="7"/>
  <c r="Y500" i="7" s="1"/>
  <c r="I500" i="7"/>
  <c r="R500" i="7"/>
  <c r="S500" i="7" s="1"/>
  <c r="O500" i="7"/>
  <c r="P500" i="7" s="1"/>
  <c r="X498" i="7"/>
  <c r="Y498" i="7" s="1"/>
  <c r="L498" i="7"/>
  <c r="R498" i="7"/>
  <c r="S498" i="7" s="1"/>
  <c r="U498" i="7"/>
  <c r="V498" i="7" s="1"/>
  <c r="F498" i="7"/>
  <c r="I498" i="7"/>
  <c r="O498" i="7"/>
  <c r="P498" i="7" s="1"/>
  <c r="F493" i="7"/>
  <c r="R493" i="7"/>
  <c r="S493" i="7" s="1"/>
  <c r="L493" i="7"/>
  <c r="X493" i="7"/>
  <c r="Y493" i="7" s="1"/>
  <c r="O493" i="7"/>
  <c r="P493" i="7" s="1"/>
  <c r="I493" i="7"/>
  <c r="U493" i="7"/>
  <c r="V493" i="7" s="1"/>
  <c r="L496" i="7"/>
  <c r="X496" i="7"/>
  <c r="Y496" i="7" s="1"/>
  <c r="R496" i="7"/>
  <c r="S496" i="7" s="1"/>
  <c r="U496" i="7"/>
  <c r="V496" i="7" s="1"/>
  <c r="F496" i="7"/>
  <c r="I496" i="7"/>
  <c r="O496" i="7"/>
  <c r="P496" i="7" s="1"/>
  <c r="F535" i="7"/>
  <c r="R535" i="7"/>
  <c r="S535" i="7" s="1"/>
  <c r="L535" i="7"/>
  <c r="O535" i="7"/>
  <c r="P535" i="7" s="1"/>
  <c r="U535" i="7"/>
  <c r="V535" i="7" s="1"/>
  <c r="X535" i="7"/>
  <c r="Y535" i="7" s="1"/>
  <c r="I535" i="7"/>
  <c r="L506" i="7"/>
  <c r="R506" i="7"/>
  <c r="S506" i="7" s="1"/>
  <c r="X506" i="7"/>
  <c r="Y506" i="7" s="1"/>
  <c r="I506" i="7"/>
  <c r="U506" i="7"/>
  <c r="V506" i="7" s="1"/>
  <c r="O506" i="7"/>
  <c r="P506" i="7" s="1"/>
  <c r="F506" i="7"/>
  <c r="M493" i="7" l="1"/>
  <c r="AF493" i="7"/>
  <c r="AG493" i="7" s="1"/>
  <c r="AH493" i="7" s="1"/>
  <c r="M506" i="7"/>
  <c r="AF506" i="7"/>
  <c r="AG506" i="7" s="1"/>
  <c r="AH506" i="7" s="1"/>
  <c r="M535" i="7"/>
  <c r="AF535" i="7"/>
  <c r="AG535" i="7" s="1"/>
  <c r="AH535" i="7" s="1"/>
  <c r="M492" i="7"/>
  <c r="AF492" i="7"/>
  <c r="AG492" i="7" s="1"/>
  <c r="AH492" i="7" s="1"/>
  <c r="M498" i="7"/>
  <c r="AF498" i="7"/>
  <c r="AG498" i="7" s="1"/>
  <c r="AH498" i="7" s="1"/>
  <c r="M496" i="7"/>
  <c r="AF496" i="7"/>
  <c r="AG496" i="7" s="1"/>
  <c r="AH496" i="7" s="1"/>
  <c r="M500" i="7"/>
  <c r="AF500" i="7"/>
  <c r="AG500" i="7" s="1"/>
  <c r="AH500" i="7" s="1"/>
  <c r="M494" i="7"/>
  <c r="AF494" i="7"/>
  <c r="AG494" i="7" s="1"/>
  <c r="AH494" i="7" s="1"/>
  <c r="M495" i="7"/>
  <c r="AF495" i="7"/>
  <c r="AG495" i="7" s="1"/>
  <c r="AH495" i="7" s="1"/>
  <c r="J535" i="7"/>
  <c r="J495" i="7"/>
  <c r="J506" i="7"/>
  <c r="J494" i="7"/>
  <c r="J498" i="7"/>
  <c r="J496" i="7"/>
  <c r="J500" i="7"/>
  <c r="J493" i="7"/>
  <c r="J492" i="7"/>
  <c r="G493" i="7"/>
  <c r="G495" i="7"/>
  <c r="G506" i="7"/>
  <c r="G494" i="7"/>
  <c r="G500" i="7"/>
  <c r="G496" i="7"/>
  <c r="G535" i="7"/>
  <c r="G498" i="7"/>
  <c r="G492" i="7"/>
  <c r="R501" i="7"/>
  <c r="S501" i="7" s="1"/>
  <c r="U501" i="7"/>
  <c r="V501" i="7" s="1"/>
  <c r="L501" i="7"/>
  <c r="F501" i="7"/>
  <c r="X501" i="7"/>
  <c r="Y501" i="7" s="1"/>
  <c r="O501" i="7"/>
  <c r="P501" i="7" s="1"/>
  <c r="I501" i="7"/>
  <c r="O505" i="7"/>
  <c r="P505" i="7" s="1"/>
  <c r="F505" i="7"/>
  <c r="R505" i="7"/>
  <c r="S505" i="7" s="1"/>
  <c r="X505" i="7"/>
  <c r="Y505" i="7" s="1"/>
  <c r="L505" i="7"/>
  <c r="U505" i="7"/>
  <c r="V505" i="7" s="1"/>
  <c r="I505" i="7"/>
  <c r="R509" i="7"/>
  <c r="S509" i="7" s="1"/>
  <c r="F509" i="7"/>
  <c r="L509" i="7"/>
  <c r="X509" i="7"/>
  <c r="Y509" i="7" s="1"/>
  <c r="O509" i="7"/>
  <c r="P509" i="7" s="1"/>
  <c r="I509" i="7"/>
  <c r="U509" i="7"/>
  <c r="V509" i="7" s="1"/>
  <c r="O515" i="7"/>
  <c r="P515" i="7" s="1"/>
  <c r="R515" i="7"/>
  <c r="S515" i="7" s="1"/>
  <c r="F515" i="7"/>
  <c r="L515" i="7"/>
  <c r="I515" i="7"/>
  <c r="U515" i="7"/>
  <c r="V515" i="7" s="1"/>
  <c r="X515" i="7"/>
  <c r="Y515" i="7" s="1"/>
  <c r="F507" i="7"/>
  <c r="R507" i="7"/>
  <c r="S507" i="7" s="1"/>
  <c r="X507" i="7"/>
  <c r="Y507" i="7" s="1"/>
  <c r="L507" i="7"/>
  <c r="O507" i="7"/>
  <c r="P507" i="7" s="1"/>
  <c r="U507" i="7"/>
  <c r="V507" i="7" s="1"/>
  <c r="I507" i="7"/>
  <c r="L544" i="7"/>
  <c r="X544" i="7"/>
  <c r="Y544" i="7" s="1"/>
  <c r="I544" i="7"/>
  <c r="U544" i="7"/>
  <c r="V544" i="7" s="1"/>
  <c r="R544" i="7"/>
  <c r="S544" i="7" s="1"/>
  <c r="O544" i="7"/>
  <c r="P544" i="7" s="1"/>
  <c r="F544" i="7"/>
  <c r="R504" i="7"/>
  <c r="S504" i="7" s="1"/>
  <c r="L504" i="7"/>
  <c r="X504" i="7"/>
  <c r="Y504" i="7" s="1"/>
  <c r="F504" i="7"/>
  <c r="O504" i="7"/>
  <c r="P504" i="7" s="1"/>
  <c r="I504" i="7"/>
  <c r="U504" i="7"/>
  <c r="V504" i="7" s="1"/>
  <c r="X502" i="7"/>
  <c r="Y502" i="7" s="1"/>
  <c r="F502" i="7"/>
  <c r="L502" i="7"/>
  <c r="R502" i="7"/>
  <c r="S502" i="7" s="1"/>
  <c r="U502" i="7"/>
  <c r="V502" i="7" s="1"/>
  <c r="O502" i="7"/>
  <c r="P502" i="7" s="1"/>
  <c r="I502" i="7"/>
  <c r="F503" i="7"/>
  <c r="L503" i="7"/>
  <c r="R503" i="7"/>
  <c r="S503" i="7" s="1"/>
  <c r="I503" i="7"/>
  <c r="U503" i="7"/>
  <c r="V503" i="7" s="1"/>
  <c r="X503" i="7"/>
  <c r="Y503" i="7" s="1"/>
  <c r="O503" i="7"/>
  <c r="P503" i="7" s="1"/>
  <c r="M509" i="7" l="1"/>
  <c r="AF509" i="7"/>
  <c r="AG509" i="7" s="1"/>
  <c r="AH509" i="7" s="1"/>
  <c r="M544" i="7"/>
  <c r="AF544" i="7"/>
  <c r="AG544" i="7" s="1"/>
  <c r="AH544" i="7" s="1"/>
  <c r="M515" i="7"/>
  <c r="AF515" i="7"/>
  <c r="AG515" i="7" s="1"/>
  <c r="AH515" i="7" s="1"/>
  <c r="M502" i="7"/>
  <c r="AF502" i="7"/>
  <c r="AG502" i="7" s="1"/>
  <c r="AH502" i="7" s="1"/>
  <c r="M504" i="7"/>
  <c r="AF504" i="7"/>
  <c r="AG504" i="7" s="1"/>
  <c r="AH504" i="7" s="1"/>
  <c r="M507" i="7"/>
  <c r="AF507" i="7"/>
  <c r="AG507" i="7" s="1"/>
  <c r="AH507" i="7" s="1"/>
  <c r="M505" i="7"/>
  <c r="AF505" i="7"/>
  <c r="AG505" i="7" s="1"/>
  <c r="AH505" i="7" s="1"/>
  <c r="M501" i="7"/>
  <c r="AF501" i="7"/>
  <c r="AG501" i="7" s="1"/>
  <c r="AH501" i="7" s="1"/>
  <c r="M503" i="7"/>
  <c r="AF503" i="7"/>
  <c r="AG503" i="7" s="1"/>
  <c r="AH503" i="7" s="1"/>
  <c r="J502" i="7"/>
  <c r="J504" i="7"/>
  <c r="J509" i="7"/>
  <c r="J503" i="7"/>
  <c r="J507" i="7"/>
  <c r="J501" i="7"/>
  <c r="J544" i="7"/>
  <c r="J515" i="7"/>
  <c r="J505" i="7"/>
  <c r="G509" i="7"/>
  <c r="G502" i="7"/>
  <c r="G515" i="7"/>
  <c r="G501" i="7"/>
  <c r="G504" i="7"/>
  <c r="G544" i="7"/>
  <c r="G503" i="7"/>
  <c r="G507" i="7"/>
  <c r="G505" i="7"/>
  <c r="U510" i="7"/>
  <c r="V510" i="7" s="1"/>
  <c r="F510" i="7"/>
  <c r="L510" i="7"/>
  <c r="R510" i="7"/>
  <c r="S510" i="7" s="1"/>
  <c r="O510" i="7"/>
  <c r="P510" i="7" s="1"/>
  <c r="I510" i="7"/>
  <c r="X510" i="7"/>
  <c r="Y510" i="7" s="1"/>
  <c r="L516" i="7"/>
  <c r="U516" i="7"/>
  <c r="V516" i="7" s="1"/>
  <c r="F516" i="7"/>
  <c r="X516" i="7"/>
  <c r="Y516" i="7" s="1"/>
  <c r="I516" i="7"/>
  <c r="R516" i="7"/>
  <c r="S516" i="7" s="1"/>
  <c r="O516" i="7"/>
  <c r="P516" i="7" s="1"/>
  <c r="U524" i="7"/>
  <c r="V524" i="7" s="1"/>
  <c r="X524" i="7"/>
  <c r="Y524" i="7" s="1"/>
  <c r="L524" i="7"/>
  <c r="F524" i="7"/>
  <c r="R524" i="7"/>
  <c r="S524" i="7" s="1"/>
  <c r="I524" i="7"/>
  <c r="O524" i="7"/>
  <c r="P524" i="7" s="1"/>
  <c r="X514" i="7"/>
  <c r="Y514" i="7" s="1"/>
  <c r="R514" i="7"/>
  <c r="S514" i="7" s="1"/>
  <c r="L514" i="7"/>
  <c r="I514" i="7"/>
  <c r="F514" i="7"/>
  <c r="O514" i="7"/>
  <c r="P514" i="7" s="1"/>
  <c r="U514" i="7"/>
  <c r="V514" i="7" s="1"/>
  <c r="L512" i="7"/>
  <c r="X512" i="7"/>
  <c r="Y512" i="7" s="1"/>
  <c r="F512" i="7"/>
  <c r="U512" i="7"/>
  <c r="V512" i="7" s="1"/>
  <c r="I512" i="7"/>
  <c r="O512" i="7"/>
  <c r="P512" i="7" s="1"/>
  <c r="R512" i="7"/>
  <c r="S512" i="7" s="1"/>
  <c r="O513" i="7"/>
  <c r="P513" i="7" s="1"/>
  <c r="R513" i="7"/>
  <c r="S513" i="7" s="1"/>
  <c r="X513" i="7"/>
  <c r="Y513" i="7" s="1"/>
  <c r="F513" i="7"/>
  <c r="L513" i="7"/>
  <c r="U513" i="7"/>
  <c r="V513" i="7" s="1"/>
  <c r="I513" i="7"/>
  <c r="L553" i="7"/>
  <c r="R553" i="7"/>
  <c r="S553" i="7" s="1"/>
  <c r="X553" i="7"/>
  <c r="Y553" i="7" s="1"/>
  <c r="O553" i="7"/>
  <c r="P553" i="7" s="1"/>
  <c r="F553" i="7"/>
  <c r="U553" i="7"/>
  <c r="V553" i="7" s="1"/>
  <c r="I553" i="7"/>
  <c r="L511" i="7"/>
  <c r="R511" i="7"/>
  <c r="S511" i="7" s="1"/>
  <c r="F511" i="7"/>
  <c r="I511" i="7"/>
  <c r="U511" i="7"/>
  <c r="V511" i="7" s="1"/>
  <c r="O511" i="7"/>
  <c r="P511" i="7" s="1"/>
  <c r="X511" i="7"/>
  <c r="Y511" i="7" s="1"/>
  <c r="X518" i="7"/>
  <c r="Y518" i="7" s="1"/>
  <c r="F518" i="7"/>
  <c r="L518" i="7"/>
  <c r="U518" i="7"/>
  <c r="V518" i="7" s="1"/>
  <c r="I518" i="7"/>
  <c r="R518" i="7"/>
  <c r="S518" i="7" s="1"/>
  <c r="O518" i="7"/>
  <c r="P518" i="7" s="1"/>
  <c r="M514" i="7" l="1"/>
  <c r="AF514" i="7"/>
  <c r="AG514" i="7" s="1"/>
  <c r="AH514" i="7" s="1"/>
  <c r="M516" i="7"/>
  <c r="AF516" i="7"/>
  <c r="AG516" i="7" s="1"/>
  <c r="AH516" i="7" s="1"/>
  <c r="M518" i="7"/>
  <c r="AF518" i="7"/>
  <c r="AG518" i="7" s="1"/>
  <c r="AH518" i="7" s="1"/>
  <c r="M513" i="7"/>
  <c r="AF513" i="7"/>
  <c r="AG513" i="7" s="1"/>
  <c r="AH513" i="7" s="1"/>
  <c r="M553" i="7"/>
  <c r="AF553" i="7"/>
  <c r="AG553" i="7" s="1"/>
  <c r="AH553" i="7" s="1"/>
  <c r="M510" i="7"/>
  <c r="AF510" i="7"/>
  <c r="AG510" i="7" s="1"/>
  <c r="AH510" i="7" s="1"/>
  <c r="M511" i="7"/>
  <c r="AF511" i="7"/>
  <c r="AG511" i="7" s="1"/>
  <c r="AH511" i="7" s="1"/>
  <c r="M512" i="7"/>
  <c r="AF512" i="7"/>
  <c r="AG512" i="7" s="1"/>
  <c r="AH512" i="7" s="1"/>
  <c r="M524" i="7"/>
  <c r="AF524" i="7"/>
  <c r="AG524" i="7" s="1"/>
  <c r="AH524" i="7" s="1"/>
  <c r="J511" i="7"/>
  <c r="J518" i="7"/>
  <c r="J524" i="7"/>
  <c r="J516" i="7"/>
  <c r="J513" i="7"/>
  <c r="J510" i="7"/>
  <c r="J553" i="7"/>
  <c r="J512" i="7"/>
  <c r="J514" i="7"/>
  <c r="G514" i="7"/>
  <c r="G516" i="7"/>
  <c r="G511" i="7"/>
  <c r="G518" i="7"/>
  <c r="G510" i="7"/>
  <c r="G553" i="7"/>
  <c r="G513" i="7"/>
  <c r="G512" i="7"/>
  <c r="G524" i="7"/>
  <c r="R519" i="7"/>
  <c r="S519" i="7" s="1"/>
  <c r="I519" i="7"/>
  <c r="F519" i="7"/>
  <c r="O519" i="7"/>
  <c r="P519" i="7" s="1"/>
  <c r="X519" i="7"/>
  <c r="Y519" i="7" s="1"/>
  <c r="U519" i="7"/>
  <c r="V519" i="7" s="1"/>
  <c r="L519" i="7"/>
  <c r="X522" i="7"/>
  <c r="Y522" i="7" s="1"/>
  <c r="L522" i="7"/>
  <c r="R522" i="7"/>
  <c r="S522" i="7" s="1"/>
  <c r="I522" i="7"/>
  <c r="F522" i="7"/>
  <c r="O522" i="7"/>
  <c r="P522" i="7" s="1"/>
  <c r="U522" i="7"/>
  <c r="V522" i="7" s="1"/>
  <c r="L562" i="7"/>
  <c r="R562" i="7"/>
  <c r="S562" i="7" s="1"/>
  <c r="I562" i="7"/>
  <c r="X562" i="7"/>
  <c r="Y562" i="7" s="1"/>
  <c r="U562" i="7"/>
  <c r="V562" i="7" s="1"/>
  <c r="O562" i="7"/>
  <c r="P562" i="7" s="1"/>
  <c r="F562" i="7"/>
  <c r="O521" i="7"/>
  <c r="P521" i="7" s="1"/>
  <c r="F521" i="7"/>
  <c r="X521" i="7"/>
  <c r="Y521" i="7" s="1"/>
  <c r="R521" i="7"/>
  <c r="S521" i="7" s="1"/>
  <c r="L521" i="7"/>
  <c r="I521" i="7"/>
  <c r="U521" i="7"/>
  <c r="V521" i="7" s="1"/>
  <c r="R523" i="7"/>
  <c r="S523" i="7" s="1"/>
  <c r="X523" i="7"/>
  <c r="Y523" i="7" s="1"/>
  <c r="O523" i="7"/>
  <c r="P523" i="7" s="1"/>
  <c r="F523" i="7"/>
  <c r="I523" i="7"/>
  <c r="L523" i="7"/>
  <c r="U523" i="7"/>
  <c r="V523" i="7" s="1"/>
  <c r="F527" i="7"/>
  <c r="L527" i="7"/>
  <c r="R527" i="7"/>
  <c r="S527" i="7" s="1"/>
  <c r="X527" i="7"/>
  <c r="Y527" i="7" s="1"/>
  <c r="I527" i="7"/>
  <c r="U527" i="7"/>
  <c r="V527" i="7" s="1"/>
  <c r="O527" i="7"/>
  <c r="P527" i="7" s="1"/>
  <c r="L520" i="7"/>
  <c r="R520" i="7"/>
  <c r="S520" i="7" s="1"/>
  <c r="I520" i="7"/>
  <c r="X520" i="7"/>
  <c r="Y520" i="7" s="1"/>
  <c r="F520" i="7"/>
  <c r="O520" i="7"/>
  <c r="P520" i="7" s="1"/>
  <c r="U520" i="7"/>
  <c r="V520" i="7" s="1"/>
  <c r="F533" i="7"/>
  <c r="R533" i="7"/>
  <c r="S533" i="7" s="1"/>
  <c r="L533" i="7"/>
  <c r="O533" i="7"/>
  <c r="P533" i="7" s="1"/>
  <c r="U533" i="7"/>
  <c r="V533" i="7" s="1"/>
  <c r="X533" i="7"/>
  <c r="Y533" i="7" s="1"/>
  <c r="I533" i="7"/>
  <c r="R525" i="7"/>
  <c r="S525" i="7" s="1"/>
  <c r="F525" i="7"/>
  <c r="L525" i="7"/>
  <c r="O525" i="7"/>
  <c r="P525" i="7" s="1"/>
  <c r="I525" i="7"/>
  <c r="U525" i="7"/>
  <c r="V525" i="7" s="1"/>
  <c r="X525" i="7"/>
  <c r="Y525" i="7" s="1"/>
  <c r="M523" i="7" l="1"/>
  <c r="AF523" i="7"/>
  <c r="AG523" i="7" s="1"/>
  <c r="AH523" i="7" s="1"/>
  <c r="M521" i="7"/>
  <c r="AF521" i="7"/>
  <c r="AG521" i="7" s="1"/>
  <c r="AH521" i="7" s="1"/>
  <c r="M527" i="7"/>
  <c r="AF527" i="7"/>
  <c r="AG527" i="7" s="1"/>
  <c r="AH527" i="7" s="1"/>
  <c r="M522" i="7"/>
  <c r="AF522" i="7"/>
  <c r="AG522" i="7" s="1"/>
  <c r="AH522" i="7" s="1"/>
  <c r="M533" i="7"/>
  <c r="AF533" i="7"/>
  <c r="AG533" i="7" s="1"/>
  <c r="AH533" i="7" s="1"/>
  <c r="M525" i="7"/>
  <c r="AF525" i="7"/>
  <c r="AG525" i="7" s="1"/>
  <c r="AH525" i="7" s="1"/>
  <c r="M520" i="7"/>
  <c r="AF520" i="7"/>
  <c r="AG520" i="7" s="1"/>
  <c r="AH520" i="7" s="1"/>
  <c r="M562" i="7"/>
  <c r="AF562" i="7"/>
  <c r="AG562" i="7" s="1"/>
  <c r="AH562" i="7" s="1"/>
  <c r="M519" i="7"/>
  <c r="AF519" i="7"/>
  <c r="AG519" i="7" s="1"/>
  <c r="AH519" i="7" s="1"/>
  <c r="J521" i="7"/>
  <c r="J519" i="7"/>
  <c r="J522" i="7"/>
  <c r="J525" i="7"/>
  <c r="J520" i="7"/>
  <c r="J523" i="7"/>
  <c r="J562" i="7"/>
  <c r="J533" i="7"/>
  <c r="J527" i="7"/>
  <c r="G527" i="7"/>
  <c r="G520" i="7"/>
  <c r="G562" i="7"/>
  <c r="G523" i="7"/>
  <c r="G521" i="7"/>
  <c r="G519" i="7"/>
  <c r="G525" i="7"/>
  <c r="G533" i="7"/>
  <c r="G522" i="7"/>
  <c r="R528" i="7"/>
  <c r="S528" i="7" s="1"/>
  <c r="I528" i="7"/>
  <c r="U528" i="7"/>
  <c r="V528" i="7" s="1"/>
  <c r="O528" i="7"/>
  <c r="P528" i="7" s="1"/>
  <c r="X528" i="7"/>
  <c r="Y528" i="7" s="1"/>
  <c r="F528" i="7"/>
  <c r="L528" i="7"/>
  <c r="X530" i="7"/>
  <c r="Y530" i="7" s="1"/>
  <c r="L530" i="7"/>
  <c r="R530" i="7"/>
  <c r="S530" i="7" s="1"/>
  <c r="F530" i="7"/>
  <c r="I530" i="7"/>
  <c r="U530" i="7"/>
  <c r="V530" i="7" s="1"/>
  <c r="O530" i="7"/>
  <c r="P530" i="7" s="1"/>
  <c r="L536" i="7"/>
  <c r="X536" i="7"/>
  <c r="Y536" i="7" s="1"/>
  <c r="R536" i="7"/>
  <c r="S536" i="7" s="1"/>
  <c r="F536" i="7"/>
  <c r="I536" i="7"/>
  <c r="O536" i="7"/>
  <c r="P536" i="7" s="1"/>
  <c r="U536" i="7"/>
  <c r="V536" i="7" s="1"/>
  <c r="R531" i="7"/>
  <c r="S531" i="7" s="1"/>
  <c r="X531" i="7"/>
  <c r="Y531" i="7" s="1"/>
  <c r="F531" i="7"/>
  <c r="L531" i="7"/>
  <c r="I531" i="7"/>
  <c r="U531" i="7"/>
  <c r="V531" i="7" s="1"/>
  <c r="O531" i="7"/>
  <c r="P531" i="7" s="1"/>
  <c r="U542" i="7"/>
  <c r="V542" i="7" s="1"/>
  <c r="X542" i="7"/>
  <c r="Y542" i="7" s="1"/>
  <c r="L542" i="7"/>
  <c r="O542" i="7"/>
  <c r="P542" i="7" s="1"/>
  <c r="F542" i="7"/>
  <c r="R542" i="7"/>
  <c r="S542" i="7" s="1"/>
  <c r="I542" i="7"/>
  <c r="F534" i="7"/>
  <c r="L534" i="7"/>
  <c r="X534" i="7"/>
  <c r="Y534" i="7" s="1"/>
  <c r="U534" i="7"/>
  <c r="V534" i="7" s="1"/>
  <c r="R534" i="7"/>
  <c r="S534" i="7" s="1"/>
  <c r="O534" i="7"/>
  <c r="P534" i="7" s="1"/>
  <c r="I534" i="7"/>
  <c r="R529" i="7"/>
  <c r="S529" i="7" s="1"/>
  <c r="F529" i="7"/>
  <c r="X529" i="7"/>
  <c r="Y529" i="7" s="1"/>
  <c r="O529" i="7"/>
  <c r="P529" i="7" s="1"/>
  <c r="I529" i="7"/>
  <c r="U529" i="7"/>
  <c r="V529" i="7" s="1"/>
  <c r="L529" i="7"/>
  <c r="L532" i="7"/>
  <c r="X532" i="7"/>
  <c r="Y532" i="7" s="1"/>
  <c r="U532" i="7"/>
  <c r="V532" i="7" s="1"/>
  <c r="F532" i="7"/>
  <c r="R532" i="7"/>
  <c r="S532" i="7" s="1"/>
  <c r="I532" i="7"/>
  <c r="O532" i="7"/>
  <c r="P532" i="7" s="1"/>
  <c r="R571" i="7"/>
  <c r="S571" i="7" s="1"/>
  <c r="I571" i="7"/>
  <c r="X571" i="7"/>
  <c r="Y571" i="7" s="1"/>
  <c r="U571" i="7"/>
  <c r="V571" i="7" s="1"/>
  <c r="L571" i="7"/>
  <c r="F571" i="7"/>
  <c r="O571" i="7"/>
  <c r="P571" i="7" s="1"/>
  <c r="M529" i="7" l="1"/>
  <c r="AF529" i="7"/>
  <c r="AG529" i="7" s="1"/>
  <c r="AH529" i="7" s="1"/>
  <c r="M531" i="7"/>
  <c r="AF531" i="7"/>
  <c r="AG531" i="7" s="1"/>
  <c r="AH531" i="7" s="1"/>
  <c r="M542" i="7"/>
  <c r="AF542" i="7"/>
  <c r="AG542" i="7" s="1"/>
  <c r="AH542" i="7" s="1"/>
  <c r="M536" i="7"/>
  <c r="AF536" i="7"/>
  <c r="AG536" i="7" s="1"/>
  <c r="AH536" i="7" s="1"/>
  <c r="M528" i="7"/>
  <c r="AF528" i="7"/>
  <c r="AG528" i="7" s="1"/>
  <c r="AH528" i="7" s="1"/>
  <c r="M571" i="7"/>
  <c r="AF571" i="7"/>
  <c r="AG571" i="7" s="1"/>
  <c r="AH571" i="7" s="1"/>
  <c r="M534" i="7"/>
  <c r="AF534" i="7"/>
  <c r="AG534" i="7" s="1"/>
  <c r="AH534" i="7" s="1"/>
  <c r="M532" i="7"/>
  <c r="AF532" i="7"/>
  <c r="AG532" i="7" s="1"/>
  <c r="AH532" i="7" s="1"/>
  <c r="M530" i="7"/>
  <c r="AF530" i="7"/>
  <c r="AG530" i="7" s="1"/>
  <c r="AH530" i="7" s="1"/>
  <c r="J530" i="7"/>
  <c r="J532" i="7"/>
  <c r="J529" i="7"/>
  <c r="J542" i="7"/>
  <c r="J536" i="7"/>
  <c r="J571" i="7"/>
  <c r="J534" i="7"/>
  <c r="J531" i="7"/>
  <c r="J528" i="7"/>
  <c r="G542" i="7"/>
  <c r="G530" i="7"/>
  <c r="G532" i="7"/>
  <c r="G529" i="7"/>
  <c r="G534" i="7"/>
  <c r="G531" i="7"/>
  <c r="G571" i="7"/>
  <c r="G536" i="7"/>
  <c r="G528" i="7"/>
  <c r="O537" i="7"/>
  <c r="P537" i="7" s="1"/>
  <c r="L537" i="7"/>
  <c r="R537" i="7"/>
  <c r="S537" i="7" s="1"/>
  <c r="F537" i="7"/>
  <c r="U537" i="7"/>
  <c r="V537" i="7" s="1"/>
  <c r="X537" i="7"/>
  <c r="Y537" i="7" s="1"/>
  <c r="I537" i="7"/>
  <c r="F551" i="7"/>
  <c r="I551" i="7"/>
  <c r="O551" i="7"/>
  <c r="P551" i="7" s="1"/>
  <c r="X551" i="7"/>
  <c r="Y551" i="7" s="1"/>
  <c r="L551" i="7"/>
  <c r="R551" i="7"/>
  <c r="S551" i="7" s="1"/>
  <c r="U551" i="7"/>
  <c r="V551" i="7" s="1"/>
  <c r="R541" i="7"/>
  <c r="S541" i="7" s="1"/>
  <c r="F541" i="7"/>
  <c r="L541" i="7"/>
  <c r="I541" i="7"/>
  <c r="O541" i="7"/>
  <c r="P541" i="7" s="1"/>
  <c r="U541" i="7"/>
  <c r="V541" i="7" s="1"/>
  <c r="X541" i="7"/>
  <c r="Y541" i="7" s="1"/>
  <c r="X538" i="7"/>
  <c r="Y538" i="7" s="1"/>
  <c r="L538" i="7"/>
  <c r="R538" i="7"/>
  <c r="S538" i="7" s="1"/>
  <c r="F538" i="7"/>
  <c r="U538" i="7"/>
  <c r="V538" i="7" s="1"/>
  <c r="I538" i="7"/>
  <c r="O538" i="7"/>
  <c r="P538" i="7" s="1"/>
  <c r="X540" i="7"/>
  <c r="Y540" i="7" s="1"/>
  <c r="F540" i="7"/>
  <c r="L540" i="7"/>
  <c r="U540" i="7"/>
  <c r="V540" i="7" s="1"/>
  <c r="I540" i="7"/>
  <c r="R540" i="7"/>
  <c r="S540" i="7" s="1"/>
  <c r="O540" i="7"/>
  <c r="P540" i="7" s="1"/>
  <c r="O580" i="7"/>
  <c r="P580" i="7" s="1"/>
  <c r="F580" i="7"/>
  <c r="X580" i="7"/>
  <c r="Y580" i="7" s="1"/>
  <c r="R580" i="7"/>
  <c r="S580" i="7" s="1"/>
  <c r="I580" i="7"/>
  <c r="L580" i="7"/>
  <c r="U580" i="7"/>
  <c r="V580" i="7" s="1"/>
  <c r="F543" i="7"/>
  <c r="R543" i="7"/>
  <c r="S543" i="7" s="1"/>
  <c r="L543" i="7"/>
  <c r="X543" i="7"/>
  <c r="Y543" i="7" s="1"/>
  <c r="U543" i="7"/>
  <c r="V543" i="7" s="1"/>
  <c r="I543" i="7"/>
  <c r="O543" i="7"/>
  <c r="P543" i="7" s="1"/>
  <c r="R545" i="7"/>
  <c r="S545" i="7" s="1"/>
  <c r="F545" i="7"/>
  <c r="X545" i="7"/>
  <c r="Y545" i="7" s="1"/>
  <c r="O545" i="7"/>
  <c r="P545" i="7" s="1"/>
  <c r="L545" i="7"/>
  <c r="U545" i="7"/>
  <c r="V545" i="7" s="1"/>
  <c r="I545" i="7"/>
  <c r="R539" i="7"/>
  <c r="S539" i="7" s="1"/>
  <c r="F539" i="7"/>
  <c r="X539" i="7"/>
  <c r="Y539" i="7" s="1"/>
  <c r="L539" i="7"/>
  <c r="O539" i="7"/>
  <c r="P539" i="7" s="1"/>
  <c r="I539" i="7"/>
  <c r="U539" i="7"/>
  <c r="V539" i="7" s="1"/>
  <c r="M580" i="7" l="1"/>
  <c r="AF580" i="7"/>
  <c r="AG580" i="7" s="1"/>
  <c r="AH580" i="7" s="1"/>
  <c r="M541" i="7"/>
  <c r="AF541" i="7"/>
  <c r="AG541" i="7" s="1"/>
  <c r="AH541" i="7" s="1"/>
  <c r="M543" i="7"/>
  <c r="AF543" i="7"/>
  <c r="AG543" i="7" s="1"/>
  <c r="AH543" i="7" s="1"/>
  <c r="M539" i="7"/>
  <c r="AF539" i="7"/>
  <c r="AG539" i="7" s="1"/>
  <c r="AH539" i="7" s="1"/>
  <c r="M551" i="7"/>
  <c r="AF551" i="7"/>
  <c r="AG551" i="7" s="1"/>
  <c r="AH551" i="7" s="1"/>
  <c r="M540" i="7"/>
  <c r="AF540" i="7"/>
  <c r="AG540" i="7" s="1"/>
  <c r="AH540" i="7" s="1"/>
  <c r="M538" i="7"/>
  <c r="AF538" i="7"/>
  <c r="AG538" i="7" s="1"/>
  <c r="AH538" i="7" s="1"/>
  <c r="M545" i="7"/>
  <c r="AF545" i="7"/>
  <c r="AG545" i="7" s="1"/>
  <c r="AH545" i="7" s="1"/>
  <c r="M537" i="7"/>
  <c r="AF537" i="7"/>
  <c r="AG537" i="7" s="1"/>
  <c r="AH537" i="7" s="1"/>
  <c r="J539" i="7"/>
  <c r="J541" i="7"/>
  <c r="J537" i="7"/>
  <c r="J540" i="7"/>
  <c r="J551" i="7"/>
  <c r="J538" i="7"/>
  <c r="J545" i="7"/>
  <c r="J543" i="7"/>
  <c r="J580" i="7"/>
  <c r="G538" i="7"/>
  <c r="G541" i="7"/>
  <c r="G537" i="7"/>
  <c r="G580" i="7"/>
  <c r="G551" i="7"/>
  <c r="G545" i="7"/>
  <c r="G543" i="7"/>
  <c r="G539" i="7"/>
  <c r="G540" i="7"/>
  <c r="I546" i="7"/>
  <c r="O546" i="7"/>
  <c r="P546" i="7" s="1"/>
  <c r="L546" i="7"/>
  <c r="F546" i="7"/>
  <c r="R546" i="7"/>
  <c r="S546" i="7" s="1"/>
  <c r="X546" i="7"/>
  <c r="Y546" i="7" s="1"/>
  <c r="U546" i="7"/>
  <c r="V546" i="7" s="1"/>
  <c r="U550" i="7"/>
  <c r="V550" i="7" s="1"/>
  <c r="F550" i="7"/>
  <c r="X550" i="7"/>
  <c r="Y550" i="7" s="1"/>
  <c r="L550" i="7"/>
  <c r="R550" i="7"/>
  <c r="S550" i="7" s="1"/>
  <c r="O550" i="7"/>
  <c r="P550" i="7" s="1"/>
  <c r="I550" i="7"/>
  <c r="I554" i="7"/>
  <c r="L554" i="7"/>
  <c r="X554" i="7"/>
  <c r="Y554" i="7" s="1"/>
  <c r="R554" i="7"/>
  <c r="S554" i="7" s="1"/>
  <c r="U554" i="7"/>
  <c r="V554" i="7" s="1"/>
  <c r="F554" i="7"/>
  <c r="O554" i="7"/>
  <c r="P554" i="7" s="1"/>
  <c r="U548" i="7"/>
  <c r="V548" i="7" s="1"/>
  <c r="I548" i="7"/>
  <c r="X548" i="7"/>
  <c r="Y548" i="7" s="1"/>
  <c r="O548" i="7"/>
  <c r="P548" i="7" s="1"/>
  <c r="F548" i="7"/>
  <c r="R548" i="7"/>
  <c r="S548" i="7" s="1"/>
  <c r="L548" i="7"/>
  <c r="F549" i="7"/>
  <c r="O549" i="7"/>
  <c r="P549" i="7" s="1"/>
  <c r="X549" i="7"/>
  <c r="Y549" i="7" s="1"/>
  <c r="R549" i="7"/>
  <c r="S549" i="7" s="1"/>
  <c r="I549" i="7"/>
  <c r="L549" i="7"/>
  <c r="U549" i="7"/>
  <c r="V549" i="7" s="1"/>
  <c r="F560" i="7"/>
  <c r="U560" i="7"/>
  <c r="V560" i="7" s="1"/>
  <c r="I560" i="7"/>
  <c r="L560" i="7"/>
  <c r="O560" i="7"/>
  <c r="P560" i="7" s="1"/>
  <c r="X560" i="7"/>
  <c r="Y560" i="7" s="1"/>
  <c r="R560" i="7"/>
  <c r="S560" i="7" s="1"/>
  <c r="F547" i="7"/>
  <c r="R547" i="7"/>
  <c r="S547" i="7" s="1"/>
  <c r="L547" i="7"/>
  <c r="I547" i="7"/>
  <c r="U547" i="7"/>
  <c r="V547" i="7" s="1"/>
  <c r="O547" i="7"/>
  <c r="P547" i="7" s="1"/>
  <c r="X547" i="7"/>
  <c r="Y547" i="7" s="1"/>
  <c r="U552" i="7"/>
  <c r="V552" i="7" s="1"/>
  <c r="L552" i="7"/>
  <c r="I552" i="7"/>
  <c r="F552" i="7"/>
  <c r="O552" i="7"/>
  <c r="P552" i="7" s="1"/>
  <c r="R552" i="7"/>
  <c r="S552" i="7" s="1"/>
  <c r="X552" i="7"/>
  <c r="Y552" i="7" s="1"/>
  <c r="L589" i="7"/>
  <c r="X589" i="7"/>
  <c r="Y589" i="7" s="1"/>
  <c r="F589" i="7"/>
  <c r="U589" i="7"/>
  <c r="V589" i="7" s="1"/>
  <c r="I589" i="7"/>
  <c r="O589" i="7"/>
  <c r="P589" i="7" s="1"/>
  <c r="R589" i="7"/>
  <c r="S589" i="7" s="1"/>
  <c r="M550" i="7" l="1"/>
  <c r="AF550" i="7"/>
  <c r="AG550" i="7" s="1"/>
  <c r="AH550" i="7" s="1"/>
  <c r="M549" i="7"/>
  <c r="AF549" i="7"/>
  <c r="AG549" i="7" s="1"/>
  <c r="AH549" i="7" s="1"/>
  <c r="M552" i="7"/>
  <c r="AF552" i="7"/>
  <c r="AG552" i="7" s="1"/>
  <c r="AH552" i="7" s="1"/>
  <c r="M546" i="7"/>
  <c r="AF546" i="7"/>
  <c r="AG546" i="7" s="1"/>
  <c r="AH546" i="7" s="1"/>
  <c r="M589" i="7"/>
  <c r="AF589" i="7"/>
  <c r="AG589" i="7" s="1"/>
  <c r="AH589" i="7" s="1"/>
  <c r="M547" i="7"/>
  <c r="AF547" i="7"/>
  <c r="AG547" i="7" s="1"/>
  <c r="AH547" i="7" s="1"/>
  <c r="M560" i="7"/>
  <c r="AF560" i="7"/>
  <c r="AG560" i="7" s="1"/>
  <c r="AH560" i="7" s="1"/>
  <c r="M548" i="7"/>
  <c r="AF548" i="7"/>
  <c r="AG548" i="7" s="1"/>
  <c r="AH548" i="7" s="1"/>
  <c r="M554" i="7"/>
  <c r="AF554" i="7"/>
  <c r="AG554" i="7" s="1"/>
  <c r="AH554" i="7" s="1"/>
  <c r="J560" i="7"/>
  <c r="J589" i="7"/>
  <c r="J549" i="7"/>
  <c r="J546" i="7"/>
  <c r="J547" i="7"/>
  <c r="J552" i="7"/>
  <c r="J550" i="7"/>
  <c r="J548" i="7"/>
  <c r="J554" i="7"/>
  <c r="G548" i="7"/>
  <c r="G554" i="7"/>
  <c r="G589" i="7"/>
  <c r="G552" i="7"/>
  <c r="G549" i="7"/>
  <c r="G550" i="7"/>
  <c r="G546" i="7"/>
  <c r="G560" i="7"/>
  <c r="G547" i="7"/>
  <c r="I555" i="7"/>
  <c r="X555" i="7"/>
  <c r="Y555" i="7" s="1"/>
  <c r="L555" i="7"/>
  <c r="F555" i="7"/>
  <c r="R555" i="7"/>
  <c r="S555" i="7" s="1"/>
  <c r="U555" i="7"/>
  <c r="V555" i="7" s="1"/>
  <c r="O555" i="7"/>
  <c r="P555" i="7" s="1"/>
  <c r="O557" i="7"/>
  <c r="P557" i="7" s="1"/>
  <c r="F557" i="7"/>
  <c r="I557" i="7"/>
  <c r="R557" i="7"/>
  <c r="S557" i="7" s="1"/>
  <c r="U557" i="7"/>
  <c r="V557" i="7" s="1"/>
  <c r="X557" i="7"/>
  <c r="Y557" i="7" s="1"/>
  <c r="L557" i="7"/>
  <c r="O563" i="7"/>
  <c r="P563" i="7" s="1"/>
  <c r="U563" i="7"/>
  <c r="V563" i="7" s="1"/>
  <c r="X563" i="7"/>
  <c r="Y563" i="7" s="1"/>
  <c r="L563" i="7"/>
  <c r="I563" i="7"/>
  <c r="R563" i="7"/>
  <c r="S563" i="7" s="1"/>
  <c r="F563" i="7"/>
  <c r="U556" i="7"/>
  <c r="V556" i="7" s="1"/>
  <c r="X556" i="7"/>
  <c r="Y556" i="7" s="1"/>
  <c r="L556" i="7"/>
  <c r="R556" i="7"/>
  <c r="S556" i="7" s="1"/>
  <c r="I556" i="7"/>
  <c r="F556" i="7"/>
  <c r="O556" i="7"/>
  <c r="P556" i="7" s="1"/>
  <c r="I569" i="7"/>
  <c r="X569" i="7"/>
  <c r="Y569" i="7" s="1"/>
  <c r="L569" i="7"/>
  <c r="R569" i="7"/>
  <c r="S569" i="7" s="1"/>
  <c r="O569" i="7"/>
  <c r="P569" i="7" s="1"/>
  <c r="F569" i="7"/>
  <c r="U569" i="7"/>
  <c r="V569" i="7" s="1"/>
  <c r="F559" i="7"/>
  <c r="I559" i="7"/>
  <c r="L559" i="7"/>
  <c r="X559" i="7"/>
  <c r="Y559" i="7" s="1"/>
  <c r="U559" i="7"/>
  <c r="V559" i="7" s="1"/>
  <c r="O559" i="7"/>
  <c r="P559" i="7" s="1"/>
  <c r="R559" i="7"/>
  <c r="S559" i="7" s="1"/>
  <c r="O561" i="7"/>
  <c r="P561" i="7" s="1"/>
  <c r="R561" i="7"/>
  <c r="S561" i="7" s="1"/>
  <c r="F561" i="7"/>
  <c r="L561" i="7"/>
  <c r="X561" i="7"/>
  <c r="Y561" i="7" s="1"/>
  <c r="U561" i="7"/>
  <c r="V561" i="7" s="1"/>
  <c r="I561" i="7"/>
  <c r="R598" i="7"/>
  <c r="S598" i="7" s="1"/>
  <c r="F598" i="7"/>
  <c r="O598" i="7"/>
  <c r="P598" i="7" s="1"/>
  <c r="X598" i="7"/>
  <c r="Y598" i="7" s="1"/>
  <c r="I598" i="7"/>
  <c r="U598" i="7"/>
  <c r="V598" i="7" s="1"/>
  <c r="L598" i="7"/>
  <c r="U558" i="7"/>
  <c r="V558" i="7" s="1"/>
  <c r="F558" i="7"/>
  <c r="L558" i="7"/>
  <c r="X558" i="7"/>
  <c r="Y558" i="7" s="1"/>
  <c r="O558" i="7"/>
  <c r="P558" i="7" s="1"/>
  <c r="R558" i="7"/>
  <c r="S558" i="7" s="1"/>
  <c r="I558" i="7"/>
  <c r="M556" i="7" l="1"/>
  <c r="AF556" i="7"/>
  <c r="AG556" i="7" s="1"/>
  <c r="AH556" i="7" s="1"/>
  <c r="M555" i="7"/>
  <c r="AF555" i="7"/>
  <c r="AG555" i="7" s="1"/>
  <c r="AH555" i="7" s="1"/>
  <c r="M559" i="7"/>
  <c r="AF559" i="7"/>
  <c r="AG559" i="7" s="1"/>
  <c r="AH559" i="7" s="1"/>
  <c r="M563" i="7"/>
  <c r="AF563" i="7"/>
  <c r="AG563" i="7" s="1"/>
  <c r="AH563" i="7" s="1"/>
  <c r="M557" i="7"/>
  <c r="AF557" i="7"/>
  <c r="AG557" i="7" s="1"/>
  <c r="AH557" i="7" s="1"/>
  <c r="M558" i="7"/>
  <c r="AF558" i="7"/>
  <c r="AG558" i="7" s="1"/>
  <c r="AH558" i="7" s="1"/>
  <c r="M569" i="7"/>
  <c r="AF569" i="7"/>
  <c r="AG569" i="7" s="1"/>
  <c r="AH569" i="7" s="1"/>
  <c r="M561" i="7"/>
  <c r="AF561" i="7"/>
  <c r="AG561" i="7" s="1"/>
  <c r="AH561" i="7" s="1"/>
  <c r="M598" i="7"/>
  <c r="AF598" i="7"/>
  <c r="AG598" i="7" s="1"/>
  <c r="AH598" i="7" s="1"/>
  <c r="J558" i="7"/>
  <c r="J598" i="7"/>
  <c r="J556" i="7"/>
  <c r="J557" i="7"/>
  <c r="J563" i="7"/>
  <c r="J561" i="7"/>
  <c r="J559" i="7"/>
  <c r="J569" i="7"/>
  <c r="J555" i="7"/>
  <c r="G555" i="7"/>
  <c r="G556" i="7"/>
  <c r="G558" i="7"/>
  <c r="G569" i="7"/>
  <c r="G598" i="7"/>
  <c r="G561" i="7"/>
  <c r="G563" i="7"/>
  <c r="G557" i="7"/>
  <c r="G559" i="7"/>
  <c r="X564" i="7"/>
  <c r="Y564" i="7" s="1"/>
  <c r="U564" i="7"/>
  <c r="V564" i="7" s="1"/>
  <c r="O564" i="7"/>
  <c r="P564" i="7" s="1"/>
  <c r="R564" i="7"/>
  <c r="S564" i="7" s="1"/>
  <c r="L564" i="7"/>
  <c r="F564" i="7"/>
  <c r="I564" i="7"/>
  <c r="L567" i="7"/>
  <c r="I567" i="7"/>
  <c r="U567" i="7"/>
  <c r="V567" i="7" s="1"/>
  <c r="R567" i="7"/>
  <c r="S567" i="7" s="1"/>
  <c r="F567" i="7"/>
  <c r="X567" i="7"/>
  <c r="Y567" i="7" s="1"/>
  <c r="O567" i="7"/>
  <c r="P567" i="7" s="1"/>
  <c r="R566" i="7"/>
  <c r="S566" i="7" s="1"/>
  <c r="F566" i="7"/>
  <c r="O566" i="7"/>
  <c r="P566" i="7" s="1"/>
  <c r="X566" i="7"/>
  <c r="Y566" i="7" s="1"/>
  <c r="L566" i="7"/>
  <c r="I566" i="7"/>
  <c r="U566" i="7"/>
  <c r="V566" i="7" s="1"/>
  <c r="F572" i="7"/>
  <c r="R572" i="7"/>
  <c r="S572" i="7" s="1"/>
  <c r="X572" i="7"/>
  <c r="Y572" i="7" s="1"/>
  <c r="O572" i="7"/>
  <c r="P572" i="7" s="1"/>
  <c r="I572" i="7"/>
  <c r="L572" i="7"/>
  <c r="U572" i="7"/>
  <c r="V572" i="7" s="1"/>
  <c r="L607" i="7"/>
  <c r="I607" i="7"/>
  <c r="U607" i="7"/>
  <c r="V607" i="7" s="1"/>
  <c r="X607" i="7"/>
  <c r="Y607" i="7" s="1"/>
  <c r="R607" i="7"/>
  <c r="S607" i="7" s="1"/>
  <c r="F607" i="7"/>
  <c r="O607" i="7"/>
  <c r="P607" i="7" s="1"/>
  <c r="L565" i="7"/>
  <c r="X565" i="7"/>
  <c r="Y565" i="7" s="1"/>
  <c r="F565" i="7"/>
  <c r="U565" i="7"/>
  <c r="V565" i="7" s="1"/>
  <c r="I565" i="7"/>
  <c r="R565" i="7"/>
  <c r="S565" i="7" s="1"/>
  <c r="O565" i="7"/>
  <c r="P565" i="7" s="1"/>
  <c r="F570" i="7"/>
  <c r="X570" i="7"/>
  <c r="Y570" i="7" s="1"/>
  <c r="R570" i="7"/>
  <c r="S570" i="7" s="1"/>
  <c r="O570" i="7"/>
  <c r="P570" i="7" s="1"/>
  <c r="L570" i="7"/>
  <c r="U570" i="7"/>
  <c r="V570" i="7" s="1"/>
  <c r="I570" i="7"/>
  <c r="O568" i="7"/>
  <c r="P568" i="7" s="1"/>
  <c r="X568" i="7"/>
  <c r="Y568" i="7" s="1"/>
  <c r="F568" i="7"/>
  <c r="L568" i="7"/>
  <c r="R568" i="7"/>
  <c r="S568" i="7" s="1"/>
  <c r="I568" i="7"/>
  <c r="U568" i="7"/>
  <c r="V568" i="7" s="1"/>
  <c r="O578" i="7"/>
  <c r="P578" i="7" s="1"/>
  <c r="R578" i="7"/>
  <c r="S578" i="7" s="1"/>
  <c r="F578" i="7"/>
  <c r="X578" i="7"/>
  <c r="Y578" i="7" s="1"/>
  <c r="L578" i="7"/>
  <c r="I578" i="7"/>
  <c r="U578" i="7"/>
  <c r="V578" i="7" s="1"/>
  <c r="M564" i="7" l="1"/>
  <c r="AF564" i="7"/>
  <c r="AG564" i="7" s="1"/>
  <c r="AH564" i="7" s="1"/>
  <c r="M565" i="7"/>
  <c r="AF565" i="7"/>
  <c r="AG565" i="7" s="1"/>
  <c r="AH565" i="7" s="1"/>
  <c r="M567" i="7"/>
  <c r="AF567" i="7"/>
  <c r="AG567" i="7" s="1"/>
  <c r="AH567" i="7" s="1"/>
  <c r="M578" i="7"/>
  <c r="AF578" i="7"/>
  <c r="AG578" i="7" s="1"/>
  <c r="AH578" i="7" s="1"/>
  <c r="M607" i="7"/>
  <c r="AF607" i="7"/>
  <c r="AG607" i="7" s="1"/>
  <c r="AH607" i="7" s="1"/>
  <c r="M570" i="7"/>
  <c r="AF570" i="7"/>
  <c r="AG570" i="7" s="1"/>
  <c r="AH570" i="7" s="1"/>
  <c r="M572" i="7"/>
  <c r="AF572" i="7"/>
  <c r="AG572" i="7" s="1"/>
  <c r="AH572" i="7" s="1"/>
  <c r="M566" i="7"/>
  <c r="AF566" i="7"/>
  <c r="AG566" i="7" s="1"/>
  <c r="AH566" i="7" s="1"/>
  <c r="M568" i="7"/>
  <c r="AF568" i="7"/>
  <c r="AG568" i="7" s="1"/>
  <c r="AH568" i="7" s="1"/>
  <c r="J567" i="7"/>
  <c r="J566" i="7"/>
  <c r="J565" i="7"/>
  <c r="J568" i="7"/>
  <c r="J564" i="7"/>
  <c r="J570" i="7"/>
  <c r="J578" i="7"/>
  <c r="J607" i="7"/>
  <c r="J572" i="7"/>
  <c r="G570" i="7"/>
  <c r="G565" i="7"/>
  <c r="G564" i="7"/>
  <c r="G578" i="7"/>
  <c r="G607" i="7"/>
  <c r="G568" i="7"/>
  <c r="G566" i="7"/>
  <c r="G567" i="7"/>
  <c r="G572" i="7"/>
  <c r="L573" i="7"/>
  <c r="I573" i="7"/>
  <c r="X573" i="7"/>
  <c r="Y573" i="7" s="1"/>
  <c r="F573" i="7"/>
  <c r="O573" i="7"/>
  <c r="P573" i="7" s="1"/>
  <c r="U573" i="7"/>
  <c r="V573" i="7" s="1"/>
  <c r="R573" i="7"/>
  <c r="S573" i="7" s="1"/>
  <c r="L577" i="7"/>
  <c r="R577" i="7"/>
  <c r="S577" i="7" s="1"/>
  <c r="I577" i="7"/>
  <c r="X577" i="7"/>
  <c r="Y577" i="7" s="1"/>
  <c r="U577" i="7"/>
  <c r="V577" i="7" s="1"/>
  <c r="F577" i="7"/>
  <c r="O577" i="7"/>
  <c r="P577" i="7" s="1"/>
  <c r="L575" i="7"/>
  <c r="I575" i="7"/>
  <c r="U575" i="7"/>
  <c r="V575" i="7" s="1"/>
  <c r="X575" i="7"/>
  <c r="Y575" i="7" s="1"/>
  <c r="F575" i="7"/>
  <c r="R575" i="7"/>
  <c r="S575" i="7" s="1"/>
  <c r="O575" i="7"/>
  <c r="P575" i="7" s="1"/>
  <c r="I587" i="7"/>
  <c r="R587" i="7"/>
  <c r="S587" i="7" s="1"/>
  <c r="X587" i="7"/>
  <c r="Y587" i="7" s="1"/>
  <c r="F587" i="7"/>
  <c r="L587" i="7"/>
  <c r="U587" i="7"/>
  <c r="V587" i="7" s="1"/>
  <c r="O587" i="7"/>
  <c r="P587" i="7" s="1"/>
  <c r="L616" i="7"/>
  <c r="R616" i="7"/>
  <c r="S616" i="7" s="1"/>
  <c r="O616" i="7"/>
  <c r="P616" i="7" s="1"/>
  <c r="X616" i="7"/>
  <c r="Y616" i="7" s="1"/>
  <c r="F616" i="7"/>
  <c r="I616" i="7"/>
  <c r="U616" i="7"/>
  <c r="V616" i="7" s="1"/>
  <c r="F581" i="7"/>
  <c r="U581" i="7"/>
  <c r="V581" i="7" s="1"/>
  <c r="L581" i="7"/>
  <c r="X581" i="7"/>
  <c r="Y581" i="7" s="1"/>
  <c r="O581" i="7"/>
  <c r="P581" i="7" s="1"/>
  <c r="I581" i="7"/>
  <c r="R581" i="7"/>
  <c r="S581" i="7" s="1"/>
  <c r="L574" i="7"/>
  <c r="R574" i="7"/>
  <c r="S574" i="7" s="1"/>
  <c r="I574" i="7"/>
  <c r="X574" i="7"/>
  <c r="Y574" i="7" s="1"/>
  <c r="U574" i="7"/>
  <c r="V574" i="7" s="1"/>
  <c r="F574" i="7"/>
  <c r="O574" i="7"/>
  <c r="P574" i="7" s="1"/>
  <c r="X579" i="7"/>
  <c r="Y579" i="7" s="1"/>
  <c r="I579" i="7"/>
  <c r="R579" i="7"/>
  <c r="S579" i="7" s="1"/>
  <c r="F579" i="7"/>
  <c r="L579" i="7"/>
  <c r="O579" i="7"/>
  <c r="P579" i="7" s="1"/>
  <c r="U579" i="7"/>
  <c r="V579" i="7" s="1"/>
  <c r="R576" i="7"/>
  <c r="S576" i="7" s="1"/>
  <c r="O576" i="7"/>
  <c r="P576" i="7" s="1"/>
  <c r="X576" i="7"/>
  <c r="Y576" i="7" s="1"/>
  <c r="F576" i="7"/>
  <c r="L576" i="7"/>
  <c r="I576" i="7"/>
  <c r="U576" i="7"/>
  <c r="V576" i="7" s="1"/>
  <c r="M574" i="7" l="1"/>
  <c r="AF574" i="7"/>
  <c r="AG574" i="7" s="1"/>
  <c r="AH574" i="7" s="1"/>
  <c r="M579" i="7"/>
  <c r="AF579" i="7"/>
  <c r="AG579" i="7" s="1"/>
  <c r="AH579" i="7" s="1"/>
  <c r="M581" i="7"/>
  <c r="AF581" i="7"/>
  <c r="AG581" i="7" s="1"/>
  <c r="AH581" i="7" s="1"/>
  <c r="M587" i="7"/>
  <c r="AF587" i="7"/>
  <c r="AG587" i="7" s="1"/>
  <c r="AH587" i="7" s="1"/>
  <c r="M575" i="7"/>
  <c r="AF575" i="7"/>
  <c r="AG575" i="7" s="1"/>
  <c r="AH575" i="7" s="1"/>
  <c r="M576" i="7"/>
  <c r="AF576" i="7"/>
  <c r="AG576" i="7" s="1"/>
  <c r="AH576" i="7" s="1"/>
  <c r="M616" i="7"/>
  <c r="AF616" i="7"/>
  <c r="AG616" i="7" s="1"/>
  <c r="AH616" i="7" s="1"/>
  <c r="M573" i="7"/>
  <c r="AF573" i="7"/>
  <c r="AG573" i="7" s="1"/>
  <c r="AH573" i="7" s="1"/>
  <c r="M577" i="7"/>
  <c r="AF577" i="7"/>
  <c r="AG577" i="7" s="1"/>
  <c r="AH577" i="7" s="1"/>
  <c r="J581" i="7"/>
  <c r="J575" i="7"/>
  <c r="J579" i="7"/>
  <c r="J574" i="7"/>
  <c r="J576" i="7"/>
  <c r="J616" i="7"/>
  <c r="J587" i="7"/>
  <c r="J577" i="7"/>
  <c r="J573" i="7"/>
  <c r="G579" i="7"/>
  <c r="G587" i="7"/>
  <c r="G577" i="7"/>
  <c r="G575" i="7"/>
  <c r="G616" i="7"/>
  <c r="G576" i="7"/>
  <c r="G574" i="7"/>
  <c r="G581" i="7"/>
  <c r="G573" i="7"/>
  <c r="O582" i="7"/>
  <c r="P582" i="7" s="1"/>
  <c r="X582" i="7"/>
  <c r="Y582" i="7" s="1"/>
  <c r="L582" i="7"/>
  <c r="I582" i="7"/>
  <c r="F582" i="7"/>
  <c r="R582" i="7"/>
  <c r="S582" i="7" s="1"/>
  <c r="U582" i="7"/>
  <c r="V582" i="7" s="1"/>
  <c r="I585" i="7"/>
  <c r="X585" i="7"/>
  <c r="Y585" i="7" s="1"/>
  <c r="R585" i="7"/>
  <c r="S585" i="7" s="1"/>
  <c r="L585" i="7"/>
  <c r="O585" i="7"/>
  <c r="P585" i="7" s="1"/>
  <c r="U585" i="7"/>
  <c r="V585" i="7" s="1"/>
  <c r="F585" i="7"/>
  <c r="L625" i="7"/>
  <c r="R625" i="7"/>
  <c r="S625" i="7" s="1"/>
  <c r="I625" i="7"/>
  <c r="X625" i="7"/>
  <c r="Y625" i="7" s="1"/>
  <c r="O625" i="7"/>
  <c r="P625" i="7" s="1"/>
  <c r="U625" i="7"/>
  <c r="V625" i="7" s="1"/>
  <c r="F625" i="7"/>
  <c r="F596" i="7"/>
  <c r="R596" i="7"/>
  <c r="S596" i="7" s="1"/>
  <c r="X596" i="7"/>
  <c r="Y596" i="7" s="1"/>
  <c r="O596" i="7"/>
  <c r="P596" i="7" s="1"/>
  <c r="U596" i="7"/>
  <c r="V596" i="7" s="1"/>
  <c r="L596" i="7"/>
  <c r="I596" i="7"/>
  <c r="F586" i="7"/>
  <c r="R586" i="7"/>
  <c r="S586" i="7" s="1"/>
  <c r="X586" i="7"/>
  <c r="Y586" i="7" s="1"/>
  <c r="O586" i="7"/>
  <c r="P586" i="7" s="1"/>
  <c r="I586" i="7"/>
  <c r="L586" i="7"/>
  <c r="U586" i="7"/>
  <c r="V586" i="7" s="1"/>
  <c r="F583" i="7"/>
  <c r="R583" i="7"/>
  <c r="S583" i="7" s="1"/>
  <c r="X583" i="7"/>
  <c r="Y583" i="7" s="1"/>
  <c r="L583" i="7"/>
  <c r="I583" i="7"/>
  <c r="U583" i="7"/>
  <c r="V583" i="7" s="1"/>
  <c r="O583" i="7"/>
  <c r="P583" i="7" s="1"/>
  <c r="R590" i="7"/>
  <c r="S590" i="7" s="1"/>
  <c r="F590" i="7"/>
  <c r="X590" i="7"/>
  <c r="Y590" i="7" s="1"/>
  <c r="O590" i="7"/>
  <c r="P590" i="7" s="1"/>
  <c r="I590" i="7"/>
  <c r="U590" i="7"/>
  <c r="V590" i="7" s="1"/>
  <c r="L590" i="7"/>
  <c r="O588" i="7"/>
  <c r="P588" i="7" s="1"/>
  <c r="F588" i="7"/>
  <c r="X588" i="7"/>
  <c r="Y588" i="7" s="1"/>
  <c r="R588" i="7"/>
  <c r="S588" i="7" s="1"/>
  <c r="I588" i="7"/>
  <c r="L588" i="7"/>
  <c r="U588" i="7"/>
  <c r="V588" i="7" s="1"/>
  <c r="L584" i="7"/>
  <c r="O584" i="7"/>
  <c r="P584" i="7" s="1"/>
  <c r="R584" i="7"/>
  <c r="S584" i="7" s="1"/>
  <c r="X584" i="7"/>
  <c r="Y584" i="7" s="1"/>
  <c r="F584" i="7"/>
  <c r="U584" i="7"/>
  <c r="V584" i="7" s="1"/>
  <c r="I584" i="7"/>
  <c r="M590" i="7" l="1"/>
  <c r="AF590" i="7"/>
  <c r="AG590" i="7" s="1"/>
  <c r="AH590" i="7" s="1"/>
  <c r="M586" i="7"/>
  <c r="AF586" i="7"/>
  <c r="AG586" i="7" s="1"/>
  <c r="AH586" i="7" s="1"/>
  <c r="M584" i="7"/>
  <c r="AF584" i="7"/>
  <c r="AG584" i="7" s="1"/>
  <c r="AH584" i="7" s="1"/>
  <c r="M588" i="7"/>
  <c r="AF588" i="7"/>
  <c r="AG588" i="7" s="1"/>
  <c r="AH588" i="7" s="1"/>
  <c r="M583" i="7"/>
  <c r="AF583" i="7"/>
  <c r="AG583" i="7" s="1"/>
  <c r="AH583" i="7" s="1"/>
  <c r="M596" i="7"/>
  <c r="AF596" i="7"/>
  <c r="AG596" i="7" s="1"/>
  <c r="AH596" i="7" s="1"/>
  <c r="M625" i="7"/>
  <c r="AF625" i="7"/>
  <c r="AG625" i="7" s="1"/>
  <c r="AH625" i="7" s="1"/>
  <c r="M585" i="7"/>
  <c r="AF585" i="7"/>
  <c r="AG585" i="7" s="1"/>
  <c r="AH585" i="7" s="1"/>
  <c r="M582" i="7"/>
  <c r="AF582" i="7"/>
  <c r="AG582" i="7" s="1"/>
  <c r="AH582" i="7" s="1"/>
  <c r="J584" i="7"/>
  <c r="J586" i="7"/>
  <c r="J625" i="7"/>
  <c r="J590" i="7"/>
  <c r="J588" i="7"/>
  <c r="J583" i="7"/>
  <c r="J596" i="7"/>
  <c r="J585" i="7"/>
  <c r="J582" i="7"/>
  <c r="G590" i="7"/>
  <c r="G588" i="7"/>
  <c r="G583" i="7"/>
  <c r="G596" i="7"/>
  <c r="G585" i="7"/>
  <c r="G584" i="7"/>
  <c r="G586" i="7"/>
  <c r="G625" i="7"/>
  <c r="G582" i="7"/>
  <c r="R591" i="7"/>
  <c r="S591" i="7" s="1"/>
  <c r="U591" i="7"/>
  <c r="V591" i="7" s="1"/>
  <c r="L591" i="7"/>
  <c r="X591" i="7"/>
  <c r="Y591" i="7" s="1"/>
  <c r="O591" i="7"/>
  <c r="P591" i="7" s="1"/>
  <c r="F591" i="7"/>
  <c r="I591" i="7"/>
  <c r="L593" i="7"/>
  <c r="R593" i="7"/>
  <c r="S593" i="7" s="1"/>
  <c r="X593" i="7"/>
  <c r="Y593" i="7" s="1"/>
  <c r="I593" i="7"/>
  <c r="O593" i="7"/>
  <c r="P593" i="7" s="1"/>
  <c r="U593" i="7"/>
  <c r="V593" i="7" s="1"/>
  <c r="F593" i="7"/>
  <c r="L599" i="7"/>
  <c r="I599" i="7"/>
  <c r="U599" i="7"/>
  <c r="V599" i="7" s="1"/>
  <c r="R599" i="7"/>
  <c r="S599" i="7" s="1"/>
  <c r="F599" i="7"/>
  <c r="X599" i="7"/>
  <c r="Y599" i="7" s="1"/>
  <c r="O599" i="7"/>
  <c r="P599" i="7" s="1"/>
  <c r="L597" i="7"/>
  <c r="X597" i="7"/>
  <c r="Y597" i="7" s="1"/>
  <c r="U597" i="7"/>
  <c r="V597" i="7" s="1"/>
  <c r="F597" i="7"/>
  <c r="I597" i="7"/>
  <c r="O597" i="7"/>
  <c r="P597" i="7" s="1"/>
  <c r="R597" i="7"/>
  <c r="S597" i="7" s="1"/>
  <c r="I595" i="7"/>
  <c r="R595" i="7"/>
  <c r="S595" i="7" s="1"/>
  <c r="X595" i="7"/>
  <c r="Y595" i="7" s="1"/>
  <c r="O595" i="7"/>
  <c r="P595" i="7" s="1"/>
  <c r="U595" i="7"/>
  <c r="V595" i="7" s="1"/>
  <c r="F595" i="7"/>
  <c r="L595" i="7"/>
  <c r="R634" i="7"/>
  <c r="S634" i="7" s="1"/>
  <c r="X634" i="7"/>
  <c r="Y634" i="7" s="1"/>
  <c r="O634" i="7"/>
  <c r="P634" i="7" s="1"/>
  <c r="F634" i="7"/>
  <c r="I634" i="7"/>
  <c r="L634" i="7"/>
  <c r="U634" i="7"/>
  <c r="V634" i="7" s="1"/>
  <c r="F592" i="7"/>
  <c r="L592" i="7"/>
  <c r="R592" i="7"/>
  <c r="S592" i="7" s="1"/>
  <c r="X592" i="7"/>
  <c r="Y592" i="7" s="1"/>
  <c r="O592" i="7"/>
  <c r="P592" i="7" s="1"/>
  <c r="U592" i="7"/>
  <c r="V592" i="7" s="1"/>
  <c r="I592" i="7"/>
  <c r="X605" i="7"/>
  <c r="Y605" i="7" s="1"/>
  <c r="U605" i="7"/>
  <c r="V605" i="7" s="1"/>
  <c r="L605" i="7"/>
  <c r="F605" i="7"/>
  <c r="R605" i="7"/>
  <c r="S605" i="7" s="1"/>
  <c r="I605" i="7"/>
  <c r="O605" i="7"/>
  <c r="P605" i="7" s="1"/>
  <c r="F594" i="7"/>
  <c r="R594" i="7"/>
  <c r="S594" i="7" s="1"/>
  <c r="X594" i="7"/>
  <c r="Y594" i="7" s="1"/>
  <c r="O594" i="7"/>
  <c r="P594" i="7" s="1"/>
  <c r="U594" i="7"/>
  <c r="V594" i="7" s="1"/>
  <c r="I594" i="7"/>
  <c r="L594" i="7"/>
  <c r="M597" i="7" l="1"/>
  <c r="AF597" i="7"/>
  <c r="AG597" i="7" s="1"/>
  <c r="AH597" i="7" s="1"/>
  <c r="M634" i="7"/>
  <c r="AF634" i="7"/>
  <c r="AG634" i="7" s="1"/>
  <c r="AH634" i="7" s="1"/>
  <c r="M605" i="7"/>
  <c r="AF605" i="7"/>
  <c r="AG605" i="7" s="1"/>
  <c r="AH605" i="7" s="1"/>
  <c r="M592" i="7"/>
  <c r="AF592" i="7"/>
  <c r="AG592" i="7" s="1"/>
  <c r="AH592" i="7" s="1"/>
  <c r="M593" i="7"/>
  <c r="AF593" i="7"/>
  <c r="AG593" i="7" s="1"/>
  <c r="AH593" i="7" s="1"/>
  <c r="M594" i="7"/>
  <c r="AF594" i="7"/>
  <c r="AG594" i="7" s="1"/>
  <c r="AH594" i="7" s="1"/>
  <c r="M595" i="7"/>
  <c r="AF595" i="7"/>
  <c r="AG595" i="7" s="1"/>
  <c r="AH595" i="7" s="1"/>
  <c r="M599" i="7"/>
  <c r="AF599" i="7"/>
  <c r="AG599" i="7" s="1"/>
  <c r="AH599" i="7" s="1"/>
  <c r="M591" i="7"/>
  <c r="AF591" i="7"/>
  <c r="AG591" i="7" s="1"/>
  <c r="AH591" i="7" s="1"/>
  <c r="J599" i="7"/>
  <c r="J591" i="7"/>
  <c r="J594" i="7"/>
  <c r="J597" i="7"/>
  <c r="J634" i="7"/>
  <c r="J605" i="7"/>
  <c r="J593" i="7"/>
  <c r="J592" i="7"/>
  <c r="J595" i="7"/>
  <c r="G592" i="7"/>
  <c r="G599" i="7"/>
  <c r="G591" i="7"/>
  <c r="G634" i="7"/>
  <c r="G595" i="7"/>
  <c r="G593" i="7"/>
  <c r="G594" i="7"/>
  <c r="G605" i="7"/>
  <c r="G597" i="7"/>
  <c r="R600" i="7"/>
  <c r="S600" i="7" s="1"/>
  <c r="O600" i="7"/>
  <c r="P600" i="7" s="1"/>
  <c r="L600" i="7"/>
  <c r="F600" i="7"/>
  <c r="U600" i="7"/>
  <c r="V600" i="7" s="1"/>
  <c r="X600" i="7"/>
  <c r="Y600" i="7" s="1"/>
  <c r="I600" i="7"/>
  <c r="F602" i="7"/>
  <c r="O602" i="7"/>
  <c r="P602" i="7" s="1"/>
  <c r="R602" i="7"/>
  <c r="S602" i="7" s="1"/>
  <c r="X602" i="7"/>
  <c r="Y602" i="7" s="1"/>
  <c r="I602" i="7"/>
  <c r="L602" i="7"/>
  <c r="U602" i="7"/>
  <c r="V602" i="7" s="1"/>
  <c r="F614" i="7"/>
  <c r="R614" i="7"/>
  <c r="S614" i="7" s="1"/>
  <c r="I614" i="7"/>
  <c r="X614" i="7"/>
  <c r="Y614" i="7" s="1"/>
  <c r="O614" i="7"/>
  <c r="P614" i="7" s="1"/>
  <c r="U614" i="7"/>
  <c r="V614" i="7" s="1"/>
  <c r="L614" i="7"/>
  <c r="F606" i="7"/>
  <c r="R606" i="7"/>
  <c r="S606" i="7" s="1"/>
  <c r="I606" i="7"/>
  <c r="X606" i="7"/>
  <c r="Y606" i="7" s="1"/>
  <c r="O606" i="7"/>
  <c r="P606" i="7" s="1"/>
  <c r="L606" i="7"/>
  <c r="U606" i="7"/>
  <c r="V606" i="7" s="1"/>
  <c r="I603" i="7"/>
  <c r="R603" i="7"/>
  <c r="S603" i="7" s="1"/>
  <c r="X603" i="7"/>
  <c r="Y603" i="7" s="1"/>
  <c r="U603" i="7"/>
  <c r="V603" i="7" s="1"/>
  <c r="L603" i="7"/>
  <c r="F603" i="7"/>
  <c r="O603" i="7"/>
  <c r="P603" i="7" s="1"/>
  <c r="I601" i="7"/>
  <c r="X601" i="7"/>
  <c r="Y601" i="7" s="1"/>
  <c r="L601" i="7"/>
  <c r="R601" i="7"/>
  <c r="S601" i="7" s="1"/>
  <c r="F601" i="7"/>
  <c r="U601" i="7"/>
  <c r="V601" i="7" s="1"/>
  <c r="O601" i="7"/>
  <c r="P601" i="7" s="1"/>
  <c r="F604" i="7"/>
  <c r="R604" i="7"/>
  <c r="S604" i="7" s="1"/>
  <c r="X604" i="7"/>
  <c r="Y604" i="7" s="1"/>
  <c r="O604" i="7"/>
  <c r="P604" i="7" s="1"/>
  <c r="I604" i="7"/>
  <c r="L604" i="7"/>
  <c r="U604" i="7"/>
  <c r="V604" i="7" s="1"/>
  <c r="X643" i="7"/>
  <c r="Y643" i="7" s="1"/>
  <c r="I643" i="7"/>
  <c r="R643" i="7"/>
  <c r="S643" i="7" s="1"/>
  <c r="F643" i="7"/>
  <c r="O643" i="7"/>
  <c r="P643" i="7" s="1"/>
  <c r="U643" i="7"/>
  <c r="V643" i="7" s="1"/>
  <c r="L643" i="7"/>
  <c r="R608" i="7"/>
  <c r="S608" i="7" s="1"/>
  <c r="O608" i="7"/>
  <c r="P608" i="7" s="1"/>
  <c r="X608" i="7"/>
  <c r="Y608" i="7" s="1"/>
  <c r="F608" i="7"/>
  <c r="L608" i="7"/>
  <c r="I608" i="7"/>
  <c r="U608" i="7"/>
  <c r="V608" i="7" s="1"/>
  <c r="M643" i="7" l="1"/>
  <c r="AF643" i="7"/>
  <c r="AG643" i="7" s="1"/>
  <c r="AH643" i="7" s="1"/>
  <c r="M606" i="7"/>
  <c r="AF606" i="7"/>
  <c r="AG606" i="7" s="1"/>
  <c r="AH606" i="7" s="1"/>
  <c r="M600" i="7"/>
  <c r="AF600" i="7"/>
  <c r="AG600" i="7" s="1"/>
  <c r="AH600" i="7" s="1"/>
  <c r="M601" i="7"/>
  <c r="AF601" i="7"/>
  <c r="AG601" i="7" s="1"/>
  <c r="AH601" i="7" s="1"/>
  <c r="M604" i="7"/>
  <c r="AF604" i="7"/>
  <c r="AG604" i="7" s="1"/>
  <c r="AH604" i="7" s="1"/>
  <c r="M608" i="7"/>
  <c r="AF608" i="7"/>
  <c r="AG608" i="7" s="1"/>
  <c r="AH608" i="7" s="1"/>
  <c r="M603" i="7"/>
  <c r="AF603" i="7"/>
  <c r="AG603" i="7" s="1"/>
  <c r="AH603" i="7" s="1"/>
  <c r="M614" i="7"/>
  <c r="AF614" i="7"/>
  <c r="AG614" i="7" s="1"/>
  <c r="AH614" i="7" s="1"/>
  <c r="M602" i="7"/>
  <c r="AF602" i="7"/>
  <c r="AG602" i="7" s="1"/>
  <c r="AH602" i="7" s="1"/>
  <c r="J603" i="7"/>
  <c r="J614" i="7"/>
  <c r="J608" i="7"/>
  <c r="J606" i="7"/>
  <c r="J602" i="7"/>
  <c r="J601" i="7"/>
  <c r="J643" i="7"/>
  <c r="J604" i="7"/>
  <c r="J600" i="7"/>
  <c r="G608" i="7"/>
  <c r="G602" i="7"/>
  <c r="G604" i="7"/>
  <c r="G603" i="7"/>
  <c r="G601" i="7"/>
  <c r="G614" i="7"/>
  <c r="G606" i="7"/>
  <c r="G643" i="7"/>
  <c r="G600" i="7"/>
  <c r="X609" i="7"/>
  <c r="Y609" i="7" s="1"/>
  <c r="F609" i="7"/>
  <c r="R609" i="7"/>
  <c r="S609" i="7" s="1"/>
  <c r="O609" i="7"/>
  <c r="P609" i="7" s="1"/>
  <c r="I609" i="7"/>
  <c r="L609" i="7"/>
  <c r="U609" i="7"/>
  <c r="V609" i="7" s="1"/>
  <c r="I652" i="7"/>
  <c r="O652" i="7"/>
  <c r="P652" i="7" s="1"/>
  <c r="F652" i="7"/>
  <c r="U652" i="7"/>
  <c r="V652" i="7" s="1"/>
  <c r="R652" i="7"/>
  <c r="S652" i="7" s="1"/>
  <c r="X652" i="7"/>
  <c r="Y652" i="7" s="1"/>
  <c r="L652" i="7"/>
  <c r="F613" i="7"/>
  <c r="U613" i="7"/>
  <c r="V613" i="7" s="1"/>
  <c r="L613" i="7"/>
  <c r="X613" i="7"/>
  <c r="Y613" i="7" s="1"/>
  <c r="O613" i="7"/>
  <c r="P613" i="7" s="1"/>
  <c r="I613" i="7"/>
  <c r="R613" i="7"/>
  <c r="S613" i="7" s="1"/>
  <c r="O610" i="7"/>
  <c r="P610" i="7" s="1"/>
  <c r="F610" i="7"/>
  <c r="X610" i="7"/>
  <c r="Y610" i="7" s="1"/>
  <c r="R610" i="7"/>
  <c r="S610" i="7" s="1"/>
  <c r="L610" i="7"/>
  <c r="I610" i="7"/>
  <c r="U610" i="7"/>
  <c r="V610" i="7" s="1"/>
  <c r="F615" i="7"/>
  <c r="R615" i="7"/>
  <c r="S615" i="7" s="1"/>
  <c r="X615" i="7"/>
  <c r="Y615" i="7" s="1"/>
  <c r="U615" i="7"/>
  <c r="V615" i="7" s="1"/>
  <c r="I615" i="7"/>
  <c r="L615" i="7"/>
  <c r="O615" i="7"/>
  <c r="P615" i="7" s="1"/>
  <c r="F623" i="7"/>
  <c r="R623" i="7"/>
  <c r="S623" i="7" s="1"/>
  <c r="X623" i="7"/>
  <c r="Y623" i="7" s="1"/>
  <c r="U623" i="7"/>
  <c r="V623" i="7" s="1"/>
  <c r="I623" i="7"/>
  <c r="L623" i="7"/>
  <c r="O623" i="7"/>
  <c r="P623" i="7" s="1"/>
  <c r="I617" i="7"/>
  <c r="X617" i="7"/>
  <c r="Y617" i="7" s="1"/>
  <c r="L617" i="7"/>
  <c r="R617" i="7"/>
  <c r="S617" i="7" s="1"/>
  <c r="O617" i="7"/>
  <c r="P617" i="7" s="1"/>
  <c r="U617" i="7"/>
  <c r="V617" i="7" s="1"/>
  <c r="F617" i="7"/>
  <c r="O612" i="7"/>
  <c r="P612" i="7" s="1"/>
  <c r="R612" i="7"/>
  <c r="S612" i="7" s="1"/>
  <c r="X612" i="7"/>
  <c r="Y612" i="7" s="1"/>
  <c r="F612" i="7"/>
  <c r="I612" i="7"/>
  <c r="L612" i="7"/>
  <c r="U612" i="7"/>
  <c r="V612" i="7" s="1"/>
  <c r="X611" i="7"/>
  <c r="Y611" i="7" s="1"/>
  <c r="I611" i="7"/>
  <c r="R611" i="7"/>
  <c r="S611" i="7" s="1"/>
  <c r="L611" i="7"/>
  <c r="O611" i="7"/>
  <c r="P611" i="7" s="1"/>
  <c r="U611" i="7"/>
  <c r="V611" i="7" s="1"/>
  <c r="F611" i="7"/>
  <c r="M612" i="7" l="1"/>
  <c r="AF612" i="7"/>
  <c r="AG612" i="7" s="1"/>
  <c r="AH612" i="7" s="1"/>
  <c r="M611" i="7"/>
  <c r="AF611" i="7"/>
  <c r="AG611" i="7" s="1"/>
  <c r="AH611" i="7" s="1"/>
  <c r="M615" i="7"/>
  <c r="AF615" i="7"/>
  <c r="AG615" i="7" s="1"/>
  <c r="AH615" i="7" s="1"/>
  <c r="M610" i="7"/>
  <c r="AF610" i="7"/>
  <c r="AG610" i="7" s="1"/>
  <c r="AH610" i="7" s="1"/>
  <c r="M652" i="7"/>
  <c r="AF652" i="7"/>
  <c r="AG652" i="7" s="1"/>
  <c r="AH652" i="7" s="1"/>
  <c r="M609" i="7"/>
  <c r="AF609" i="7"/>
  <c r="AG609" i="7" s="1"/>
  <c r="AH609" i="7" s="1"/>
  <c r="M617" i="7"/>
  <c r="AF617" i="7"/>
  <c r="AG617" i="7" s="1"/>
  <c r="AH617" i="7" s="1"/>
  <c r="M623" i="7"/>
  <c r="AF623" i="7"/>
  <c r="AG623" i="7" s="1"/>
  <c r="AH623" i="7" s="1"/>
  <c r="M613" i="7"/>
  <c r="AF613" i="7"/>
  <c r="AG613" i="7" s="1"/>
  <c r="AH613" i="7" s="1"/>
  <c r="J615" i="7"/>
  <c r="J623" i="7"/>
  <c r="J652" i="7"/>
  <c r="J617" i="7"/>
  <c r="J610" i="7"/>
  <c r="J609" i="7"/>
  <c r="J613" i="7"/>
  <c r="J611" i="7"/>
  <c r="J612" i="7"/>
  <c r="G612" i="7"/>
  <c r="G615" i="7"/>
  <c r="G610" i="7"/>
  <c r="G613" i="7"/>
  <c r="G617" i="7"/>
  <c r="G623" i="7"/>
  <c r="G611" i="7"/>
  <c r="G652" i="7"/>
  <c r="G609" i="7"/>
  <c r="R618" i="7"/>
  <c r="S618" i="7" s="1"/>
  <c r="I618" i="7"/>
  <c r="X618" i="7"/>
  <c r="Y618" i="7" s="1"/>
  <c r="L618" i="7"/>
  <c r="F618" i="7"/>
  <c r="O618" i="7"/>
  <c r="P618" i="7" s="1"/>
  <c r="U618" i="7"/>
  <c r="V618" i="7" s="1"/>
  <c r="L621" i="7"/>
  <c r="X621" i="7"/>
  <c r="Y621" i="7" s="1"/>
  <c r="F621" i="7"/>
  <c r="U621" i="7"/>
  <c r="V621" i="7" s="1"/>
  <c r="R621" i="7"/>
  <c r="S621" i="7" s="1"/>
  <c r="O621" i="7"/>
  <c r="P621" i="7" s="1"/>
  <c r="I621" i="7"/>
  <c r="O620" i="7"/>
  <c r="P620" i="7" s="1"/>
  <c r="R620" i="7"/>
  <c r="S620" i="7" s="1"/>
  <c r="X620" i="7"/>
  <c r="Y620" i="7" s="1"/>
  <c r="F620" i="7"/>
  <c r="L620" i="7"/>
  <c r="U620" i="7"/>
  <c r="V620" i="7" s="1"/>
  <c r="I620" i="7"/>
  <c r="F624" i="7"/>
  <c r="L624" i="7"/>
  <c r="O624" i="7"/>
  <c r="P624" i="7" s="1"/>
  <c r="R624" i="7"/>
  <c r="S624" i="7" s="1"/>
  <c r="X624" i="7"/>
  <c r="Y624" i="7" s="1"/>
  <c r="U624" i="7"/>
  <c r="V624" i="7" s="1"/>
  <c r="I624" i="7"/>
  <c r="F626" i="7"/>
  <c r="R626" i="7"/>
  <c r="S626" i="7" s="1"/>
  <c r="X626" i="7"/>
  <c r="Y626" i="7" s="1"/>
  <c r="O626" i="7"/>
  <c r="P626" i="7" s="1"/>
  <c r="U626" i="7"/>
  <c r="V626" i="7" s="1"/>
  <c r="L626" i="7"/>
  <c r="I626" i="7"/>
  <c r="I619" i="7"/>
  <c r="R619" i="7"/>
  <c r="S619" i="7" s="1"/>
  <c r="X619" i="7"/>
  <c r="Y619" i="7" s="1"/>
  <c r="F619" i="7"/>
  <c r="L619" i="7"/>
  <c r="U619" i="7"/>
  <c r="V619" i="7" s="1"/>
  <c r="O619" i="7"/>
  <c r="P619" i="7" s="1"/>
  <c r="O632" i="7"/>
  <c r="P632" i="7" s="1"/>
  <c r="X632" i="7"/>
  <c r="Y632" i="7" s="1"/>
  <c r="F632" i="7"/>
  <c r="R632" i="7"/>
  <c r="S632" i="7" s="1"/>
  <c r="L632" i="7"/>
  <c r="I632" i="7"/>
  <c r="U632" i="7"/>
  <c r="V632" i="7" s="1"/>
  <c r="R622" i="7"/>
  <c r="S622" i="7" s="1"/>
  <c r="F622" i="7"/>
  <c r="O622" i="7"/>
  <c r="P622" i="7" s="1"/>
  <c r="I622" i="7"/>
  <c r="U622" i="7"/>
  <c r="V622" i="7" s="1"/>
  <c r="L622" i="7"/>
  <c r="X622" i="7"/>
  <c r="Y622" i="7" s="1"/>
  <c r="O661" i="7"/>
  <c r="P661" i="7" s="1"/>
  <c r="X661" i="7"/>
  <c r="Y661" i="7" s="1"/>
  <c r="L661" i="7"/>
  <c r="I661" i="7"/>
  <c r="U661" i="7"/>
  <c r="V661" i="7" s="1"/>
  <c r="F661" i="7"/>
  <c r="R661" i="7"/>
  <c r="S661" i="7" s="1"/>
  <c r="M619" i="7" l="1"/>
  <c r="AF619" i="7"/>
  <c r="AG619" i="7" s="1"/>
  <c r="AH619" i="7" s="1"/>
  <c r="M621" i="7"/>
  <c r="AF621" i="7"/>
  <c r="AG621" i="7" s="1"/>
  <c r="AH621" i="7" s="1"/>
  <c r="M618" i="7"/>
  <c r="AF618" i="7"/>
  <c r="AG618" i="7" s="1"/>
  <c r="AH618" i="7" s="1"/>
  <c r="M661" i="7"/>
  <c r="AF661" i="7"/>
  <c r="AG661" i="7" s="1"/>
  <c r="AH661" i="7" s="1"/>
  <c r="M622" i="7"/>
  <c r="AF622" i="7"/>
  <c r="AG622" i="7" s="1"/>
  <c r="AH622" i="7" s="1"/>
  <c r="M632" i="7"/>
  <c r="AF632" i="7"/>
  <c r="AG632" i="7" s="1"/>
  <c r="AH632" i="7" s="1"/>
  <c r="M624" i="7"/>
  <c r="AF624" i="7"/>
  <c r="AG624" i="7" s="1"/>
  <c r="AH624" i="7" s="1"/>
  <c r="M620" i="7"/>
  <c r="AF620" i="7"/>
  <c r="AG620" i="7" s="1"/>
  <c r="AH620" i="7" s="1"/>
  <c r="M626" i="7"/>
  <c r="AF626" i="7"/>
  <c r="AG626" i="7" s="1"/>
  <c r="AH626" i="7" s="1"/>
  <c r="J618" i="7"/>
  <c r="J622" i="7"/>
  <c r="J620" i="7"/>
  <c r="J626" i="7"/>
  <c r="J621" i="7"/>
  <c r="J661" i="7"/>
  <c r="J632" i="7"/>
  <c r="J619" i="7"/>
  <c r="J624" i="7"/>
  <c r="G619" i="7"/>
  <c r="G661" i="7"/>
  <c r="G624" i="7"/>
  <c r="G620" i="7"/>
  <c r="G621" i="7"/>
  <c r="G622" i="7"/>
  <c r="G632" i="7"/>
  <c r="G626" i="7"/>
  <c r="G618" i="7"/>
  <c r="R627" i="7"/>
  <c r="S627" i="7" s="1"/>
  <c r="F627" i="7"/>
  <c r="I627" i="7"/>
  <c r="O627" i="7"/>
  <c r="P627" i="7" s="1"/>
  <c r="X627" i="7"/>
  <c r="Y627" i="7" s="1"/>
  <c r="U627" i="7"/>
  <c r="V627" i="7" s="1"/>
  <c r="L627" i="7"/>
  <c r="I635" i="7"/>
  <c r="R635" i="7"/>
  <c r="S635" i="7" s="1"/>
  <c r="X635" i="7"/>
  <c r="Y635" i="7" s="1"/>
  <c r="U635" i="7"/>
  <c r="V635" i="7" s="1"/>
  <c r="F635" i="7"/>
  <c r="L635" i="7"/>
  <c r="O635" i="7"/>
  <c r="P635" i="7" s="1"/>
  <c r="L631" i="7"/>
  <c r="I631" i="7"/>
  <c r="U631" i="7"/>
  <c r="V631" i="7" s="1"/>
  <c r="F631" i="7"/>
  <c r="X631" i="7"/>
  <c r="Y631" i="7" s="1"/>
  <c r="R631" i="7"/>
  <c r="S631" i="7" s="1"/>
  <c r="O631" i="7"/>
  <c r="P631" i="7" s="1"/>
  <c r="L629" i="7"/>
  <c r="X629" i="7"/>
  <c r="Y629" i="7" s="1"/>
  <c r="U629" i="7"/>
  <c r="V629" i="7" s="1"/>
  <c r="F629" i="7"/>
  <c r="I629" i="7"/>
  <c r="R629" i="7"/>
  <c r="S629" i="7" s="1"/>
  <c r="O629" i="7"/>
  <c r="P629" i="7" s="1"/>
  <c r="R630" i="7"/>
  <c r="S630" i="7" s="1"/>
  <c r="F630" i="7"/>
  <c r="O630" i="7"/>
  <c r="P630" i="7" s="1"/>
  <c r="X630" i="7"/>
  <c r="Y630" i="7" s="1"/>
  <c r="L630" i="7"/>
  <c r="I630" i="7"/>
  <c r="U630" i="7"/>
  <c r="V630" i="7" s="1"/>
  <c r="I641" i="7"/>
  <c r="X641" i="7"/>
  <c r="Y641" i="7" s="1"/>
  <c r="R641" i="7"/>
  <c r="S641" i="7" s="1"/>
  <c r="L641" i="7"/>
  <c r="U641" i="7"/>
  <c r="V641" i="7" s="1"/>
  <c r="F641" i="7"/>
  <c r="O641" i="7"/>
  <c r="P641" i="7" s="1"/>
  <c r="F628" i="7"/>
  <c r="R628" i="7"/>
  <c r="S628" i="7" s="1"/>
  <c r="X628" i="7"/>
  <c r="Y628" i="7" s="1"/>
  <c r="O628" i="7"/>
  <c r="P628" i="7" s="1"/>
  <c r="I628" i="7"/>
  <c r="L628" i="7"/>
  <c r="U628" i="7"/>
  <c r="V628" i="7" s="1"/>
  <c r="I633" i="7"/>
  <c r="X633" i="7"/>
  <c r="Y633" i="7" s="1"/>
  <c r="L633" i="7"/>
  <c r="R633" i="7"/>
  <c r="S633" i="7" s="1"/>
  <c r="O633" i="7"/>
  <c r="P633" i="7" s="1"/>
  <c r="U633" i="7"/>
  <c r="V633" i="7" s="1"/>
  <c r="F633" i="7"/>
  <c r="M633" i="7" l="1"/>
  <c r="AF633" i="7"/>
  <c r="AG633" i="7" s="1"/>
  <c r="AH633" i="7" s="1"/>
  <c r="M631" i="7"/>
  <c r="AF631" i="7"/>
  <c r="AG631" i="7" s="1"/>
  <c r="AH631" i="7" s="1"/>
  <c r="M627" i="7"/>
  <c r="AF627" i="7"/>
  <c r="AG627" i="7" s="1"/>
  <c r="AH627" i="7" s="1"/>
  <c r="M628" i="7"/>
  <c r="AF628" i="7"/>
  <c r="AG628" i="7" s="1"/>
  <c r="AH628" i="7" s="1"/>
  <c r="M641" i="7"/>
  <c r="AF641" i="7"/>
  <c r="AG641" i="7" s="1"/>
  <c r="AH641" i="7" s="1"/>
  <c r="M629" i="7"/>
  <c r="AF629" i="7"/>
  <c r="AG629" i="7" s="1"/>
  <c r="AH629" i="7" s="1"/>
  <c r="M630" i="7"/>
  <c r="AF630" i="7"/>
  <c r="AG630" i="7" s="1"/>
  <c r="AH630" i="7" s="1"/>
  <c r="M635" i="7"/>
  <c r="AF635" i="7"/>
  <c r="AG635" i="7" s="1"/>
  <c r="AH635" i="7" s="1"/>
  <c r="J631" i="7"/>
  <c r="J628" i="7"/>
  <c r="J627" i="7"/>
  <c r="J641" i="7"/>
  <c r="J635" i="7"/>
  <c r="J633" i="7"/>
  <c r="J630" i="7"/>
  <c r="J629" i="7"/>
  <c r="G629" i="7"/>
  <c r="G641" i="7"/>
  <c r="G633" i="7"/>
  <c r="G635" i="7"/>
  <c r="G628" i="7"/>
  <c r="G630" i="7"/>
  <c r="G631" i="7"/>
  <c r="G627" i="7"/>
  <c r="O636" i="7"/>
  <c r="P636" i="7" s="1"/>
  <c r="U636" i="7"/>
  <c r="V636" i="7" s="1"/>
  <c r="F636" i="7"/>
  <c r="I636" i="7"/>
  <c r="R636" i="7"/>
  <c r="S636" i="7" s="1"/>
  <c r="L636" i="7"/>
  <c r="X636" i="7"/>
  <c r="Y636" i="7" s="1"/>
  <c r="L639" i="7"/>
  <c r="I639" i="7"/>
  <c r="U639" i="7"/>
  <c r="V639" i="7" s="1"/>
  <c r="X639" i="7"/>
  <c r="Y639" i="7" s="1"/>
  <c r="F639" i="7"/>
  <c r="R639" i="7"/>
  <c r="S639" i="7" s="1"/>
  <c r="O639" i="7"/>
  <c r="P639" i="7" s="1"/>
  <c r="F638" i="7"/>
  <c r="R638" i="7"/>
  <c r="S638" i="7" s="1"/>
  <c r="I638" i="7"/>
  <c r="X638" i="7"/>
  <c r="Y638" i="7" s="1"/>
  <c r="L638" i="7"/>
  <c r="U638" i="7"/>
  <c r="V638" i="7" s="1"/>
  <c r="O638" i="7"/>
  <c r="P638" i="7" s="1"/>
  <c r="O642" i="7"/>
  <c r="P642" i="7" s="1"/>
  <c r="F642" i="7"/>
  <c r="X642" i="7"/>
  <c r="Y642" i="7" s="1"/>
  <c r="R642" i="7"/>
  <c r="S642" i="7" s="1"/>
  <c r="L642" i="7"/>
  <c r="I642" i="7"/>
  <c r="U642" i="7"/>
  <c r="V642" i="7" s="1"/>
  <c r="L637" i="7"/>
  <c r="U637" i="7"/>
  <c r="V637" i="7" s="1"/>
  <c r="F637" i="7"/>
  <c r="X637" i="7"/>
  <c r="Y637" i="7" s="1"/>
  <c r="R637" i="7"/>
  <c r="S637" i="7" s="1"/>
  <c r="I637" i="7"/>
  <c r="O637" i="7"/>
  <c r="P637" i="7" s="1"/>
  <c r="R650" i="7"/>
  <c r="S650" i="7" s="1"/>
  <c r="F650" i="7"/>
  <c r="U650" i="7"/>
  <c r="V650" i="7" s="1"/>
  <c r="I650" i="7"/>
  <c r="O650" i="7"/>
  <c r="P650" i="7" s="1"/>
  <c r="X650" i="7"/>
  <c r="Y650" i="7" s="1"/>
  <c r="L650" i="7"/>
  <c r="R640" i="7"/>
  <c r="S640" i="7" s="1"/>
  <c r="O640" i="7"/>
  <c r="P640" i="7" s="1"/>
  <c r="X640" i="7"/>
  <c r="Y640" i="7" s="1"/>
  <c r="F640" i="7"/>
  <c r="L640" i="7"/>
  <c r="I640" i="7"/>
  <c r="U640" i="7"/>
  <c r="V640" i="7" s="1"/>
  <c r="O644" i="7"/>
  <c r="P644" i="7" s="1"/>
  <c r="F644" i="7"/>
  <c r="X644" i="7"/>
  <c r="Y644" i="7" s="1"/>
  <c r="R644" i="7"/>
  <c r="S644" i="7" s="1"/>
  <c r="I644" i="7"/>
  <c r="U644" i="7"/>
  <c r="V644" i="7" s="1"/>
  <c r="L644" i="7"/>
  <c r="M639" i="7" l="1"/>
  <c r="AF639" i="7"/>
  <c r="AG639" i="7" s="1"/>
  <c r="AH639" i="7" s="1"/>
  <c r="M640" i="7"/>
  <c r="AF640" i="7"/>
  <c r="AG640" i="7" s="1"/>
  <c r="AH640" i="7" s="1"/>
  <c r="M638" i="7"/>
  <c r="AF638" i="7"/>
  <c r="AG638" i="7" s="1"/>
  <c r="AH638" i="7" s="1"/>
  <c r="M650" i="7"/>
  <c r="AF650" i="7"/>
  <c r="AG650" i="7" s="1"/>
  <c r="AH650" i="7" s="1"/>
  <c r="M642" i="7"/>
  <c r="AF642" i="7"/>
  <c r="AG642" i="7" s="1"/>
  <c r="AH642" i="7" s="1"/>
  <c r="M636" i="7"/>
  <c r="AF636" i="7"/>
  <c r="AG636" i="7" s="1"/>
  <c r="AH636" i="7" s="1"/>
  <c r="M644" i="7"/>
  <c r="AF644" i="7"/>
  <c r="AG644" i="7" s="1"/>
  <c r="AH644" i="7" s="1"/>
  <c r="M637" i="7"/>
  <c r="AF637" i="7"/>
  <c r="AG637" i="7" s="1"/>
  <c r="AH637" i="7" s="1"/>
  <c r="J642" i="7"/>
  <c r="J644" i="7"/>
  <c r="J638" i="7"/>
  <c r="J639" i="7"/>
  <c r="J650" i="7"/>
  <c r="J637" i="7"/>
  <c r="J640" i="7"/>
  <c r="J636" i="7"/>
  <c r="G639" i="7"/>
  <c r="G650" i="7"/>
  <c r="G644" i="7"/>
  <c r="G642" i="7"/>
  <c r="G638" i="7"/>
  <c r="G636" i="7"/>
  <c r="G637" i="7"/>
  <c r="G640" i="7"/>
  <c r="X645" i="7"/>
  <c r="Y645" i="7" s="1"/>
  <c r="F645" i="7"/>
  <c r="R645" i="7"/>
  <c r="S645" i="7" s="1"/>
  <c r="L645" i="7"/>
  <c r="U645" i="7"/>
  <c r="V645" i="7" s="1"/>
  <c r="O645" i="7"/>
  <c r="P645" i="7" s="1"/>
  <c r="I645" i="7"/>
  <c r="O653" i="7"/>
  <c r="P653" i="7" s="1"/>
  <c r="X653" i="7"/>
  <c r="Y653" i="7" s="1"/>
  <c r="L653" i="7"/>
  <c r="I653" i="7"/>
  <c r="U653" i="7"/>
  <c r="V653" i="7" s="1"/>
  <c r="F653" i="7"/>
  <c r="R653" i="7"/>
  <c r="S653" i="7" s="1"/>
  <c r="F646" i="7"/>
  <c r="R646" i="7"/>
  <c r="S646" i="7" s="1"/>
  <c r="X646" i="7"/>
  <c r="Y646" i="7" s="1"/>
  <c r="I646" i="7"/>
  <c r="O646" i="7"/>
  <c r="P646" i="7" s="1"/>
  <c r="L646" i="7"/>
  <c r="U646" i="7"/>
  <c r="V646" i="7" s="1"/>
  <c r="U647" i="7"/>
  <c r="V647" i="7" s="1"/>
  <c r="I647" i="7"/>
  <c r="O647" i="7"/>
  <c r="P647" i="7" s="1"/>
  <c r="L647" i="7"/>
  <c r="X647" i="7"/>
  <c r="Y647" i="7" s="1"/>
  <c r="F647" i="7"/>
  <c r="R647" i="7"/>
  <c r="S647" i="7" s="1"/>
  <c r="I648" i="7"/>
  <c r="O648" i="7"/>
  <c r="P648" i="7" s="1"/>
  <c r="F648" i="7"/>
  <c r="U648" i="7"/>
  <c r="V648" i="7" s="1"/>
  <c r="R648" i="7"/>
  <c r="S648" i="7" s="1"/>
  <c r="L648" i="7"/>
  <c r="X648" i="7"/>
  <c r="Y648" i="7" s="1"/>
  <c r="U659" i="7"/>
  <c r="V659" i="7" s="1"/>
  <c r="I659" i="7"/>
  <c r="O659" i="7"/>
  <c r="P659" i="7" s="1"/>
  <c r="L659" i="7"/>
  <c r="X659" i="7"/>
  <c r="Y659" i="7" s="1"/>
  <c r="F659" i="7"/>
  <c r="R659" i="7"/>
  <c r="S659" i="7" s="1"/>
  <c r="U651" i="7"/>
  <c r="V651" i="7" s="1"/>
  <c r="I651" i="7"/>
  <c r="O651" i="7"/>
  <c r="P651" i="7" s="1"/>
  <c r="L651" i="7"/>
  <c r="X651" i="7"/>
  <c r="Y651" i="7" s="1"/>
  <c r="F651" i="7"/>
  <c r="R651" i="7"/>
  <c r="S651" i="7" s="1"/>
  <c r="O649" i="7"/>
  <c r="P649" i="7" s="1"/>
  <c r="X649" i="7"/>
  <c r="Y649" i="7" s="1"/>
  <c r="L649" i="7"/>
  <c r="I649" i="7"/>
  <c r="U649" i="7"/>
  <c r="V649" i="7" s="1"/>
  <c r="F649" i="7"/>
  <c r="R649" i="7"/>
  <c r="S649" i="7" s="1"/>
  <c r="M647" i="7" l="1"/>
  <c r="AF647" i="7"/>
  <c r="AG647" i="7" s="1"/>
  <c r="AH647" i="7" s="1"/>
  <c r="M649" i="7"/>
  <c r="AF649" i="7"/>
  <c r="AG649" i="7" s="1"/>
  <c r="AH649" i="7" s="1"/>
  <c r="M646" i="7"/>
  <c r="AF646" i="7"/>
  <c r="AG646" i="7" s="1"/>
  <c r="AH646" i="7" s="1"/>
  <c r="M645" i="7"/>
  <c r="AF645" i="7"/>
  <c r="AG645" i="7" s="1"/>
  <c r="AH645" i="7" s="1"/>
  <c r="M659" i="7"/>
  <c r="AF659" i="7"/>
  <c r="AG659" i="7" s="1"/>
  <c r="AH659" i="7" s="1"/>
  <c r="M651" i="7"/>
  <c r="AF651" i="7"/>
  <c r="AG651" i="7" s="1"/>
  <c r="AH651" i="7" s="1"/>
  <c r="M648" i="7"/>
  <c r="AF648" i="7"/>
  <c r="AG648" i="7" s="1"/>
  <c r="AH648" i="7" s="1"/>
  <c r="M653" i="7"/>
  <c r="AF653" i="7"/>
  <c r="AG653" i="7" s="1"/>
  <c r="AH653" i="7" s="1"/>
  <c r="J651" i="7"/>
  <c r="J647" i="7"/>
  <c r="J645" i="7"/>
  <c r="J646" i="7"/>
  <c r="J653" i="7"/>
  <c r="J649" i="7"/>
  <c r="J659" i="7"/>
  <c r="J648" i="7"/>
  <c r="G648" i="7"/>
  <c r="G646" i="7"/>
  <c r="G645" i="7"/>
  <c r="G649" i="7"/>
  <c r="G647" i="7"/>
  <c r="G659" i="7"/>
  <c r="G653" i="7"/>
  <c r="G651" i="7"/>
  <c r="R654" i="7"/>
  <c r="S654" i="7" s="1"/>
  <c r="O654" i="7"/>
  <c r="P654" i="7" s="1"/>
  <c r="F654" i="7"/>
  <c r="X654" i="7"/>
  <c r="Y654" i="7" s="1"/>
  <c r="L654" i="7"/>
  <c r="U654" i="7"/>
  <c r="V654" i="7" s="1"/>
  <c r="I654" i="7"/>
  <c r="U655" i="7"/>
  <c r="V655" i="7" s="1"/>
  <c r="I655" i="7"/>
  <c r="O655" i="7"/>
  <c r="P655" i="7" s="1"/>
  <c r="L655" i="7"/>
  <c r="X655" i="7"/>
  <c r="Y655" i="7" s="1"/>
  <c r="F655" i="7"/>
  <c r="R655" i="7"/>
  <c r="S655" i="7" s="1"/>
  <c r="I656" i="7"/>
  <c r="O656" i="7"/>
  <c r="P656" i="7" s="1"/>
  <c r="F656" i="7"/>
  <c r="U656" i="7"/>
  <c r="V656" i="7" s="1"/>
  <c r="R656" i="7"/>
  <c r="S656" i="7" s="1"/>
  <c r="L656" i="7"/>
  <c r="X656" i="7"/>
  <c r="Y656" i="7" s="1"/>
  <c r="R662" i="7"/>
  <c r="S662" i="7" s="1"/>
  <c r="U662" i="7"/>
  <c r="V662" i="7" s="1"/>
  <c r="F662" i="7"/>
  <c r="I662" i="7"/>
  <c r="O662" i="7"/>
  <c r="P662" i="7" s="1"/>
  <c r="X662" i="7"/>
  <c r="Y662" i="7" s="1"/>
  <c r="L662" i="7"/>
  <c r="R658" i="7"/>
  <c r="S658" i="7" s="1"/>
  <c r="U658" i="7"/>
  <c r="V658" i="7" s="1"/>
  <c r="F658" i="7"/>
  <c r="I658" i="7"/>
  <c r="O658" i="7"/>
  <c r="P658" i="7" s="1"/>
  <c r="X658" i="7"/>
  <c r="Y658" i="7" s="1"/>
  <c r="L658" i="7"/>
  <c r="O657" i="7"/>
  <c r="P657" i="7" s="1"/>
  <c r="X657" i="7"/>
  <c r="Y657" i="7" s="1"/>
  <c r="L657" i="7"/>
  <c r="I657" i="7"/>
  <c r="U657" i="7"/>
  <c r="V657" i="7" s="1"/>
  <c r="R657" i="7"/>
  <c r="S657" i="7" s="1"/>
  <c r="F657" i="7"/>
  <c r="I660" i="7"/>
  <c r="O660" i="7"/>
  <c r="P660" i="7" s="1"/>
  <c r="F660" i="7"/>
  <c r="U660" i="7"/>
  <c r="V660" i="7" s="1"/>
  <c r="R660" i="7"/>
  <c r="S660" i="7" s="1"/>
  <c r="X660" i="7"/>
  <c r="Y660" i="7" s="1"/>
  <c r="L660" i="7"/>
  <c r="M658" i="7" l="1"/>
  <c r="AF658" i="7"/>
  <c r="AG658" i="7" s="1"/>
  <c r="AH658" i="7" s="1"/>
  <c r="M655" i="7"/>
  <c r="AF655" i="7"/>
  <c r="AG655" i="7" s="1"/>
  <c r="AH655" i="7" s="1"/>
  <c r="M657" i="7"/>
  <c r="AF657" i="7"/>
  <c r="AG657" i="7" s="1"/>
  <c r="AH657" i="7" s="1"/>
  <c r="M660" i="7"/>
  <c r="AF660" i="7"/>
  <c r="AG660" i="7" s="1"/>
  <c r="AH660" i="7" s="1"/>
  <c r="M654" i="7"/>
  <c r="AF654" i="7"/>
  <c r="AG654" i="7" s="1"/>
  <c r="AH654" i="7" s="1"/>
  <c r="M662" i="7"/>
  <c r="AF662" i="7"/>
  <c r="AG662" i="7" s="1"/>
  <c r="AH662" i="7" s="1"/>
  <c r="M656" i="7"/>
  <c r="AF656" i="7"/>
  <c r="AG656" i="7" s="1"/>
  <c r="AH656" i="7" s="1"/>
  <c r="J662" i="7"/>
  <c r="J655" i="7"/>
  <c r="J658" i="7"/>
  <c r="J660" i="7"/>
  <c r="J657" i="7"/>
  <c r="J656" i="7"/>
  <c r="J654" i="7"/>
  <c r="G658" i="7"/>
  <c r="G654" i="7"/>
  <c r="G662" i="7"/>
  <c r="G657" i="7"/>
  <c r="G660" i="7"/>
  <c r="G656" i="7"/>
  <c r="G65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Bruno</author>
  </authors>
  <commentList>
    <comment ref="C1" authorId="0" shapeId="0" xr:uid="{6C45FC44-523F-4128-934E-BA57AA777A28}">
      <text>
        <r>
          <rPr>
            <b/>
            <sz val="9"/>
            <color indexed="81"/>
            <rFont val="Segoe UI"/>
            <family val="2"/>
          </rPr>
          <t>Bruno:</t>
        </r>
        <r>
          <rPr>
            <sz val="9"/>
            <color indexed="81"/>
            <rFont val="Segoe UI"/>
            <family val="2"/>
          </rPr>
          <t xml:space="preserve">
Bruno:
Ver com o Contador ou utilizar os cálculos na planilha "simples Nacional"
Se for MEI, colocar Zero</t>
        </r>
      </text>
    </comment>
    <comment ref="M1" authorId="0" shapeId="0" xr:uid="{85D8DA03-74BD-43A1-8A88-2EC733F05E14}">
      <text>
        <r>
          <rPr>
            <b/>
            <sz val="9"/>
            <color indexed="81"/>
            <rFont val="Segoe UI"/>
            <family val="2"/>
          </rPr>
          <t>Bruno:</t>
        </r>
        <r>
          <rPr>
            <sz val="9"/>
            <color indexed="81"/>
            <rFont val="Segoe UI"/>
            <family val="2"/>
          </rPr>
          <t xml:space="preserve">
ICMS do seu Estado</t>
        </r>
      </text>
    </comment>
    <comment ref="C2" authorId="0" shapeId="0" xr:uid="{25740AE8-0055-4D54-928E-14EDCE95B307}">
      <text>
        <r>
          <rPr>
            <b/>
            <sz val="9"/>
            <color indexed="81"/>
            <rFont val="Segoe UI"/>
            <family val="2"/>
          </rPr>
          <t>Bruno:</t>
        </r>
        <r>
          <rPr>
            <sz val="9"/>
            <color indexed="81"/>
            <rFont val="Segoe UI"/>
            <family val="2"/>
          </rPr>
          <t xml:space="preserve">
Bruno:
Ver com o Contador ou utilizar os cálculos na planilha "simples Nacional"
Se for MEI, colocar Zero</t>
        </r>
      </text>
    </comment>
    <comment ref="M2" authorId="0" shapeId="0" xr:uid="{7A03258D-562C-4F9F-8B3F-8EAEFA031B1F}">
      <text>
        <r>
          <rPr>
            <b/>
            <sz val="9"/>
            <color indexed="81"/>
            <rFont val="Segoe UI"/>
            <family val="2"/>
          </rPr>
          <t>Bruno:</t>
        </r>
        <r>
          <rPr>
            <sz val="9"/>
            <color indexed="81"/>
            <rFont val="Segoe UI"/>
            <family val="2"/>
          </rPr>
          <t xml:space="preserve">
Valor do frete pago, em caso de Frete FOB. Se o frete for CIF (pago pelo fornecedor), deixar zero.</t>
        </r>
      </text>
    </comment>
    <comment ref="C3" authorId="0" shapeId="0" xr:uid="{D4AD1C58-6CAB-4DA6-B250-F0D898550878}">
      <text>
        <r>
          <rPr>
            <b/>
            <sz val="9"/>
            <color indexed="81"/>
            <rFont val="Segoe UI"/>
            <charset val="1"/>
          </rPr>
          <t>Bruno:</t>
        </r>
        <r>
          <rPr>
            <sz val="9"/>
            <color indexed="81"/>
            <rFont val="Segoe UI"/>
            <charset val="1"/>
          </rPr>
          <t xml:space="preserve">
Alíquota de Venda Na Shopee</t>
        </r>
      </text>
    </comment>
    <comment ref="M3" authorId="0" shapeId="0" xr:uid="{5AEF950C-B2FE-4092-A97F-C14911D3FF60}">
      <text>
        <r>
          <rPr>
            <b/>
            <sz val="9"/>
            <color indexed="81"/>
            <rFont val="Segoe UI"/>
            <family val="2"/>
          </rPr>
          <t>Bruno:</t>
        </r>
        <r>
          <rPr>
            <sz val="9"/>
            <color indexed="81"/>
            <rFont val="Segoe UI"/>
            <family val="2"/>
          </rPr>
          <t xml:space="preserve">
Valor total da nota. Campo importante para o cálculo do Frete por produto</t>
        </r>
      </text>
    </comment>
    <comment ref="C4" authorId="0" shapeId="0" xr:uid="{D269F0AF-BEAB-4C14-9B7C-AE099625EB4D}">
      <text>
        <r>
          <rPr>
            <b/>
            <sz val="9"/>
            <color indexed="81"/>
            <rFont val="Segoe UI"/>
            <family val="2"/>
          </rPr>
          <t>Bruno:</t>
        </r>
        <r>
          <rPr>
            <sz val="9"/>
            <color indexed="81"/>
            <rFont val="Segoe UI"/>
            <family val="2"/>
          </rPr>
          <t xml:space="preserve">
Alíquota de Venda no Mercado Livre</t>
        </r>
      </text>
    </comment>
    <comment ref="M4" authorId="0" shapeId="0" xr:uid="{E658A124-2046-4B62-9135-AC6FEE61CC17}">
      <text>
        <r>
          <rPr>
            <b/>
            <sz val="9"/>
            <color indexed="81"/>
            <rFont val="Segoe UI"/>
            <family val="2"/>
          </rPr>
          <t>Bruno:</t>
        </r>
        <r>
          <rPr>
            <sz val="9"/>
            <color indexed="81"/>
            <rFont val="Segoe UI"/>
            <family val="2"/>
          </rPr>
          <t xml:space="preserve">
Caso queira utilizar o custo médio por embalagem na precificação 
Nos: eu nãso uso, coloco embalagem em despesas mensais</t>
        </r>
      </text>
    </comment>
    <comment ref="C5" authorId="0" shapeId="0" xr:uid="{65007A82-613D-4E7F-B58E-30E98E68F3C6}">
      <text>
        <r>
          <rPr>
            <b/>
            <sz val="9"/>
            <color indexed="81"/>
            <rFont val="Segoe UI"/>
            <family val="2"/>
          </rPr>
          <t>Bruno:</t>
        </r>
        <r>
          <rPr>
            <sz val="9"/>
            <color indexed="81"/>
            <rFont val="Segoe UI"/>
            <family val="2"/>
          </rPr>
          <t xml:space="preserve">
Frete médio cobrado pelo mercado livre. Varia de acrodo com a categoria cadastrada</t>
        </r>
      </text>
    </comment>
    <comment ref="M5" authorId="0" shapeId="0" xr:uid="{B03C746A-1A97-4CC1-B573-9F3EBD04CBDE}">
      <text>
        <r>
          <rPr>
            <b/>
            <sz val="9"/>
            <color indexed="81"/>
            <rFont val="Segoe UI"/>
            <family val="2"/>
          </rPr>
          <t>Bruno:</t>
        </r>
        <r>
          <rPr>
            <sz val="9"/>
            <color indexed="81"/>
            <rFont val="Segoe UI"/>
            <family val="2"/>
          </rPr>
          <t xml:space="preserve">
Valor total da nota, de acordo com os dados inseridos na planilha. Se não bater com o valor acima, alguma informação está errada</t>
        </r>
      </text>
    </comment>
    <comment ref="M6" authorId="0" shapeId="0" xr:uid="{073F695F-51B7-4695-A752-0BDEAC9C7D8D}">
      <text>
        <r>
          <rPr>
            <b/>
            <sz val="9"/>
            <color indexed="81"/>
            <rFont val="Segoe UI"/>
            <family val="2"/>
          </rPr>
          <t>Bruno:</t>
        </r>
        <r>
          <rPr>
            <sz val="9"/>
            <color indexed="81"/>
            <rFont val="Segoe UI"/>
            <family val="2"/>
          </rPr>
          <t xml:space="preserve">
Valor da Diferença de alíquota a pagar (DIFAL) referente a entrada da nota. 
Cauculado pelos dados. Ficar atento em colocar "aim" no campo Red, caso o produto tenha base de cálculo reduzida)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Bruno</author>
  </authors>
  <commentList>
    <comment ref="C1" authorId="0" shapeId="0" xr:uid="{F57357DE-5709-47D2-BF59-8D9D70A96C38}">
      <text>
        <r>
          <rPr>
            <b/>
            <sz val="9"/>
            <color indexed="81"/>
            <rFont val="Segoe UI"/>
            <family val="2"/>
          </rPr>
          <t>Bruno:</t>
        </r>
        <r>
          <rPr>
            <sz val="9"/>
            <color indexed="81"/>
            <rFont val="Segoe UI"/>
            <family val="2"/>
          </rPr>
          <t xml:space="preserve">
</t>
        </r>
      </text>
    </comment>
    <comment ref="C2" authorId="0" shapeId="0" xr:uid="{ADECC2AF-EF65-430B-B134-EBDA688469DD}">
      <text>
        <r>
          <rPr>
            <b/>
            <sz val="9"/>
            <color indexed="81"/>
            <rFont val="Segoe UI"/>
            <family val="2"/>
          </rPr>
          <t>Bruno:</t>
        </r>
        <r>
          <rPr>
            <sz val="9"/>
            <color indexed="81"/>
            <rFont val="Segoe UI"/>
            <family val="2"/>
          </rPr>
          <t xml:space="preserve">
Valor no qual a partir dele, o marketplaces começa a cobrar uma taxa diferneciada, como frete grátis</t>
        </r>
      </text>
    </comment>
    <comment ref="D2" authorId="0" shapeId="0" xr:uid="{56797E22-4DA8-46A3-A6FC-2A646CC4EDB6}">
      <text>
        <r>
          <rPr>
            <b/>
            <sz val="9"/>
            <color indexed="81"/>
            <rFont val="Segoe UI"/>
            <family val="2"/>
          </rPr>
          <t>Bruno:</t>
        </r>
        <r>
          <rPr>
            <sz val="9"/>
            <color indexed="81"/>
            <rFont val="Segoe UI"/>
            <family val="2"/>
          </rPr>
          <t xml:space="preserve">
É o valor cobrado para produtos abaixo de um determinado valor (informado na transição</t>
        </r>
      </text>
    </comment>
    <comment ref="E2" authorId="0" shapeId="0" xr:uid="{95AA9726-7F34-424F-88AC-7BBADFA38A5D}">
      <text>
        <r>
          <rPr>
            <b/>
            <sz val="9"/>
            <color indexed="81"/>
            <rFont val="Segoe UI"/>
            <family val="2"/>
          </rPr>
          <t>Bruno:</t>
        </r>
        <r>
          <rPr>
            <sz val="9"/>
            <color indexed="81"/>
            <rFont val="Segoe UI"/>
            <family val="2"/>
          </rPr>
          <t xml:space="preserve">
É o valor cobrado para produtos acima de um determinado valor (informado na transição</t>
        </r>
      </text>
    </comment>
    <comment ref="J2" authorId="0" shapeId="0" xr:uid="{BEBF7792-19D5-44E7-8033-9F56F75A6391}">
      <text>
        <r>
          <rPr>
            <b/>
            <sz val="9"/>
            <color indexed="81"/>
            <rFont val="Segoe UI"/>
            <family val="2"/>
          </rPr>
          <t>Bruno:</t>
        </r>
        <r>
          <rPr>
            <sz val="9"/>
            <color indexed="81"/>
            <rFont val="Segoe UI"/>
            <family val="2"/>
          </rPr>
          <t xml:space="preserve">
Valor do Imposto para produtos com ST</t>
        </r>
      </text>
    </comment>
    <comment ref="J3" authorId="0" shapeId="0" xr:uid="{47AD2ED7-3AA9-48AE-94B6-1464B7D833BF}">
      <text>
        <r>
          <rPr>
            <b/>
            <sz val="9"/>
            <color indexed="81"/>
            <rFont val="Segoe UI"/>
            <family val="2"/>
          </rPr>
          <t>Bruno:</t>
        </r>
        <r>
          <rPr>
            <sz val="9"/>
            <color indexed="81"/>
            <rFont val="Segoe UI"/>
            <family val="2"/>
          </rPr>
          <t xml:space="preserve">
Bruno:
Valor do Imposto para produtos sem  ST</t>
        </r>
      </text>
    </comment>
    <comment ref="J5" authorId="0" shapeId="0" xr:uid="{7BB140FA-2D24-487D-B64F-6064FEE34632}">
      <text>
        <r>
          <rPr>
            <b/>
            <sz val="9"/>
            <color indexed="81"/>
            <rFont val="Segoe UI"/>
            <family val="2"/>
          </rPr>
          <t>Bruno:</t>
        </r>
        <r>
          <rPr>
            <sz val="9"/>
            <color indexed="81"/>
            <rFont val="Segoe UI"/>
            <family val="2"/>
          </rPr>
          <t xml:space="preserve">
Margem de Contribuição desejada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Bruno</author>
  </authors>
  <commentList>
    <comment ref="M4" authorId="0" shapeId="0" xr:uid="{4DC1AD96-9BFA-4DE6-A599-CF603D20F09C}">
      <text>
        <r>
          <rPr>
            <b/>
            <sz val="9"/>
            <color indexed="81"/>
            <rFont val="Segoe UI"/>
            <family val="2"/>
          </rPr>
          <t>Bruno:</t>
        </r>
        <r>
          <rPr>
            <sz val="9"/>
            <color indexed="81"/>
            <rFont val="Segoe UI"/>
            <family val="2"/>
          </rPr>
          <t xml:space="preserve">
Caso queira utilizar o custo médio por embalagem na precificação 
Nos: eu nãso uso, coloco embalagem em despesas mensais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Bruno</author>
  </authors>
  <commentList>
    <comment ref="C1" authorId="0" shapeId="0" xr:uid="{64910086-A845-4B35-AB16-213A79C6C5B4}">
      <text>
        <r>
          <rPr>
            <b/>
            <sz val="9"/>
            <color indexed="81"/>
            <rFont val="Segoe UI"/>
            <family val="2"/>
          </rPr>
          <t>Bruno:</t>
        </r>
        <r>
          <rPr>
            <sz val="9"/>
            <color indexed="81"/>
            <rFont val="Segoe UI"/>
            <family val="2"/>
          </rPr>
          <t xml:space="preserve">
</t>
        </r>
      </text>
    </comment>
    <comment ref="C2" authorId="0" shapeId="0" xr:uid="{91852EA1-E4F6-4CD1-9C9C-A3B33F87D784}">
      <text>
        <r>
          <rPr>
            <b/>
            <sz val="9"/>
            <color indexed="81"/>
            <rFont val="Segoe UI"/>
            <family val="2"/>
          </rPr>
          <t>Bruno:</t>
        </r>
        <r>
          <rPr>
            <sz val="9"/>
            <color indexed="81"/>
            <rFont val="Segoe UI"/>
            <family val="2"/>
          </rPr>
          <t xml:space="preserve">
Valor no qual a partir dele, o marketplaces começa a cobrar uma taxa diferneciada, como frete grátis</t>
        </r>
      </text>
    </comment>
    <comment ref="D2" authorId="0" shapeId="0" xr:uid="{B79DFAE1-1E1D-45F0-A786-47561082E142}">
      <text>
        <r>
          <rPr>
            <b/>
            <sz val="9"/>
            <color indexed="81"/>
            <rFont val="Segoe UI"/>
            <family val="2"/>
          </rPr>
          <t>Bruno:</t>
        </r>
        <r>
          <rPr>
            <sz val="9"/>
            <color indexed="81"/>
            <rFont val="Segoe UI"/>
            <family val="2"/>
          </rPr>
          <t xml:space="preserve">
É o valor cobrado para produtos abaixo de um determinado valor (informado na transição</t>
        </r>
      </text>
    </comment>
    <comment ref="E2" authorId="0" shapeId="0" xr:uid="{1D563EF8-E198-4E2A-84D0-C37C5DE9B941}">
      <text>
        <r>
          <rPr>
            <b/>
            <sz val="9"/>
            <color indexed="81"/>
            <rFont val="Segoe UI"/>
            <family val="2"/>
          </rPr>
          <t>Bruno:</t>
        </r>
        <r>
          <rPr>
            <sz val="9"/>
            <color indexed="81"/>
            <rFont val="Segoe UI"/>
            <family val="2"/>
          </rPr>
          <t xml:space="preserve">
É o valor cobrado para produtos acima de um determinado valor (informado na transição</t>
        </r>
      </text>
    </comment>
    <comment ref="J2" authorId="0" shapeId="0" xr:uid="{8FAFACA9-B0E9-42EF-A9DC-B0817B111DB4}">
      <text>
        <r>
          <rPr>
            <b/>
            <sz val="9"/>
            <color indexed="81"/>
            <rFont val="Segoe UI"/>
            <family val="2"/>
          </rPr>
          <t>Bruno:</t>
        </r>
        <r>
          <rPr>
            <sz val="9"/>
            <color indexed="81"/>
            <rFont val="Segoe UI"/>
            <family val="2"/>
          </rPr>
          <t xml:space="preserve">
Valor do Imposto para produtos com ST</t>
        </r>
      </text>
    </comment>
    <comment ref="J3" authorId="0" shapeId="0" xr:uid="{F25E625E-E6BC-4FBD-9E2C-32DE6D0BD488}">
      <text>
        <r>
          <rPr>
            <b/>
            <sz val="9"/>
            <color indexed="81"/>
            <rFont val="Segoe UI"/>
            <family val="2"/>
          </rPr>
          <t>Bruno:</t>
        </r>
        <r>
          <rPr>
            <sz val="9"/>
            <color indexed="81"/>
            <rFont val="Segoe UI"/>
            <family val="2"/>
          </rPr>
          <t xml:space="preserve">
Bruno:
Valor do Imposto para produtos sem  ST</t>
        </r>
      </text>
    </comment>
    <comment ref="J5" authorId="0" shapeId="0" xr:uid="{4FD93DE4-033B-4710-9A2C-1EAC83B18205}">
      <text>
        <r>
          <rPr>
            <b/>
            <sz val="9"/>
            <color indexed="81"/>
            <rFont val="Segoe UI"/>
            <family val="2"/>
          </rPr>
          <t>Bruno:</t>
        </r>
        <r>
          <rPr>
            <sz val="9"/>
            <color indexed="81"/>
            <rFont val="Segoe UI"/>
            <family val="2"/>
          </rPr>
          <t xml:space="preserve">
Margem de Contribuição desejada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<sst xmlns="http://schemas.openxmlformats.org/spreadsheetml/2006/main" count="259" uniqueCount="120">
  <si>
    <t>Código</t>
  </si>
  <si>
    <t>Descrição</t>
  </si>
  <si>
    <t>Ttde</t>
  </si>
  <si>
    <t>Preço</t>
  </si>
  <si>
    <t>IPI</t>
  </si>
  <si>
    <t>Red</t>
  </si>
  <si>
    <t>ST Total</t>
  </si>
  <si>
    <t>ICMS</t>
  </si>
  <si>
    <t>ICMS Venda</t>
  </si>
  <si>
    <t>ICMS Compra</t>
  </si>
  <si>
    <t>Preço c IPI</t>
  </si>
  <si>
    <t>Custo Final</t>
  </si>
  <si>
    <t>% ICMS</t>
  </si>
  <si>
    <t>Frete</t>
  </si>
  <si>
    <t>Total Nota</t>
  </si>
  <si>
    <t>Frete total</t>
  </si>
  <si>
    <t>Diferença de Alíquota a pagar</t>
  </si>
  <si>
    <t>Valor NF</t>
  </si>
  <si>
    <t>Excçusão ICMS</t>
  </si>
  <si>
    <t>Operação sem ICMS</t>
  </si>
  <si>
    <t>Aliquota INTRA</t>
  </si>
  <si>
    <t>Redução Base</t>
  </si>
  <si>
    <t>Base Final</t>
  </si>
  <si>
    <t>ICMS Interno</t>
  </si>
  <si>
    <t>Difal</t>
  </si>
  <si>
    <t>Alíquota Simples Com ST</t>
  </si>
  <si>
    <t>Alíquota Simples sem ST</t>
  </si>
  <si>
    <t>Total Frete</t>
  </si>
  <si>
    <t>Atíquota Mercado Livre</t>
  </si>
  <si>
    <t>Frete Mercado Livre</t>
  </si>
  <si>
    <t>Tarifa Mercado Livre</t>
  </si>
  <si>
    <t>Custo com ML</t>
  </si>
  <si>
    <t>Recomposição de Alíquota</t>
  </si>
  <si>
    <t>Preço Venda ML</t>
  </si>
  <si>
    <t>Preço Venda Shopee</t>
  </si>
  <si>
    <t>Alíquota Shopee</t>
  </si>
  <si>
    <t>Tarifa Shopee</t>
  </si>
  <si>
    <t>Simples Shopee</t>
  </si>
  <si>
    <t>Simples ML</t>
  </si>
  <si>
    <t>Custo com Shopee</t>
  </si>
  <si>
    <t>Lucro ML</t>
  </si>
  <si>
    <t>Lucro Shopee</t>
  </si>
  <si>
    <t>Margem ML</t>
  </si>
  <si>
    <t>Margem Shopee</t>
  </si>
  <si>
    <t>Mark-up ML</t>
  </si>
  <si>
    <t>Mark-up Shopee</t>
  </si>
  <si>
    <t>Total Nota Calculado</t>
  </si>
  <si>
    <t>ANEXO II - REDUÇÃO NA BASE DE CÁLCULO</t>
  </si>
  <si>
    <t>http://www.business.org.br/base/icms_pr_08/Anexos/Anexo02.htm</t>
  </si>
  <si>
    <t>Marletplaces</t>
  </si>
  <si>
    <t>Percentual</t>
  </si>
  <si>
    <t>Transição</t>
  </si>
  <si>
    <t>Simples</t>
  </si>
  <si>
    <t>Mercado Livre</t>
  </si>
  <si>
    <t>Com ST</t>
  </si>
  <si>
    <t>Shopee</t>
  </si>
  <si>
    <t>Sem ST</t>
  </si>
  <si>
    <t>Loja Virtual</t>
  </si>
  <si>
    <t>B2W</t>
  </si>
  <si>
    <t>Margem</t>
  </si>
  <si>
    <t>Magalu</t>
  </si>
  <si>
    <t>Amazon</t>
  </si>
  <si>
    <t>Olist</t>
  </si>
  <si>
    <t>Sku</t>
  </si>
  <si>
    <t>Fixa</t>
  </si>
  <si>
    <t>Venda</t>
  </si>
  <si>
    <t>Antes</t>
  </si>
  <si>
    <t>Depois</t>
  </si>
  <si>
    <t>Valor Total Simples</t>
  </si>
  <si>
    <t>Valor do Simples com ST</t>
  </si>
  <si>
    <t>Valor do Simples sem ST</t>
  </si>
  <si>
    <t>Percentual ICMS</t>
  </si>
  <si>
    <t>Alíquota Corrigida</t>
  </si>
  <si>
    <t>Valor a Reduzir</t>
  </si>
  <si>
    <t>Alíquota Base</t>
  </si>
  <si>
    <t>Cálculos</t>
  </si>
  <si>
    <t>Faturamento do mês Total</t>
  </si>
  <si>
    <t>Faturamento do mês com ST</t>
  </si>
  <si>
    <t>Faturamento do mês sem ST</t>
  </si>
  <si>
    <t>Faturamento dos últimos 12 meses</t>
  </si>
  <si>
    <t xml:space="preserve">Faturamentos em R$ </t>
  </si>
  <si>
    <t>-</t>
  </si>
  <si>
    <t>6ª Faixa</t>
  </si>
  <si>
    <t>5ª Faixa</t>
  </si>
  <si>
    <t>4ª Faixa</t>
  </si>
  <si>
    <t>3ª Faixa</t>
  </si>
  <si>
    <t>2ª Faixa</t>
  </si>
  <si>
    <t>1ª Faixa</t>
  </si>
  <si>
    <t>Receita Bruta em 12 Meses (em R$)</t>
  </si>
  <si>
    <t>Valor a Deduzir</t>
  </si>
  <si>
    <t>Alíquota</t>
  </si>
  <si>
    <t>Faixa</t>
  </si>
  <si>
    <t>CÁLCULO DE TARIFAS DO SIMPLES</t>
  </si>
  <si>
    <t>Recomposição de Alíquota (DIFAL)</t>
  </si>
  <si>
    <t>Cursto de Embalagem</t>
  </si>
  <si>
    <t>Marketplace 8</t>
  </si>
  <si>
    <t>Marketplace 9</t>
  </si>
  <si>
    <t>Marketplace 10</t>
  </si>
  <si>
    <t>MINHAS TARIFAS</t>
  </si>
  <si>
    <t>Comprando do mesmo estado</t>
  </si>
  <si>
    <t>Comprando outro estado - Nacional</t>
  </si>
  <si>
    <t>Comprando outro estado - Importado</t>
  </si>
  <si>
    <t>SUBSTITUIÇÃO TRIBUTÁRIA</t>
  </si>
  <si>
    <t>Substituição Tributária</t>
  </si>
  <si>
    <t>????</t>
  </si>
  <si>
    <t>NÃO TEM SUBSTITUIÇÃO TRIBUTÁRIA</t>
  </si>
  <si>
    <t>Recomposição alíquota (DIFAL)</t>
  </si>
  <si>
    <t>Custo Produto</t>
  </si>
  <si>
    <t>ICMS NF</t>
  </si>
  <si>
    <t>ICMS Excluindo</t>
  </si>
  <si>
    <t>INTRA</t>
  </si>
  <si>
    <t>ICMS-INTRA</t>
  </si>
  <si>
    <t>ICMS Final</t>
  </si>
  <si>
    <t>ICMS Interstadual Nacional</t>
  </si>
  <si>
    <t>ICMS Interstadual Importado</t>
  </si>
  <si>
    <t>produto</t>
  </si>
  <si>
    <t>Custo de Embalagem</t>
  </si>
  <si>
    <t>produto 1</t>
  </si>
  <si>
    <t>% do valor da Nota</t>
  </si>
  <si>
    <t>Total do Pedido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</si>
</sst>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0.0%"/>
  </numFmts>
  <fonts count="15"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sz val="10"/>
      <name val="Arial"/>
      <family val="2"/>
    </font>
    <font>
      <b/>
      <sz val="11"/>
      <color theme="0"/>
      <name val="Calibri"/>
      <family val="2"/>
      <scheme val="minor"/>
    </font>
    <font>
      <b/>
      <sz val="12"/>
      <color theme="0"/>
      <name val="Calibri"/>
      <family val="2"/>
      <scheme val="minor"/>
    </font>
    <font>
      <b/>
      <sz val="12"/>
      <color rgb="FFFF0000"/>
      <name val="Arial"/>
      <family val="2"/>
    </font>
    <font>
      <sz val="11"/>
      <color theme="0"/>
      <name val="Calibri"/>
      <family val="2"/>
      <scheme val="minor"/>
    </font>
    <font>
      <b/>
      <sz val="20"/>
      <color theme="1"/>
      <name val="Calibri"/>
      <family val="2"/>
      <scheme val="minor"/>
    </font>
    <font>
      <sz val="9"/>
      <color indexed="81"/>
      <name val="Segoe UI"/>
      <charset val="1"/>
    </font>
    <font>
      <b/>
      <sz val="9"/>
      <color indexed="81"/>
      <name val="Segoe UI"/>
      <charset val="1"/>
    </font>
    <font>
      <sz val="9"/>
      <color indexed="81"/>
      <name val="Segoe UI"/>
      <family val="2"/>
    </font>
    <font>
      <b/>
      <sz val="9"/>
      <color indexed="81"/>
      <name val="Segoe UI"/>
      <family val="2"/>
    </font>
  </fonts>
  <fills count="9">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9900"/>
        <bgColor indexed="64"/>
      </patternFill>
    </fill>
    <fill>
      <patternFill patternType="solid">
        <fgColor rgb="FFFF330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3">
    <xf numFmtId="0" fontId="0" fillId="0" borderId="0"/>
    <xf numFmtId="164" fontId="1" fillId="0" borderId="0"/>
    <xf numFmtId="0" fontId="5" fillId="0" borderId="0"/>
  </cellStyleXfs>
  <cellXfs count="136">
    <xf numFmtId="0" fontId="0" fillId="0" borderId="0" xfId="0"/>
    <xf numFmtId="49" fontId="1" fillId="2" borderId="0" xfId="1" applyNumberFormat="1" applyFill="1" applyProtection="1"/>
    <xf numFmtId="4" fontId="1" fillId="2" borderId="0" xfId="1" applyNumberFormat="1" applyFill="1" applyAlignment="1" applyProtection="1">
      <alignment horizontal="center"/>
    </xf>
    <xf numFmtId="1" fontId="0" fillId="2" borderId="0" xfId="1" applyNumberFormat="1" applyFont="1" applyFill="1" applyAlignment="1" applyProtection="1">
      <alignment horizontal="center"/>
    </xf>
    <xf numFmtId="164" fontId="1" fillId="2" borderId="0" xfId="1" applyFill="1" applyAlignment="1" applyProtection="1">
      <alignment horizontal="center"/>
    </xf>
    <xf numFmtId="4" fontId="3" fillId="2" borderId="0" xfId="1" applyNumberFormat="1" applyFont="1" applyFill="1" applyAlignment="1" applyProtection="1">
      <alignment horizontal="center"/>
    </xf>
    <xf numFmtId="9" fontId="1" fillId="2" borderId="0" xfId="1" applyNumberFormat="1" applyFill="1" applyAlignment="1" applyProtection="1">
      <alignment horizontal="center"/>
    </xf>
    <xf numFmtId="4" fontId="1" fillId="2" borderId="0" xfId="1" applyNumberFormat="1" applyFill="1" applyProtection="1"/>
    <xf numFmtId="164" fontId="1" fillId="2" borderId="0" xfId="1" applyFill="1" applyProtection="1"/>
    <xf numFmtId="4" fontId="1" fillId="2" borderId="1" xfId="1" applyNumberFormat="1" applyFill="1" applyBorder="1" applyAlignment="1" applyProtection="1">
      <alignment horizontal="center"/>
    </xf>
    <xf numFmtId="9" fontId="1" fillId="2" borderId="1" xfId="1" applyNumberFormat="1" applyFill="1" applyBorder="1" applyAlignment="1" applyProtection="1">
      <alignment horizontal="center"/>
    </xf>
    <xf numFmtId="3" fontId="1" fillId="2" borderId="0" xfId="1" applyNumberFormat="1" applyFill="1" applyAlignment="1" applyProtection="1">
      <alignment horizontal="center"/>
    </xf>
    <xf numFmtId="164" fontId="2" fillId="2" borderId="0" xfId="1" applyFont="1" applyFill="1" applyAlignment="1" applyProtection="1">
      <alignment horizontal="center" vertical="center" wrapText="1"/>
    </xf>
    <xf numFmtId="4" fontId="4" fillId="2" borderId="1" xfId="1" applyNumberFormat="1" applyFont="1" applyFill="1" applyBorder="1" applyAlignment="1" applyProtection="1">
      <alignment horizontal="center"/>
    </xf>
    <xf numFmtId="165" fontId="1" fillId="2" borderId="1" xfId="1" applyNumberFormat="1" applyFill="1" applyBorder="1" applyAlignment="1" applyProtection="1">
      <alignment horizontal="center"/>
    </xf>
    <xf numFmtId="4" fontId="1" fillId="2" borderId="1" xfId="1" applyNumberFormat="1" applyFill="1" applyBorder="1" applyProtection="1"/>
    <xf numFmtId="49" fontId="1" fillId="2" borderId="2" xfId="1" applyNumberFormat="1" applyFill="1" applyBorder="1" applyProtection="1"/>
    <xf numFmtId="49" fontId="1" fillId="2" borderId="3" xfId="1" applyNumberFormat="1" applyFill="1" applyBorder="1" applyProtection="1"/>
    <xf numFmtId="49" fontId="1" fillId="2" borderId="4" xfId="1" applyNumberFormat="1" applyFill="1" applyBorder="1" applyProtection="1"/>
    <xf numFmtId="49" fontId="1" fillId="2" borderId="1" xfId="1" applyNumberFormat="1" applyFill="1" applyBorder="1" applyProtection="1">
      <protection locked="0"/>
    </xf>
    <xf numFmtId="164" fontId="1" fillId="2" borderId="1" xfId="1" applyFill="1" applyBorder="1" applyProtection="1">
      <protection locked="0"/>
    </xf>
    <xf numFmtId="3" fontId="1" fillId="2" borderId="1" xfId="1" applyNumberFormat="1" applyFill="1" applyBorder="1" applyAlignment="1" applyProtection="1">
      <alignment horizontal="center"/>
      <protection locked="0"/>
    </xf>
    <xf numFmtId="4" fontId="1" fillId="2" borderId="1" xfId="1" applyNumberFormat="1" applyFill="1" applyBorder="1" applyAlignment="1" applyProtection="1">
      <alignment horizontal="center"/>
      <protection locked="0"/>
    </xf>
    <xf numFmtId="1" fontId="4" fillId="0" borderId="1" xfId="1" applyNumberFormat="1" applyFont="1" applyBorder="1" applyAlignment="1" applyProtection="1">
      <alignment horizontal="center" vertical="top" wrapText="1"/>
      <protection locked="0"/>
    </xf>
    <xf numFmtId="4" fontId="3" fillId="2" borderId="1" xfId="1" applyNumberFormat="1" applyFont="1" applyFill="1" applyBorder="1" applyAlignment="1" applyProtection="1">
      <alignment horizontal="center"/>
      <protection locked="0"/>
    </xf>
    <xf numFmtId="10" fontId="1" fillId="2" borderId="1" xfId="1" applyNumberFormat="1" applyFill="1" applyBorder="1" applyAlignment="1" applyProtection="1">
      <alignment horizontal="center"/>
      <protection locked="0"/>
    </xf>
    <xf numFmtId="165" fontId="1" fillId="2" borderId="1" xfId="1" applyNumberFormat="1" applyFill="1" applyBorder="1" applyAlignment="1" applyProtection="1">
      <alignment horizontal="center"/>
      <protection locked="0"/>
    </xf>
    <xf numFmtId="49" fontId="6" fillId="4" borderId="1" xfId="1" applyNumberFormat="1" applyFont="1" applyFill="1" applyBorder="1" applyAlignment="1" applyProtection="1">
      <alignment horizontal="center" vertical="center" wrapText="1"/>
    </xf>
    <xf numFmtId="164" fontId="6" fillId="4" borderId="1" xfId="1" applyFont="1" applyFill="1" applyBorder="1" applyAlignment="1" applyProtection="1">
      <alignment horizontal="center" vertical="center" wrapText="1"/>
    </xf>
    <xf numFmtId="3" fontId="6" fillId="4" borderId="1" xfId="1" applyNumberFormat="1" applyFont="1" applyFill="1" applyBorder="1" applyAlignment="1" applyProtection="1">
      <alignment horizontal="center" vertical="center" wrapText="1"/>
    </xf>
    <xf numFmtId="4" fontId="6" fillId="4" borderId="1" xfId="1" applyNumberFormat="1" applyFont="1" applyFill="1" applyBorder="1" applyAlignment="1" applyProtection="1">
      <alignment horizontal="center" vertical="center" wrapText="1"/>
    </xf>
    <xf numFmtId="1" fontId="6" fillId="4" borderId="1" xfId="1" applyNumberFormat="1" applyFont="1" applyFill="1" applyBorder="1" applyAlignment="1" applyProtection="1">
      <alignment horizontal="center" vertical="center" wrapText="1"/>
    </xf>
    <xf numFmtId="164" fontId="7" fillId="3" borderId="1" xfId="1" applyFont="1" applyFill="1" applyBorder="1" applyProtection="1"/>
    <xf numFmtId="164" fontId="6" fillId="3" borderId="1" xfId="1" applyFont="1" applyFill="1" applyBorder="1" applyAlignment="1" applyProtection="1">
      <alignment horizontal="center" vertical="center" wrapText="1"/>
    </xf>
    <xf numFmtId="4" fontId="6" fillId="3" borderId="1" xfId="1" applyNumberFormat="1" applyFont="1" applyFill="1" applyBorder="1" applyAlignment="1" applyProtection="1">
      <alignment horizontal="center" vertical="center" wrapText="1"/>
    </xf>
    <xf numFmtId="9" fontId="6" fillId="3" borderId="1" xfId="1" applyNumberFormat="1" applyFont="1" applyFill="1" applyBorder="1" applyAlignment="1" applyProtection="1">
      <alignment horizontal="center" vertical="center" wrapText="1"/>
    </xf>
    <xf numFmtId="165" fontId="1" fillId="5" borderId="1" xfId="1" applyNumberFormat="1" applyFill="1" applyBorder="1" applyAlignment="1" applyProtection="1">
      <alignment horizontal="center"/>
    </xf>
    <xf numFmtId="0" fontId="8" fillId="0" borderId="0" xfId="0" applyFont="1"/>
    <xf numFmtId="4" fontId="1" fillId="6" borderId="1" xfId="1" applyNumberFormat="1" applyFill="1" applyBorder="1" applyAlignment="1" applyProtection="1">
      <alignment horizontal="center"/>
    </xf>
    <xf numFmtId="165" fontId="0" fillId="0" borderId="1" xfId="0" applyNumberFormat="1" applyBorder="1" applyAlignment="1">
      <alignment horizontal="center"/>
    </xf>
    <xf numFmtId="4" fontId="0" fillId="0" borderId="1" xfId="0" applyNumberFormat="1" applyBorder="1" applyAlignment="1">
      <alignment horizontal="center"/>
    </xf>
    <xf numFmtId="10" fontId="0" fillId="0" borderId="1" xfId="0" applyNumberFormat="1" applyBorder="1" applyAlignment="1">
      <alignment horizontal="center"/>
    </xf>
    <xf numFmtId="4" fontId="2" fillId="0" borderId="1" xfId="0" applyNumberFormat="1" applyFont="1" applyBorder="1" applyAlignment="1">
      <alignment horizontal="center"/>
    </xf>
    <xf numFmtId="0" fontId="0" fillId="0" borderId="0" xfId="0" applyAlignment="1">
      <alignment horizontal="center"/>
    </xf>
    <xf numFmtId="4" fontId="0" fillId="0" borderId="0" xfId="0" applyNumberFormat="1" applyAlignment="1">
      <alignment horizontal="center"/>
    </xf>
    <xf numFmtId="4" fontId="0" fillId="0" borderId="0" xfId="0" applyNumberFormat="1" applyBorder="1" applyAlignment="1">
      <alignment horizontal="center"/>
    </xf>
    <xf numFmtId="0" fontId="0" fillId="0" borderId="0" xfId="0" applyBorder="1"/>
    <xf numFmtId="0" fontId="6" fillId="4" borderId="1" xfId="0" applyFont="1" applyFill="1" applyBorder="1"/>
    <xf numFmtId="0" fontId="6" fillId="3" borderId="1" xfId="0" applyFont="1" applyFill="1" applyBorder="1" applyAlignment="1">
      <alignment horizontal="center"/>
    </xf>
    <xf numFmtId="4" fontId="6" fillId="3" borderId="1" xfId="0" applyNumberFormat="1" applyFont="1" applyFill="1" applyBorder="1" applyAlignment="1">
      <alignment horizontal="center"/>
    </xf>
    <xf numFmtId="0" fontId="6" fillId="3" borderId="1" xfId="0" applyFont="1" applyFill="1" applyBorder="1"/>
    <xf numFmtId="0" fontId="6" fillId="4" borderId="11" xfId="0" applyFont="1" applyFill="1" applyBorder="1"/>
    <xf numFmtId="0" fontId="6" fillId="4" borderId="13" xfId="0" applyFont="1" applyFill="1" applyBorder="1"/>
    <xf numFmtId="165" fontId="0" fillId="0" borderId="5" xfId="0" applyNumberFormat="1" applyFont="1" applyBorder="1" applyAlignment="1">
      <alignment horizontal="center"/>
    </xf>
    <xf numFmtId="4" fontId="0" fillId="0" borderId="11" xfId="0" applyNumberFormat="1" applyBorder="1" applyAlignment="1">
      <alignment horizontal="center"/>
    </xf>
    <xf numFmtId="165" fontId="0" fillId="0" borderId="12" xfId="0" applyNumberFormat="1" applyFont="1" applyBorder="1" applyAlignment="1">
      <alignment horizontal="center"/>
    </xf>
    <xf numFmtId="4" fontId="0" fillId="0" borderId="13" xfId="0" applyNumberFormat="1" applyBorder="1" applyAlignment="1">
      <alignment horizontal="center"/>
    </xf>
    <xf numFmtId="4" fontId="2" fillId="0" borderId="14" xfId="0" applyNumberFormat="1" applyFont="1" applyBorder="1" applyAlignment="1">
      <alignment horizontal="center"/>
    </xf>
    <xf numFmtId="165" fontId="0" fillId="0" borderId="15" xfId="0" applyNumberFormat="1" applyFont="1" applyBorder="1" applyAlignment="1">
      <alignment horizontal="center"/>
    </xf>
    <xf numFmtId="4" fontId="0" fillId="0" borderId="6" xfId="0" applyNumberFormat="1" applyBorder="1" applyAlignment="1">
      <alignment horizontal="center"/>
    </xf>
    <xf numFmtId="4" fontId="0" fillId="0" borderId="20" xfId="0" applyNumberFormat="1" applyBorder="1" applyAlignment="1">
      <alignment horizontal="center"/>
    </xf>
    <xf numFmtId="165" fontId="0" fillId="0" borderId="19" xfId="0" applyNumberFormat="1" applyFont="1" applyBorder="1" applyAlignment="1">
      <alignment horizontal="center"/>
    </xf>
    <xf numFmtId="1" fontId="7" fillId="3" borderId="1" xfId="1" applyNumberFormat="1" applyFont="1" applyFill="1" applyBorder="1" applyAlignment="1" applyProtection="1">
      <alignment horizontal="left"/>
    </xf>
    <xf numFmtId="0" fontId="6" fillId="3" borderId="5"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0" fillId="0" borderId="1" xfId="0" applyBorder="1" applyAlignment="1">
      <alignment horizontal="left"/>
    </xf>
    <xf numFmtId="10" fontId="2" fillId="0" borderId="1" xfId="0" applyNumberFormat="1" applyFont="1" applyBorder="1" applyAlignment="1">
      <alignment horizontal="center"/>
    </xf>
    <xf numFmtId="0" fontId="0" fillId="0" borderId="1" xfId="0" applyBorder="1" applyAlignment="1">
      <alignment horizontal="center"/>
    </xf>
    <xf numFmtId="0" fontId="0" fillId="7" borderId="1" xfId="0" applyFill="1" applyBorder="1" applyAlignment="1">
      <alignment horizontal="center"/>
    </xf>
    <xf numFmtId="9" fontId="0" fillId="0" borderId="0" xfId="0" applyNumberFormat="1"/>
    <xf numFmtId="49" fontId="1" fillId="2" borderId="0" xfId="1" applyNumberFormat="1" applyFill="1" applyBorder="1" applyProtection="1"/>
    <xf numFmtId="4" fontId="1" fillId="2" borderId="0" xfId="1" applyNumberFormat="1" applyFill="1" applyBorder="1" applyAlignment="1" applyProtection="1">
      <alignment horizontal="center"/>
      <protection locked="0"/>
    </xf>
    <xf numFmtId="164" fontId="7" fillId="2" borderId="0" xfId="1" applyFont="1" applyFill="1" applyBorder="1" applyProtection="1"/>
    <xf numFmtId="0" fontId="6" fillId="3" borderId="12" xfId="0" applyFont="1" applyFill="1" applyBorder="1" applyAlignment="1">
      <alignment horizontal="center" vertical="center"/>
    </xf>
    <xf numFmtId="49" fontId="0" fillId="0" borderId="11" xfId="0" applyNumberFormat="1" applyBorder="1"/>
    <xf numFmtId="49" fontId="0" fillId="0" borderId="13" xfId="0" applyNumberFormat="1" applyBorder="1"/>
    <xf numFmtId="0" fontId="0" fillId="0" borderId="14" xfId="0" applyBorder="1" applyAlignment="1">
      <alignment horizontal="left"/>
    </xf>
    <xf numFmtId="4" fontId="0" fillId="0" borderId="14" xfId="0" applyNumberFormat="1" applyBorder="1" applyAlignment="1">
      <alignment horizontal="center"/>
    </xf>
    <xf numFmtId="0" fontId="6" fillId="3" borderId="11" xfId="0" applyFont="1" applyFill="1" applyBorder="1" applyAlignment="1">
      <alignment horizontal="center" vertical="center"/>
    </xf>
    <xf numFmtId="10" fontId="0" fillId="0" borderId="12" xfId="0" applyNumberFormat="1" applyBorder="1" applyAlignment="1">
      <alignment horizontal="center"/>
    </xf>
    <xf numFmtId="10" fontId="0" fillId="0" borderId="15" xfId="0" applyNumberFormat="1" applyBorder="1" applyAlignment="1">
      <alignment horizontal="center"/>
    </xf>
    <xf numFmtId="0" fontId="0" fillId="0" borderId="0" xfId="0" applyBorder="1" applyAlignment="1">
      <alignment horizontal="center"/>
    </xf>
    <xf numFmtId="0" fontId="9" fillId="4" borderId="23" xfId="0" applyFont="1" applyFill="1" applyBorder="1"/>
    <xf numFmtId="165" fontId="0" fillId="0" borderId="22" xfId="0" applyNumberFormat="1" applyBorder="1" applyAlignment="1">
      <alignment horizontal="center"/>
    </xf>
    <xf numFmtId="0" fontId="6" fillId="2" borderId="0" xfId="0" applyFont="1" applyFill="1" applyBorder="1" applyAlignment="1"/>
    <xf numFmtId="4" fontId="0" fillId="5" borderId="6" xfId="0" applyNumberFormat="1" applyFill="1" applyBorder="1" applyAlignment="1">
      <alignment horizontal="center"/>
    </xf>
    <xf numFmtId="4" fontId="2" fillId="5" borderId="1" xfId="0" applyNumberFormat="1" applyFont="1" applyFill="1" applyBorder="1" applyAlignment="1">
      <alignment horizontal="center"/>
    </xf>
    <xf numFmtId="165" fontId="0" fillId="5" borderId="5" xfId="0" applyNumberFormat="1" applyFont="1" applyFill="1" applyBorder="1" applyAlignment="1">
      <alignment horizontal="center"/>
    </xf>
    <xf numFmtId="4" fontId="0" fillId="5" borderId="20" xfId="0" applyNumberFormat="1" applyFill="1" applyBorder="1" applyAlignment="1">
      <alignment horizontal="center"/>
    </xf>
    <xf numFmtId="4" fontId="2" fillId="5" borderId="14" xfId="0" applyNumberFormat="1" applyFont="1" applyFill="1" applyBorder="1" applyAlignment="1">
      <alignment horizontal="center"/>
    </xf>
    <xf numFmtId="165" fontId="0" fillId="5" borderId="19" xfId="0" applyNumberFormat="1" applyFont="1" applyFill="1" applyBorder="1" applyAlignment="1">
      <alignment horizontal="center"/>
    </xf>
    <xf numFmtId="4" fontId="0" fillId="5" borderId="11" xfId="0" applyNumberFormat="1" applyFill="1" applyBorder="1" applyAlignment="1">
      <alignment horizontal="center"/>
    </xf>
    <xf numFmtId="165" fontId="0" fillId="5" borderId="12" xfId="0" applyNumberFormat="1" applyFont="1" applyFill="1" applyBorder="1" applyAlignment="1">
      <alignment horizontal="center"/>
    </xf>
    <xf numFmtId="4" fontId="0" fillId="5" borderId="13" xfId="0" applyNumberFormat="1" applyFill="1" applyBorder="1" applyAlignment="1">
      <alignment horizontal="center"/>
    </xf>
    <xf numFmtId="165" fontId="0" fillId="5" borderId="15" xfId="0" applyNumberFormat="1" applyFont="1" applyFill="1" applyBorder="1" applyAlignment="1">
      <alignment horizontal="center"/>
    </xf>
    <xf numFmtId="4" fontId="0" fillId="0" borderId="0" xfId="0" applyNumberFormat="1"/>
    <xf numFmtId="0" fontId="0" fillId="0" borderId="1" xfId="0" applyBorder="1" applyAlignment="1">
      <alignment horizontal="left"/>
    </xf>
    <xf numFmtId="0" fontId="6" fillId="8" borderId="1" xfId="0" applyFont="1" applyFill="1" applyBorder="1"/>
    <xf numFmtId="0" fontId="6" fillId="8" borderId="1" xfId="0" applyFont="1" applyFill="1" applyBorder="1" applyAlignment="1">
      <alignment horizontal="center"/>
    </xf>
    <xf numFmtId="0" fontId="0" fillId="0" borderId="1" xfId="0" applyBorder="1"/>
    <xf numFmtId="9" fontId="0" fillId="0" borderId="1" xfId="0" applyNumberFormat="1" applyBorder="1" applyAlignment="1">
      <alignment horizontal="center"/>
    </xf>
    <xf numFmtId="0" fontId="9" fillId="8" borderId="1" xfId="0" applyFont="1" applyFill="1" applyBorder="1" applyAlignment="1">
      <alignment horizontal="center"/>
    </xf>
    <xf numFmtId="4" fontId="9" fillId="8" borderId="1" xfId="0" applyNumberFormat="1" applyFont="1" applyFill="1" applyBorder="1" applyAlignment="1">
      <alignment horizontal="center"/>
    </xf>
    <xf numFmtId="1" fontId="7" fillId="3" borderId="1" xfId="1" applyNumberFormat="1" applyFont="1" applyFill="1" applyBorder="1" applyAlignment="1" applyProtection="1">
      <alignment horizontal="left"/>
    </xf>
    <xf numFmtId="0" fontId="6" fillId="3" borderId="17" xfId="0" applyFont="1" applyFill="1" applyBorder="1" applyAlignment="1">
      <alignment horizontal="center"/>
    </xf>
    <xf numFmtId="0" fontId="6" fillId="3" borderId="18" xfId="0" applyFont="1" applyFill="1" applyBorder="1" applyAlignment="1">
      <alignment horizontal="center"/>
    </xf>
    <xf numFmtId="0" fontId="6" fillId="3" borderId="16" xfId="0" applyFont="1" applyFill="1" applyBorder="1" applyAlignment="1">
      <alignment horizontal="center"/>
    </xf>
    <xf numFmtId="0" fontId="6" fillId="3" borderId="16"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11" xfId="0" applyFont="1" applyFill="1" applyBorder="1" applyAlignment="1">
      <alignment horizontal="center" vertical="center"/>
    </xf>
    <xf numFmtId="0" fontId="6" fillId="3" borderId="9" xfId="0" applyFont="1" applyFill="1" applyBorder="1" applyAlignment="1">
      <alignment horizontal="center" vertical="center"/>
    </xf>
    <xf numFmtId="0" fontId="6" fillId="3" borderId="1" xfId="0" applyFont="1" applyFill="1" applyBorder="1" applyAlignment="1">
      <alignment horizontal="center" vertical="center"/>
    </xf>
    <xf numFmtId="4" fontId="6" fillId="3" borderId="9" xfId="0" applyNumberFormat="1" applyFont="1" applyFill="1" applyBorder="1" applyAlignment="1">
      <alignment horizontal="center" vertical="center"/>
    </xf>
    <xf numFmtId="4" fontId="6" fillId="3" borderId="1" xfId="0" applyNumberFormat="1" applyFont="1" applyFill="1" applyBorder="1" applyAlignment="1">
      <alignment horizontal="center" vertical="center"/>
    </xf>
    <xf numFmtId="0" fontId="6" fillId="3" borderId="10" xfId="0" applyFont="1" applyFill="1" applyBorder="1" applyAlignment="1">
      <alignment horizontal="center" vertical="center"/>
    </xf>
    <xf numFmtId="0" fontId="6" fillId="3" borderId="12" xfId="0" applyFont="1" applyFill="1" applyBorder="1" applyAlignment="1">
      <alignment horizontal="center" vertical="center"/>
    </xf>
    <xf numFmtId="0" fontId="0" fillId="0" borderId="1" xfId="0" applyBorder="1" applyAlignment="1">
      <alignment horizontal="left"/>
    </xf>
    <xf numFmtId="0" fontId="2" fillId="0" borderId="1" xfId="0" applyFont="1" applyBorder="1" applyAlignment="1">
      <alignment horizontal="left"/>
    </xf>
    <xf numFmtId="0" fontId="0" fillId="7" borderId="1" xfId="0" applyFill="1" applyBorder="1" applyAlignment="1">
      <alignment horizontal="center"/>
    </xf>
    <xf numFmtId="0" fontId="10" fillId="0" borderId="0" xfId="0" applyFont="1" applyAlignment="1">
      <alignment horizontal="right" vertical="center"/>
    </xf>
    <xf numFmtId="0" fontId="10" fillId="0" borderId="21" xfId="0" applyFont="1" applyBorder="1" applyAlignment="1">
      <alignment horizontal="right" vertical="center"/>
    </xf>
    <xf numFmtId="0" fontId="0" fillId="7" borderId="5" xfId="0" applyFill="1" applyBorder="1" applyAlignment="1">
      <alignment horizontal="center"/>
    </xf>
    <xf numFmtId="0" fontId="0" fillId="7" borderId="7" xfId="0" applyFill="1" applyBorder="1" applyAlignment="1">
      <alignment horizontal="center"/>
    </xf>
    <xf numFmtId="0" fontId="0" fillId="7" borderId="6" xfId="0" applyFill="1" applyBorder="1" applyAlignment="1">
      <alignment horizontal="center"/>
    </xf>
    <xf numFmtId="49" fontId="1" fillId="2" borderId="1" xfId="1" applyNumberFormat="1" applyFill="1" applyBorder="1"/>
    <xf numFmtId="164" fontId="1" fillId="2" borderId="1" xfId="1" applyFill="1" applyBorder="1"/>
    <xf numFmtId="3" fontId="1" fillId="2" borderId="1" xfId="1" applyNumberFormat="1" applyFill="1" applyBorder="1" applyAlignment="1">
      <alignment horizontal="center"/>
    </xf>
    <xf numFmtId="4" fontId="1" fillId="2" borderId="1" xfId="1" applyNumberFormat="1" applyFill="1" applyBorder="1" applyAlignment="1">
      <alignment horizontal="center"/>
    </xf>
    <xf numFmtId="0" fontId="0" fillId="0" borderId="6" xfId="0" applyBorder="1" applyAlignment="1">
      <alignment horizontal="center"/>
    </xf>
    <xf numFmtId="10" fontId="1" fillId="6" borderId="1" xfId="1" applyNumberFormat="1" applyFill="1" applyBorder="1" applyAlignment="1" applyProtection="1">
      <alignment horizontal="center"/>
    </xf>
    <xf numFmtId="1" fontId="7" fillId="3" borderId="5" xfId="1" applyNumberFormat="1" applyFont="1" applyFill="1" applyBorder="1" applyAlignment="1" applyProtection="1">
      <alignment horizontal="left"/>
    </xf>
    <xf numFmtId="1" fontId="7" fillId="3" borderId="7" xfId="1" applyNumberFormat="1" applyFont="1" applyFill="1" applyBorder="1" applyAlignment="1" applyProtection="1">
      <alignment horizontal="left"/>
    </xf>
    <xf numFmtId="1" fontId="7" fillId="3" borderId="6" xfId="1" applyNumberFormat="1" applyFont="1" applyFill="1" applyBorder="1" applyAlignment="1" applyProtection="1">
      <alignment horizontal="left"/>
    </xf>
    <xf numFmtId="10" fontId="1" fillId="2" borderId="1" xfId="1" applyNumberFormat="1" applyFill="1" applyBorder="1" applyAlignment="1" applyProtection="1">
      <alignment horizontal="center"/>
    </xf>
  </cellXfs>
  <cellStyles count="3">
    <cellStyle name="Normal" xfId="0" builtinId="0"/>
    <cellStyle name="Normal 2" xfId="1" xr:uid="{7D39195B-FE63-4EE2-8981-9F09B301263A}"/>
    <cellStyle name="Normal 3" xfId="2" xr:uid="{2421ADC2-A68D-4965-94FF-C500AD76725F}"/>
  </cellStyles>
  <dxfs count="0"/>
  <tableStyles count="0" defaultTableStyle="TableStyleMedium2" defaultPivotStyle="PivotStyleLight16"/>
  <colors>
    <mruColors>
      <color rgb="FFFF3300"/>
      <color rgb="FFFD5A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jpg"/></Relationships>
</file>

<file path=xl/drawings/drawing1.xml><?xml version="1.0" encoding="utf-8"?>
<xdr:wsDr xmlns:xdr="http://schemas.openxmlformats.org/drawingml/2006/spreadsheetDrawing" xmlns:a="http://schemas.openxmlformats.org/drawingml/2006/main">
  <xdr:twoCellAnchor editAs="oneCell">
    <xdr:from>
      <xdr:col>0</xdr:col>
      <xdr:colOff>31749</xdr:colOff>
      <xdr:row>0</xdr:row>
      <xdr:rowOff>0</xdr:rowOff>
    </xdr:from>
    <xdr:to>
      <xdr:col>1</xdr:col>
      <xdr:colOff>1057</xdr:colOff>
      <xdr:row>5</xdr:row>
      <xdr:rowOff>10583</xdr:rowOff>
    </xdr:to>
    <xdr:pic>
      <xdr:nvPicPr>
        <xdr:cNvPr id="4" name="Imagem 3">
          <a:extLst>
            <a:ext uri="{FF2B5EF4-FFF2-40B4-BE49-F238E27FC236}">
              <a16:creationId xmlns:a16="http://schemas.microsoft.com/office/drawing/2014/main" id="{7B6761C0-CD10-49B5-B21F-2C8F98415F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749" y="0"/>
          <a:ext cx="1165225" cy="11747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31749</xdr:colOff>
      <xdr:row>0</xdr:row>
      <xdr:rowOff>0</xdr:rowOff>
    </xdr:from>
    <xdr:to>
      <xdr:col>1</xdr:col>
      <xdr:colOff>11641</xdr:colOff>
      <xdr:row>5</xdr:row>
      <xdr:rowOff>10583</xdr:rowOff>
    </xdr:to>
    <xdr:pic>
      <xdr:nvPicPr>
        <xdr:cNvPr id="2" name="Imagem 1">
          <a:extLst>
            <a:ext uri="{FF2B5EF4-FFF2-40B4-BE49-F238E27FC236}">
              <a16:creationId xmlns:a16="http://schemas.microsoft.com/office/drawing/2014/main" id="{00C782CB-1931-4B9F-9A5B-DDDA7EFBC3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749" y="0"/>
          <a:ext cx="1159933" cy="11535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19050</xdr:colOff>
      <xdr:row>0</xdr:row>
      <xdr:rowOff>28576</xdr:rowOff>
    </xdr:from>
    <xdr:ext cx="2067330" cy="1091736"/>
    <xdr:pic>
      <xdr:nvPicPr>
        <xdr:cNvPr id="2" name="Imagem 1">
          <a:extLst>
            <a:ext uri="{FF2B5EF4-FFF2-40B4-BE49-F238E27FC236}">
              <a16:creationId xmlns:a16="http://schemas.microsoft.com/office/drawing/2014/main" id="{282069FE-6CF7-48EE-9FB1-AC5954F6C5F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486" t="21789" r="9862" b="35092"/>
        <a:stretch/>
      </xdr:blipFill>
      <xdr:spPr>
        <a:xfrm>
          <a:off x="19050" y="28576"/>
          <a:ext cx="2067330" cy="109173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581025</xdr:colOff>
      <xdr:row>36</xdr:row>
      <xdr:rowOff>152400</xdr:rowOff>
    </xdr:to>
    <xdr:pic>
      <xdr:nvPicPr>
        <xdr:cNvPr id="2" name="Imagem 1" descr="Diferencial do Alíquota de ICMS - Revista Científica">
          <a:extLst>
            <a:ext uri="{FF2B5EF4-FFF2-40B4-BE49-F238E27FC236}">
              <a16:creationId xmlns:a16="http://schemas.microsoft.com/office/drawing/2014/main" id="{C8636C1C-5433-40C8-A14B-635CA2EBC9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553825" cy="7010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276226</xdr:colOff>
      <xdr:row>1</xdr:row>
      <xdr:rowOff>38100</xdr:rowOff>
    </xdr:from>
    <xdr:to>
      <xdr:col>11</xdr:col>
      <xdr:colOff>752475</xdr:colOff>
      <xdr:row>6</xdr:row>
      <xdr:rowOff>72943</xdr:rowOff>
    </xdr:to>
    <xdr:pic>
      <xdr:nvPicPr>
        <xdr:cNvPr id="2" name="Imagem 1">
          <a:extLst>
            <a:ext uri="{FF2B5EF4-FFF2-40B4-BE49-F238E27FC236}">
              <a16:creationId xmlns:a16="http://schemas.microsoft.com/office/drawing/2014/main" id="{A43CC1AD-87EA-45FB-B10D-60FABAC91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48601" y="228600"/>
          <a:ext cx="2657474" cy="98734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runo/Dropbox/Ebuilt%20Com&#233;rcio%20Eletr&#244;nico%20Ltda/BHB/Precifica&#231;&#227;o%20BH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trapower (2)"/>
      <sheetName val="Prat-K"/>
      <sheetName val="Euro-Abrasvi"/>
      <sheetName val="combos"/>
      <sheetName val="Dia dos Pais"/>
      <sheetName val="Amatools"/>
      <sheetName val="Amev- OPER"/>
      <sheetName val="Smululações"/>
      <sheetName val="3m"/>
      <sheetName val="Procv"/>
      <sheetName val="Reduções"/>
      <sheetName val="Acetool"/>
      <sheetName val="AceTool - Novo"/>
      <sheetName val="Aguia"/>
      <sheetName val="Apex"/>
      <sheetName val="Arprex"/>
      <sheetName val="Arsystem - Shurya"/>
      <sheetName val="Akrom"/>
      <sheetName val="Aluzini"/>
      <sheetName val="Baccarini  - Charbs"/>
      <sheetName val="Bramais"/>
      <sheetName val="Bremen"/>
      <sheetName val="BeD-PMA"/>
      <sheetName val="Ormel - Bartofil"/>
      <sheetName val="Black&amp;Decker"/>
      <sheetName val="Bombas"/>
      <sheetName val="Bosch"/>
      <sheetName val="Boxer"/>
      <sheetName val="Carbog"/>
      <sheetName val="Carbografite"/>
      <sheetName val="Chiapreini"/>
      <sheetName val="Cobimex"/>
      <sheetName val="CTpohr-Strong"/>
      <sheetName val="DWT"/>
      <sheetName val="EDA"/>
      <sheetName val="Einhell"/>
      <sheetName val="Extrapower"/>
      <sheetName val="Wesco"/>
      <sheetName val="Elgin"/>
      <sheetName val="Estan. Brasil"/>
      <sheetName val="Fercar"/>
      <sheetName val="Ferrari"/>
      <sheetName val="Forceline"/>
      <sheetName val="Garthen"/>
      <sheetName val="Grossl"/>
      <sheetName val="Gammna"/>
      <sheetName val="Gedore"/>
      <sheetName val="Greatwall"/>
      <sheetName val="Hanstecnica"/>
      <sheetName val="Hammer"/>
      <sheetName val="Hikari"/>
      <sheetName val="HTC"/>
      <sheetName val="Ipiranga"/>
      <sheetName val="Intellpro"/>
      <sheetName val="Infinity"/>
      <sheetName val="Instrutherm"/>
      <sheetName val="LDR2"/>
      <sheetName val="Lee Tools Novo"/>
      <sheetName val="Lee Tools"/>
      <sheetName val="Lynus"/>
      <sheetName val="Max"/>
      <sheetName val="Makita"/>
      <sheetName val="Mercur"/>
      <sheetName val="Milwallke"/>
      <sheetName val="Minipa"/>
      <sheetName val="Multilaser"/>
      <sheetName val="Multilixas"/>
      <sheetName val="Mundo das Fer."/>
      <sheetName val="Norton"/>
      <sheetName val="Nordtech"/>
      <sheetName val="Olfa"/>
      <sheetName val="Papaiz"/>
      <sheetName val="Potente"/>
      <sheetName val="Profiad - Brax"/>
      <sheetName val="Rapa Nui"/>
      <sheetName val="Razi"/>
      <sheetName val="Starweld"/>
      <sheetName val="Rocama"/>
      <sheetName val="Sigma"/>
      <sheetName val="Starret"/>
      <sheetName val="Solver"/>
      <sheetName val="Somar"/>
      <sheetName val="Schulz"/>
      <sheetName val="Spumbil"/>
      <sheetName val="Steula"/>
      <sheetName val="Super Tork"/>
      <sheetName val="Tecnofast - Airfix"/>
      <sheetName val="Terra"/>
      <sheetName val="Titanium"/>
      <sheetName val="Tol.BR"/>
      <sheetName val="Trapp"/>
      <sheetName val="V8"/>
      <sheetName val="VIP Ind"/>
      <sheetName val="Vonder"/>
      <sheetName val="Western"/>
      <sheetName val="Windsport"/>
      <sheetName val="Wolfcraft"/>
      <sheetName val="WTEC - Presto"/>
      <sheetName val="Yamar"/>
      <sheetName val="Einhell Antiga"/>
    </sheetNames>
    <sheetDataSet>
      <sheetData sheetId="0"/>
      <sheetData sheetId="1"/>
      <sheetData sheetId="2"/>
      <sheetData sheetId="3"/>
      <sheetData sheetId="4"/>
      <sheetData sheetId="5"/>
      <sheetData sheetId="6"/>
      <sheetData sheetId="7"/>
      <sheetData sheetId="8"/>
      <sheetData sheetId="9"/>
      <sheetData sheetId="10">
        <row r="1">
          <cell r="A1">
            <v>846729</v>
          </cell>
          <cell r="B1" t="str">
            <v>56.5</v>
          </cell>
          <cell r="C1" t="str">
            <v>Outras ferramentas com motor elétrico ou não elétrico incorporado, de uso manual</v>
          </cell>
        </row>
        <row r="2">
          <cell r="A2">
            <v>39239000</v>
          </cell>
          <cell r="B2" t="str">
            <v>1.1</v>
          </cell>
          <cell r="C2" t="str">
            <v>Reservatórios, tambores, latas e recipientes semelhantes, de plástico, de capacidade não superior a 300 litros, para transporte de leite</v>
          </cell>
        </row>
        <row r="3">
          <cell r="A3">
            <v>39251000</v>
          </cell>
          <cell r="B3" t="str">
            <v>2.1</v>
          </cell>
          <cell r="C3" t="str">
            <v>Silos de matéria plástica artificial ou de lona plastificada, com capacidade superior a 300 litros</v>
          </cell>
        </row>
        <row r="4">
          <cell r="A4">
            <v>44219000</v>
          </cell>
          <cell r="B4">
            <v>3</v>
          </cell>
          <cell r="C4" t="str">
            <v>Troncos (bretes) de contenção bovina</v>
          </cell>
        </row>
        <row r="5">
          <cell r="A5">
            <v>73071920</v>
          </cell>
          <cell r="B5">
            <v>1</v>
          </cell>
          <cell r="C5" t="str">
            <v>Cabeça de poço para perfuração de poços de petróleo</v>
          </cell>
        </row>
        <row r="6">
          <cell r="A6">
            <v>73071920</v>
          </cell>
          <cell r="B6" t="str">
            <v>Cabeça de poço para perfuração de poços de petróleo</v>
          </cell>
        </row>
        <row r="7">
          <cell r="A7">
            <v>73090010</v>
          </cell>
          <cell r="B7" t="str">
            <v>2.2</v>
          </cell>
          <cell r="C7" t="str">
            <v>Silos de ferro ou aço para armazenamento de grãos e outras matérias sólidas</v>
          </cell>
        </row>
        <row r="8">
          <cell r="A8">
            <v>73101090</v>
          </cell>
          <cell r="B8" t="str">
            <v>1.3</v>
          </cell>
          <cell r="C8" t="str">
            <v>Reservatórios, tambores, latas e recipientes semelhantes, de ferro fundido, ferro ou aço, de capacidade não superior a 300 litros, para transporte de leite</v>
          </cell>
        </row>
        <row r="9">
          <cell r="A9">
            <v>73102990</v>
          </cell>
        </row>
        <row r="10">
          <cell r="A10">
            <v>73269090</v>
          </cell>
          <cell r="B10" t="str">
            <v>4.1</v>
          </cell>
          <cell r="C10" t="str">
            <v>Comedouros para animais</v>
          </cell>
        </row>
        <row r="11">
          <cell r="A11">
            <v>73269090</v>
          </cell>
          <cell r="B11" t="str">
            <v>4.2</v>
          </cell>
          <cell r="C11" t="str">
            <v>Ninhos metálicos para aves</v>
          </cell>
        </row>
        <row r="12">
          <cell r="A12">
            <v>74199990</v>
          </cell>
          <cell r="B12" t="str">
            <v>1.4</v>
          </cell>
          <cell r="C12" t="str">
            <v>Reservatórios, tambores, latas e recipientes semelhantes, de latão (liga de cobre e zinco), de capacidade não superior a 300 litros, para transporte de leite</v>
          </cell>
        </row>
        <row r="13">
          <cell r="A13">
            <v>76129090</v>
          </cell>
          <cell r="B13" t="str">
            <v>1.2</v>
          </cell>
          <cell r="C13" t="str">
            <v>Reservatórios, tambores, latas e recipientes semelhantes, de liga de alumínio, de capacidade não superior a 300 litros, para transporte de leite</v>
          </cell>
        </row>
        <row r="14">
          <cell r="A14">
            <v>82011000</v>
          </cell>
          <cell r="B14" t="str">
            <v>5.1</v>
          </cell>
          <cell r="C14" t="str">
            <v>Pás</v>
          </cell>
        </row>
        <row r="15">
          <cell r="A15">
            <v>82012000</v>
          </cell>
          <cell r="B15" t="str">
            <v>5.2</v>
          </cell>
          <cell r="C15" t="str">
            <v>Forcados e forquilhas</v>
          </cell>
        </row>
        <row r="16">
          <cell r="A16">
            <v>82013000</v>
          </cell>
          <cell r="B16" t="str">
            <v>5.3</v>
          </cell>
          <cell r="C16" t="str">
            <v>Alviões, picaretas, enxadas, sachos, ancinhos e raspadeiras</v>
          </cell>
        </row>
        <row r="17">
          <cell r="A17">
            <v>82014000</v>
          </cell>
          <cell r="B17" t="str">
            <v>5.4</v>
          </cell>
          <cell r="C17" t="str">
            <v>Machados, podões e ferramentas semelhantes com gume</v>
          </cell>
        </row>
        <row r="18">
          <cell r="A18">
            <v>82015000</v>
          </cell>
          <cell r="B18" t="str">
            <v>5.5</v>
          </cell>
          <cell r="C18" t="str">
            <v>Tesouras de podar (incluídas as tesouras para aves) manipuladas com uma das mãos</v>
          </cell>
        </row>
        <row r="19">
          <cell r="A19">
            <v>82016000</v>
          </cell>
          <cell r="B19" t="str">
            <v>5.6</v>
          </cell>
          <cell r="C19" t="str">
            <v>Tesouras para sebes, tesouras de podar e ferramentas semelhantes, manipuladas com as duas mãos</v>
          </cell>
        </row>
        <row r="20">
          <cell r="A20">
            <v>82019000</v>
          </cell>
          <cell r="B20" t="str">
            <v>5.7</v>
          </cell>
          <cell r="C20" t="str">
            <v>Outras ferramentas manuais, para agricultura, horticultura e silvicultura</v>
          </cell>
        </row>
        <row r="21">
          <cell r="A21">
            <v>82071900</v>
          </cell>
          <cell r="B21">
            <v>3</v>
          </cell>
          <cell r="C21" t="str">
            <v>Brocas</v>
          </cell>
        </row>
        <row r="22">
          <cell r="A22">
            <v>82073000</v>
          </cell>
          <cell r="B22">
            <v>2</v>
          </cell>
          <cell r="C22" t="str">
            <v>Ferramentas de embutir, de estampar ou de puncionar</v>
          </cell>
        </row>
        <row r="23">
          <cell r="A23">
            <v>82073000</v>
          </cell>
          <cell r="B23" t="str">
            <v>Ferramentas de embutir, de estampar ou de puncionar</v>
          </cell>
        </row>
        <row r="24">
          <cell r="A24">
            <v>84021100</v>
          </cell>
          <cell r="B24" t="str">
            <v>4.1</v>
          </cell>
          <cell r="C24" t="str">
            <v>Caldeiras aquatubulares com produção de vapor superior a 45 toneladas por hora</v>
          </cell>
        </row>
        <row r="25">
          <cell r="A25">
            <v>84021200</v>
          </cell>
          <cell r="B25" t="str">
            <v>4.2</v>
          </cell>
          <cell r="C25" t="str">
            <v>Caldeiras aquatubulares com produção de vapor não superior a 45 toneladas por hora</v>
          </cell>
        </row>
        <row r="26">
          <cell r="A26">
            <v>84021900</v>
          </cell>
          <cell r="B26" t="str">
            <v>4.3</v>
          </cell>
          <cell r="C26" t="str">
            <v>Outras caldeiras para produção de vapor, incluídas as caldeiras mistas</v>
          </cell>
        </row>
        <row r="27">
          <cell r="A27">
            <v>84022000</v>
          </cell>
          <cell r="B27" t="str">
            <v>4.4</v>
          </cell>
          <cell r="C27" t="str">
            <v>Caldeiras denominadas 'de água superaquecida'</v>
          </cell>
        </row>
        <row r="28">
          <cell r="A28">
            <v>84041010</v>
          </cell>
          <cell r="B28" t="str">
            <v>5.1</v>
          </cell>
          <cell r="C28" t="str">
            <v>Aparelhos auxiliares para caldeiras das posições 84.02</v>
          </cell>
        </row>
        <row r="29">
          <cell r="A29">
            <v>84041010</v>
          </cell>
          <cell r="B29" t="str">
            <v>1.02        Aparelhos auxiliares para caldeiras da posição 8402</v>
          </cell>
        </row>
        <row r="30">
          <cell r="A30">
            <v>84042000</v>
          </cell>
          <cell r="B30" t="str">
            <v>5.2</v>
          </cell>
          <cell r="C30" t="str">
            <v>Condensadores para máquinas a vapor</v>
          </cell>
        </row>
        <row r="31">
          <cell r="A31">
            <v>84042000</v>
          </cell>
          <cell r="B31" t="str">
            <v>1.03        Condensadores para máquinas a vapor</v>
          </cell>
        </row>
        <row r="32">
          <cell r="A32">
            <v>84051000</v>
          </cell>
          <cell r="B32">
            <v>6</v>
          </cell>
          <cell r="C32" t="str">
            <v>Geradores de gás de ar (gás pobre) ou de gás de água, com ou sem depuradores; geradores de acetileno e geradores semelhantes de gás, operados a água, com ou sem depuradores</v>
          </cell>
        </row>
        <row r="33">
          <cell r="A33">
            <v>84051000</v>
          </cell>
          <cell r="B33" t="str">
            <v>1.04        Gasogênios e geradores de gás de água ou de gás de ar</v>
          </cell>
        </row>
        <row r="34">
          <cell r="A34">
            <v>84051000</v>
          </cell>
          <cell r="B34" t="str">
            <v>1.05        Outros</v>
          </cell>
        </row>
        <row r="35">
          <cell r="A35">
            <v>84061000</v>
          </cell>
          <cell r="B35" t="str">
            <v>7.1</v>
          </cell>
          <cell r="C35" t="str">
            <v>Turbinas para propulsão de embarcações</v>
          </cell>
        </row>
        <row r="36">
          <cell r="A36">
            <v>84061000</v>
          </cell>
          <cell r="B36" t="str">
            <v>2.01        Para a propulsão de embarcações</v>
          </cell>
        </row>
        <row r="37">
          <cell r="A37">
            <v>84068100</v>
          </cell>
          <cell r="B37" t="str">
            <v>7.2</v>
          </cell>
          <cell r="C37" t="str">
            <v>Outras de potência superior a 40MW</v>
          </cell>
        </row>
        <row r="38">
          <cell r="A38">
            <v>84068200</v>
          </cell>
          <cell r="B38" t="str">
            <v>7.3</v>
          </cell>
          <cell r="C38" t="str">
            <v>Outras de potência não superior a 40MW</v>
          </cell>
        </row>
        <row r="39">
          <cell r="A39">
            <v>84101100</v>
          </cell>
          <cell r="B39" t="str">
            <v>8.1</v>
          </cell>
          <cell r="C39" t="str">
            <v>Turbinas e rodas hidráulicas de potência não superior a 1.000kW</v>
          </cell>
        </row>
        <row r="40">
          <cell r="A40">
            <v>84101200</v>
          </cell>
          <cell r="B40" t="str">
            <v>8.2</v>
          </cell>
          <cell r="C40" t="str">
            <v>Turbinas e rodas hidráulicas de potência superior a 1.000kW, mas não superior a 10.000kW</v>
          </cell>
        </row>
        <row r="41">
          <cell r="A41">
            <v>84101300</v>
          </cell>
          <cell r="B41" t="str">
            <v>8.3</v>
          </cell>
          <cell r="C41" t="str">
            <v>Turbinas e rodas hidráulicas de potência superior a 10.000kW</v>
          </cell>
        </row>
        <row r="42">
          <cell r="A42">
            <v>84109000</v>
          </cell>
          <cell r="B42" t="str">
            <v>8.4</v>
          </cell>
          <cell r="C42" t="str">
            <v>Reguladores</v>
          </cell>
        </row>
        <row r="43">
          <cell r="A43">
            <v>84109000</v>
          </cell>
          <cell r="B43" t="str">
            <v>3.02        Reguladores</v>
          </cell>
        </row>
        <row r="44">
          <cell r="A44">
            <v>84128000</v>
          </cell>
          <cell r="B44">
            <v>9</v>
          </cell>
          <cell r="C44" t="str">
            <v>Máquinas a vapor, de êmbolos, separadas das respectivas caldeiras</v>
          </cell>
        </row>
        <row r="45">
          <cell r="A45">
            <v>84128000</v>
          </cell>
          <cell r="B45" t="str">
            <v>4.01        Máquinas a vapor, de êmbolos, separadas das respectivas caldeiras</v>
          </cell>
        </row>
        <row r="46">
          <cell r="A46">
            <v>84128000</v>
          </cell>
          <cell r="B46" t="str">
            <v>4.02        Outros</v>
          </cell>
        </row>
        <row r="47">
          <cell r="A47">
            <v>84128000</v>
          </cell>
          <cell r="B47">
            <v>6</v>
          </cell>
          <cell r="C47" t="str">
            <v>Moinhos de vento (cata-vento) destinados a bombear água</v>
          </cell>
        </row>
        <row r="48">
          <cell r="A48">
            <v>84137010</v>
          </cell>
          <cell r="B48" t="str">
            <v>10.1</v>
          </cell>
          <cell r="C48" t="str">
            <v>Eletrobombas submersíveis</v>
          </cell>
        </row>
        <row r="49">
          <cell r="A49">
            <v>84137080</v>
          </cell>
          <cell r="B49" t="str">
            <v>10.2</v>
          </cell>
          <cell r="C49" t="str">
            <v>Bombas centrífugas, de vazão inferior ou igual a 300 litros por minuto</v>
          </cell>
        </row>
        <row r="50">
          <cell r="A50">
            <v>84137090</v>
          </cell>
          <cell r="B50" t="str">
            <v>10.3</v>
          </cell>
          <cell r="C50" t="str">
            <v>Outras bombas centrífugas</v>
          </cell>
        </row>
        <row r="51">
          <cell r="A51">
            <v>84138100</v>
          </cell>
          <cell r="B51">
            <v>20</v>
          </cell>
          <cell r="C51" t="str">
            <v>Outras bombas, cujo funcionamento não seja o mesmo das bombas volumétricas ou centrífugas</v>
          </cell>
        </row>
        <row r="52">
          <cell r="A52">
            <v>84143011</v>
          </cell>
          <cell r="B52" t="str">
            <v>42.04 Fornos industriais de aquecimento direto por resistência         </v>
          </cell>
        </row>
        <row r="53">
          <cell r="A53">
            <v>84143021</v>
          </cell>
          <cell r="B53" t="str">
            <v>42.06 Fornos industriais de arco voltaico   </v>
          </cell>
        </row>
        <row r="54">
          <cell r="A54">
            <v>84145990</v>
          </cell>
          <cell r="B54" t="str">
            <v>7.1</v>
          </cell>
          <cell r="C54" t="str">
            <v>Ventiladores</v>
          </cell>
        </row>
        <row r="55">
          <cell r="A55">
            <v>84148011</v>
          </cell>
          <cell r="B55" t="str">
            <v>7.2</v>
          </cell>
          <cell r="C55" t="str">
            <v>Compressores de ar estacionários, de pistão</v>
          </cell>
        </row>
        <row r="56">
          <cell r="A56">
            <v>84148012</v>
          </cell>
          <cell r="B56" t="str">
            <v>11.1</v>
          </cell>
          <cell r="C56" t="str">
            <v>Compressores de ar de parafuso</v>
          </cell>
        </row>
        <row r="57">
          <cell r="A57">
            <v>84148012</v>
          </cell>
          <cell r="B57" t="str">
            <v>a) de parafuso</v>
          </cell>
        </row>
        <row r="58">
          <cell r="A58">
            <v>84148013</v>
          </cell>
          <cell r="B58" t="str">
            <v>11.2</v>
          </cell>
          <cell r="C58" t="str">
            <v>Compressores de ar de lóbulos paralelos (tipo 'Roots')</v>
          </cell>
        </row>
        <row r="59">
          <cell r="A59">
            <v>84148013</v>
          </cell>
          <cell r="B59" t="str">
            <v>b) de lóbulos paralelos ("roots")</v>
          </cell>
        </row>
        <row r="60">
          <cell r="A60">
            <v>84148019</v>
          </cell>
          <cell r="B60" t="str">
            <v>11.3</v>
          </cell>
          <cell r="C60" t="str">
            <v>Outros compressores inclusive de anel líquido</v>
          </cell>
        </row>
        <row r="61">
          <cell r="A61">
            <v>84148019</v>
          </cell>
          <cell r="B61" t="str">
            <v>c) de anel líquido</v>
          </cell>
        </row>
        <row r="62">
          <cell r="A62">
            <v>84148019</v>
          </cell>
          <cell r="B62" t="str">
            <v>d) qualquer outro</v>
          </cell>
        </row>
        <row r="63">
          <cell r="A63">
            <v>84148019</v>
          </cell>
          <cell r="B63" t="str">
            <v>7.3</v>
          </cell>
          <cell r="C63" t="str">
            <v>Outros compressores de ar</v>
          </cell>
        </row>
        <row r="64">
          <cell r="A64">
            <v>84148031</v>
          </cell>
          <cell r="B64" t="str">
            <v>11.4</v>
          </cell>
          <cell r="C64" t="str">
            <v>Compressores de gases, exceto ar, de pistão</v>
          </cell>
        </row>
        <row r="65">
          <cell r="A65">
            <v>84148031</v>
          </cell>
          <cell r="B65" t="str">
            <v>a) de pistão</v>
          </cell>
        </row>
        <row r="66">
          <cell r="A66">
            <v>84148032</v>
          </cell>
          <cell r="B66" t="str">
            <v>11.5</v>
          </cell>
          <cell r="C66" t="str">
            <v>Compressores de gases exceto ar, de parafuso</v>
          </cell>
        </row>
        <row r="67">
          <cell r="A67">
            <v>84148032</v>
          </cell>
          <cell r="B67" t="str">
            <v>a) de parafuso</v>
          </cell>
        </row>
        <row r="68">
          <cell r="A68">
            <v>84148033</v>
          </cell>
          <cell r="B68" t="str">
            <v>11.6</v>
          </cell>
          <cell r="C68" t="str">
            <v>Compressores de gases exceto ar, centrífugos, de vazão máxima inferior a 22.000m3/h</v>
          </cell>
        </row>
        <row r="69">
          <cell r="A69">
            <v>84148038</v>
          </cell>
          <cell r="B69" t="str">
            <v>11.7</v>
          </cell>
          <cell r="C69" t="str">
            <v>Outros compressores centrífugos radiais</v>
          </cell>
        </row>
        <row r="70">
          <cell r="A70">
            <v>84148039</v>
          </cell>
          <cell r="B70" t="str">
            <v>11.8</v>
          </cell>
          <cell r="C70" t="str">
            <v>Outros compressores de gases, exceto ar, inclusive axiais</v>
          </cell>
        </row>
        <row r="71">
          <cell r="A71">
            <v>84148039</v>
          </cell>
          <cell r="B71" t="str">
            <v>b) qualquer outro</v>
          </cell>
        </row>
        <row r="72">
          <cell r="A72">
            <v>84148039</v>
          </cell>
          <cell r="B72" t="str">
            <v>b) de lóbulos paralelos ("roots")</v>
          </cell>
        </row>
        <row r="73">
          <cell r="A73">
            <v>84148039</v>
          </cell>
          <cell r="B73" t="str">
            <v>c) de anel líquido</v>
          </cell>
        </row>
        <row r="74">
          <cell r="A74">
            <v>84148039</v>
          </cell>
          <cell r="B74" t="str">
            <v>e) axiais</v>
          </cell>
        </row>
        <row r="75">
          <cell r="A75">
            <v>84148039</v>
          </cell>
          <cell r="B75" t="str">
            <v>f) qualquer outro</v>
          </cell>
        </row>
        <row r="76">
          <cell r="A76">
            <v>84148090</v>
          </cell>
          <cell r="B76" t="str">
            <v>7.4</v>
          </cell>
          <cell r="C76" t="str">
            <v>Coifas (exaustores)</v>
          </cell>
        </row>
        <row r="77">
          <cell r="A77">
            <v>84161000</v>
          </cell>
          <cell r="B77" t="str">
            <v>12.1</v>
          </cell>
          <cell r="C77" t="str">
            <v>Queimadores de combustíveis líquidos</v>
          </cell>
        </row>
        <row r="78">
          <cell r="A78">
            <v>84161000</v>
          </cell>
          <cell r="B78" t="str">
            <v>a) de combustíveis líquidos</v>
          </cell>
        </row>
        <row r="79">
          <cell r="A79">
            <v>84162010</v>
          </cell>
          <cell r="B79" t="str">
            <v>12.2</v>
          </cell>
          <cell r="C79" t="str">
            <v>Outros queimadores, incluídos os mistos, de gases</v>
          </cell>
        </row>
        <row r="80">
          <cell r="A80">
            <v>84162010</v>
          </cell>
          <cell r="B80" t="str">
            <v>b) de gases</v>
          </cell>
        </row>
        <row r="81">
          <cell r="A81">
            <v>84162090</v>
          </cell>
          <cell r="B81" t="str">
            <v>12.3</v>
          </cell>
          <cell r="C81" t="str">
            <v>Outros queimadores, inclusive de carvão pulverizado</v>
          </cell>
        </row>
        <row r="82">
          <cell r="A82">
            <v>84162090</v>
          </cell>
          <cell r="B82" t="str">
            <v>c) de carvão pulverizado</v>
          </cell>
        </row>
        <row r="83">
          <cell r="A83">
            <v>84162090</v>
          </cell>
          <cell r="B83" t="str">
            <v>d) outros</v>
          </cell>
        </row>
        <row r="84">
          <cell r="A84">
            <v>84163000</v>
          </cell>
          <cell r="B84" t="str">
            <v>12.4</v>
          </cell>
          <cell r="C84" t="str">
            <v>Fornalhas automáticas, incluídas as antefornalhas, grelhas mecânicas, descarregadores mecânicos de cinzas e dispositivos semelhantes</v>
          </cell>
        </row>
        <row r="85">
          <cell r="A85">
            <v>84163000</v>
          </cell>
          <cell r="B85" t="str">
            <v>6.02        Fornalhas automáticas</v>
          </cell>
        </row>
        <row r="86">
          <cell r="A86">
            <v>84163000</v>
          </cell>
          <cell r="B86" t="str">
            <v>6.03        Grelhas mecânicas</v>
          </cell>
        </row>
        <row r="87">
          <cell r="A87">
            <v>84163000</v>
          </cell>
          <cell r="B87" t="str">
            <v>6.04        Descarregadores mecânicos de cinzas</v>
          </cell>
        </row>
        <row r="88">
          <cell r="A88">
            <v>84163000</v>
          </cell>
          <cell r="B88" t="str">
            <v>6.05        Outros</v>
          </cell>
        </row>
        <row r="89">
          <cell r="A89">
            <v>84169000</v>
          </cell>
          <cell r="B89" t="str">
            <v>12.5</v>
          </cell>
          <cell r="C89" t="str">
            <v>Ventaneiras</v>
          </cell>
        </row>
        <row r="90">
          <cell r="A90">
            <v>84169000</v>
          </cell>
          <cell r="B90" t="str">
            <v>6.06        Ventaneiras</v>
          </cell>
        </row>
        <row r="91">
          <cell r="A91">
            <v>84171010</v>
          </cell>
          <cell r="B91" t="str">
            <v>13.1</v>
          </cell>
          <cell r="C91" t="str">
            <v>Fornos industriais para fusão de metais</v>
          </cell>
        </row>
        <row r="92">
          <cell r="A92">
            <v>84171010</v>
          </cell>
          <cell r="B92" t="str">
            <v>7.01        Fornos industriais para fusão de metais, tipo "Cubillot"</v>
          </cell>
        </row>
        <row r="93">
          <cell r="A93">
            <v>84171010</v>
          </cell>
          <cell r="B93" t="str">
            <v>7.02        Fornos industriais para fusão de metais, de outros tipos     </v>
          </cell>
        </row>
        <row r="94">
          <cell r="A94">
            <v>84171020</v>
          </cell>
          <cell r="B94" t="str">
            <v>13.2</v>
          </cell>
          <cell r="C94" t="str">
            <v>Fornos industriais para tratamento térmico de metais</v>
          </cell>
        </row>
        <row r="95">
          <cell r="A95">
            <v>84171020</v>
          </cell>
          <cell r="B95" t="str">
            <v>7.03        Fornos industriais para tratamento térmico de metais          </v>
          </cell>
        </row>
        <row r="96">
          <cell r="A96">
            <v>84171090</v>
          </cell>
          <cell r="B96" t="str">
            <v>13.3</v>
          </cell>
          <cell r="C96" t="str">
            <v>Outros fornos para tratamento térmico de minérios ou de metais</v>
          </cell>
        </row>
        <row r="97">
          <cell r="A97">
            <v>84171090</v>
          </cell>
          <cell r="B97" t="str">
            <v>7.04        Fornos industriais para cementação          </v>
          </cell>
        </row>
        <row r="98">
          <cell r="A98">
            <v>84171090</v>
          </cell>
          <cell r="B98" t="str">
            <v>7.05        Fornos industriais de produção de coque de carvão              </v>
          </cell>
        </row>
        <row r="99">
          <cell r="A99">
            <v>84171090</v>
          </cell>
          <cell r="B99" t="str">
            <v>7.06        Fornos rotativos para produção industrial de cimento           </v>
          </cell>
        </row>
        <row r="100">
          <cell r="A100">
            <v>84171090</v>
          </cell>
          <cell r="B100" t="str">
            <v>7.07        Outros </v>
          </cell>
        </row>
        <row r="101">
          <cell r="A101">
            <v>84172000</v>
          </cell>
          <cell r="B101" t="str">
            <v>13.4</v>
          </cell>
          <cell r="C101" t="str">
            <v>Fornos de padaria, pastelaria ou para a indústria de bolachas e biscoito</v>
          </cell>
        </row>
        <row r="102">
          <cell r="A102">
            <v>84172000</v>
          </cell>
          <cell r="B102" t="str">
            <v>7.08        Fornos de padaria, pastelaria ou para a indústria de bolachas e biscoitos      </v>
          </cell>
        </row>
        <row r="103">
          <cell r="A103">
            <v>84178010</v>
          </cell>
          <cell r="B103" t="str">
            <v>13.5</v>
          </cell>
          <cell r="C103" t="str">
            <v>Fornos industriais para cerâmica</v>
          </cell>
        </row>
        <row r="104">
          <cell r="A104">
            <v>84178020</v>
          </cell>
          <cell r="B104" t="str">
            <v>13.6</v>
          </cell>
          <cell r="C104" t="str">
            <v>Fornos industriais para fusão de vidro</v>
          </cell>
        </row>
        <row r="105">
          <cell r="A105">
            <v>84178090</v>
          </cell>
          <cell r="B105" t="str">
            <v>13.7</v>
          </cell>
          <cell r="C105" t="str">
            <v>Outros fornos industriais.</v>
          </cell>
        </row>
        <row r="106">
          <cell r="A106">
            <v>84178090</v>
          </cell>
          <cell r="B106" t="str">
            <v>13.7</v>
          </cell>
          <cell r="C106" t="str">
            <v>Fornos industriais para carbonização de .7madeira</v>
          </cell>
        </row>
        <row r="107">
          <cell r="A107">
            <v>84178090</v>
          </cell>
          <cell r="B107" t="str">
            <v>7.09        Fornos industriais para carbonização de madeira   </v>
          </cell>
        </row>
        <row r="108">
          <cell r="A108">
            <v>84186910</v>
          </cell>
          <cell r="B108" t="str">
            <v>14.1</v>
          </cell>
          <cell r="C108" t="str">
            <v>Sorveteiras industriais</v>
          </cell>
        </row>
        <row r="109">
          <cell r="A109">
            <v>84186920</v>
          </cell>
          <cell r="B109" t="str">
            <v>14.3</v>
          </cell>
          <cell r="C109" t="str">
            <v>Resfriadores de leite</v>
          </cell>
        </row>
        <row r="110">
          <cell r="A110">
            <v>84186999</v>
          </cell>
          <cell r="B110" t="str">
            <v>14.2</v>
          </cell>
          <cell r="C110" t="str">
            <v>Máquinas de fabricar gelo em cubos ou escamas; instalações frigoríficas industriais formadas por elementos não reunidos em corpo único, nem montadas sobre base comum</v>
          </cell>
        </row>
        <row r="111">
          <cell r="A111">
            <v>84186999</v>
          </cell>
          <cell r="B111" t="str">
            <v>8.01        Máquinas de fabricar gelo em cubos ou escamas  </v>
          </cell>
        </row>
        <row r="112">
          <cell r="A112">
            <v>84186999</v>
          </cell>
          <cell r="B112" t="str">
            <v>8.02        Sorveteiras industriais    </v>
          </cell>
        </row>
        <row r="113">
          <cell r="A113">
            <v>84186999</v>
          </cell>
          <cell r="B113" t="str">
            <v>8.03 Instalações frigoríficas industriais formadas por elementos não reunidos em   corpo único, nem montadas sobre base comum</v>
          </cell>
        </row>
        <row r="114">
          <cell r="A114">
            <v>84193100</v>
          </cell>
          <cell r="B114">
            <v>8</v>
          </cell>
          <cell r="C114" t="str">
            <v>Secadores para produtos agrícolas</v>
          </cell>
        </row>
        <row r="115">
          <cell r="A115">
            <v>84193200</v>
          </cell>
          <cell r="B115" t="str">
            <v>15.1</v>
          </cell>
          <cell r="C115" t="str">
            <v>Secadores para madeiras, pastas de papel, papéis ou cartões</v>
          </cell>
        </row>
        <row r="116">
          <cell r="A116">
            <v>84193200</v>
          </cell>
          <cell r="B116" t="str">
            <v>9.01        Secadores para madeiras, pastas de papel, papéis ou cartões          </v>
          </cell>
        </row>
        <row r="117">
          <cell r="A117">
            <v>84193900</v>
          </cell>
          <cell r="B117" t="str">
            <v>15.2</v>
          </cell>
          <cell r="C117" t="str">
            <v>Outros secadores exceto para produtos agrícolas</v>
          </cell>
        </row>
        <row r="118">
          <cell r="A118">
            <v>84193900</v>
          </cell>
          <cell r="B118" t="str">
            <v>9.02        Outros </v>
          </cell>
        </row>
        <row r="119">
          <cell r="A119">
            <v>84194010</v>
          </cell>
          <cell r="B119" t="str">
            <v>15.3</v>
          </cell>
          <cell r="C119" t="str">
            <v>Aparelhos de destilação de água</v>
          </cell>
        </row>
        <row r="120">
          <cell r="A120">
            <v>84194020</v>
          </cell>
          <cell r="B120" t="str">
            <v>15.4</v>
          </cell>
          <cell r="C120" t="str">
            <v>Aparelhos de destilação ou retificação de álcoois e outros fluídos voláteis ou de hidrocarbonetos</v>
          </cell>
        </row>
        <row r="121">
          <cell r="A121">
            <v>84194090</v>
          </cell>
          <cell r="B121" t="str">
            <v>15.5</v>
          </cell>
          <cell r="C121" t="str">
            <v>Outros aparelhos de destilação ou de retificação</v>
          </cell>
        </row>
        <row r="122">
          <cell r="A122">
            <v>84195010</v>
          </cell>
          <cell r="B122" t="str">
            <v>15.6</v>
          </cell>
          <cell r="C122" t="str">
            <v>Trocadores de calor de placas</v>
          </cell>
        </row>
        <row r="123">
          <cell r="A123">
            <v>84195010</v>
          </cell>
          <cell r="B123" t="str">
            <v>a) de placas</v>
          </cell>
        </row>
        <row r="124">
          <cell r="A124">
            <v>84195021</v>
          </cell>
          <cell r="B124" t="str">
            <v>15.7</v>
          </cell>
          <cell r="C124" t="str">
            <v>Trocadores de calor tubulares metálicos</v>
          </cell>
        </row>
        <row r="125">
          <cell r="A125">
            <v>84195022</v>
          </cell>
          <cell r="B125" t="str">
            <v>15.8</v>
          </cell>
          <cell r="C125" t="str">
            <v>Trocadores de calor tubulares de grafite</v>
          </cell>
        </row>
        <row r="126">
          <cell r="A126">
            <v>84195029</v>
          </cell>
          <cell r="B126" t="str">
            <v>15.9</v>
          </cell>
          <cell r="C126" t="str">
            <v>Outros trocadores de calor tubulares</v>
          </cell>
        </row>
        <row r="127">
          <cell r="A127">
            <v>84195090</v>
          </cell>
          <cell r="B127" t="str">
            <v>15.10</v>
          </cell>
          <cell r="C127" t="str">
            <v>Outros trocadores de calor</v>
          </cell>
        </row>
        <row r="128">
          <cell r="A128">
            <v>84196000</v>
          </cell>
          <cell r="B128" t="str">
            <v>15.11</v>
          </cell>
          <cell r="C128" t="str">
            <v>Aparelhos e dispositivos para liquefação do ar ou de outros gases</v>
          </cell>
        </row>
        <row r="129">
          <cell r="A129">
            <v>84196000</v>
          </cell>
          <cell r="B129" t="str">
            <v>9.05        Aparelhos e dispositivos para liquefação do ar ou de outros gases</v>
          </cell>
        </row>
        <row r="130">
          <cell r="A130">
            <v>84198110</v>
          </cell>
          <cell r="B130" t="str">
            <v>15.12</v>
          </cell>
          <cell r="C130" t="str">
            <v>Autoclaves</v>
          </cell>
        </row>
        <row r="131">
          <cell r="A131">
            <v>84198110</v>
          </cell>
          <cell r="B131" t="str">
            <v>a) autoclaves      </v>
          </cell>
        </row>
        <row r="132">
          <cell r="A132">
            <v>84198190</v>
          </cell>
          <cell r="B132" t="str">
            <v>15.13</v>
          </cell>
          <cell r="C132" t="str">
            <v>Outros aparelhos para preparação de bebidas quentes ou para cozimento ou aquecimento de alimentos</v>
          </cell>
        </row>
        <row r="133">
          <cell r="A133">
            <v>84198190</v>
          </cell>
          <cell r="B133" t="str">
            <v>b) outros              </v>
          </cell>
        </row>
        <row r="134">
          <cell r="A134">
            <v>84198911</v>
          </cell>
          <cell r="B134" t="str">
            <v>15.14</v>
          </cell>
          <cell r="C134" t="str">
            <v>Esterilizadores de alimentos, mediante Ultra Alta Temperatura (UHT - 'Ultra High Temperature') por injeção direta de vapor, com capacidade superior ou igual a 6.500l/h</v>
          </cell>
        </row>
        <row r="135">
          <cell r="A135">
            <v>84198919</v>
          </cell>
          <cell r="B135" t="str">
            <v>15.15</v>
          </cell>
          <cell r="C135" t="str">
            <v>Outros esterilizadores</v>
          </cell>
        </row>
        <row r="136">
          <cell r="A136">
            <v>84198920</v>
          </cell>
          <cell r="B136" t="str">
            <v>15.16</v>
          </cell>
          <cell r="C136" t="str">
            <v>Estufas</v>
          </cell>
        </row>
        <row r="137">
          <cell r="A137">
            <v>84198920</v>
          </cell>
          <cell r="B137" t="str">
            <v>9.09        Estufas</v>
          </cell>
        </row>
        <row r="138">
          <cell r="A138">
            <v>84198930</v>
          </cell>
          <cell r="B138" t="str">
            <v>15.17</v>
          </cell>
          <cell r="C138" t="str">
            <v>Torrefadores</v>
          </cell>
        </row>
        <row r="139">
          <cell r="A139">
            <v>84198930</v>
          </cell>
          <cell r="B139" t="str">
            <v>9.11        Aparelhos de torrefação </v>
          </cell>
        </row>
        <row r="140">
          <cell r="A140">
            <v>84198940</v>
          </cell>
          <cell r="B140" t="str">
            <v>15.18</v>
          </cell>
          <cell r="C140" t="str">
            <v>Evaporadores</v>
          </cell>
        </row>
        <row r="141">
          <cell r="A141">
            <v>84198940</v>
          </cell>
          <cell r="B141" t="str">
            <v>9.10        Evaporadores    </v>
          </cell>
        </row>
        <row r="142">
          <cell r="A142">
            <v>84198999</v>
          </cell>
          <cell r="B142" t="str">
            <v>15.19</v>
          </cell>
          <cell r="C142" t="str">
            <v>Outros aparelhos e dispositivos para tratamento de matérias por meio de mudança de temperatura</v>
          </cell>
        </row>
        <row r="143">
          <cell r="A143">
            <v>84198999</v>
          </cell>
          <cell r="B143" t="str">
            <v>9.07        Outros aquecedores e arrefecedores          </v>
          </cell>
        </row>
        <row r="144">
          <cell r="A144">
            <v>84198999</v>
          </cell>
          <cell r="B144" t="str">
            <v>9.12        Outros </v>
          </cell>
        </row>
        <row r="145">
          <cell r="A145">
            <v>84198999</v>
          </cell>
          <cell r="B145" t="str">
            <v>2.3</v>
          </cell>
          <cell r="C145" t="str">
            <v>Silos com dispositivos de ventilação ou aquecimento (ventiladores ou aquecedores) incorporados, de qualquer matéria</v>
          </cell>
        </row>
        <row r="146">
          <cell r="A146">
            <v>84201010</v>
          </cell>
          <cell r="B146" t="str">
            <v>16.1</v>
          </cell>
          <cell r="C146" t="str">
            <v>Calandras e laminadores para papel ou cartão</v>
          </cell>
        </row>
        <row r="147">
          <cell r="A147">
            <v>84201090</v>
          </cell>
          <cell r="B147" t="str">
            <v>16.2</v>
          </cell>
          <cell r="C147" t="str">
            <v>Outras calandras e laminadores</v>
          </cell>
        </row>
        <row r="148">
          <cell r="A148">
            <v>84209100</v>
          </cell>
          <cell r="B148" t="str">
            <v>16.3</v>
          </cell>
          <cell r="C148" t="str">
            <v>Cilindros              </v>
          </cell>
        </row>
        <row r="149">
          <cell r="A149">
            <v>84209100</v>
          </cell>
          <cell r="B149" t="str">
            <v>10.03     Cilindros              </v>
          </cell>
        </row>
        <row r="150">
          <cell r="A150">
            <v>84211110</v>
          </cell>
          <cell r="B150" t="str">
            <v>17.1</v>
          </cell>
          <cell r="C150" t="str">
            <v>Desnatadeiras com capacidade de processamento de leite superior ou igual a 30.000 litros por hora</v>
          </cell>
        </row>
        <row r="151">
          <cell r="A151">
            <v>84211190</v>
          </cell>
          <cell r="B151" t="str">
            <v>17.2</v>
          </cell>
          <cell r="C151" t="str">
            <v>Outras desnatadeiras</v>
          </cell>
        </row>
        <row r="152">
          <cell r="A152">
            <v>84211290</v>
          </cell>
          <cell r="B152" t="str">
            <v>17.3</v>
          </cell>
          <cell r="C152" t="str">
            <v>Secadores de roupa para lavanderia, exceto as do código 8421.12.10</v>
          </cell>
        </row>
        <row r="153">
          <cell r="A153">
            <v>84211290</v>
          </cell>
          <cell r="B153" t="str">
            <v>11.02     Secadores de roupa para lavanderia (exceto o da posição NBM/SH 8421.12.0100)</v>
          </cell>
        </row>
        <row r="154">
          <cell r="A154">
            <v>84211910</v>
          </cell>
          <cell r="B154" t="str">
            <v>17.4</v>
          </cell>
          <cell r="C154" t="str">
            <v>Centrifugadores para laboratórios</v>
          </cell>
        </row>
        <row r="155">
          <cell r="A155">
            <v>84211910</v>
          </cell>
          <cell r="B155" t="str">
            <v>11.03     Centrifugadores para laboratório </v>
          </cell>
        </row>
        <row r="156">
          <cell r="A156">
            <v>84211990</v>
          </cell>
          <cell r="B156" t="str">
            <v>17.5</v>
          </cell>
          <cell r="C156" t="str">
            <v>Centrifugadores para indústria açucareira; extratores centrífugos de mel</v>
          </cell>
        </row>
        <row r="157">
          <cell r="A157">
            <v>84211990</v>
          </cell>
          <cell r="B157" t="str">
            <v>11.04     Centrifugadores para indústria açucareira</v>
          </cell>
        </row>
        <row r="158">
          <cell r="A158">
            <v>84211990</v>
          </cell>
          <cell r="B158" t="str">
            <v>11.05     Extratores centrífugos de mel       </v>
          </cell>
        </row>
        <row r="159">
          <cell r="A159">
            <v>84212990</v>
          </cell>
          <cell r="B159" t="str">
            <v>I</v>
          </cell>
          <cell r="C159" t="str">
            <v>Aparelhos para filtrar ou depurar líquidos</v>
          </cell>
        </row>
        <row r="160">
          <cell r="A160">
            <v>84213990</v>
          </cell>
          <cell r="B160" t="str">
            <v>17.6</v>
          </cell>
          <cell r="C160" t="str">
            <v>Aparelhos para filtrar ou depurar gases</v>
          </cell>
        </row>
        <row r="161">
          <cell r="A161">
            <v>84213990</v>
          </cell>
          <cell r="B161" t="str">
            <v>                Aparelhos para filtrar ou depurar gases      </v>
          </cell>
        </row>
        <row r="162">
          <cell r="A162">
            <v>84222000</v>
          </cell>
          <cell r="B162" t="str">
            <v>18.1</v>
          </cell>
          <cell r="C162" t="str">
            <v>Máquinas e aparelhos para limpar ou secar garrafas e outros recipientes</v>
          </cell>
        </row>
        <row r="163">
          <cell r="A163">
            <v>84222000</v>
          </cell>
          <cell r="B163" t="str">
            <v>12.01 Máquinas e aparelhos para limpar ou secar garrafas e outros recipientes           </v>
          </cell>
        </row>
        <row r="164">
          <cell r="A164">
            <v>84223010</v>
          </cell>
          <cell r="B164" t="str">
            <v>18.2</v>
          </cell>
          <cell r="C164" t="str">
            <v>Máquinas e aparelhos para encher, fechar, capsular ou rotular garrafas</v>
          </cell>
        </row>
        <row r="165">
          <cell r="A165">
            <v>84223010</v>
          </cell>
          <cell r="B165" t="str">
            <v>12.02 Máquinas e aparelhos para encher, fechar, capsular ou rotular garrafas              </v>
          </cell>
        </row>
        <row r="166">
          <cell r="A166">
            <v>84223021</v>
          </cell>
          <cell r="B166" t="str">
            <v>18.3</v>
          </cell>
          <cell r="C166" t="str">
            <v>Máquinas e aparelhos para encher caixas ou sacos com pó ou grãos</v>
          </cell>
        </row>
        <row r="167">
          <cell r="A167">
            <v>84223022</v>
          </cell>
          <cell r="B167" t="str">
            <v>18.4</v>
          </cell>
          <cell r="C167" t="str">
            <v>Máquinas e aparelhos para encher e fechar embalagens confeccionadas com papel ou cartão dos códigos 4811.51.22 ou 4811.59.23, mesmo com dispositivo de rotulagem</v>
          </cell>
        </row>
        <row r="168">
          <cell r="A168">
            <v>84223023</v>
          </cell>
          <cell r="B168" t="str">
            <v>18.5</v>
          </cell>
          <cell r="C168" t="str">
            <v>Máquinas e aparelhos para encher e fechar recipientes tubulares flexíveis (bisnagas), com capacidade superior ou igual a 100 unidades por minuto</v>
          </cell>
        </row>
        <row r="169">
          <cell r="A169">
            <v>84223029</v>
          </cell>
          <cell r="B169" t="str">
            <v>18.6</v>
          </cell>
          <cell r="C169" t="str">
            <v>Máquinas e aparelhos para encher e fechar ampolas de vidro; outras máquinas e aparelhos para encher, fechar, arrolhar ou rotular caixas, latas, sacos ou outros recipientes, capsular vasos, tubos e recipientes semelhantes</v>
          </cell>
        </row>
        <row r="170">
          <cell r="A170">
            <v>84223029</v>
          </cell>
          <cell r="B170" t="str">
            <v>12.04 Máquinas e aparelhos para encher e fechar ampolas de vidro </v>
          </cell>
        </row>
        <row r="171">
          <cell r="A171">
            <v>84223029</v>
          </cell>
          <cell r="B171" t="str">
            <v>12.05 Outros       </v>
          </cell>
        </row>
        <row r="172">
          <cell r="A172">
            <v>84224010</v>
          </cell>
          <cell r="B172" t="str">
            <v>18.7</v>
          </cell>
          <cell r="C172" t="str">
            <v>Máquinas e aparelhos para empacotar ou embalar mercadorias horizontais, próprias para empacotamento de massas alimentícias longas (comprimento superior a 200mm) em pacotes tipo almofadas ('pillow pack'), com capacidade de produção superior a 100 pacotes por minuto e controlador lógico programável (CLP)</v>
          </cell>
        </row>
        <row r="173">
          <cell r="A173">
            <v>84224020</v>
          </cell>
          <cell r="B173" t="str">
            <v>18.8</v>
          </cell>
          <cell r="C173" t="str">
            <v>Máquinas e aparelhos para empacotar ou embalar mercadorias automática, para embalar tubos ou barras de metal, em atados de peso inferior ou igual a 2.000kg e comprimento inferior ou igual a 12m</v>
          </cell>
        </row>
        <row r="174">
          <cell r="A174">
            <v>84224030</v>
          </cell>
          <cell r="B174" t="str">
            <v>18.9</v>
          </cell>
          <cell r="C174" t="str">
            <v>Máquinas e aparelhos para empacotar ou embalar mercadorias de empacotar embalagens confeccionadas com papel ou cartão dos subitens 4811.51.22 ou 4811.59.23 em caixas ou bandejas de papel ou cartão dobráveis, com capacidade superior ou igual a 5.000 embalagens por hora</v>
          </cell>
        </row>
        <row r="175">
          <cell r="A175">
            <v>84224090</v>
          </cell>
          <cell r="B175" t="str">
            <v>18.10</v>
          </cell>
          <cell r="C175" t="str">
            <v>Outras máquinas e aparelhos para empacotar ou embalar mercadorias</v>
          </cell>
        </row>
        <row r="176">
          <cell r="A176">
            <v>84232000</v>
          </cell>
          <cell r="B176" t="str">
            <v>19.1</v>
          </cell>
          <cell r="C176" t="str">
            <v>Básculas de pesagem contínua em transportadores</v>
          </cell>
        </row>
        <row r="177">
          <cell r="A177">
            <v>84232000</v>
          </cell>
          <cell r="B177" t="str">
            <v>13.01 Básculas de pesagem contínua em transportadores  </v>
          </cell>
        </row>
        <row r="178">
          <cell r="A178">
            <v>84233011</v>
          </cell>
          <cell r="B178" t="str">
            <v>19.2</v>
          </cell>
          <cell r="C178" t="str">
            <v>Balanças ou básculas dosadoras com aparelhos periféricos, que constituam unidade funcional</v>
          </cell>
        </row>
        <row r="179">
          <cell r="A179">
            <v>84233019</v>
          </cell>
          <cell r="B179" t="str">
            <v>19.3</v>
          </cell>
          <cell r="C179" t="str">
            <v>Outros dosadores</v>
          </cell>
        </row>
        <row r="180">
          <cell r="A180">
            <v>84233090</v>
          </cell>
          <cell r="B180" t="str">
            <v>19.4</v>
          </cell>
          <cell r="C180" t="str">
            <v>Básculas de pesagem constante de grão ou líquido; outros aparelhos de pesagem constante e ensacadores</v>
          </cell>
        </row>
        <row r="181">
          <cell r="A181">
            <v>84233090</v>
          </cell>
          <cell r="B181" t="str">
            <v>13.02 Básculas de pesagem constante de grão ou líquido   </v>
          </cell>
        </row>
        <row r="182">
          <cell r="A182">
            <v>84233090</v>
          </cell>
          <cell r="B182" t="str">
            <v>13.04 Outros</v>
          </cell>
        </row>
        <row r="183">
          <cell r="A183">
            <v>84238110</v>
          </cell>
          <cell r="B183" t="str">
            <v>19.5</v>
          </cell>
          <cell r="C183" t="str">
            <v>Aparelhos e instrumentos de pesagem de capacidade não superior a 30kg de mesa, com dipositivo registrador ou impressor de etiquetas</v>
          </cell>
        </row>
        <row r="184">
          <cell r="A184">
            <v>84238190</v>
          </cell>
          <cell r="B184" t="str">
            <v>19.6</v>
          </cell>
          <cell r="C184" t="str">
            <v>Aparelhos verificadores de excesso ou deficiência de peso em relação a um padrão; outros aparelhos e instrumentos de pesagem de capacidade não superior a 30kg</v>
          </cell>
        </row>
        <row r="185">
          <cell r="A185">
            <v>84238190</v>
          </cell>
          <cell r="B185" t="str">
            <v>13.05 Aparelhos verificadores de excesso ou deficiência de peso em relação a um padrão</v>
          </cell>
        </row>
        <row r="186">
          <cell r="A186">
            <v>84238200</v>
          </cell>
          <cell r="B186" t="str">
            <v>19.8</v>
          </cell>
          <cell r="C186" t="str">
            <v>Balança de capacidade superior a 30kg, mas não superior a 5.000kg</v>
          </cell>
        </row>
        <row r="187">
          <cell r="A187">
            <v>84238200</v>
          </cell>
          <cell r="B187">
            <v>9</v>
          </cell>
          <cell r="C187" t="str">
            <v>Balanças bovinas mecânicas ou eletrônicas</v>
          </cell>
        </row>
        <row r="188">
          <cell r="A188">
            <v>84242000</v>
          </cell>
          <cell r="B188" t="str">
            <v>20.1</v>
          </cell>
          <cell r="C188" t="str">
            <v>Pistolas aerográficas e aparelhos semelhantes</v>
          </cell>
        </row>
        <row r="189">
          <cell r="A189">
            <v>84242000</v>
          </cell>
          <cell r="B189" t="str">
            <v>14.01 Pistolas aerográficas e aparelhos semelhantes          </v>
          </cell>
        </row>
        <row r="190">
          <cell r="A190">
            <v>84243010</v>
          </cell>
          <cell r="B190" t="str">
            <v>20.2</v>
          </cell>
          <cell r="C190" t="str">
            <v>Máquinas e aparelhos de desobstrução de tubulação ou de limpeza, por jato de água</v>
          </cell>
        </row>
        <row r="191">
          <cell r="A191">
            <v>84243020</v>
          </cell>
          <cell r="B191" t="str">
            <v>20.3</v>
          </cell>
          <cell r="C191" t="str">
            <v>Máquinas e aparelhos de jato de areia</v>
          </cell>
        </row>
        <row r="192">
          <cell r="A192">
            <v>84243020</v>
          </cell>
          <cell r="B192" t="str">
            <v>20.3</v>
          </cell>
          <cell r="C192" t="str">
            <v>Máquinas e aparelhos de jato de areia ou de qualquer outro abrasivo</v>
          </cell>
        </row>
        <row r="193">
          <cell r="A193">
            <v>84243030</v>
          </cell>
          <cell r="B193" t="str">
            <v>20.4</v>
          </cell>
          <cell r="C193" t="str">
            <v>Perfuradoras por jato de água com pressão de trabalho máxima superior ou igual a 10MPa</v>
          </cell>
        </row>
        <row r="194">
          <cell r="A194">
            <v>84243090</v>
          </cell>
          <cell r="B194" t="str">
            <v>20.5</v>
          </cell>
          <cell r="C194" t="str">
            <v>Outras máquinas e aparelhos de jato de areia, de jato de vapor ou qualquer outro abrasivo e aparelhos de jato semelhantes</v>
          </cell>
        </row>
        <row r="195">
          <cell r="A195">
            <v>84243090</v>
          </cell>
          <cell r="B195" t="str">
            <v>20.5</v>
          </cell>
          <cell r="C195" t="str">
            <v>Outras máquinas e aparelhos de jato de areia, de jato de vapor e aparelhos de jato semelhantes</v>
          </cell>
        </row>
        <row r="196">
          <cell r="A196">
            <v>84248111</v>
          </cell>
          <cell r="B196" t="str">
            <v>10.1</v>
          </cell>
          <cell r="C196" t="str">
            <v>Aparelho para projetar, dispersar ou pulverizar fungicidas, inseticidas e outros produtos para combate a pragas, de uso agrícola, manuais</v>
          </cell>
        </row>
        <row r="197">
          <cell r="A197">
            <v>84248119</v>
          </cell>
          <cell r="B197" t="str">
            <v>10.2</v>
          </cell>
          <cell r="C197" t="str">
            <v>Outros aparelhos para projetar, dispersar ou pulverizar fungicidas, inseticidas e outros produtos para combate a pragas, de uso agrícola</v>
          </cell>
        </row>
        <row r="198">
          <cell r="A198">
            <v>84248121</v>
          </cell>
          <cell r="B198" t="str">
            <v>10.3</v>
          </cell>
          <cell r="C198" t="str">
            <v>Irrigadores e sistemas de irrigação para uso na lavoura, por aspersão, inclusive os elementos integrantes desses sistemas, como máquinas, aparelhos, equipamentos, dispositivos e instrumentos.</v>
          </cell>
        </row>
        <row r="199">
          <cell r="A199">
            <v>84248121</v>
          </cell>
          <cell r="B199" t="str">
            <v>10.3</v>
          </cell>
          <cell r="C199" t="str">
            <v>Irrigadores e sistemas de irrigação para uso na lavoura, por aspersão</v>
          </cell>
        </row>
        <row r="200">
          <cell r="A200">
            <v>84248129</v>
          </cell>
          <cell r="B200" t="str">
            <v>10.4</v>
          </cell>
          <cell r="C200" t="str">
            <v>Outros irrigadores e sistemas de irrigação , inclusive os elementos integrantes desses sistemas, como máquinas, aparelhos, equipamentos, dispositivos e instrumentos.</v>
          </cell>
        </row>
        <row r="201">
          <cell r="A201">
            <v>84248129</v>
          </cell>
          <cell r="B201" t="str">
            <v>10.4</v>
          </cell>
          <cell r="C201" t="str">
            <v>Outros irrigadores e sistemas de irrigação</v>
          </cell>
        </row>
        <row r="202">
          <cell r="A202">
            <v>84248990</v>
          </cell>
          <cell r="B202" t="str">
            <v>20.6</v>
          </cell>
          <cell r="C202" t="str">
            <v>Pulverizadores (“Sprinklers”) para equipamentos automáticos de combate a incêndio; outros aparelhos de pulverização</v>
          </cell>
        </row>
        <row r="203">
          <cell r="A203">
            <v>84248990</v>
          </cell>
          <cell r="B203" t="str">
            <v>14.04 Pulverizadores ("Sprinklers") para equipamentos automáticos de combate a incêndio               </v>
          </cell>
        </row>
        <row r="204">
          <cell r="A204">
            <v>84248990</v>
          </cell>
          <cell r="B204" t="str">
            <v>14.05 Outros       </v>
          </cell>
        </row>
        <row r="205">
          <cell r="A205">
            <v>84251100</v>
          </cell>
          <cell r="B205" t="str">
            <v>21.1</v>
          </cell>
          <cell r="C205" t="str">
            <v>Talhas, cadernais e moitões de motor elétrico</v>
          </cell>
        </row>
        <row r="206">
          <cell r="A206">
            <v>84251910</v>
          </cell>
          <cell r="B206" t="str">
            <v>21.2</v>
          </cell>
          <cell r="C206" t="str">
            <v>Talhas, cadernais e moitões, manuais</v>
          </cell>
        </row>
        <row r="207">
          <cell r="A207">
            <v>84251990</v>
          </cell>
          <cell r="B207" t="str">
            <v>21.3</v>
          </cell>
          <cell r="C207" t="str">
            <v>Outras talhas, cadernais e moitões</v>
          </cell>
        </row>
        <row r="208">
          <cell r="A208">
            <v>84253110</v>
          </cell>
          <cell r="B208" t="str">
            <v>21.4</v>
          </cell>
          <cell r="C208" t="str">
            <v>Guinchos e cabrestantes de motor elétrico com capacidade inferior ou igual a 100 toneladas</v>
          </cell>
        </row>
        <row r="209">
          <cell r="A209">
            <v>84253190</v>
          </cell>
          <cell r="B209" t="str">
            <v>21.5</v>
          </cell>
          <cell r="C209" t="str">
            <v>Outros guinchos e cabrestantes de motor elétrico</v>
          </cell>
        </row>
        <row r="210">
          <cell r="A210">
            <v>84253190</v>
          </cell>
          <cell r="B210" t="str">
            <v>21.5</v>
          </cell>
          <cell r="C210" t="str">
            <v>Outros guinchos de motor elétrico</v>
          </cell>
        </row>
        <row r="211">
          <cell r="A211">
            <v>84253910</v>
          </cell>
          <cell r="B211" t="str">
            <v>21.6</v>
          </cell>
          <cell r="C211" t="str">
            <v>Outros guinchos e cabrestantes com capacidade inferior ou igual a 100 toneladas</v>
          </cell>
        </row>
        <row r="212">
          <cell r="A212">
            <v>84253910</v>
          </cell>
          <cell r="B212" t="str">
            <v>21.6</v>
          </cell>
          <cell r="C212" t="str">
            <v>Outros guinchos com capacidade inferior ou igual a 100 toneladas</v>
          </cell>
        </row>
        <row r="213">
          <cell r="A213">
            <v>84253990</v>
          </cell>
          <cell r="B213" t="str">
            <v>21.7</v>
          </cell>
          <cell r="C213" t="str">
            <v>Outros guinchos e cabrestantes</v>
          </cell>
        </row>
        <row r="214">
          <cell r="A214">
            <v>84253990</v>
          </cell>
          <cell r="B214" t="str">
            <v>21.7</v>
          </cell>
          <cell r="C214" t="str">
            <v>Outros guinchos</v>
          </cell>
        </row>
        <row r="215">
          <cell r="A215">
            <v>84261100</v>
          </cell>
          <cell r="B215" t="str">
            <v>22.1</v>
          </cell>
          <cell r="C215" t="str">
            <v>Pontes e vigas, rolantes, de suportes fixos</v>
          </cell>
        </row>
        <row r="216">
          <cell r="A216">
            <v>84261100</v>
          </cell>
          <cell r="B216" t="str">
            <v>15.03 Pontes e vigas, rolantes, de suporte fixo         </v>
          </cell>
        </row>
        <row r="217">
          <cell r="A217">
            <v>84262000</v>
          </cell>
          <cell r="B217" t="str">
            <v>22.2</v>
          </cell>
          <cell r="C217" t="str">
            <v>Guindastes de torre</v>
          </cell>
        </row>
        <row r="218">
          <cell r="A218">
            <v>84262000</v>
          </cell>
          <cell r="B218" t="str">
            <v>15.04 Guindastes de torre              </v>
          </cell>
        </row>
        <row r="219">
          <cell r="A219">
            <v>84263000</v>
          </cell>
          <cell r="B219" t="str">
            <v>22.3</v>
          </cell>
          <cell r="C219" t="str">
            <v>Guindastes de pórtico</v>
          </cell>
        </row>
        <row r="220">
          <cell r="A220">
            <v>84263000</v>
          </cell>
          <cell r="B220" t="str">
            <v>15.05 Guindastes de pórtico          </v>
          </cell>
        </row>
        <row r="221">
          <cell r="A221">
            <v>84269900</v>
          </cell>
          <cell r="B221" t="str">
            <v>22.4</v>
          </cell>
          <cell r="C221" t="str">
            <v>Outros guindastes</v>
          </cell>
        </row>
        <row r="222">
          <cell r="A222">
            <v>84269900</v>
          </cell>
          <cell r="B222" t="str">
            <v>15.06 Guindastes             </v>
          </cell>
        </row>
        <row r="223">
          <cell r="A223">
            <v>84272090</v>
          </cell>
          <cell r="B223" t="str">
            <v>11.1</v>
          </cell>
          <cell r="C223" t="str">
            <v>Máquina apanhadora e carregadora de cana, autopropulsada</v>
          </cell>
        </row>
        <row r="224">
          <cell r="A224">
            <v>84279000</v>
          </cell>
          <cell r="B224">
            <v>23</v>
          </cell>
          <cell r="C224" t="str">
            <v>Empilhadeiras mecânicas de volumes, de ação descontínua</v>
          </cell>
        </row>
        <row r="225">
          <cell r="A225">
            <v>84279000</v>
          </cell>
          <cell r="B225" t="str">
            <v>15.07 Empilhadeiras mecânicas de volumes, de ação descontínua  </v>
          </cell>
        </row>
        <row r="226">
          <cell r="A226">
            <v>84279000</v>
          </cell>
          <cell r="B226" t="str">
            <v>11.2</v>
          </cell>
          <cell r="C226" t="str">
            <v>Carregadores para serem acoplados a trator agrícola</v>
          </cell>
        </row>
        <row r="227">
          <cell r="A227">
            <v>84281000</v>
          </cell>
          <cell r="B227" t="str">
            <v>24.1</v>
          </cell>
          <cell r="C227" t="str">
            <v>Elevadores de carga de uso industrial e monta-cargas</v>
          </cell>
        </row>
        <row r="228">
          <cell r="A228">
            <v>84281000</v>
          </cell>
          <cell r="B228" t="str">
            <v>15.8 Elevadores de carga de uso industrial e monta-cargas</v>
          </cell>
        </row>
        <row r="229">
          <cell r="A229">
            <v>84282010</v>
          </cell>
          <cell r="B229" t="str">
            <v>24.2</v>
          </cell>
          <cell r="C229" t="str">
            <v>Transportadores tubulares (transvasadores) móveis, acionados com motor de potência superior a 90kW (120HP)</v>
          </cell>
        </row>
        <row r="230">
          <cell r="A230">
            <v>84282090</v>
          </cell>
          <cell r="B230" t="str">
            <v>24.3</v>
          </cell>
          <cell r="C230" t="str">
            <v>Outros aparelhos elevadores ou transportadores, pneumáticos</v>
          </cell>
        </row>
        <row r="231">
          <cell r="A231">
            <v>84283100</v>
          </cell>
          <cell r="B231" t="str">
            <v>24.4</v>
          </cell>
          <cell r="C231" t="str">
            <v>Outros aparelhos elevadores ou transportadores, de ação contínua, para mercadorias, especialmente concebidos para uso subterrâneo</v>
          </cell>
        </row>
        <row r="232">
          <cell r="A232">
            <v>84283200</v>
          </cell>
          <cell r="B232" t="str">
            <v>24.5</v>
          </cell>
          <cell r="C232" t="str">
            <v>Outros aparelhos elevadores ou transportadores, de ação contínua, para mercadorias de caçamba</v>
          </cell>
        </row>
        <row r="233">
          <cell r="A233">
            <v>84283300</v>
          </cell>
          <cell r="B233" t="str">
            <v>24.6</v>
          </cell>
          <cell r="C233" t="str">
            <v>Outros aparelhos elevadores ou transportadores, de ação contínua, para mercadorias de tira ou correia</v>
          </cell>
        </row>
        <row r="234">
          <cell r="A234">
            <v>84283910</v>
          </cell>
          <cell r="B234" t="str">
            <v>24.7</v>
          </cell>
          <cell r="C234" t="str">
            <v>Outros aparelhos elevadores ou transportadores, de ação contínua, para mercadorias de correntes</v>
          </cell>
        </row>
        <row r="235">
          <cell r="A235">
            <v>84283920</v>
          </cell>
          <cell r="B235" t="str">
            <v>24.8</v>
          </cell>
          <cell r="C235" t="str">
            <v>Outros aparelhos elevadores ou transportadores, de ação contínua, para mercadorias de rolos motores</v>
          </cell>
        </row>
        <row r="236">
          <cell r="A236">
            <v>84283930</v>
          </cell>
          <cell r="B236" t="str">
            <v>24.9</v>
          </cell>
          <cell r="C236" t="str">
            <v>Outros aparelhos elevadores ou transportadores, de ação contínua, para mercadorias de pinças laterais, do tipo dos utilizados para o transporte de jornais</v>
          </cell>
        </row>
        <row r="237">
          <cell r="A237">
            <v>84283990</v>
          </cell>
          <cell r="B237" t="str">
            <v>24.10</v>
          </cell>
          <cell r="C237" t="str">
            <v>Outros aparelhos elevadores ou transportadores, de ação contínua, para mercadorias</v>
          </cell>
        </row>
        <row r="238">
          <cell r="A238">
            <v>84306990</v>
          </cell>
          <cell r="B238">
            <v>12</v>
          </cell>
          <cell r="C238" t="str">
            <v>Plainas niveladoras de levantamento hidráulico; valetadeira rebocável, do tipo utilizado exclusivamente na agricultura; raspo-transportador ("Scraper"), rebocável, de 2 (duas) rodas, com capacidade de carga de 1,00 m3 a 3,00 m3, do tipo utilizado exclusivamente em trabalhos agrícolas</v>
          </cell>
        </row>
        <row r="239">
          <cell r="A239">
            <v>84321000</v>
          </cell>
          <cell r="B239" t="str">
            <v>13.1</v>
          </cell>
          <cell r="C239" t="str">
            <v>Arado de disco</v>
          </cell>
        </row>
        <row r="240">
          <cell r="A240">
            <v>84322100</v>
          </cell>
          <cell r="B240" t="str">
            <v>13.8</v>
          </cell>
          <cell r="C240" t="str">
            <v>Grades de discos</v>
          </cell>
        </row>
        <row r="241">
          <cell r="A241">
            <v>84322900</v>
          </cell>
          <cell r="B241" t="str">
            <v>13.2</v>
          </cell>
          <cell r="C241" t="str">
            <v>Enxadas rotativas</v>
          </cell>
        </row>
        <row r="242">
          <cell r="A242">
            <v>84323010</v>
          </cell>
          <cell r="B242" t="str">
            <v>13.3</v>
          </cell>
          <cell r="C242" t="str">
            <v>Semeadores-adubadores</v>
          </cell>
        </row>
        <row r="243">
          <cell r="A243">
            <v>84323090</v>
          </cell>
          <cell r="B243" t="str">
            <v>13.4</v>
          </cell>
          <cell r="C243" t="str">
            <v>Outros plantadores e transplantadores</v>
          </cell>
        </row>
        <row r="244">
          <cell r="A244">
            <v>84324000</v>
          </cell>
          <cell r="B244" t="str">
            <v>13.5</v>
          </cell>
          <cell r="C244" t="str">
            <v>Espalhadores de estrume e distribuidores de adubos (fertilizantes)</v>
          </cell>
        </row>
        <row r="245">
          <cell r="A245">
            <v>84328000</v>
          </cell>
          <cell r="B245" t="str">
            <v>13.6</v>
          </cell>
          <cell r="C245" t="str">
            <v>Outras máquinas e aparelhos de uso agrícola, hortícola ou florestal para preparação ou trabalho do solo</v>
          </cell>
        </row>
        <row r="246">
          <cell r="A246">
            <v>84329000</v>
          </cell>
          <cell r="B246" t="str">
            <v>13.7</v>
          </cell>
          <cell r="C246" t="str">
            <v>Partes de máquinas e aparelhos de uso agrícola, hortícola ou florestal, para preparação ou trabalho do solo ou para cultura</v>
          </cell>
        </row>
        <row r="247">
          <cell r="A247">
            <v>84331100</v>
          </cell>
          <cell r="B247" t="str">
            <v>14.1</v>
          </cell>
          <cell r="C247" t="str">
            <v>Cortadores de grama, motorizados, cujo dispositivo de corte gira num plano horizontal</v>
          </cell>
        </row>
        <row r="248">
          <cell r="A248">
            <v>84331900</v>
          </cell>
          <cell r="B248" t="str">
            <v>14.2</v>
          </cell>
          <cell r="C248" t="str">
            <v>Outros cortadores de grama</v>
          </cell>
        </row>
        <row r="249">
          <cell r="A249">
            <v>84332010</v>
          </cell>
          <cell r="B249" t="str">
            <v>14.3</v>
          </cell>
          <cell r="C249" t="str">
            <v>Ceifeiras, incluídas as barras de corte para montagem em tratores, com dispositivo de acondicionamento em fileiras constituído por rotor de dedos e pente</v>
          </cell>
        </row>
        <row r="250">
          <cell r="A250">
            <v>84332090</v>
          </cell>
          <cell r="B250" t="str">
            <v>14.4</v>
          </cell>
          <cell r="C250" t="str">
            <v>Outras ceifeiras, incluídas as barras de corte para montagem em tratores</v>
          </cell>
        </row>
        <row r="251">
          <cell r="A251">
            <v>84333000</v>
          </cell>
          <cell r="B251" t="str">
            <v>14.5</v>
          </cell>
          <cell r="C251" t="str">
            <v>Outras máquinas e aparelhos para colher e dispor o feno</v>
          </cell>
        </row>
        <row r="252">
          <cell r="A252">
            <v>84334000</v>
          </cell>
          <cell r="B252" t="str">
            <v>14.6</v>
          </cell>
          <cell r="C252" t="str">
            <v>Enfardadeiras de palha ou de forragem, incluídas as enfardadeiras-apanhadeiras</v>
          </cell>
        </row>
        <row r="253">
          <cell r="A253">
            <v>84335100</v>
          </cell>
          <cell r="B253" t="str">
            <v>14.7</v>
          </cell>
          <cell r="C253" t="str">
            <v>Ceifeiras-debulhadoras</v>
          </cell>
        </row>
        <row r="254">
          <cell r="A254">
            <v>84335200</v>
          </cell>
          <cell r="B254" t="str">
            <v>14.8</v>
          </cell>
          <cell r="C254" t="str">
            <v>Outras máquinas e aparelhos para debulha</v>
          </cell>
        </row>
        <row r="255">
          <cell r="A255">
            <v>84335300</v>
          </cell>
          <cell r="B255" t="str">
            <v>14.9</v>
          </cell>
          <cell r="C255" t="str">
            <v>Máquinas para colheita de raízes ou tubérculos</v>
          </cell>
        </row>
        <row r="256">
          <cell r="A256">
            <v>84335911</v>
          </cell>
          <cell r="B256" t="str">
            <v>14.10</v>
          </cell>
          <cell r="C256" t="str">
            <v>Colheitadeiras de algodão, com capacidade para trabalhar até dois sulcos de colheita e potência no volante inferior ou igual a 59,7kW (80HP)</v>
          </cell>
        </row>
        <row r="257">
          <cell r="A257">
            <v>84335919</v>
          </cell>
          <cell r="B257" t="str">
            <v>14.11</v>
          </cell>
          <cell r="C257" t="str">
            <v>Outras colheitadeiras de algodão</v>
          </cell>
        </row>
        <row r="258">
          <cell r="A258">
            <v>84335990</v>
          </cell>
          <cell r="B258" t="str">
            <v>14.12</v>
          </cell>
          <cell r="C258" t="str">
            <v>Aparelhos para colheita; máquinas e aparelhos para debulha</v>
          </cell>
        </row>
        <row r="259">
          <cell r="A259">
            <v>84336010</v>
          </cell>
          <cell r="B259" t="str">
            <v>14.13</v>
          </cell>
          <cell r="C259" t="str">
            <v>Selecionadores de frutas</v>
          </cell>
        </row>
        <row r="260">
          <cell r="A260">
            <v>84336021</v>
          </cell>
          <cell r="B260" t="str">
            <v>14.14</v>
          </cell>
          <cell r="C260" t="str">
            <v>Máquinas para limpar ou selecionar ovos com capacidade superior ou igual a 36.000 ovos por hora</v>
          </cell>
        </row>
        <row r="261">
          <cell r="A261">
            <v>84336029</v>
          </cell>
          <cell r="B261" t="str">
            <v>14.15</v>
          </cell>
          <cell r="C261" t="str">
            <v>Outras máquinas para limpar ou selecionar ovos</v>
          </cell>
        </row>
        <row r="262">
          <cell r="A262">
            <v>84336090</v>
          </cell>
          <cell r="B262" t="str">
            <v>14.16</v>
          </cell>
          <cell r="C262" t="str">
            <v>Outras máquinas para limpar ou selecionar produtos agrícolas</v>
          </cell>
        </row>
        <row r="263">
          <cell r="A263">
            <v>84339090</v>
          </cell>
          <cell r="B263" t="str">
            <v>14.17</v>
          </cell>
          <cell r="C263" t="str">
            <v>Partes de máquinas agrícolas para colheita e debulha</v>
          </cell>
        </row>
        <row r="264">
          <cell r="A264">
            <v>84341000</v>
          </cell>
          <cell r="B264">
            <v>15</v>
          </cell>
          <cell r="C264" t="str">
            <v>Máquinas de ordenhar</v>
          </cell>
        </row>
        <row r="265">
          <cell r="A265">
            <v>84342010</v>
          </cell>
          <cell r="B265" t="str">
            <v>25.1</v>
          </cell>
          <cell r="C265" t="str">
            <v>Aparelhos homogeneizadores de leite</v>
          </cell>
        </row>
        <row r="266">
          <cell r="A266">
            <v>84342010</v>
          </cell>
          <cell r="B266" t="str">
            <v>16.01 Aparelhos homogeneizadores de leite            </v>
          </cell>
        </row>
        <row r="267">
          <cell r="A267">
            <v>84342090</v>
          </cell>
          <cell r="B267" t="str">
            <v>25.2</v>
          </cell>
          <cell r="C267" t="str">
            <v>Outras máquinas para tratamento de leite</v>
          </cell>
        </row>
        <row r="268">
          <cell r="A268">
            <v>84342090</v>
          </cell>
          <cell r="B268" t="str">
            <v>a) batedeiras e batedeiras-amassadeiras </v>
          </cell>
        </row>
        <row r="269">
          <cell r="A269">
            <v>84342090</v>
          </cell>
          <cell r="B269" t="str">
            <v>b) qualquer outra               </v>
          </cell>
        </row>
        <row r="270">
          <cell r="A270">
            <v>84342090</v>
          </cell>
          <cell r="B270" t="str">
            <v>16.03 Máquinas e aparelhos para fabricação de queijos       </v>
          </cell>
        </row>
        <row r="271">
          <cell r="A271">
            <v>84351000</v>
          </cell>
          <cell r="B271">
            <v>26</v>
          </cell>
          <cell r="C271" t="str">
            <v>Máquinas e aparelhos para prensar, esmagar e máquinas e aparelhos semelhantes, para fabricação de vinho, sidra, sucos de frutas ou bebidas semelhantes</v>
          </cell>
        </row>
        <row r="272">
          <cell r="A272">
            <v>84351000</v>
          </cell>
          <cell r="B272" t="str">
            <v>17.01 Máquinas e aparelhos         </v>
          </cell>
        </row>
        <row r="273">
          <cell r="A273">
            <v>84361000</v>
          </cell>
          <cell r="B273" t="str">
            <v>16.1</v>
          </cell>
          <cell r="C273" t="str">
            <v>Máquinas e aparelhos para preparação de alimentos ou rações para animais</v>
          </cell>
        </row>
        <row r="274">
          <cell r="A274">
            <v>84362100</v>
          </cell>
          <cell r="B274" t="str">
            <v>16.2</v>
          </cell>
          <cell r="C274" t="str">
            <v>Chocadeiras e criadeiras</v>
          </cell>
        </row>
        <row r="275">
          <cell r="A275">
            <v>84362900</v>
          </cell>
          <cell r="B275" t="str">
            <v>16.3</v>
          </cell>
          <cell r="C275" t="str">
            <v>Outros aparelhos para avicultura</v>
          </cell>
        </row>
        <row r="276">
          <cell r="A276">
            <v>84368000</v>
          </cell>
          <cell r="B276" t="str">
            <v>16.4</v>
          </cell>
          <cell r="C276" t="str">
            <v>Outras máquinas e aparelhos para agricultura, horticultura, silvicultura ou apicultura</v>
          </cell>
        </row>
        <row r="277">
          <cell r="A277">
            <v>84369100</v>
          </cell>
          <cell r="B277" t="str">
            <v>16.5</v>
          </cell>
          <cell r="C277" t="str">
            <v>Partes de máquinas e aparelhos para avicultura</v>
          </cell>
        </row>
        <row r="278">
          <cell r="A278">
            <v>84369900</v>
          </cell>
          <cell r="B278" t="str">
            <v>16.6</v>
          </cell>
          <cell r="C278" t="str">
            <v>Partes de máquinas e aparelhos para agricultura, horticultura, silvicultura ou apicultura</v>
          </cell>
        </row>
        <row r="279">
          <cell r="A279">
            <v>84371000</v>
          </cell>
          <cell r="B279" t="str">
            <v>27.1</v>
          </cell>
          <cell r="C279" t="str">
            <v>Máquinas para limpeza, seleção ou peneiração de grãos ou de produtos hortícolas secos</v>
          </cell>
        </row>
        <row r="280">
          <cell r="A280">
            <v>84371000</v>
          </cell>
          <cell r="B280" t="str">
            <v>18.01 Máquinas para limpeza, seleção ou peneiração de grãos ou de produtos hortícolas secos   </v>
          </cell>
        </row>
        <row r="281">
          <cell r="A281">
            <v>84378010</v>
          </cell>
          <cell r="B281" t="str">
            <v>27.2</v>
          </cell>
          <cell r="C281" t="str">
            <v>Máquinas para trituração, esmagamento ou moagem de grãos</v>
          </cell>
        </row>
        <row r="282">
          <cell r="A282">
            <v>84378010</v>
          </cell>
          <cell r="B282" t="str">
            <v>18.02 Máquinas para trituração, esmagamento ou moagem de grãos              </v>
          </cell>
        </row>
        <row r="283">
          <cell r="A283">
            <v>84378090</v>
          </cell>
          <cell r="B283" t="str">
            <v>27.3</v>
          </cell>
          <cell r="C283" t="str">
            <v>Máquinas para seleção e separação das farinhas e de outros produtos da moagem dos grãos</v>
          </cell>
        </row>
        <row r="284">
          <cell r="A284">
            <v>84378090</v>
          </cell>
          <cell r="B284" t="str">
            <v>18.03 Máquinas para seleção e separação das farinhas e de outros produtos da moagem dos grãos            </v>
          </cell>
        </row>
        <row r="285">
          <cell r="A285">
            <v>84381000</v>
          </cell>
          <cell r="B285" t="str">
            <v>28.1</v>
          </cell>
          <cell r="C285" t="str">
            <v>Máquinas e aparelhos para as indústrias de panificação, pastelaria, bolachas e biscoitos e de massas alimentícias</v>
          </cell>
        </row>
        <row r="286">
          <cell r="A286">
            <v>84381000</v>
          </cell>
          <cell r="B286" t="str">
            <v>19.01 Máquinas e aparelhos para as indústrias de panificação, pastelaria, bolachas e biscoitos e de massas alimentícias            </v>
          </cell>
        </row>
        <row r="287">
          <cell r="A287">
            <v>84382011</v>
          </cell>
          <cell r="B287" t="str">
            <v>28.2</v>
          </cell>
          <cell r="C287" t="str">
            <v>Para fabricar bombons de chocolate por moldagem, de capacidade de produção superior ou igual a 150kg/h</v>
          </cell>
        </row>
        <row r="288">
          <cell r="A288">
            <v>84382019</v>
          </cell>
          <cell r="B288" t="str">
            <v>28.3</v>
          </cell>
          <cell r="C288" t="str">
            <v>Outras máquinas e aparelhos para as indústrias de confeitaria</v>
          </cell>
        </row>
        <row r="289">
          <cell r="A289">
            <v>84382090</v>
          </cell>
          <cell r="B289" t="str">
            <v>28.4</v>
          </cell>
          <cell r="C289" t="str">
            <v>Outras máquinas e aparelhos para as indústrias de cacau e de chocolate</v>
          </cell>
        </row>
        <row r="290">
          <cell r="A290">
            <v>84382090</v>
          </cell>
          <cell r="B290" t="str">
            <v>a) para moagem ou esmagamento de grãos           </v>
          </cell>
        </row>
        <row r="291">
          <cell r="A291">
            <v>84382090</v>
          </cell>
          <cell r="B291" t="str">
            <v>b) qualquer outro               </v>
          </cell>
        </row>
        <row r="292">
          <cell r="A292">
            <v>84383000</v>
          </cell>
          <cell r="B292" t="str">
            <v>28.5</v>
          </cell>
          <cell r="C292" t="str">
            <v>Máquinas e aparelhos para a indústria de açúcar para extração de caldo de cana-de-açúcar; para o tratamento dos caldos ou sucos açucarados e para a refinação de açúcar</v>
          </cell>
        </row>
        <row r="293">
          <cell r="A293">
            <v>84383090</v>
          </cell>
          <cell r="B293" t="str">
            <v>a) para extração de caldo de cana-de-açúcar            </v>
          </cell>
        </row>
        <row r="294">
          <cell r="A294">
            <v>84383090</v>
          </cell>
          <cell r="B294" t="str">
            <v>b) para o tratamento dos caldos ou sucos açucarados e para a refinação de açúcar</v>
          </cell>
        </row>
        <row r="295">
          <cell r="A295">
            <v>84384000</v>
          </cell>
          <cell r="B295" t="str">
            <v>28.6</v>
          </cell>
          <cell r="C295" t="str">
            <v>Máquinas e aparelhos para a indústria cervejeira</v>
          </cell>
        </row>
        <row r="296">
          <cell r="A296">
            <v>84384000</v>
          </cell>
          <cell r="B296" t="str">
            <v>19.05 Máquinas e aparelhos para a indústria cervejeira        </v>
          </cell>
        </row>
        <row r="297">
          <cell r="A297">
            <v>84385000</v>
          </cell>
          <cell r="B297" t="str">
            <v>28.7</v>
          </cell>
          <cell r="C297" t="str">
            <v>Máquinas e aparelhos para a preparação de carnes</v>
          </cell>
        </row>
        <row r="298">
          <cell r="A298">
            <v>84385000</v>
          </cell>
          <cell r="B298" t="str">
            <v>19.06 Máquinas e aparelhos para a preparação de carnes  </v>
          </cell>
        </row>
        <row r="299">
          <cell r="A299">
            <v>84386000</v>
          </cell>
          <cell r="B299" t="str">
            <v>28.8</v>
          </cell>
          <cell r="C299" t="str">
            <v>Máquinas e aparelhos para preparação de frutas ou de produtos hortícolas</v>
          </cell>
        </row>
        <row r="300">
          <cell r="A300">
            <v>84386000</v>
          </cell>
          <cell r="B300" t="str">
            <v>19.07 Máquinas e aparelhos para preparação de frutas ou de produtos hortícolas       </v>
          </cell>
        </row>
        <row r="301">
          <cell r="A301">
            <v>84391010</v>
          </cell>
          <cell r="B301" t="str">
            <v>29.1</v>
          </cell>
          <cell r="C301" t="str">
            <v>Máquinas para a fabricação de pasta de matérias fibrosas celulósicas para tratamento preliminar das matérias primas</v>
          </cell>
        </row>
        <row r="302">
          <cell r="A302">
            <v>84391010</v>
          </cell>
          <cell r="B302" t="str">
            <v>a) máquinas e aparelhos para tratamento preliminar de matérias-primas destinadas ao fabrico da pasta </v>
          </cell>
        </row>
        <row r="303">
          <cell r="A303">
            <v>84391020</v>
          </cell>
          <cell r="B303" t="str">
            <v>29.2</v>
          </cell>
          <cell r="C303" t="str">
            <v>Classificadoras e classificadoras-depuradoras de pasta</v>
          </cell>
        </row>
        <row r="304">
          <cell r="A304">
            <v>84391020</v>
          </cell>
          <cell r="B304" t="str">
            <v>b) crivos e classificadores-depuradores de pasta   </v>
          </cell>
        </row>
        <row r="305">
          <cell r="A305">
            <v>84391030</v>
          </cell>
          <cell r="B305" t="str">
            <v>29.3</v>
          </cell>
          <cell r="C305" t="str">
            <v>Refinadoras</v>
          </cell>
        </row>
        <row r="306">
          <cell r="A306">
            <v>84391030</v>
          </cell>
          <cell r="B306" t="str">
            <v>c) refinadoras     </v>
          </cell>
        </row>
        <row r="307">
          <cell r="A307">
            <v>84391090</v>
          </cell>
          <cell r="B307" t="str">
            <v>29.4</v>
          </cell>
          <cell r="C307" t="str">
            <v>Outras máquinas e aparelhos para fabricação de pasta de matérias fibrosas celulósicas</v>
          </cell>
        </row>
        <row r="308">
          <cell r="A308">
            <v>84391090</v>
          </cell>
          <cell r="B308" t="str">
            <v>d) outros              </v>
          </cell>
        </row>
        <row r="309">
          <cell r="A309">
            <v>84392000</v>
          </cell>
          <cell r="B309" t="str">
            <v>29.5</v>
          </cell>
          <cell r="C309" t="str">
            <v>Máquinas e aparelhos para fabricação de papel ou cartão</v>
          </cell>
        </row>
        <row r="310">
          <cell r="A310">
            <v>84392000</v>
          </cell>
          <cell r="B310" t="str">
            <v>a) máquinas contínuas de mesa plana      </v>
          </cell>
        </row>
        <row r="311">
          <cell r="A311">
            <v>84392000</v>
          </cell>
          <cell r="B311" t="str">
            <v>b) outros              </v>
          </cell>
        </row>
        <row r="312">
          <cell r="A312">
            <v>84393010</v>
          </cell>
          <cell r="B312" t="str">
            <v>29.6</v>
          </cell>
          <cell r="C312" t="str">
            <v>Bobinadoras-esticadoras</v>
          </cell>
        </row>
        <row r="313">
          <cell r="A313">
            <v>84393010</v>
          </cell>
          <cell r="B313" t="str">
            <v>a) bobinadoras-esticadoras           </v>
          </cell>
        </row>
        <row r="314">
          <cell r="A314">
            <v>84393020</v>
          </cell>
          <cell r="B314" t="str">
            <v>29.7</v>
          </cell>
          <cell r="C314" t="str">
            <v>Máquinas para impregnar</v>
          </cell>
        </row>
        <row r="315">
          <cell r="A315">
            <v>84393020</v>
          </cell>
          <cell r="B315" t="str">
            <v>b) máquinas para impregnar         </v>
          </cell>
        </row>
        <row r="316">
          <cell r="A316">
            <v>84393030</v>
          </cell>
          <cell r="B316" t="str">
            <v>29.8</v>
          </cell>
          <cell r="C316" t="str">
            <v>Máquinas para ondular papel ou cartão</v>
          </cell>
        </row>
        <row r="317">
          <cell r="A317">
            <v>84393030</v>
          </cell>
          <cell r="B317" t="str">
            <v>29.8</v>
          </cell>
          <cell r="C317" t="str">
            <v>Máquinas de fabricar papel, cartolina, e cartão ondulado</v>
          </cell>
        </row>
        <row r="318">
          <cell r="A318">
            <v>84393030</v>
          </cell>
          <cell r="B318" t="str">
            <v>c) máquinas de fabricar papel, cartolina, e cartão ondulado </v>
          </cell>
        </row>
        <row r="319">
          <cell r="A319">
            <v>84393090</v>
          </cell>
          <cell r="B319" t="str">
            <v>29.9</v>
          </cell>
          <cell r="C319" t="str">
            <v>Outras máquinas e aparelhos para acabamento de papel ou cartão</v>
          </cell>
        </row>
        <row r="320">
          <cell r="A320">
            <v>84393090</v>
          </cell>
          <cell r="B320" t="str">
            <v>d) outros              </v>
          </cell>
        </row>
        <row r="321">
          <cell r="A321">
            <v>84401020</v>
          </cell>
          <cell r="B321" t="str">
            <v>29.11</v>
          </cell>
          <cell r="C321" t="str">
            <v>Máquinas para fabricar capas de papelão, com dispositivo de colagem e capacidade de produção superior a 60 unidades por minuto</v>
          </cell>
        </row>
        <row r="322">
          <cell r="A322">
            <v>84401090</v>
          </cell>
          <cell r="B322" t="str">
            <v>29.12</v>
          </cell>
          <cell r="C322" t="str">
            <v>Outras máquinas e aparelhos para brochura ou encadernação</v>
          </cell>
        </row>
        <row r="323">
          <cell r="A323">
            <v>84411010</v>
          </cell>
          <cell r="B323" t="str">
            <v>30.1</v>
          </cell>
          <cell r="C323" t="str">
            <v>Cortadeiras bobinadoras com velocidade de bobinado superior a 2.000m/min</v>
          </cell>
        </row>
        <row r="324">
          <cell r="A324">
            <v>84411090</v>
          </cell>
          <cell r="B324" t="str">
            <v>30.2</v>
          </cell>
          <cell r="C324" t="str">
            <v>Outras cortadeiras</v>
          </cell>
        </row>
        <row r="325">
          <cell r="A325">
            <v>84412000</v>
          </cell>
          <cell r="B325" t="str">
            <v>30.3</v>
          </cell>
          <cell r="C325" t="str">
            <v>Máquinas para fabricação de sacos de quaisquer dimensões ou de envelopes</v>
          </cell>
        </row>
        <row r="326">
          <cell r="A326">
            <v>84412000</v>
          </cell>
          <cell r="B326" t="str">
            <v>20.07 Máquinas para fabricação de sacos de quaisquer dimensões ou de envelopes</v>
          </cell>
        </row>
        <row r="327">
          <cell r="A327">
            <v>84413010</v>
          </cell>
          <cell r="B327" t="str">
            <v>30.4</v>
          </cell>
          <cell r="C327" t="str">
            <v>Máquinas de dobrar e colar, para fabricação de caixas</v>
          </cell>
        </row>
        <row r="328">
          <cell r="A328">
            <v>84413010</v>
          </cell>
          <cell r="B328" t="str">
            <v>20.09 Máquinas de dobrar e colar caixas   </v>
          </cell>
        </row>
        <row r="329">
          <cell r="A329">
            <v>84413090</v>
          </cell>
          <cell r="B329" t="str">
            <v>30.5</v>
          </cell>
          <cell r="C329" t="str">
            <v>Outras máquinas para fabricação de caixas, tubos, tambores ou recipientes semelhantes por qualquer processo, exceto moldagem</v>
          </cell>
        </row>
        <row r="330">
          <cell r="A330">
            <v>84414000</v>
          </cell>
          <cell r="B330" t="str">
            <v>30.6</v>
          </cell>
          <cell r="C330" t="str">
            <v>Máquinas de moldar artigos de pasta de papel, papel ou de cartão</v>
          </cell>
        </row>
        <row r="331">
          <cell r="A331">
            <v>84414000</v>
          </cell>
          <cell r="B331" t="str">
            <v>20.10 Máquinas de moldar artigos de pasta de papel, papel ou de cartão       </v>
          </cell>
        </row>
        <row r="332">
          <cell r="A332">
            <v>84418000</v>
          </cell>
          <cell r="B332" t="str">
            <v>30.7</v>
          </cell>
          <cell r="C332" t="str">
            <v>Máquinas de perfurar, picotar e serrilhar linhas de corte; máquinas especiais de grampear caixas e artefatos semelhantes</v>
          </cell>
        </row>
        <row r="333">
          <cell r="A333">
            <v>84418000</v>
          </cell>
          <cell r="B333" t="str">
            <v>20.11 Máquinas especiais de grampear caixas e artefatos semelhantes         </v>
          </cell>
        </row>
        <row r="334">
          <cell r="A334">
            <v>84418000</v>
          </cell>
          <cell r="B334" t="str">
            <v>20.12 Máquinas de perfurar, picotar e serrilhar linhas de corte            </v>
          </cell>
        </row>
        <row r="335">
          <cell r="A335">
            <v>84418000</v>
          </cell>
          <cell r="B335" t="str">
            <v>20.13 Outros       </v>
          </cell>
        </row>
        <row r="336">
          <cell r="A336">
            <v>84423010</v>
          </cell>
          <cell r="B336" t="str">
            <v>31.1</v>
          </cell>
          <cell r="C336" t="str">
            <v>Máquinas de compor por processo fotográfico</v>
          </cell>
        </row>
        <row r="337">
          <cell r="A337">
            <v>84423010</v>
          </cell>
          <cell r="B337" t="str">
            <v>21.01 Máquinas de compor por processo fotográfico             </v>
          </cell>
        </row>
        <row r="338">
          <cell r="A338">
            <v>84423020</v>
          </cell>
          <cell r="B338" t="str">
            <v>31.2</v>
          </cell>
          <cell r="C338" t="str">
            <v>Máquinas e aparelhos de compor caracteres tipográficos por outros processos, mesmo com dispositivo de fundir</v>
          </cell>
        </row>
        <row r="339">
          <cell r="A339">
            <v>84423020</v>
          </cell>
          <cell r="B339" t="str">
            <v>21.02 Máquinas e aparelhos, inclusive de teclados, para compor      </v>
          </cell>
        </row>
        <row r="340">
          <cell r="A340">
            <v>84431110</v>
          </cell>
          <cell r="B340" t="str">
            <v>32.1</v>
          </cell>
          <cell r="C340" t="str">
            <v>Máquinas e aparelhos de impressão, por ofsete, alimentados por bobinas, para impressão multicolor de jornais, de largura superior ou igual a 900mm, com unidades de impressão em configuração torre e dispositivos automáticos de emendar bobinas</v>
          </cell>
        </row>
        <row r="341">
          <cell r="A341">
            <v>84431190</v>
          </cell>
          <cell r="B341" t="str">
            <v>32.2</v>
          </cell>
          <cell r="C341" t="str">
            <v>Outras máquinas e aparelhos de impressão, por ofsete, alimentados por bobinas</v>
          </cell>
        </row>
        <row r="342">
          <cell r="A342">
            <v>84431200</v>
          </cell>
          <cell r="B342" t="str">
            <v>32.3</v>
          </cell>
          <cell r="C342" t="str">
            <v>Máquinas e aparelhos de impressão, por ofsete, dos tipos utilizados em escritórios, alimentados por folhas de formato não superior a 22cm x 36cm, quando não dobradas</v>
          </cell>
        </row>
        <row r="343">
          <cell r="A343">
            <v>84431200</v>
          </cell>
          <cell r="B343" t="str">
            <v>b) alimentadas por folhas de formato não superior a 22 x 36cm         </v>
          </cell>
        </row>
        <row r="344">
          <cell r="A344">
            <v>84431310</v>
          </cell>
          <cell r="B344" t="str">
            <v>32.4</v>
          </cell>
          <cell r="C344" t="str">
            <v>Máquinas e aparelhos para impressão multicolor de recipientes de matérias plásticas, cilíndricos, cônicos ou de faces planas</v>
          </cell>
        </row>
        <row r="345">
          <cell r="A345">
            <v>84431321</v>
          </cell>
          <cell r="B345" t="str">
            <v>32.5</v>
          </cell>
          <cell r="C345" t="str">
            <v>Outras máquinas e aparelhos de impressão, por ofsete, alimentados por folhas de formato inferior ou igual a 37,5cm x 51cm, com velocidade de impressão superior ou igual a 12.000 folhas por hora</v>
          </cell>
        </row>
        <row r="346">
          <cell r="A346">
            <v>84431329</v>
          </cell>
          <cell r="B346" t="str">
            <v>32.6</v>
          </cell>
          <cell r="C346" t="str">
            <v>Outros alimentados por folhas de formato inferior ou igual a 37,5cm x 51cm</v>
          </cell>
        </row>
        <row r="347">
          <cell r="A347">
            <v>84431390</v>
          </cell>
          <cell r="B347" t="str">
            <v>32.7</v>
          </cell>
          <cell r="C347" t="str">
            <v>Outras máquinas e aparelhos de impressão, por ofsete</v>
          </cell>
        </row>
        <row r="348">
          <cell r="A348">
            <v>84431400</v>
          </cell>
          <cell r="B348" t="str">
            <v>32.8</v>
          </cell>
          <cell r="C348" t="str">
            <v>Máquinas e aparelhos de impressão, tipográficos, alimentados por bobinas, exceto máquinas e aparelhos flexográficos</v>
          </cell>
        </row>
        <row r="349">
          <cell r="A349">
            <v>84431400</v>
          </cell>
          <cell r="B349" t="str">
            <v>a) alimentadas por bobinas           </v>
          </cell>
        </row>
        <row r="350">
          <cell r="A350">
            <v>84431500</v>
          </cell>
          <cell r="B350" t="str">
            <v>32.9</v>
          </cell>
          <cell r="C350" t="str">
            <v>Máquinas e aparelhos de impressão, tipográficos, não alimentados por bobinas, exceto máquinas e aparelhos flexográficos</v>
          </cell>
        </row>
        <row r="351">
          <cell r="A351">
            <v>84431500</v>
          </cell>
          <cell r="B351" t="str">
            <v>b) outros              </v>
          </cell>
        </row>
        <row r="352">
          <cell r="A352">
            <v>84431600</v>
          </cell>
          <cell r="B352" t="str">
            <v>32.10</v>
          </cell>
          <cell r="C352" t="str">
            <v>Máquinas e aparelhos de impressão, flexográficos</v>
          </cell>
        </row>
        <row r="353">
          <cell r="A353">
            <v>84431600</v>
          </cell>
          <cell r="B353" t="str">
            <v>21.05 Máquinas e aparelhos de impressão, flexográficos     </v>
          </cell>
        </row>
        <row r="354">
          <cell r="A354">
            <v>84431710</v>
          </cell>
          <cell r="B354" t="str">
            <v>32.11</v>
          </cell>
          <cell r="C354" t="str">
            <v>Máquinas rotativas para heliogravura</v>
          </cell>
        </row>
        <row r="355">
          <cell r="A355">
            <v>84431790</v>
          </cell>
          <cell r="B355" t="str">
            <v>32.12</v>
          </cell>
          <cell r="C355" t="str">
            <v>Outras máquinas e aparelhos de impressão, heliográficos</v>
          </cell>
        </row>
        <row r="356">
          <cell r="A356">
            <v>84431990</v>
          </cell>
          <cell r="B356" t="str">
            <v>32.13</v>
          </cell>
          <cell r="C356" t="str">
            <v>Máquinas rotativas para rotogravura; outras máquinas e aparelhos de impressão por meio de blocos, cilindros e outros elementos de impressão da posição 84.42</v>
          </cell>
        </row>
        <row r="357">
          <cell r="A357">
            <v>84431990</v>
          </cell>
          <cell r="B357" t="str">
            <v>21.07 Máquinas rotativas para rotogravura </v>
          </cell>
        </row>
        <row r="358">
          <cell r="A358">
            <v>84431990</v>
          </cell>
          <cell r="B358" t="str">
            <v>21.08 Outros       </v>
          </cell>
        </row>
        <row r="359">
          <cell r="A359">
            <v>84433910</v>
          </cell>
          <cell r="B359" t="str">
            <v>32.17</v>
          </cell>
          <cell r="C359" t="str">
            <v>Máquinas de impressão por jato de tinta, de uso industrial</v>
          </cell>
        </row>
        <row r="360">
          <cell r="A360">
            <v>84439191</v>
          </cell>
          <cell r="B360" t="str">
            <v>32.14</v>
          </cell>
          <cell r="C360" t="str">
            <v>Dobradoras</v>
          </cell>
        </row>
        <row r="361">
          <cell r="A361">
            <v>84439191</v>
          </cell>
          <cell r="B361" t="str">
            <v>21.09 Dobradores             </v>
          </cell>
        </row>
        <row r="362">
          <cell r="A362">
            <v>84439192</v>
          </cell>
          <cell r="B362" t="str">
            <v>32.15</v>
          </cell>
          <cell r="C362" t="str">
            <v>Numeradores automáticos</v>
          </cell>
        </row>
        <row r="363">
          <cell r="A363">
            <v>84439192</v>
          </cell>
          <cell r="B363" t="str">
            <v>21.11 Numeradores automáticos </v>
          </cell>
        </row>
        <row r="364">
          <cell r="A364">
            <v>84439199</v>
          </cell>
          <cell r="B364" t="str">
            <v>32.16</v>
          </cell>
          <cell r="C364" t="str">
            <v>Outros acessórios de máquinas e aparelhos de impressão que operem por meio de blocos, cilindros e outros elementos de impressão da posição 84.42</v>
          </cell>
        </row>
        <row r="365">
          <cell r="A365">
            <v>84439199</v>
          </cell>
          <cell r="B365" t="str">
            <v>21.10 Coladores ou engomadores              </v>
          </cell>
        </row>
        <row r="366">
          <cell r="A366">
            <v>84439199</v>
          </cell>
          <cell r="B366" t="str">
            <v>21.12 Outras máquinas e aparelhos, auxiliares de impressão            </v>
          </cell>
        </row>
        <row r="367">
          <cell r="A367">
            <v>84440010</v>
          </cell>
          <cell r="B367" t="str">
            <v>33.1</v>
          </cell>
          <cell r="C367" t="str">
            <v>Máquinas e aparelhos para extrudar</v>
          </cell>
        </row>
        <row r="368">
          <cell r="A368">
            <v>84440010</v>
          </cell>
          <cell r="B368" t="str">
            <v>22.01 Máquinas e aparelhos para extrusão de matérias têxteis sintéticas ou artificiais</v>
          </cell>
        </row>
        <row r="369">
          <cell r="A369">
            <v>84440020</v>
          </cell>
          <cell r="B369" t="str">
            <v>33.2</v>
          </cell>
          <cell r="C369" t="str">
            <v>Máquinas e aparelhos para corte ou ruptura de fibras</v>
          </cell>
        </row>
        <row r="370">
          <cell r="A370">
            <v>84440020</v>
          </cell>
          <cell r="B370" t="str">
            <v>22.02 Máquinas e aparelhos para corte e rutura de fibras têxteis sintéticas ou artificias               </v>
          </cell>
        </row>
        <row r="371">
          <cell r="A371">
            <v>84440090</v>
          </cell>
          <cell r="B371" t="str">
            <v>33.3</v>
          </cell>
          <cell r="C371" t="str">
            <v>Outras máquinas para extrudar, estirar, texturizar ou cortar matérias têxteis sintéticas ou artificiais</v>
          </cell>
        </row>
        <row r="372">
          <cell r="A372">
            <v>84440090</v>
          </cell>
          <cell r="B372" t="str">
            <v>22.03 Outras máquinas e aparelhos para a fabricação de fios de matérias têxteis sintéticas ou artificias</v>
          </cell>
        </row>
        <row r="373">
          <cell r="A373">
            <v>84451110</v>
          </cell>
          <cell r="B373" t="str">
            <v>34.1</v>
          </cell>
          <cell r="C373" t="str">
            <v>Cardas para lã</v>
          </cell>
        </row>
        <row r="374">
          <cell r="A374">
            <v>84451120</v>
          </cell>
          <cell r="B374" t="str">
            <v>34.2</v>
          </cell>
          <cell r="C374" t="str">
            <v>Cardas para fibras do Capítulo 53</v>
          </cell>
        </row>
        <row r="375">
          <cell r="A375">
            <v>84451190</v>
          </cell>
          <cell r="B375" t="str">
            <v>34.3</v>
          </cell>
          <cell r="C375" t="str">
            <v>Outras cardas</v>
          </cell>
        </row>
        <row r="376">
          <cell r="A376">
            <v>84451200</v>
          </cell>
          <cell r="B376" t="str">
            <v>34.4</v>
          </cell>
          <cell r="C376" t="str">
            <v>Penteadoras</v>
          </cell>
        </row>
        <row r="377">
          <cell r="A377">
            <v>84451200</v>
          </cell>
          <cell r="B377" t="str">
            <v>b) Penteadoras  </v>
          </cell>
        </row>
        <row r="378">
          <cell r="A378">
            <v>84451300</v>
          </cell>
          <cell r="B378" t="str">
            <v>34.5</v>
          </cell>
          <cell r="C378" t="str">
            <v>Bancas de estiramento (bancas de fusos)</v>
          </cell>
        </row>
        <row r="379">
          <cell r="A379">
            <v>84451300</v>
          </cell>
          <cell r="B379" t="str">
            <v>c) Bancas de estiramento (bancas de fuso)              </v>
          </cell>
        </row>
        <row r="380">
          <cell r="A380">
            <v>84451910</v>
          </cell>
          <cell r="B380" t="str">
            <v>34.6</v>
          </cell>
          <cell r="C380" t="str">
            <v>Máquinas para a preparação da seda</v>
          </cell>
        </row>
        <row r="381">
          <cell r="A381">
            <v>84451910</v>
          </cell>
          <cell r="B381" t="str">
            <v>d) Máquinas e aparelhos para a preparação de seda            </v>
          </cell>
        </row>
        <row r="382">
          <cell r="A382">
            <v>84451921</v>
          </cell>
          <cell r="B382" t="str">
            <v>34.7</v>
          </cell>
          <cell r="C382" t="str">
            <v>Máquinas para recuperação de cordas, fios, trapos ou qualquer outro desperdício, transformando-os em fibras adequadas para cardagem</v>
          </cell>
        </row>
        <row r="383">
          <cell r="A383">
            <v>84451921</v>
          </cell>
          <cell r="B383" t="str">
            <v>e) Máquinas e aparelhos para a recuperação de corda, fio, trapo e qualquer outro desperdício, transformando-se em fibras para cardagem     </v>
          </cell>
        </row>
        <row r="384">
          <cell r="A384">
            <v>84451922</v>
          </cell>
          <cell r="B384" t="str">
            <v>34.8</v>
          </cell>
          <cell r="C384" t="str">
            <v>Descaroçadeiras e deslintadeiras de algodão</v>
          </cell>
        </row>
        <row r="385">
          <cell r="A385">
            <v>84451922</v>
          </cell>
          <cell r="B385" t="str">
            <v>f) Descaroçadeiras e deslintadeiras de algodão      </v>
          </cell>
        </row>
        <row r="386">
          <cell r="A386">
            <v>84451923</v>
          </cell>
          <cell r="B386" t="str">
            <v>34.9</v>
          </cell>
          <cell r="C386" t="str">
            <v>Máquinas para desengordurar, lavar, alvejar ou tingir fibras têxteis em massa ou rama</v>
          </cell>
        </row>
        <row r="387">
          <cell r="A387">
            <v>84451923</v>
          </cell>
          <cell r="B387" t="str">
            <v>i) Máquinas e aparelhos para desengordurar, lavar, alvejar ou tingir fibras têxteis em massa ou rama               </v>
          </cell>
        </row>
        <row r="388">
          <cell r="A388">
            <v>84451924</v>
          </cell>
          <cell r="B388" t="str">
            <v>34.10</v>
          </cell>
          <cell r="C388" t="str">
            <v>Abridoras de fibras de lã</v>
          </cell>
        </row>
        <row r="389">
          <cell r="A389">
            <v>84451925</v>
          </cell>
          <cell r="B389" t="str">
            <v>34.11</v>
          </cell>
          <cell r="C389" t="str">
            <v>Abridoras de fibras do Capítulo 53</v>
          </cell>
        </row>
        <row r="390">
          <cell r="A390">
            <v>84451926</v>
          </cell>
          <cell r="B390" t="str">
            <v>34.12</v>
          </cell>
          <cell r="C390" t="str">
            <v>Máquinas de carbonizar a lã</v>
          </cell>
        </row>
        <row r="391">
          <cell r="A391">
            <v>84451926</v>
          </cell>
          <cell r="B391" t="str">
            <v>j) Máquinas e aparelhos para carbonizar a lã            </v>
          </cell>
        </row>
        <row r="392">
          <cell r="A392">
            <v>84451927</v>
          </cell>
          <cell r="B392" t="str">
            <v>34.13</v>
          </cell>
          <cell r="C392" t="str">
            <v>Máquinas para estirar a lã</v>
          </cell>
        </row>
        <row r="393">
          <cell r="A393">
            <v>84451929</v>
          </cell>
          <cell r="B393" t="str">
            <v>34.14</v>
          </cell>
          <cell r="C393" t="str">
            <v>Batedores e abridores-batedores; abridores de fardos e carregadores automáticos; outras máquinas para a preparação de outras matérias têxteis</v>
          </cell>
        </row>
        <row r="394">
          <cell r="A394">
            <v>84451929</v>
          </cell>
          <cell r="B394" t="str">
            <v>g) Máquinas e aparelhos para preparação de outras fibras vegetais </v>
          </cell>
        </row>
        <row r="395">
          <cell r="A395">
            <v>84451929</v>
          </cell>
          <cell r="B395" t="str">
            <v>h) Batedores e abridores-batedores            </v>
          </cell>
        </row>
        <row r="396">
          <cell r="A396">
            <v>84451929</v>
          </cell>
          <cell r="B396" t="str">
            <v>l) Abridores de fardos e carregadores automáticos </v>
          </cell>
        </row>
        <row r="397">
          <cell r="A397">
            <v>84452000</v>
          </cell>
          <cell r="B397" t="str">
            <v>34.15</v>
          </cell>
          <cell r="C397" t="str">
            <v>Máquinas para fiação de matérias têxteis</v>
          </cell>
        </row>
        <row r="398">
          <cell r="A398">
            <v>84452000</v>
          </cell>
          <cell r="B398" t="str">
            <v>a) Espateladeiras e sacudideiras </v>
          </cell>
        </row>
        <row r="399">
          <cell r="A399">
            <v>84452000</v>
          </cell>
          <cell r="B399" t="str">
            <v>b) Filatórios, intermitentes ou selfatinas     </v>
          </cell>
        </row>
        <row r="400">
          <cell r="A400">
            <v>84452000</v>
          </cell>
          <cell r="B400" t="str">
            <v>c) Passadeiras  </v>
          </cell>
        </row>
        <row r="401">
          <cell r="A401">
            <v>84452000</v>
          </cell>
          <cell r="B401" t="str">
            <v>d) Maçaroqueiras              </v>
          </cell>
        </row>
        <row r="402">
          <cell r="A402">
            <v>84452000</v>
          </cell>
          <cell r="B402" t="str">
            <v>e) Fiadeiras        </v>
          </cell>
        </row>
        <row r="403">
          <cell r="A403">
            <v>84452000</v>
          </cell>
          <cell r="B403" t="str">
            <v>f) Máquinas denominadas "tow-toyarn" para fiação de fibras têxteis, sintéticas ou artificiais, descontínuas     </v>
          </cell>
        </row>
        <row r="404">
          <cell r="A404">
            <v>84452000</v>
          </cell>
          <cell r="B404" t="str">
            <v>g) Outras             </v>
          </cell>
        </row>
        <row r="405">
          <cell r="A405">
            <v>84453010</v>
          </cell>
          <cell r="B405" t="str">
            <v>34.16</v>
          </cell>
          <cell r="C405" t="str">
            <v>Retorcedeiras</v>
          </cell>
        </row>
        <row r="406">
          <cell r="A406">
            <v>84453010</v>
          </cell>
          <cell r="B406" t="str">
            <v>a) Retorcedeiras</v>
          </cell>
        </row>
        <row r="407">
          <cell r="A407">
            <v>84453090</v>
          </cell>
          <cell r="B407" t="str">
            <v>34.17</v>
          </cell>
          <cell r="C407" t="str">
            <v>Máquinas para fabricação de barbantes, cordões e semelhantes; outras máquinas para dobragem ou torção, de matérias têxteis</v>
          </cell>
        </row>
        <row r="408">
          <cell r="A408">
            <v>84453090</v>
          </cell>
          <cell r="B408" t="str">
            <v>b) Máquinas para fabricação de barbantes, cordões e semelhantes </v>
          </cell>
        </row>
        <row r="409">
          <cell r="A409">
            <v>84453090</v>
          </cell>
          <cell r="B409" t="str">
            <v>c) Outras              </v>
          </cell>
        </row>
        <row r="410">
          <cell r="A410">
            <v>84454011</v>
          </cell>
          <cell r="B410" t="str">
            <v>34.18</v>
          </cell>
          <cell r="C410" t="str">
            <v>Bobinadeiras automáticas de trama</v>
          </cell>
        </row>
        <row r="411">
          <cell r="A411">
            <v>84454011</v>
          </cell>
          <cell r="B411" t="str">
            <v>c) Espuladeiras automáticas         </v>
          </cell>
        </row>
        <row r="412">
          <cell r="A412">
            <v>84454012</v>
          </cell>
          <cell r="B412" t="str">
            <v>34.19</v>
          </cell>
          <cell r="C412" t="str">
            <v>Bobinadeiras automáticas para fios elastanos</v>
          </cell>
        </row>
        <row r="413">
          <cell r="A413">
            <v>84454018</v>
          </cell>
          <cell r="B413" t="str">
            <v>34.20</v>
          </cell>
          <cell r="C413" t="str">
            <v>Outras bobinadeiras automáticas, com atador automático</v>
          </cell>
        </row>
        <row r="414">
          <cell r="A414">
            <v>84454019</v>
          </cell>
          <cell r="B414" t="str">
            <v>34.21</v>
          </cell>
          <cell r="C414" t="str">
            <v>Outras bobinadeiras automáticas</v>
          </cell>
        </row>
        <row r="415">
          <cell r="A415">
            <v>84454021</v>
          </cell>
          <cell r="B415" t="str">
            <v>34.22</v>
          </cell>
          <cell r="C415" t="str">
            <v>Bobinadoras não automáticas com velocidade de bobinado superior ou igual a 4.000m/min</v>
          </cell>
        </row>
        <row r="416">
          <cell r="A416">
            <v>84454029</v>
          </cell>
          <cell r="B416" t="str">
            <v>34.23</v>
          </cell>
          <cell r="C416" t="str">
            <v>Outras bobinadeiras não automáticas</v>
          </cell>
        </row>
        <row r="417">
          <cell r="A417">
            <v>84454031</v>
          </cell>
          <cell r="B417" t="str">
            <v>34.24</v>
          </cell>
          <cell r="C417" t="str">
            <v>Meadeiras com controle de comprimento ou peso e atador automático</v>
          </cell>
        </row>
        <row r="418">
          <cell r="A418">
            <v>84454039</v>
          </cell>
          <cell r="B418" t="str">
            <v>34.25</v>
          </cell>
          <cell r="C418" t="str">
            <v>Outras meadeiras</v>
          </cell>
        </row>
        <row r="419">
          <cell r="A419">
            <v>84454040</v>
          </cell>
          <cell r="B419" t="str">
            <v>34.26</v>
          </cell>
          <cell r="C419" t="str">
            <v>Noveleiras automáticas</v>
          </cell>
        </row>
        <row r="420">
          <cell r="A420">
            <v>84454090</v>
          </cell>
          <cell r="B420" t="str">
            <v>34.27</v>
          </cell>
          <cell r="C420" t="str">
            <v>Outras máquinas de bobinar (incluídas as bobinadeiras de trama) ou de dobar, matérias têxteis</v>
          </cell>
        </row>
        <row r="421">
          <cell r="A421">
            <v>84459010</v>
          </cell>
          <cell r="B421" t="str">
            <v>34.28</v>
          </cell>
          <cell r="C421" t="str">
            <v>Urdideiras</v>
          </cell>
        </row>
        <row r="422">
          <cell r="A422">
            <v>84459010</v>
          </cell>
          <cell r="B422" t="str">
            <v>22.08 Urdideiras</v>
          </cell>
        </row>
        <row r="423">
          <cell r="A423">
            <v>84459020</v>
          </cell>
          <cell r="B423" t="str">
            <v>34.29</v>
          </cell>
          <cell r="C423" t="str">
            <v>Passadeiras para liço e pente</v>
          </cell>
        </row>
        <row r="424">
          <cell r="A424">
            <v>84459020</v>
          </cell>
          <cell r="B424" t="str">
            <v>22.10 Passadeiras para liço e pente           </v>
          </cell>
        </row>
        <row r="425">
          <cell r="A425">
            <v>84459030</v>
          </cell>
          <cell r="B425" t="str">
            <v>34.30</v>
          </cell>
          <cell r="C425" t="str">
            <v>Máquinas automáticas para atar urdiduras</v>
          </cell>
        </row>
        <row r="426">
          <cell r="A426">
            <v>84459030</v>
          </cell>
          <cell r="B426" t="str">
            <v>22.11 Máquinas automáticas para atar urdiduras    </v>
          </cell>
        </row>
        <row r="427">
          <cell r="A427">
            <v>84459040</v>
          </cell>
          <cell r="B427" t="str">
            <v>34.31</v>
          </cell>
          <cell r="C427" t="str">
            <v>Máquinas automáticas para colocar lamela</v>
          </cell>
        </row>
        <row r="428">
          <cell r="A428">
            <v>84459040</v>
          </cell>
          <cell r="B428" t="str">
            <v>   22.12 Máquinas automáticas para colocar lamela</v>
          </cell>
        </row>
        <row r="429">
          <cell r="A429">
            <v>84459090</v>
          </cell>
          <cell r="B429" t="str">
            <v>34.32</v>
          </cell>
          <cell r="C429" t="str">
            <v>Engomadeiras de fio; outras máquinas para preparação de matérias têxteis</v>
          </cell>
        </row>
        <row r="430">
          <cell r="A430">
            <v>84459090</v>
          </cell>
          <cell r="B430" t="str">
            <v>  22.09 Engomadeiras de fio          </v>
          </cell>
        </row>
        <row r="431">
          <cell r="A431">
            <v>84459090</v>
          </cell>
          <cell r="B431" t="str">
            <v>22.13 Outras       </v>
          </cell>
        </row>
        <row r="432">
          <cell r="A432">
            <v>84461010</v>
          </cell>
          <cell r="B432" t="str">
            <v>35.1</v>
          </cell>
          <cell r="C432" t="str">
            <v>Teares para tecidos de largura não superior a 30cm, com mecanismo ‘Jacquard’</v>
          </cell>
        </row>
        <row r="433">
          <cell r="A433">
            <v>84461090</v>
          </cell>
          <cell r="B433" t="str">
            <v>35.2</v>
          </cell>
          <cell r="C433" t="str">
            <v>Outros teares para tecidos de largura não superior a 30cm</v>
          </cell>
        </row>
        <row r="434">
          <cell r="A434">
            <v>84462100</v>
          </cell>
          <cell r="B434" t="str">
            <v>35.3</v>
          </cell>
          <cell r="C434" t="str">
            <v>Teares para tecidos de largura superior a 30cm, de lançadeiras, a motor</v>
          </cell>
        </row>
        <row r="435">
          <cell r="A435">
            <v>84462900</v>
          </cell>
          <cell r="B435" t="str">
            <v>35.4</v>
          </cell>
          <cell r="C435" t="str">
            <v>Outros teares para tecidos de largura superior a 30cm, de lançadeiras</v>
          </cell>
        </row>
        <row r="436">
          <cell r="A436">
            <v>84463010</v>
          </cell>
          <cell r="B436" t="str">
            <v>35.5</v>
          </cell>
          <cell r="C436" t="str">
            <v>Teares para tecidos de largura superior a 30cm, sem lançadeiras, a jato de ar</v>
          </cell>
        </row>
        <row r="437">
          <cell r="A437">
            <v>84463020</v>
          </cell>
          <cell r="B437" t="str">
            <v>35.6</v>
          </cell>
          <cell r="C437" t="str">
            <v>Teares para tecidos de largura superior a 30cm, sem lançadeiras, a jato de água</v>
          </cell>
        </row>
        <row r="438">
          <cell r="A438">
            <v>84463030</v>
          </cell>
          <cell r="B438" t="str">
            <v>35.7</v>
          </cell>
          <cell r="C438" t="str">
            <v>Teares para tecidos de largura superior a 30cm, sem lançadeiras, de projétil</v>
          </cell>
        </row>
        <row r="439">
          <cell r="A439">
            <v>84463040</v>
          </cell>
          <cell r="B439" t="str">
            <v>35.8</v>
          </cell>
          <cell r="C439" t="str">
            <v>Teares para tecidos de largura superior a 30cm, sem lançadeiras, de pinças</v>
          </cell>
        </row>
        <row r="440">
          <cell r="A440">
            <v>84463090</v>
          </cell>
          <cell r="B440" t="str">
            <v>35.9</v>
          </cell>
          <cell r="C440" t="str">
            <v>Outros teares para tecidos de largura superior a 30cm, sem lançadeiras</v>
          </cell>
        </row>
        <row r="441">
          <cell r="A441">
            <v>84471100</v>
          </cell>
          <cell r="B441" t="str">
            <v>36.1</v>
          </cell>
          <cell r="C441" t="str">
            <v>Teares circulares para malhas com cilindro de diâmetro não superior a 165mm</v>
          </cell>
        </row>
        <row r="442">
          <cell r="A442">
            <v>84471200</v>
          </cell>
          <cell r="B442" t="str">
            <v>36.2</v>
          </cell>
          <cell r="C442" t="str">
            <v>Teares circulares para malhas com cilindro de diâmetro superior a 165mm</v>
          </cell>
        </row>
        <row r="443">
          <cell r="A443">
            <v>84472021</v>
          </cell>
          <cell r="B443" t="str">
            <v>36.3</v>
          </cell>
          <cell r="C443" t="str">
            <v>Teares retilíneos para malhas; máquinas de costura por entrelaçamento ('couture-tricotage'), motorizados, para fabricação de malhas de urdidura</v>
          </cell>
        </row>
        <row r="444">
          <cell r="A444">
            <v>84472029</v>
          </cell>
          <cell r="B444" t="str">
            <v>36.4</v>
          </cell>
          <cell r="C444" t="str">
            <v>Outros teares motorizados; máquinas tipo “Cotton” e semelhantes, para fabricação de meias, funcionando com agulha de flape; máquinas para fabricação de “Jersey” e semelhantes, funcionando com agulha de flape; máquinas dos tipos “Raschell”, milanês ou outro, para fabricação de tecido de malha indesmalhável</v>
          </cell>
        </row>
        <row r="445">
          <cell r="A445">
            <v>84472030</v>
          </cell>
          <cell r="B445" t="str">
            <v>36.5</v>
          </cell>
          <cell r="C445" t="str">
            <v>Máquinas de costura por entrelaçamento (“couture tricotage”)</v>
          </cell>
        </row>
        <row r="446">
          <cell r="A446">
            <v>84472030</v>
          </cell>
          <cell r="B446" t="str">
            <v>23.04 Máquinas de costura por entrelaçamento ("couture tricotage") </v>
          </cell>
        </row>
        <row r="447">
          <cell r="A447">
            <v>84479010</v>
          </cell>
          <cell r="B447" t="str">
            <v>36.6</v>
          </cell>
          <cell r="C447" t="str">
            <v>Máquinas retilíneas para fabricação de cortinados, “filet”, filó e rede</v>
          </cell>
        </row>
        <row r="448">
          <cell r="A448">
            <v>84479010</v>
          </cell>
          <cell r="B448" t="str">
            <v>23.06 Máquinas retilíneas para fabricação de cortinados, "filet", filó e rede      </v>
          </cell>
        </row>
        <row r="449">
          <cell r="A449">
            <v>84479020</v>
          </cell>
          <cell r="B449" t="str">
            <v>36.7</v>
          </cell>
          <cell r="C449" t="str">
            <v>Máquinas automáticas para bordado</v>
          </cell>
        </row>
        <row r="450">
          <cell r="A450">
            <v>84479020</v>
          </cell>
          <cell r="B450" t="str">
            <v>23.05 Máquinas automáticas para bordado</v>
          </cell>
        </row>
        <row r="451">
          <cell r="A451">
            <v>84479090</v>
          </cell>
          <cell r="B451" t="str">
            <v>36.8</v>
          </cell>
          <cell r="C451" t="str">
            <v>Outros teares para fabricar malhas</v>
          </cell>
        </row>
        <row r="452">
          <cell r="A452">
            <v>84479090</v>
          </cell>
          <cell r="B452" t="str">
            <v>23.07 Outros</v>
          </cell>
        </row>
        <row r="453">
          <cell r="A453">
            <v>84481110</v>
          </cell>
          <cell r="B453" t="str">
            <v>37.1</v>
          </cell>
          <cell r="C453" t="str">
            <v>Ratleras (maquinetas) para liços</v>
          </cell>
        </row>
        <row r="454">
          <cell r="A454">
            <v>84481110</v>
          </cell>
          <cell r="B454" t="str">
            <v>23.08 Ratleras (maquinetas) para liços</v>
          </cell>
        </row>
        <row r="455">
          <cell r="A455">
            <v>84481120</v>
          </cell>
          <cell r="B455" t="str">
            <v>37.2</v>
          </cell>
          <cell r="C455" t="str">
            <v>Mecanismos “Jacquard”</v>
          </cell>
        </row>
        <row r="456">
          <cell r="A456">
            <v>84481120</v>
          </cell>
          <cell r="B456" t="str">
            <v>23.09 Mecanismos "Jacquard"</v>
          </cell>
        </row>
        <row r="457">
          <cell r="A457">
            <v>84481190</v>
          </cell>
          <cell r="B457" t="str">
            <v>37.3</v>
          </cell>
          <cell r="C457" t="str">
            <v>Outras ratieras e mecanismos 'Jacquard'; redutores, perfuradores e copiadores de cartões; máquinas para enlaçar cartões após perfuração</v>
          </cell>
        </row>
        <row r="458">
          <cell r="A458">
            <v>84481190</v>
          </cell>
          <cell r="B458" t="str">
            <v>23.10 Redutores, perfuradores e copiadores de cartões; máquinas para enlaçar cartões após perfuração</v>
          </cell>
        </row>
        <row r="459">
          <cell r="A459">
            <v>84481900</v>
          </cell>
          <cell r="B459" t="str">
            <v>37.4</v>
          </cell>
          <cell r="C459" t="str">
            <v>Outras máquinas e aparelhos auxiliares para as máquinas das posições 84.44, 84.45, 84.46 ou 84.47; mecanismos troca-lançadeiras; mecanismos troca-espulas; máquinas automáticas de atar fios</v>
          </cell>
        </row>
        <row r="460">
          <cell r="A460">
            <v>84481900</v>
          </cell>
          <cell r="B460" t="str">
            <v>23.11 Mecanismos troca-lançadeiras</v>
          </cell>
        </row>
        <row r="461">
          <cell r="A461">
            <v>84481900</v>
          </cell>
          <cell r="B461" t="str">
            <v>23.12 Mecanismos troca-espulas</v>
          </cell>
        </row>
        <row r="462">
          <cell r="A462">
            <v>84481900</v>
          </cell>
          <cell r="B462" t="str">
            <v>23.13 Máquinas automáticas de atar fios</v>
          </cell>
        </row>
        <row r="463">
          <cell r="A463">
            <v>84481900</v>
          </cell>
          <cell r="B463" t="str">
            <v>23.14 Outros</v>
          </cell>
        </row>
        <row r="464">
          <cell r="A464">
            <v>84490010</v>
          </cell>
          <cell r="B464" t="str">
            <v>38.1</v>
          </cell>
          <cell r="C464" t="str">
            <v>Máquinas e aparelhos para fabricação ou acabamento de feltro</v>
          </cell>
        </row>
        <row r="465">
          <cell r="A465">
            <v>84490010</v>
          </cell>
          <cell r="B465" t="str">
            <v>24.01 Máquinas e aparelhos para fabricação ou acabamento de feltro</v>
          </cell>
        </row>
        <row r="466">
          <cell r="A466">
            <v>84490020</v>
          </cell>
          <cell r="B466" t="str">
            <v>38.2</v>
          </cell>
          <cell r="C466" t="str">
            <v>Máquinas e aparelhos para fabricação de falsos tecidos</v>
          </cell>
        </row>
        <row r="467">
          <cell r="A467">
            <v>84490080</v>
          </cell>
          <cell r="B467" t="str">
            <v>38.3</v>
          </cell>
          <cell r="C467" t="str">
            <v>Outras máquinas e aparelhos para fabricação de chapéus de feltro</v>
          </cell>
        </row>
        <row r="468">
          <cell r="A468">
            <v>84490080</v>
          </cell>
          <cell r="B468" t="str">
            <v>24.02 Máquinas e aparelhos para fabricação de chapéus de feltro</v>
          </cell>
        </row>
        <row r="469">
          <cell r="A469">
            <v>84501100</v>
          </cell>
          <cell r="B469" t="str">
            <v>39.1</v>
          </cell>
          <cell r="C469" t="str">
            <v>Máquinas de capacidade não superior a 10kg, em peso de roupa seca, inteiramente automáticas</v>
          </cell>
        </row>
        <row r="470">
          <cell r="A470">
            <v>84501100</v>
          </cell>
          <cell r="B470" t="str">
            <v>a) inteiramente automática</v>
          </cell>
        </row>
        <row r="471">
          <cell r="A471">
            <v>84501200</v>
          </cell>
          <cell r="B471" t="str">
            <v>39.2</v>
          </cell>
          <cell r="C471" t="str">
            <v>Máquinas de capacidade não superior a 10kg, em peso de roupa seca, com secador centrífugo incorporado</v>
          </cell>
        </row>
        <row r="472">
          <cell r="A472">
            <v>84501200</v>
          </cell>
          <cell r="B472" t="str">
            <v>b) com secador centrífugo incorporado</v>
          </cell>
        </row>
        <row r="473">
          <cell r="A473">
            <v>84501900</v>
          </cell>
          <cell r="B473" t="str">
            <v>39.3</v>
          </cell>
          <cell r="C473" t="str">
            <v>Outras máquinas de capacidade não superior a 10kg, em peso de roupa seca</v>
          </cell>
        </row>
        <row r="474">
          <cell r="A474">
            <v>84501900</v>
          </cell>
          <cell r="B474" t="str">
            <v>c) outras</v>
          </cell>
        </row>
        <row r="475">
          <cell r="A475">
            <v>84502010</v>
          </cell>
          <cell r="B475" t="str">
            <v>39.4</v>
          </cell>
          <cell r="C475" t="str">
            <v>Máquinas de capacidade superior a 10kg, em peso de roupa seca, túneis contínuos</v>
          </cell>
        </row>
        <row r="476">
          <cell r="A476">
            <v>84502090</v>
          </cell>
          <cell r="B476" t="str">
            <v>39.5</v>
          </cell>
          <cell r="C476" t="str">
            <v>Outras máquinas de capacidade superior a 10kg, em peso de roupa seca</v>
          </cell>
        </row>
        <row r="477">
          <cell r="A477">
            <v>84511000</v>
          </cell>
          <cell r="B477" t="str">
            <v>40.1</v>
          </cell>
          <cell r="C477" t="str">
            <v>Máquina para lavar a seco; máquinas industriais para lavar a seco</v>
          </cell>
        </row>
        <row r="478">
          <cell r="A478">
            <v>84511000</v>
          </cell>
          <cell r="B478" t="str">
            <v>25.03 Máquinas industriais para lavar a seco</v>
          </cell>
        </row>
        <row r="479">
          <cell r="A479">
            <v>84512100</v>
          </cell>
          <cell r="B479" t="str">
            <v>40.2</v>
          </cell>
          <cell r="C479" t="str">
            <v>Máquina industrial de secar de capacidade não superior a 10kg, em peso de roupa seca</v>
          </cell>
        </row>
        <row r="480">
          <cell r="A480">
            <v>84512100</v>
          </cell>
          <cell r="B480" t="str">
            <v>25.04 Máquinas industriais de secar, de capacidade não superior a 10 kg em peso de roupa seca</v>
          </cell>
        </row>
        <row r="481">
          <cell r="A481">
            <v>84512910</v>
          </cell>
          <cell r="B481" t="str">
            <v>40.3</v>
          </cell>
          <cell r="C481" t="str">
            <v>Outras máquinas de secar que funcionem por meio de ondas eletromagnéticas (microondas), cuja produção seja superior ou igual a 120kg/h de produto seco</v>
          </cell>
        </row>
        <row r="482">
          <cell r="A482">
            <v>84512990</v>
          </cell>
          <cell r="B482" t="str">
            <v>40.4</v>
          </cell>
          <cell r="C482" t="str">
            <v>Outras máquinas de secar</v>
          </cell>
        </row>
        <row r="483">
          <cell r="A483">
            <v>84513010</v>
          </cell>
          <cell r="B483" t="str">
            <v>40.5</v>
          </cell>
          <cell r="C483" t="str">
            <v>Máquinas e prensas para passar, incluídas as prensas fixadoras, automáticas</v>
          </cell>
        </row>
        <row r="484">
          <cell r="A484">
            <v>84513091</v>
          </cell>
          <cell r="B484" t="str">
            <v>40.6</v>
          </cell>
          <cell r="C484" t="str">
            <v>Prensas para passar de peso inferior ou igual a 14kg</v>
          </cell>
        </row>
        <row r="485">
          <cell r="A485">
            <v>84513099</v>
          </cell>
          <cell r="B485" t="str">
            <v>40.7</v>
          </cell>
          <cell r="C485" t="str">
            <v>Outras máquinas e prensas para passar</v>
          </cell>
        </row>
        <row r="486">
          <cell r="A486">
            <v>84514010</v>
          </cell>
          <cell r="B486" t="str">
            <v>40.8</v>
          </cell>
          <cell r="C486" t="str">
            <v>Máquinas industriais para lavar</v>
          </cell>
        </row>
        <row r="487">
          <cell r="A487">
            <v>84514010</v>
          </cell>
          <cell r="B487" t="str">
            <v>25.07 Máquinas para lavar, industriais</v>
          </cell>
        </row>
        <row r="488">
          <cell r="A488">
            <v>84514021</v>
          </cell>
          <cell r="B488" t="str">
            <v>40.9</v>
          </cell>
          <cell r="C488" t="str">
            <v>Máquina para tingir tecidos em rolos; para tingir por pressão estática, com molinete (rotor de pás), jato de água (jet) ou combinada</v>
          </cell>
        </row>
        <row r="489">
          <cell r="A489">
            <v>84514029</v>
          </cell>
          <cell r="B489" t="str">
            <v>40.10</v>
          </cell>
          <cell r="C489" t="str">
            <v>Outras máquinas para tingir ou branquear fios ou tecidos</v>
          </cell>
        </row>
        <row r="490">
          <cell r="A490">
            <v>84514090</v>
          </cell>
          <cell r="B490" t="str">
            <v>40.11</v>
          </cell>
          <cell r="C490" t="str">
            <v>Outras máquinas lavar, branquear ou tingir</v>
          </cell>
        </row>
        <row r="491">
          <cell r="A491">
            <v>84514090</v>
          </cell>
          <cell r="B491" t="str">
            <v>25.09 Outras máquinas para lavar, branquear ou tingir</v>
          </cell>
        </row>
        <row r="492">
          <cell r="A492">
            <v>84515010</v>
          </cell>
          <cell r="B492" t="str">
            <v>40.12</v>
          </cell>
          <cell r="C492" t="str">
            <v>Máquinas para inspecionar tecidos</v>
          </cell>
        </row>
        <row r="493">
          <cell r="A493">
            <v>84515020</v>
          </cell>
          <cell r="B493" t="str">
            <v>40.13</v>
          </cell>
          <cell r="C493" t="str">
            <v>Máquinas automáticas, para enfestar ou cortar</v>
          </cell>
        </row>
        <row r="494">
          <cell r="A494">
            <v>84515090</v>
          </cell>
          <cell r="B494" t="str">
            <v>40.14</v>
          </cell>
          <cell r="C494" t="str">
            <v>Outras máquinas para enrolar, desenrolar, dobrar, cortar ou dentear tecidos</v>
          </cell>
        </row>
        <row r="495">
          <cell r="A495">
            <v>84518000</v>
          </cell>
          <cell r="B495" t="str">
            <v>40.15</v>
          </cell>
          <cell r="C495" t="str">
            <v>Máquinas de mercerizar fios; máquinas de mercerizar tecidos; máquinas de carbonizar ou chamuscar fio ou tecido; alargadoras ou ramas; tosadouras; outras máquinas e aparelhos</v>
          </cell>
        </row>
        <row r="496">
          <cell r="A496">
            <v>84518000</v>
          </cell>
          <cell r="B496" t="str">
            <v>25.11 Máquinas de mercerizar fios</v>
          </cell>
        </row>
        <row r="497">
          <cell r="A497">
            <v>84518000</v>
          </cell>
          <cell r="B497" t="str">
            <v>25.12 Máquinas de mercerizar tecidos</v>
          </cell>
        </row>
        <row r="498">
          <cell r="A498">
            <v>84518000</v>
          </cell>
          <cell r="B498" t="str">
            <v>25.13 Máquinas de carbonizar ou chamuscar fio ou tecido</v>
          </cell>
        </row>
        <row r="499">
          <cell r="A499">
            <v>84518000</v>
          </cell>
          <cell r="B499" t="str">
            <v>25.14 Alargadoras ou ramas</v>
          </cell>
        </row>
        <row r="500">
          <cell r="A500">
            <v>84518000</v>
          </cell>
          <cell r="B500" t="str">
            <v>25.15 Tosadouras</v>
          </cell>
        </row>
        <row r="501">
          <cell r="A501">
            <v>84518000</v>
          </cell>
          <cell r="B501" t="str">
            <v>25.16 Outras</v>
          </cell>
        </row>
        <row r="502">
          <cell r="A502">
            <v>84522110</v>
          </cell>
          <cell r="B502" t="str">
            <v>41.1</v>
          </cell>
          <cell r="C502" t="str">
            <v>Unidades automáticas para costurar couros ou peles</v>
          </cell>
        </row>
        <row r="503">
          <cell r="A503">
            <v>84522110</v>
          </cell>
          <cell r="B503" t="str">
            <v>a) para costurar couro ou pele e seus artigos (calçados, luvas, selas, artigos de viagem, etc.)</v>
          </cell>
        </row>
        <row r="504">
          <cell r="A504">
            <v>84522120</v>
          </cell>
          <cell r="B504" t="str">
            <v>41.2</v>
          </cell>
          <cell r="C504" t="str">
            <v>Unidades automáticas para costurar tecidos</v>
          </cell>
        </row>
        <row r="505">
          <cell r="A505">
            <v>84522120</v>
          </cell>
          <cell r="B505" t="str">
            <v>b) para costurar tecidos</v>
          </cell>
        </row>
        <row r="506">
          <cell r="A506">
            <v>84522190</v>
          </cell>
          <cell r="B506" t="str">
            <v>41.3</v>
          </cell>
          <cell r="C506" t="str">
            <v>Outras máquinas de costura</v>
          </cell>
        </row>
        <row r="507">
          <cell r="A507">
            <v>84522190</v>
          </cell>
          <cell r="B507" t="str">
            <v>c) de remalhar</v>
          </cell>
        </row>
        <row r="508">
          <cell r="A508">
            <v>84522910</v>
          </cell>
          <cell r="B508" t="str">
            <v>41.4</v>
          </cell>
          <cell r="C508" t="str">
            <v>Outras máquinas para costurar couro ou pele e seus artigos</v>
          </cell>
        </row>
        <row r="509">
          <cell r="A509">
            <v>84522910</v>
          </cell>
          <cell r="B509" t="str">
            <v>a) para costurar couro ou pele e seus artigos (calçados, luvas, selas, artigos de viagem, etc.)</v>
          </cell>
        </row>
        <row r="510">
          <cell r="A510">
            <v>84522921</v>
          </cell>
          <cell r="B510" t="str">
            <v>41.5</v>
          </cell>
          <cell r="C510" t="str">
            <v>Remalhadeiras</v>
          </cell>
        </row>
        <row r="511">
          <cell r="A511">
            <v>84522921</v>
          </cell>
          <cell r="B511" t="str">
            <v>c) para remalhar</v>
          </cell>
        </row>
        <row r="512">
          <cell r="A512">
            <v>84522922</v>
          </cell>
          <cell r="B512" t="str">
            <v>41.6</v>
          </cell>
          <cell r="C512" t="str">
            <v>Máquinas para casear</v>
          </cell>
        </row>
        <row r="513">
          <cell r="A513">
            <v>84522923</v>
          </cell>
          <cell r="B513" t="str">
            <v>41.7</v>
          </cell>
          <cell r="C513" t="str">
            <v>Máquinas tipo zigue-zague para inserir elástico</v>
          </cell>
        </row>
        <row r="514">
          <cell r="A514">
            <v>84522924</v>
          </cell>
          <cell r="B514" t="str">
            <v>41.9</v>
          </cell>
          <cell r="C514" t="str">
            <v>Máquinas de costura reta</v>
          </cell>
        </row>
        <row r="515">
          <cell r="A515">
            <v>84522925</v>
          </cell>
          <cell r="B515" t="str">
            <v>41.10</v>
          </cell>
          <cell r="C515" t="str">
            <v>Galoneiras</v>
          </cell>
        </row>
        <row r="516">
          <cell r="A516">
            <v>84522929</v>
          </cell>
          <cell r="B516" t="str">
            <v>41.8</v>
          </cell>
          <cell r="C516" t="str">
            <v>Outras máquinas de costurar tecidos</v>
          </cell>
        </row>
        <row r="517">
          <cell r="A517">
            <v>84531010</v>
          </cell>
          <cell r="B517" t="str">
            <v>42.1</v>
          </cell>
          <cell r="C517" t="str">
            <v>Máquinas para dividir couros com largura útil inferior ou igual a 3.000mm, com lâmina sem fim, com controle eletrônico programável</v>
          </cell>
        </row>
        <row r="518">
          <cell r="A518">
            <v>84531090</v>
          </cell>
          <cell r="B518" t="str">
            <v>42.2</v>
          </cell>
          <cell r="C518" t="str">
            <v>Máquinas e aparelhos para preparar, curtir ou trabalhar couros ou peles; máquinas e aparelhos para amaciar, bufiar, escovar, granear, lixar, lustrar, ou rebaixar couro ou pele; máquinas e aparelhos para descarnar, dividir, estirar, pelar ou purgar couro ou pele; máquinas e aparelhos para cilindrar, enxugar ou prensar couro ou pele</v>
          </cell>
        </row>
        <row r="519">
          <cell r="A519">
            <v>84531090</v>
          </cell>
          <cell r="B519" t="str">
            <v>27.01 Máquinas e aparelhos para amaciar, bufiar, escovar, granear, lixar, lustrar, ou rebaixar couro ou pele</v>
          </cell>
        </row>
        <row r="520">
          <cell r="A520">
            <v>84531090</v>
          </cell>
          <cell r="B520" t="str">
            <v>27.03 Máquinas e aparelhos para cilindrar, enxugar ou prensar couro ou pele</v>
          </cell>
        </row>
        <row r="521">
          <cell r="A521">
            <v>84531090</v>
          </cell>
          <cell r="B521" t="str">
            <v>27.04 Outros</v>
          </cell>
        </row>
        <row r="522">
          <cell r="A522">
            <v>84532000</v>
          </cell>
          <cell r="B522" t="str">
            <v>42.3</v>
          </cell>
          <cell r="C522" t="str">
            <v>Máquinas e aparelhos para fabricar ou consertar calçados</v>
          </cell>
        </row>
        <row r="523">
          <cell r="A523">
            <v>84532000</v>
          </cell>
          <cell r="B523" t="str">
            <v>27.05 Máquinas e aparelhos para fabricar ou consertar calçados</v>
          </cell>
        </row>
        <row r="524">
          <cell r="A524">
            <v>84538000</v>
          </cell>
          <cell r="B524" t="str">
            <v>42.4</v>
          </cell>
          <cell r="C524" t="str">
            <v>Outras máquinas e aparelhos para preparar, curtir ou trabalhar couros ou peles, ou para fabricar ou consertar calçado e outras obras de couro ou de pele, exceto máquinas de costura</v>
          </cell>
        </row>
        <row r="525">
          <cell r="A525">
            <v>84538000</v>
          </cell>
          <cell r="B525" t="str">
            <v>27.06 Outros</v>
          </cell>
        </row>
        <row r="526">
          <cell r="A526">
            <v>84541000</v>
          </cell>
          <cell r="B526" t="str">
            <v>43.1</v>
          </cell>
          <cell r="C526" t="str">
            <v>Conversores</v>
          </cell>
        </row>
        <row r="527">
          <cell r="A527">
            <v>84541000</v>
          </cell>
          <cell r="B527" t="str">
            <v>28.01 Conversores</v>
          </cell>
        </row>
        <row r="528">
          <cell r="A528">
            <v>84542010</v>
          </cell>
          <cell r="B528" t="str">
            <v>43.2</v>
          </cell>
          <cell r="C528" t="str">
            <v>Lingoteiras</v>
          </cell>
        </row>
        <row r="529">
          <cell r="A529">
            <v>84542010</v>
          </cell>
          <cell r="B529" t="str">
            <v>28.02 Lingoteiras</v>
          </cell>
        </row>
        <row r="530">
          <cell r="A530">
            <v>84542090</v>
          </cell>
          <cell r="B530" t="str">
            <v>43.3</v>
          </cell>
          <cell r="C530" t="str">
            <v>Colheres de fundição</v>
          </cell>
        </row>
        <row r="531">
          <cell r="A531">
            <v>84542090</v>
          </cell>
          <cell r="B531" t="str">
            <v>28.03 Colheres de fundição</v>
          </cell>
        </row>
        <row r="532">
          <cell r="A532">
            <v>84543010</v>
          </cell>
          <cell r="B532" t="str">
            <v>43.4</v>
          </cell>
          <cell r="C532" t="str">
            <v>Máquinas de vazar sob pressão</v>
          </cell>
        </row>
        <row r="533">
          <cell r="A533">
            <v>84543010</v>
          </cell>
          <cell r="B533" t="str">
            <v>28.04 Máquinas de vazar sob pressão</v>
          </cell>
        </row>
        <row r="534">
          <cell r="A534">
            <v>84543020</v>
          </cell>
          <cell r="B534" t="str">
            <v>43.5</v>
          </cell>
          <cell r="C534" t="str">
            <v>Máquinas de moldar por centrifugação</v>
          </cell>
        </row>
        <row r="535">
          <cell r="A535">
            <v>84543020</v>
          </cell>
          <cell r="B535" t="str">
            <v>28.05 Máquinas de moldar por centrifugação</v>
          </cell>
        </row>
        <row r="536">
          <cell r="A536">
            <v>84543090</v>
          </cell>
          <cell r="B536" t="str">
            <v>43.6</v>
          </cell>
          <cell r="C536" t="str">
            <v>Outras máquinas de vazar (moldar)</v>
          </cell>
        </row>
        <row r="537">
          <cell r="A537">
            <v>84543090</v>
          </cell>
          <cell r="B537" t="str">
            <v>28.06 Outras máquinas de vazar (moldar)</v>
          </cell>
        </row>
        <row r="538">
          <cell r="A538">
            <v>84549000</v>
          </cell>
          <cell r="B538" t="str">
            <v>III</v>
          </cell>
          <cell r="C538" t="str">
            <v>Agitador eletrônico de aço líquido (stirring)</v>
          </cell>
        </row>
        <row r="539">
          <cell r="A539">
            <v>84549000</v>
          </cell>
          <cell r="B539" t="str">
            <v>IV</v>
          </cell>
          <cell r="C539" t="str">
            <v>Impulsionador de tarugos com rolos acionados</v>
          </cell>
        </row>
        <row r="540">
          <cell r="A540">
            <v>84549010</v>
          </cell>
          <cell r="B540" t="str">
            <v>43.7</v>
          </cell>
          <cell r="C540" t="str">
            <v>Agitador eletrônico de aço líquido (stirring)</v>
          </cell>
        </row>
        <row r="541">
          <cell r="A541">
            <v>84549090</v>
          </cell>
          <cell r="B541" t="str">
            <v>43.8</v>
          </cell>
          <cell r="C541" t="str">
            <v>Impulsionador de tarugos com rolos acionados</v>
          </cell>
        </row>
        <row r="542">
          <cell r="A542">
            <v>84551000</v>
          </cell>
          <cell r="B542" t="str">
            <v>44.1</v>
          </cell>
          <cell r="C542" t="str">
            <v>Laminadores de tubos</v>
          </cell>
        </row>
        <row r="543">
          <cell r="A543">
            <v>84551000</v>
          </cell>
          <cell r="B543" t="str">
            <v>29.01 Laminadores de tubos</v>
          </cell>
        </row>
        <row r="544">
          <cell r="A544">
            <v>84552110</v>
          </cell>
          <cell r="B544" t="str">
            <v>44.2</v>
          </cell>
          <cell r="C544" t="str">
            <v>Laminadores a quente e laminadores a quente e a frio de cilindros lisos</v>
          </cell>
        </row>
        <row r="545">
          <cell r="A545">
            <v>84552190</v>
          </cell>
          <cell r="B545" t="str">
            <v>44.3</v>
          </cell>
          <cell r="C545" t="str">
            <v>Outros laminadores a quente e laminadores a quente e a frio, para chapas, para fios</v>
          </cell>
        </row>
        <row r="546">
          <cell r="A546">
            <v>84552210</v>
          </cell>
          <cell r="B546" t="str">
            <v>44.4</v>
          </cell>
          <cell r="C546" t="str">
            <v>Laminadores a frio de cilindros lisos</v>
          </cell>
        </row>
        <row r="547">
          <cell r="A547">
            <v>84552290</v>
          </cell>
          <cell r="B547" t="str">
            <v>44.5</v>
          </cell>
          <cell r="C547" t="str">
            <v>Outros laminadores a frio, para chapa, para fios</v>
          </cell>
        </row>
        <row r="548">
          <cell r="A548">
            <v>84553010</v>
          </cell>
          <cell r="B548" t="str">
            <v>44.6</v>
          </cell>
          <cell r="C548" t="str">
            <v>Cilindros de laminadores fundidos, de aço ou ferro fundido nodular</v>
          </cell>
        </row>
        <row r="549">
          <cell r="A549">
            <v>84553020</v>
          </cell>
          <cell r="B549" t="str">
            <v>44.7</v>
          </cell>
          <cell r="C549" t="str">
            <v>Cilindros de laminadores forjados, de aço de corte rápido, com um teor, em peso, de carbono superior ou igual a 0,80% e inferior ou igual a 0,90%, de cromo superior ou igual a 3,50% e inferior ou igual a 4%, de vanádio superior ou igual a 1,60% e inferior ou igual a 2,30%, de molibdênio inferior ou igual a 8,50% e de tungstênio inferior ou igual a 7%</v>
          </cell>
        </row>
        <row r="550">
          <cell r="A550">
            <v>84553090</v>
          </cell>
          <cell r="B550" t="str">
            <v>44.8</v>
          </cell>
          <cell r="C550" t="str">
            <v>Outros cilindros laminadores</v>
          </cell>
        </row>
        <row r="551">
          <cell r="A551">
            <v>84559000</v>
          </cell>
          <cell r="B551" t="str">
            <v>44.9</v>
          </cell>
          <cell r="C551" t="str">
            <v>Outras partes de laminadores de metais e seus cilindros; guias roletadas para laminação de redondos, perfis e “multi slit”; tesoura corte frio com embreagem ou acionamento por corrente contínua para corte de laminados; bobinadeira “laving head” para bitolas de diâmetro 5,50 a 25 mm; enroladeira/bobinadeira “recoiller” para bitolas de diâmetro 20 a 50mm</v>
          </cell>
        </row>
        <row r="552">
          <cell r="A552">
            <v>84559000</v>
          </cell>
          <cell r="B552" t="str">
            <v>V</v>
          </cell>
          <cell r="C552" t="str">
            <v>Guias roletadas para laminação de redondos, perfis e “multi slit”</v>
          </cell>
        </row>
        <row r="553">
          <cell r="A553">
            <v>84559000</v>
          </cell>
          <cell r="B553" t="str">
            <v>VI</v>
          </cell>
          <cell r="C553" t="str">
            <v>Tesoura corte frio com embreagem ou acionamento por corrente contínua para corte de laminados</v>
          </cell>
        </row>
        <row r="554">
          <cell r="A554">
            <v>84559000</v>
          </cell>
          <cell r="B554" t="str">
            <v>VII</v>
          </cell>
          <cell r="C554" t="str">
            <v>Bobinadeira “laving head” para bitolas de diâmetro 5,50 a 25 mm</v>
          </cell>
        </row>
        <row r="555">
          <cell r="A555">
            <v>84559000</v>
          </cell>
          <cell r="B555" t="str">
            <v>VIII</v>
          </cell>
          <cell r="C555" t="str">
            <v>Enroladeira/bobinadeira “recoiller” para bitolas de diâmetro 20 a 50mm</v>
          </cell>
        </row>
        <row r="556">
          <cell r="A556">
            <v>84563011</v>
          </cell>
          <cell r="B556" t="str">
            <v>45.1</v>
          </cell>
          <cell r="C556" t="str">
            <v>Máquinas-ferramentas de comando numérico para texturizar superfícies cilíndricas</v>
          </cell>
        </row>
        <row r="557">
          <cell r="A557">
            <v>84563019</v>
          </cell>
          <cell r="B557" t="str">
            <v>45.2</v>
          </cell>
          <cell r="C557" t="str">
            <v>Outras máquinas-ferramentas de comando numérico</v>
          </cell>
        </row>
        <row r="558">
          <cell r="A558">
            <v>84563090</v>
          </cell>
          <cell r="B558" t="str">
            <v>45.3</v>
          </cell>
          <cell r="C558" t="str">
            <v>Outras máquinas-ferramentas operando por eletroerosão</v>
          </cell>
        </row>
        <row r="559">
          <cell r="A559">
            <v>84571000</v>
          </cell>
          <cell r="B559" t="str">
            <v>46.1</v>
          </cell>
          <cell r="C559" t="str">
            <v>Centros de usinagem</v>
          </cell>
        </row>
        <row r="560">
          <cell r="A560">
            <v>84571000</v>
          </cell>
          <cell r="B560" t="str">
            <v>30.02 Centros de usinagem (maquinagem)</v>
          </cell>
        </row>
        <row r="561">
          <cell r="A561">
            <v>84572010</v>
          </cell>
          <cell r="B561" t="str">
            <v>46.2</v>
          </cell>
          <cell r="C561" t="str">
            <v>Máquinas de sistema monostático ('single station'), de comando numérico</v>
          </cell>
        </row>
        <row r="562">
          <cell r="A562">
            <v>84572090</v>
          </cell>
          <cell r="B562" t="str">
            <v>46.3</v>
          </cell>
          <cell r="C562" t="str">
            <v>Outras máquinas de sistema monostático ('single station')</v>
          </cell>
        </row>
        <row r="563">
          <cell r="A563">
            <v>84573010</v>
          </cell>
          <cell r="B563" t="str">
            <v>46.4</v>
          </cell>
          <cell r="C563" t="str">
            <v>Máquinas de estações múltiplas, de comando numérico</v>
          </cell>
        </row>
        <row r="564">
          <cell r="A564">
            <v>84573090</v>
          </cell>
          <cell r="B564" t="str">
            <v>46.5</v>
          </cell>
          <cell r="C564" t="str">
            <v>Outras máquinas de estações múltiplas</v>
          </cell>
        </row>
        <row r="565">
          <cell r="A565">
            <v>84581110</v>
          </cell>
          <cell r="B565" t="str">
            <v>47.1</v>
          </cell>
          <cell r="C565" t="str">
            <v>Tornos horizontais, de comando numérico, revólver</v>
          </cell>
        </row>
        <row r="566">
          <cell r="A566">
            <v>84581191</v>
          </cell>
          <cell r="B566" t="str">
            <v>47.2</v>
          </cell>
          <cell r="C566" t="str">
            <v>Outros tornos horizontais, de comando numérico, de 6 ou mais fusos porta-peças</v>
          </cell>
        </row>
        <row r="567">
          <cell r="A567">
            <v>84581199</v>
          </cell>
          <cell r="B567" t="str">
            <v>47.3</v>
          </cell>
          <cell r="C567" t="str">
            <v>Outros tornos horizontais, de comando numérico</v>
          </cell>
        </row>
        <row r="568">
          <cell r="A568">
            <v>84581910</v>
          </cell>
          <cell r="B568" t="str">
            <v>47.4</v>
          </cell>
          <cell r="C568" t="str">
            <v>Outros tornos horizontais de revólver</v>
          </cell>
        </row>
        <row r="569">
          <cell r="A569">
            <v>84581990</v>
          </cell>
          <cell r="B569" t="str">
            <v>47.5</v>
          </cell>
          <cell r="C569" t="str">
            <v>Outros tornos horizontais</v>
          </cell>
        </row>
        <row r="570">
          <cell r="A570">
            <v>84589100</v>
          </cell>
          <cell r="B570" t="str">
            <v>47.6</v>
          </cell>
          <cell r="C570" t="str">
            <v>Outros tornos de comando numérico</v>
          </cell>
        </row>
        <row r="571">
          <cell r="A571">
            <v>84589900</v>
          </cell>
          <cell r="B571" t="str">
            <v>47.7</v>
          </cell>
          <cell r="C571" t="str">
            <v>Outros tornos</v>
          </cell>
        </row>
        <row r="572">
          <cell r="A572">
            <v>84591000</v>
          </cell>
          <cell r="B572" t="str">
            <v>48.1</v>
          </cell>
          <cell r="C572" t="str">
            <v>Unidades com cabeça deslizante</v>
          </cell>
        </row>
        <row r="573">
          <cell r="A573">
            <v>84591000</v>
          </cell>
          <cell r="B573" t="str">
            <v>a) unidade com cabeça deslizante</v>
          </cell>
        </row>
        <row r="574">
          <cell r="A574">
            <v>84592110</v>
          </cell>
          <cell r="B574" t="str">
            <v>48.2</v>
          </cell>
          <cell r="C574" t="str">
            <v>Outras máquinas para furar de comando numérico, radiais</v>
          </cell>
        </row>
        <row r="575">
          <cell r="A575">
            <v>84592191</v>
          </cell>
          <cell r="B575" t="str">
            <v>48.3</v>
          </cell>
          <cell r="C575" t="str">
            <v>Outras máquinas para furar de comando numérico de mais de um cabeçote mono ou multifuso</v>
          </cell>
        </row>
        <row r="576">
          <cell r="A576">
            <v>84592199</v>
          </cell>
          <cell r="B576" t="str">
            <v>48.4</v>
          </cell>
          <cell r="C576" t="str">
            <v>Outras máquinas para furar de comando numérico</v>
          </cell>
        </row>
        <row r="577">
          <cell r="A577">
            <v>84592900</v>
          </cell>
          <cell r="B577" t="str">
            <v>48.5</v>
          </cell>
          <cell r="C577" t="str">
            <v>Outras máquinas de furar</v>
          </cell>
        </row>
        <row r="578">
          <cell r="A578">
            <v>84592900</v>
          </cell>
          <cell r="B578" t="str">
            <v>c) outras              </v>
          </cell>
        </row>
        <row r="579">
          <cell r="A579">
            <v>84593100</v>
          </cell>
          <cell r="B579" t="str">
            <v>48.6</v>
          </cell>
          <cell r="C579" t="str">
            <v>Outras mandriladoras-fresadoras, de comando numérico</v>
          </cell>
        </row>
        <row r="580">
          <cell r="A580">
            <v>84593100</v>
          </cell>
          <cell r="B580" t="str">
            <v>a) de comando numérico</v>
          </cell>
        </row>
        <row r="581">
          <cell r="A581">
            <v>84593900</v>
          </cell>
          <cell r="B581" t="str">
            <v>48.7</v>
          </cell>
          <cell r="C581" t="str">
            <v>Outras mandriladoras-fresadoras</v>
          </cell>
        </row>
        <row r="582">
          <cell r="A582">
            <v>84593900</v>
          </cell>
          <cell r="B582" t="str">
            <v>b) outras escareadoras-fresadoras</v>
          </cell>
        </row>
        <row r="583">
          <cell r="A583">
            <v>84594000</v>
          </cell>
          <cell r="B583" t="str">
            <v>48.8</v>
          </cell>
          <cell r="C583" t="str">
            <v>Outras máquinas para mandrilar</v>
          </cell>
        </row>
        <row r="584">
          <cell r="A584">
            <v>84594000</v>
          </cell>
          <cell r="B584" t="str">
            <v>c) outras máquinas para escarear</v>
          </cell>
        </row>
        <row r="585">
          <cell r="A585">
            <v>84595100</v>
          </cell>
          <cell r="B585" t="str">
            <v>48.9</v>
          </cell>
          <cell r="C585" t="str">
            <v>Máquinas para fresar, de console, de comando numérico</v>
          </cell>
        </row>
        <row r="586">
          <cell r="A586">
            <v>84595100</v>
          </cell>
          <cell r="B586" t="str">
            <v>a) de console, de comando numérico</v>
          </cell>
        </row>
        <row r="587">
          <cell r="A587">
            <v>84595900</v>
          </cell>
          <cell r="B587" t="str">
            <v>48.10</v>
          </cell>
          <cell r="C587" t="str">
            <v>Outras máquinas para fresar, de console</v>
          </cell>
        </row>
        <row r="588">
          <cell r="A588">
            <v>84595900</v>
          </cell>
          <cell r="B588" t="str">
            <v>b) outras, de console</v>
          </cell>
        </row>
        <row r="589">
          <cell r="A589">
            <v>84596100</v>
          </cell>
          <cell r="B589" t="str">
            <v>48.11</v>
          </cell>
          <cell r="C589" t="str">
            <v>Outras máquinas para fresar, de comando numérico</v>
          </cell>
        </row>
        <row r="590">
          <cell r="A590">
            <v>84596100</v>
          </cell>
          <cell r="B590" t="str">
            <v>c) outras, de comando numérico</v>
          </cell>
        </row>
        <row r="591">
          <cell r="A591">
            <v>84596900</v>
          </cell>
          <cell r="B591" t="str">
            <v>48.12</v>
          </cell>
          <cell r="C591" t="str">
            <v>Outras máquinas para fresar</v>
          </cell>
        </row>
        <row r="592">
          <cell r="A592">
            <v>84596900</v>
          </cell>
          <cell r="B592" t="str">
            <v>d) outras</v>
          </cell>
        </row>
        <row r="593">
          <cell r="A593">
            <v>84597000</v>
          </cell>
          <cell r="B593" t="str">
            <v>48.13</v>
          </cell>
          <cell r="C593" t="str">
            <v>Outras máquinas para roscar interior ou exteriormente</v>
          </cell>
        </row>
        <row r="594">
          <cell r="A594">
            <v>84597000</v>
          </cell>
          <cell r="B594" t="str">
            <v>30.09 Outras máquinas para roscar</v>
          </cell>
        </row>
        <row r="595">
          <cell r="A595">
            <v>84601100</v>
          </cell>
          <cell r="B595" t="str">
            <v>49.1</v>
          </cell>
          <cell r="C595" t="str">
            <v>Máquinas para retificar superfícies planas, cujo posicionamento sobre qualquer dos eixos pode ser estabelecido com precisão de pelo menos 0,01mm, de comando numérico</v>
          </cell>
        </row>
        <row r="596">
          <cell r="A596">
            <v>84601100</v>
          </cell>
          <cell r="B596" t="str">
            <v>a) superfícies planas, de comando numérico           </v>
          </cell>
        </row>
        <row r="597">
          <cell r="A597">
            <v>84601900</v>
          </cell>
          <cell r="B597" t="str">
            <v>49.2</v>
          </cell>
          <cell r="C597" t="str">
            <v>Outras máquinas para retificar superfícies planas, cujo posicionamento sobre qualquer dos eixos pode ser estabelecido com precisão de pelo menos 0,01mm</v>
          </cell>
        </row>
        <row r="598">
          <cell r="A598">
            <v>84601900</v>
          </cell>
          <cell r="B598" t="str">
            <v>b) outras, para retificar superfícies planas</v>
          </cell>
        </row>
        <row r="599">
          <cell r="A599">
            <v>84602100</v>
          </cell>
          <cell r="B599" t="str">
            <v>49.3</v>
          </cell>
          <cell r="C599" t="str">
            <v>Outras máquinas para retificar, cujo posicionamento sobre qualquer dos eixos pode ser estabelecido com precisão de pelo menos 0,01mm, de comando numérico</v>
          </cell>
        </row>
        <row r="600">
          <cell r="A600">
            <v>84602100</v>
          </cell>
          <cell r="B600" t="str">
            <v>c) outras, de comando numérico</v>
          </cell>
        </row>
        <row r="601">
          <cell r="A601">
            <v>84602900</v>
          </cell>
          <cell r="B601" t="str">
            <v>49.4</v>
          </cell>
          <cell r="C601" t="str">
            <v>Outras máquinas para retificar, cujo posicionamento sobre qualquer dos eixos pode ser estabelecido com precisão de pelo menos 0,01mm</v>
          </cell>
        </row>
        <row r="602">
          <cell r="A602">
            <v>84602900</v>
          </cell>
          <cell r="B602" t="str">
            <v>d) outras</v>
          </cell>
        </row>
        <row r="603">
          <cell r="A603">
            <v>84603100</v>
          </cell>
          <cell r="B603" t="str">
            <v>49.5</v>
          </cell>
          <cell r="C603" t="str">
            <v>Máquinas para afiar, de comando numérico</v>
          </cell>
        </row>
        <row r="604">
          <cell r="A604">
            <v>84603100</v>
          </cell>
          <cell r="B604" t="str">
            <v>a) de comando numérico</v>
          </cell>
        </row>
        <row r="605">
          <cell r="A605">
            <v>84603900</v>
          </cell>
          <cell r="B605" t="str">
            <v>49.6</v>
          </cell>
          <cell r="C605" t="str">
            <v>Outras máquinas para afiar</v>
          </cell>
        </row>
        <row r="606">
          <cell r="A606">
            <v>84603900</v>
          </cell>
          <cell r="B606" t="str">
            <v>b) outras</v>
          </cell>
        </row>
        <row r="607">
          <cell r="A607">
            <v>84604011</v>
          </cell>
          <cell r="B607" t="str">
            <v>49.7</v>
          </cell>
          <cell r="C607" t="str">
            <v>Brunidoras de comando numérico, para cilindros de diâmetro inferior ou igual a 312mm</v>
          </cell>
        </row>
        <row r="608">
          <cell r="A608">
            <v>84604019</v>
          </cell>
          <cell r="B608" t="str">
            <v>49.8</v>
          </cell>
          <cell r="C608" t="str">
            <v>Outras brunidoras de comando numérico</v>
          </cell>
        </row>
        <row r="609">
          <cell r="A609">
            <v>84604091</v>
          </cell>
          <cell r="B609" t="str">
            <v>49.9</v>
          </cell>
          <cell r="C609" t="str">
            <v>Brunidoras para cilindros de diâmetro inferior ou igual a 312mm</v>
          </cell>
        </row>
        <row r="610">
          <cell r="A610">
            <v>84604099</v>
          </cell>
          <cell r="B610" t="str">
            <v>49.10</v>
          </cell>
          <cell r="C610" t="str">
            <v>Outras brunidoras</v>
          </cell>
        </row>
        <row r="611">
          <cell r="A611">
            <v>84609011</v>
          </cell>
          <cell r="B611" t="str">
            <v>49.11</v>
          </cell>
          <cell r="C611" t="str">
            <v>Máquinas-ferramentas, de comando numérico, de polir, com cinco ou mais cabeças e porta -peças rotativo</v>
          </cell>
        </row>
        <row r="612">
          <cell r="A612">
            <v>84609012</v>
          </cell>
          <cell r="B612" t="str">
            <v>49.12</v>
          </cell>
          <cell r="C612" t="str">
            <v>Máquinas-ferramentas, de comando numérico, de esmerilhar, com duas ou mais cabeças e porta-peças rotativo</v>
          </cell>
        </row>
        <row r="613">
          <cell r="A613">
            <v>84609019</v>
          </cell>
          <cell r="B613" t="str">
            <v>49.13</v>
          </cell>
          <cell r="C613" t="str">
            <v>Outras máquinas-ferramentas para rebarbar, afiar, amolar, retificar, brunir, polir ou realizar outras operações de acabamento em metais ou ceramais, de comando numérico</v>
          </cell>
        </row>
        <row r="614">
          <cell r="A614">
            <v>84609090</v>
          </cell>
          <cell r="B614" t="str">
            <v>49.14</v>
          </cell>
          <cell r="C614" t="str">
            <v>Outras máquinas-ferramentas para rebarbar, afiar, amolar, retificar, brunir, polir ou realizar outras operações de acabamento em metais ou ceramais</v>
          </cell>
        </row>
        <row r="615">
          <cell r="A615">
            <v>84612010</v>
          </cell>
          <cell r="B615" t="str">
            <v>50.1</v>
          </cell>
          <cell r="C615" t="str">
            <v>Plainas-limadoras e máquinas para escatelar</v>
          </cell>
        </row>
        <row r="616">
          <cell r="A616">
            <v>84612010</v>
          </cell>
          <cell r="B616" t="str">
            <v>30.18 Máquinas para escatelar ou ranhuradeiras</v>
          </cell>
        </row>
        <row r="617">
          <cell r="A617">
            <v>84612090</v>
          </cell>
          <cell r="B617" t="str">
            <v>50.2</v>
          </cell>
          <cell r="C617" t="str">
            <v>Outras plainas-limadoras e máquinas para escatelar</v>
          </cell>
        </row>
        <row r="618">
          <cell r="A618">
            <v>84612090</v>
          </cell>
          <cell r="B618" t="str">
            <v>30.17 Plainas-limadoras</v>
          </cell>
        </row>
        <row r="619">
          <cell r="A619">
            <v>84613010</v>
          </cell>
          <cell r="B619" t="str">
            <v>50.3</v>
          </cell>
          <cell r="C619" t="str">
            <v>Máquinas para brochar, de comando numérico</v>
          </cell>
        </row>
        <row r="620">
          <cell r="A620">
            <v>84613090</v>
          </cell>
          <cell r="B620" t="str">
            <v>50.4</v>
          </cell>
          <cell r="C620" t="str">
            <v>Mandriladeiras</v>
          </cell>
        </row>
        <row r="621">
          <cell r="A621">
            <v>84614010</v>
          </cell>
          <cell r="B621" t="str">
            <v>50.5</v>
          </cell>
          <cell r="C621" t="str">
            <v>Máquinas para cortar ou acabar engrenagens, de comando numérico</v>
          </cell>
        </row>
        <row r="622">
          <cell r="A622">
            <v>84614091</v>
          </cell>
          <cell r="B622" t="str">
            <v>50.6</v>
          </cell>
          <cell r="C622" t="str">
            <v>Redondeadoras de dentes</v>
          </cell>
        </row>
        <row r="623">
          <cell r="A623">
            <v>84614099</v>
          </cell>
          <cell r="B623" t="str">
            <v>50.7</v>
          </cell>
          <cell r="C623" t="str">
            <v>Outras máquinas para cortar ou acabar engrenagens</v>
          </cell>
        </row>
        <row r="624">
          <cell r="A624">
            <v>84615010</v>
          </cell>
          <cell r="B624" t="str">
            <v>50.8</v>
          </cell>
          <cell r="C624" t="str">
            <v>Máquinas para serrar ou seccionar, de fitas sem fim</v>
          </cell>
        </row>
        <row r="625">
          <cell r="A625">
            <v>84615010</v>
          </cell>
          <cell r="B625" t="str">
            <v>b) serra de fita sem fim</v>
          </cell>
        </row>
        <row r="626">
          <cell r="A626">
            <v>84615020</v>
          </cell>
          <cell r="B626" t="str">
            <v>50.9</v>
          </cell>
          <cell r="C626" t="str">
            <v>Máquinas para serrar ou seccionar, circulares</v>
          </cell>
        </row>
        <row r="627">
          <cell r="A627">
            <v>84615020</v>
          </cell>
          <cell r="B627" t="str">
            <v>a) serra circular</v>
          </cell>
        </row>
        <row r="628">
          <cell r="A628">
            <v>84615090</v>
          </cell>
          <cell r="B628" t="str">
            <v>50.10</v>
          </cell>
          <cell r="C628" t="str">
            <v>Outras máquinas para serrar ou seccionar; serra de fita, alternativa; cortadeiras</v>
          </cell>
        </row>
        <row r="629">
          <cell r="A629">
            <v>84615090</v>
          </cell>
          <cell r="B629" t="str">
            <v>c) serra de fita, alternativa</v>
          </cell>
        </row>
        <row r="630">
          <cell r="A630">
            <v>84615090</v>
          </cell>
          <cell r="B630" t="str">
            <v>d) qualquer outra serra</v>
          </cell>
        </row>
        <row r="631">
          <cell r="A631">
            <v>84615090</v>
          </cell>
          <cell r="B631" t="str">
            <v>e) cortadeiras</v>
          </cell>
        </row>
        <row r="632">
          <cell r="A632">
            <v>84619010</v>
          </cell>
          <cell r="B632" t="str">
            <v>50.11</v>
          </cell>
          <cell r="C632" t="str">
            <v>Outras máquinas-ferramentas para aplainar, de comando numérico</v>
          </cell>
        </row>
        <row r="633">
          <cell r="A633">
            <v>84619090</v>
          </cell>
          <cell r="B633" t="str">
            <v>50.12</v>
          </cell>
          <cell r="C633" t="str">
            <v>Outras máquinas-ferramentas para aplainar; desbastadeiras; filetadeiras</v>
          </cell>
        </row>
        <row r="634">
          <cell r="A634">
            <v>84621011</v>
          </cell>
          <cell r="B634" t="str">
            <v>51.1</v>
          </cell>
          <cell r="C634" t="str">
            <v>Máquinas para estampar</v>
          </cell>
        </row>
        <row r="635">
          <cell r="A635">
            <v>84621019</v>
          </cell>
          <cell r="B635" t="str">
            <v>51.2</v>
          </cell>
          <cell r="C635" t="str">
            <v>Outras máquinas (incluídas as prensas) para forjar ou estampar, martelos, martelos-pilões e martinetes, de comando numérico</v>
          </cell>
        </row>
        <row r="636">
          <cell r="A636">
            <v>84621090</v>
          </cell>
          <cell r="B636" t="str">
            <v>51.3</v>
          </cell>
          <cell r="C636" t="str">
            <v>Outras máquinas (incluídas as prensas) para forjar ou estampar, martelos, martelos-pilões e martinetes</v>
          </cell>
        </row>
        <row r="637">
          <cell r="A637">
            <v>84622100</v>
          </cell>
          <cell r="B637" t="str">
            <v>51.4</v>
          </cell>
          <cell r="C637" t="str">
            <v>Máquinas (incluídas as prensas) para enrolar, arquear, dobrar, endireitar ou aplanar, de comando numérico</v>
          </cell>
        </row>
        <row r="638">
          <cell r="A638">
            <v>84622100</v>
          </cell>
          <cell r="B638" t="str">
            <v>a) de comando numérico</v>
          </cell>
        </row>
        <row r="639">
          <cell r="A639">
            <v>84622900</v>
          </cell>
          <cell r="B639" t="str">
            <v>51.5</v>
          </cell>
          <cell r="C639" t="str">
            <v>Outras máquinas (incluídas as prensas) para enrolar, arquear, dobrar, endireitar ou aplanar</v>
          </cell>
        </row>
        <row r="640">
          <cell r="A640">
            <v>84622900</v>
          </cell>
          <cell r="B640" t="str">
            <v>b) outras</v>
          </cell>
        </row>
        <row r="641">
          <cell r="A641">
            <v>84623100</v>
          </cell>
          <cell r="B641" t="str">
            <v>51.6</v>
          </cell>
          <cell r="C641" t="str">
            <v>Máquinas (incluídas as prensas) para cisalhar, exceto as máquinas combinadas de puncionar e cisalhar, de comando numérico</v>
          </cell>
        </row>
        <row r="642">
          <cell r="A642">
            <v>84623100</v>
          </cell>
          <cell r="B642" t="str">
            <v>a) de comando numérico</v>
          </cell>
        </row>
        <row r="643">
          <cell r="A643">
            <v>84623910</v>
          </cell>
          <cell r="B643" t="str">
            <v>51.7</v>
          </cell>
          <cell r="C643" t="str">
            <v>Máquinas (incluídas as prensas) para cisalhar, exceto as máquinas combinadas de puncionar e cisalhar, tipo guilhotina</v>
          </cell>
        </row>
        <row r="644">
          <cell r="A644">
            <v>84623990</v>
          </cell>
          <cell r="B644" t="str">
            <v>51.8</v>
          </cell>
          <cell r="C644" t="str">
            <v>Outras máquinas (incluídas as prensas) para cisalhar, exceto as máquinas combinadas de puncionar e cisalhar</v>
          </cell>
        </row>
        <row r="645">
          <cell r="A645">
            <v>84624100</v>
          </cell>
          <cell r="B645" t="str">
            <v>51.9</v>
          </cell>
          <cell r="C645" t="str">
            <v>Máquinas (incluídas as prensas) para puncionar ou para chanfrar, incluídas as máquinas combinadas de puncionar e cisalhar, de comando numérico</v>
          </cell>
        </row>
        <row r="646">
          <cell r="A646">
            <v>84624100</v>
          </cell>
          <cell r="B646" t="str">
            <v>a) de comando numérico</v>
          </cell>
        </row>
        <row r="647">
          <cell r="A647">
            <v>84624900</v>
          </cell>
          <cell r="B647" t="str">
            <v>51.10</v>
          </cell>
          <cell r="C647" t="str">
            <v>Outras máquinas (incluídas as prensas) para puncionar ou para chanfrar, incluídas as máquinas combinadas de puncionar e cisalhar</v>
          </cell>
        </row>
        <row r="648">
          <cell r="A648">
            <v>84624900</v>
          </cell>
          <cell r="B648" t="str">
            <v>b) outras</v>
          </cell>
        </row>
        <row r="649">
          <cell r="A649">
            <v>84629111</v>
          </cell>
          <cell r="B649" t="str">
            <v>51.11</v>
          </cell>
          <cell r="C649" t="str">
            <v>Prensas hidráulicas de capacidade igual ou inferior a 35.000kN, para moldagem de pós metálicos por sinterização</v>
          </cell>
        </row>
        <row r="650">
          <cell r="A650">
            <v>84629119</v>
          </cell>
          <cell r="B650" t="str">
            <v>51.13</v>
          </cell>
          <cell r="C650" t="str">
            <v>Outras prensas hidráulicas de capacidade igual ou inferior a 35.000kN</v>
          </cell>
        </row>
        <row r="651">
          <cell r="A651">
            <v>84629191</v>
          </cell>
          <cell r="B651" t="str">
            <v>51.12</v>
          </cell>
          <cell r="C651" t="str">
            <v>Outras prensas hidráulicas, para moldagem de pós metálicos por sinterização</v>
          </cell>
        </row>
        <row r="652">
          <cell r="A652">
            <v>84629199</v>
          </cell>
          <cell r="B652" t="str">
            <v>51.14</v>
          </cell>
          <cell r="C652" t="str">
            <v>Outras prensas hidráulicas</v>
          </cell>
        </row>
        <row r="653">
          <cell r="A653">
            <v>84629910</v>
          </cell>
          <cell r="B653" t="str">
            <v>51.15</v>
          </cell>
          <cell r="C653" t="str">
            <v>Prensas para moldagem de pós metálicos por sinterização</v>
          </cell>
        </row>
        <row r="654">
          <cell r="A654">
            <v>84629910</v>
          </cell>
          <cell r="B654" t="str">
            <v>c) para moldagem de pós metálicos por sinterização</v>
          </cell>
        </row>
        <row r="655">
          <cell r="A655">
            <v>84629920</v>
          </cell>
          <cell r="B655" t="str">
            <v>51.16</v>
          </cell>
          <cell r="C655" t="str">
            <v>Prensas para extrusão</v>
          </cell>
        </row>
        <row r="656">
          <cell r="A656">
            <v>84629920</v>
          </cell>
          <cell r="B656" t="str">
            <v>30.31 Máquinas extrusoras</v>
          </cell>
        </row>
        <row r="657">
          <cell r="A657">
            <v>84629990</v>
          </cell>
          <cell r="B657" t="str">
            <v>51.17</v>
          </cell>
          <cell r="C657" t="str">
            <v>Outras prensas</v>
          </cell>
        </row>
        <row r="658">
          <cell r="A658">
            <v>84629990</v>
          </cell>
          <cell r="B658" t="str">
            <v>30.32 Outros</v>
          </cell>
        </row>
        <row r="659">
          <cell r="A659">
            <v>84631010</v>
          </cell>
          <cell r="B659" t="str">
            <v>52.1</v>
          </cell>
          <cell r="C659" t="str">
            <v>Bancas para estirar tubos</v>
          </cell>
        </row>
        <row r="660">
          <cell r="A660">
            <v>84631020</v>
          </cell>
          <cell r="B660" t="str">
            <v>b) para estirar tubos</v>
          </cell>
        </row>
        <row r="661">
          <cell r="A661">
            <v>84631090</v>
          </cell>
          <cell r="B661" t="str">
            <v>52.2</v>
          </cell>
          <cell r="C661" t="str">
            <v>Outras bancas para estirar barras, perfis, fios ou semelhantes</v>
          </cell>
        </row>
        <row r="662">
          <cell r="A662">
            <v>84631090</v>
          </cell>
          <cell r="B662" t="str">
            <v>a) para estirar fios</v>
          </cell>
        </row>
        <row r="663">
          <cell r="A663">
            <v>84631090</v>
          </cell>
          <cell r="B663" t="str">
            <v>c) outras              </v>
          </cell>
        </row>
        <row r="664">
          <cell r="A664">
            <v>84632010</v>
          </cell>
          <cell r="B664" t="str">
            <v>52.3</v>
          </cell>
          <cell r="C664" t="str">
            <v>Máquinas para fazer roscas internas ou externas por laminagem, de comando hidráulico</v>
          </cell>
        </row>
        <row r="665">
          <cell r="A665">
            <v>84632091</v>
          </cell>
          <cell r="B665" t="str">
            <v>52.4</v>
          </cell>
          <cell r="C665" t="str">
            <v>Máquinas para fazer roscas internas ou externas por laminagem de pente plano, com capacidade de produção superior ou igual a 160 unidades por minuto, de diâmetro de rosca compreendido entre 3mm e 10mm</v>
          </cell>
        </row>
        <row r="666">
          <cell r="A666">
            <v>84632099</v>
          </cell>
          <cell r="B666" t="str">
            <v>52.5</v>
          </cell>
          <cell r="C666" t="str">
            <v>Outras máquinas para fazer roscas internas ou externas por laminagem</v>
          </cell>
        </row>
        <row r="667">
          <cell r="A667">
            <v>84633000</v>
          </cell>
          <cell r="B667" t="str">
            <v>52.6</v>
          </cell>
          <cell r="C667" t="str">
            <v>Máquinas para trabalhar arames e fios de metal</v>
          </cell>
        </row>
        <row r="668">
          <cell r="A668">
            <v>84633000</v>
          </cell>
          <cell r="B668" t="str">
            <v>30.35 Máquinas para trabalhar arames e fios de metal</v>
          </cell>
        </row>
        <row r="669">
          <cell r="A669">
            <v>84639010</v>
          </cell>
          <cell r="B669" t="str">
            <v>52.7</v>
          </cell>
          <cell r="C669" t="str">
            <v>Outras máquinas-ferramentas para trabalhar metais ou ceramais, de comando numérico</v>
          </cell>
        </row>
        <row r="670">
          <cell r="A670">
            <v>84639090</v>
          </cell>
          <cell r="B670" t="str">
            <v>52.8</v>
          </cell>
          <cell r="C670" t="str">
            <v>Outras máquinas-ferramentas para trabalhar metais ou ceramais</v>
          </cell>
        </row>
        <row r="671">
          <cell r="A671">
            <v>84639090</v>
          </cell>
          <cell r="B671" t="str">
            <v>30.36 Trefiladeiras manuais</v>
          </cell>
        </row>
        <row r="672">
          <cell r="A672">
            <v>84641000</v>
          </cell>
          <cell r="B672" t="str">
            <v>53.1</v>
          </cell>
          <cell r="C672" t="str">
            <v>Máquinas para serrar</v>
          </cell>
        </row>
        <row r="673">
          <cell r="A673">
            <v>84641000</v>
          </cell>
          <cell r="B673" t="str">
            <v>a) para trabalhar produtos cerâmicos</v>
          </cell>
        </row>
        <row r="674">
          <cell r="A674">
            <v>84641000</v>
          </cell>
          <cell r="B674" t="str">
            <v>b) para trabalhar vidro a frio</v>
          </cell>
        </row>
        <row r="675">
          <cell r="A675">
            <v>84641000</v>
          </cell>
          <cell r="B675" t="str">
            <v>c) outras              </v>
          </cell>
        </row>
        <row r="676">
          <cell r="A676">
            <v>84642010</v>
          </cell>
          <cell r="B676" t="str">
            <v>53.2</v>
          </cell>
          <cell r="C676" t="str">
            <v>Máquinas para esmerilar ou polir, para vidro</v>
          </cell>
        </row>
        <row r="677">
          <cell r="A677">
            <v>84642010</v>
          </cell>
          <cell r="B677" t="str">
            <v>b) para trabalhar vidro a frio</v>
          </cell>
        </row>
        <row r="678">
          <cell r="A678">
            <v>84642021</v>
          </cell>
          <cell r="B678" t="str">
            <v>53.3</v>
          </cell>
          <cell r="C678" t="str">
            <v>Máquinas de polir placas, para pavimentação ou revestimento, com oito ou mais cabeças, para cerâmica</v>
          </cell>
        </row>
        <row r="679">
          <cell r="A679">
            <v>84642029</v>
          </cell>
          <cell r="B679" t="str">
            <v>53.4</v>
          </cell>
          <cell r="C679" t="str">
            <v>Outras máquinas para esmerilar ou polir, para cerâmica</v>
          </cell>
        </row>
        <row r="680">
          <cell r="A680">
            <v>84642090</v>
          </cell>
          <cell r="B680" t="str">
            <v>53.5</v>
          </cell>
          <cell r="C680" t="str">
            <v>Outras máquinas para esmerilar ou polir</v>
          </cell>
        </row>
        <row r="681">
          <cell r="A681">
            <v>84642090</v>
          </cell>
          <cell r="B681" t="str">
            <v>c) outras              </v>
          </cell>
        </row>
        <row r="682">
          <cell r="A682">
            <v>84649011</v>
          </cell>
          <cell r="B682" t="str">
            <v>53.6</v>
          </cell>
          <cell r="C682" t="str">
            <v>Máquinas-ferramentas para o trabalho a frio do vidro, de comando numérico, para retificar, fresar e perfurar</v>
          </cell>
        </row>
        <row r="683">
          <cell r="A683">
            <v>84649019</v>
          </cell>
          <cell r="B683" t="str">
            <v>53.7</v>
          </cell>
          <cell r="C683" t="str">
            <v>Outras máquinas-ferramentas para o trabalho a frio do vidro</v>
          </cell>
        </row>
        <row r="684">
          <cell r="A684">
            <v>84649090</v>
          </cell>
          <cell r="B684" t="str">
            <v>53.8</v>
          </cell>
          <cell r="C684" t="str">
            <v>Outras máquinas-ferramentas para trabalhar pedra, produtos cerâmicos, concreto, fibrocimento ou matérias minerais semelhantes</v>
          </cell>
        </row>
        <row r="685">
          <cell r="A685">
            <v>84649090</v>
          </cell>
          <cell r="B685" t="str">
            <v>a) para trabalhar produtos cerâmicos</v>
          </cell>
        </row>
        <row r="686">
          <cell r="A686">
            <v>84649090</v>
          </cell>
          <cell r="B686" t="str">
            <v>c) outras              </v>
          </cell>
        </row>
        <row r="687">
          <cell r="A687">
            <v>84651000</v>
          </cell>
          <cell r="B687" t="str">
            <v>54.1</v>
          </cell>
          <cell r="C687" t="str">
            <v>Máquinas-ferramentas capazes de efetuar diferentes tipos de operações sem troca de ferramentas; plaina combinada (desengrossadeira-desempenadeira)</v>
          </cell>
        </row>
        <row r="688">
          <cell r="A688">
            <v>84651000</v>
          </cell>
          <cell r="B688" t="str">
            <v>a) plaina combinada (desengrossadeira-desempenadeira)</v>
          </cell>
        </row>
        <row r="689">
          <cell r="A689">
            <v>84651000</v>
          </cell>
          <cell r="B689" t="str">
            <v>b) outras</v>
          </cell>
        </row>
        <row r="690">
          <cell r="A690">
            <v>84659110</v>
          </cell>
          <cell r="B690" t="str">
            <v>54.2</v>
          </cell>
          <cell r="C690" t="str">
            <v>Máquinas de serrar de fita sem fim</v>
          </cell>
        </row>
        <row r="691">
          <cell r="A691">
            <v>84659110</v>
          </cell>
          <cell r="B691" t="str">
            <v>b) de fita, para madeira</v>
          </cell>
        </row>
        <row r="692">
          <cell r="A692">
            <v>84659120</v>
          </cell>
          <cell r="B692" t="str">
            <v>54.3</v>
          </cell>
          <cell r="C692" t="str">
            <v>Máquinas de serrar circulares</v>
          </cell>
        </row>
        <row r="693">
          <cell r="A693">
            <v>84659120</v>
          </cell>
          <cell r="B693" t="str">
            <v>a) circular, para madeira</v>
          </cell>
        </row>
        <row r="694">
          <cell r="A694">
            <v>84659190</v>
          </cell>
          <cell r="B694" t="str">
            <v>54.4</v>
          </cell>
          <cell r="C694" t="str">
            <v>Outras máquinas de serrar; serra de desdobro e serras de folhas múltiplas</v>
          </cell>
        </row>
        <row r="695">
          <cell r="A695">
            <v>84659190</v>
          </cell>
          <cell r="B695" t="str">
            <v>c) serra de desdobro e serras de folhas múltiplas</v>
          </cell>
        </row>
        <row r="696">
          <cell r="A696">
            <v>84659190</v>
          </cell>
          <cell r="B696" t="str">
            <v>d) outras</v>
          </cell>
        </row>
        <row r="697">
          <cell r="A697">
            <v>84659211</v>
          </cell>
          <cell r="B697" t="str">
            <v>54.5</v>
          </cell>
          <cell r="C697" t="str">
            <v>Fresadoras</v>
          </cell>
        </row>
        <row r="698">
          <cell r="A698">
            <v>84659219</v>
          </cell>
          <cell r="B698" t="str">
            <v>54.6</v>
          </cell>
          <cell r="C698" t="str">
            <v>Outras máquinas para desbastar ou aplainar; máquinas para fresar ou moldurar, de comando numérico</v>
          </cell>
        </row>
        <row r="699">
          <cell r="A699">
            <v>84659290</v>
          </cell>
          <cell r="B699" t="str">
            <v>54.7</v>
          </cell>
          <cell r="C699" t="str">
            <v>Outras máquinas para desbastar ou aplainar; máquinas para fresar ou moldurar; respigadeiras, molduradeiras e talhadeiras; plaina de 3 ou 4 faces; tupias</v>
          </cell>
        </row>
        <row r="700">
          <cell r="A700">
            <v>84659310</v>
          </cell>
          <cell r="B700" t="str">
            <v>54.8</v>
          </cell>
          <cell r="C700" t="str">
            <v>Lixadeiras</v>
          </cell>
        </row>
        <row r="701">
          <cell r="A701">
            <v>84659310</v>
          </cell>
          <cell r="B701" t="str">
            <v>a) lixadeiras</v>
          </cell>
        </row>
        <row r="702">
          <cell r="A702">
            <v>84659390</v>
          </cell>
          <cell r="B702" t="str">
            <v>54.9</v>
          </cell>
          <cell r="C702" t="str">
            <v>Outras máquinas para esmerilar, lixar ou polir</v>
          </cell>
        </row>
        <row r="703">
          <cell r="A703">
            <v>84659390</v>
          </cell>
          <cell r="B703" t="str">
            <v>b) outras</v>
          </cell>
        </row>
        <row r="704">
          <cell r="A704">
            <v>84659400</v>
          </cell>
          <cell r="B704" t="str">
            <v>54.10</v>
          </cell>
          <cell r="C704" t="str">
            <v>Máquinas para arquear ou para reunir; prensas para produção de madeira compensada ou placada, com placas aquecidas</v>
          </cell>
        </row>
        <row r="705">
          <cell r="A705">
            <v>84659400</v>
          </cell>
          <cell r="B705" t="str">
            <v>a) prensas para produção de madeira compensada ou placada, com placas aquecidas</v>
          </cell>
        </row>
        <row r="706">
          <cell r="A706">
            <v>84659400</v>
          </cell>
          <cell r="B706" t="str">
            <v>b) outras</v>
          </cell>
        </row>
        <row r="707">
          <cell r="A707">
            <v>84659511</v>
          </cell>
          <cell r="B707" t="str">
            <v>54.11</v>
          </cell>
          <cell r="C707" t="str">
            <v>Máquinas para furar, de comando numérico</v>
          </cell>
        </row>
        <row r="708">
          <cell r="A708">
            <v>84659512</v>
          </cell>
          <cell r="B708" t="str">
            <v>54.12</v>
          </cell>
          <cell r="C708" t="str">
            <v>Máquinas para escatelar, de comando numérico</v>
          </cell>
        </row>
        <row r="709">
          <cell r="A709">
            <v>84659591</v>
          </cell>
          <cell r="B709" t="str">
            <v>54.13</v>
          </cell>
          <cell r="C709" t="str">
            <v>Outras máquinas para furar</v>
          </cell>
        </row>
        <row r="710">
          <cell r="A710">
            <v>84659592</v>
          </cell>
          <cell r="B710" t="str">
            <v>54.14</v>
          </cell>
          <cell r="C710" t="str">
            <v>Outras máquinas para escatelar</v>
          </cell>
        </row>
        <row r="711">
          <cell r="A711">
            <v>84659600</v>
          </cell>
          <cell r="B711" t="str">
            <v>54.15</v>
          </cell>
          <cell r="C711" t="str">
            <v>Máquinas para fender, seccionar ou desenrolar</v>
          </cell>
        </row>
        <row r="712">
          <cell r="A712">
            <v>84659600</v>
          </cell>
          <cell r="B712" t="str">
            <v>a) máquinas para desenrolar madeira</v>
          </cell>
        </row>
        <row r="713">
          <cell r="A713">
            <v>84659600</v>
          </cell>
          <cell r="B713" t="str">
            <v>b) outras</v>
          </cell>
        </row>
        <row r="714">
          <cell r="A714">
            <v>84659900</v>
          </cell>
          <cell r="B714" t="str">
            <v>54.16</v>
          </cell>
          <cell r="C714" t="str">
            <v>Outras máquinas para descascar madeira; máquinas para fabricação de lã ou palha de madeira; torno tipicamente copiador; qualquer outro torno; máquinas para copiar ou reproduzir; moinhos para fabricação de farinha de madeira; máquinas para fabricação de botões de madeira</v>
          </cell>
        </row>
        <row r="715">
          <cell r="A715">
            <v>84659900</v>
          </cell>
          <cell r="B715" t="str">
            <v>a) máquinas para descascar madeira</v>
          </cell>
        </row>
        <row r="716">
          <cell r="A716">
            <v>84659900</v>
          </cell>
          <cell r="B716" t="str">
            <v>b) máquinas para fabricação de lã ou palha de madeira</v>
          </cell>
        </row>
        <row r="717">
          <cell r="A717">
            <v>84659900</v>
          </cell>
          <cell r="B717" t="str">
            <v>c) Torno tipicamente copiador</v>
          </cell>
        </row>
        <row r="718">
          <cell r="A718">
            <v>84659900</v>
          </cell>
          <cell r="B718" t="str">
            <v>d) qualquer outro torno</v>
          </cell>
        </row>
        <row r="719">
          <cell r="A719">
            <v>84659900</v>
          </cell>
          <cell r="B719" t="str">
            <v>e) máquinas para copiar ou reproduzir</v>
          </cell>
        </row>
        <row r="720">
          <cell r="A720">
            <v>84659900</v>
          </cell>
          <cell r="B720" t="str">
            <v>f) moinhos para fabricação de farinha de madeira</v>
          </cell>
        </row>
        <row r="721">
          <cell r="A721">
            <v>84659900</v>
          </cell>
          <cell r="B721" t="str">
            <v>g) máquinas para fabricação de botões de madeira</v>
          </cell>
        </row>
        <row r="722">
          <cell r="A722">
            <v>84659900</v>
          </cell>
          <cell r="B722" t="str">
            <v>h) outros</v>
          </cell>
        </row>
        <row r="723">
          <cell r="A723">
            <v>84662010</v>
          </cell>
          <cell r="B723" t="str">
            <v>55.1</v>
          </cell>
          <cell r="C723" t="str">
            <v>Porta-peças, para tornos</v>
          </cell>
        </row>
        <row r="724">
          <cell r="A724">
            <v>84662010</v>
          </cell>
          <cell r="B724" t="str">
            <v>55.1</v>
          </cell>
          <cell r="C724" t="str">
            <v>Porta-peças, para tornos</v>
          </cell>
        </row>
        <row r="725">
          <cell r="A725">
            <v>84662010</v>
          </cell>
          <cell r="B725" t="str">
            <v>b.11) porta-peças para tornos</v>
          </cell>
        </row>
        <row r="726">
          <cell r="A726">
            <v>84663000</v>
          </cell>
          <cell r="B726" t="str">
            <v>55.2</v>
          </cell>
          <cell r="C726" t="str">
            <v>Dispositivos divisores e outros dispositivos especiais, para máquinas-ferramentas</v>
          </cell>
        </row>
        <row r="727">
          <cell r="A727">
            <v>84663000</v>
          </cell>
          <cell r="B727" t="str">
            <v>55.2</v>
          </cell>
          <cell r="C727" t="str">
            <v>Dispositivos divisores e outros dispositivos especiais, para máquinas-ferramentas</v>
          </cell>
        </row>
        <row r="728">
          <cell r="A728">
            <v>84663000</v>
          </cell>
          <cell r="B728" t="str">
            <v>33.01 Dispositivos copiadores</v>
          </cell>
        </row>
        <row r="729">
          <cell r="A729">
            <v>84663000</v>
          </cell>
          <cell r="B729" t="str">
            <v>33.02 Divisores de retificação</v>
          </cell>
        </row>
        <row r="730">
          <cell r="A730">
            <v>84669100</v>
          </cell>
          <cell r="B730" t="str">
            <v>55.3</v>
          </cell>
          <cell r="C730" t="str">
            <v>Outros acessórios, partes para máquinas da posição 84.64</v>
          </cell>
        </row>
        <row r="731">
          <cell r="A731">
            <v>84669100</v>
          </cell>
          <cell r="B731" t="str">
            <v>55.3</v>
          </cell>
          <cell r="C731" t="str">
            <v>Dispositivos divisores e especiais para máquinas da posição 84.64</v>
          </cell>
        </row>
        <row r="732">
          <cell r="A732">
            <v>84669100</v>
          </cell>
          <cell r="B732" t="str">
            <v>a.1) de máquinas para trabalhar produtos cerâmicos</v>
          </cell>
        </row>
        <row r="733">
          <cell r="A733">
            <v>84669100</v>
          </cell>
          <cell r="B733" t="str">
            <v>a.2) de máquinas para trabalhar concreto</v>
          </cell>
        </row>
        <row r="734">
          <cell r="A734">
            <v>84669100</v>
          </cell>
          <cell r="B734" t="str">
            <v>a.3) de máquinas para o trabalho a frio de vidro</v>
          </cell>
        </row>
        <row r="735">
          <cell r="A735">
            <v>84669100</v>
          </cell>
          <cell r="B735" t="str">
            <v>a.4) outros</v>
          </cell>
        </row>
        <row r="736">
          <cell r="A736">
            <v>84669200</v>
          </cell>
          <cell r="B736" t="str">
            <v>55.4</v>
          </cell>
          <cell r="C736" t="str">
            <v>Outros acessórios e partes Para máquinas da posição 84.65</v>
          </cell>
        </row>
        <row r="737">
          <cell r="A737">
            <v>84669200</v>
          </cell>
          <cell r="B737" t="str">
            <v>55.4</v>
          </cell>
          <cell r="C737" t="str">
            <v>Para máquinas da posição 84.65</v>
          </cell>
        </row>
        <row r="738">
          <cell r="A738">
            <v>84669200</v>
          </cell>
          <cell r="B738" t="str">
            <v>b.1) de máquinas-ferramentas capazes de efetuar diferentes tipos de operações sem troca de ferramentas</v>
          </cell>
        </row>
        <row r="739">
          <cell r="A739">
            <v>84669200</v>
          </cell>
          <cell r="B739" t="str">
            <v>b.2) de máquinas para serrar</v>
          </cell>
        </row>
        <row r="740">
          <cell r="A740">
            <v>84669200</v>
          </cell>
          <cell r="B740" t="str">
            <v>b.3) de plaina desempenadeira</v>
          </cell>
        </row>
        <row r="741">
          <cell r="A741">
            <v>84669200</v>
          </cell>
          <cell r="B741" t="str">
            <v>b.4) de outras plainas</v>
          </cell>
        </row>
        <row r="742">
          <cell r="A742">
            <v>84669200</v>
          </cell>
          <cell r="B742" t="str">
            <v>b.5) de tupias</v>
          </cell>
        </row>
        <row r="743">
          <cell r="A743">
            <v>84669200</v>
          </cell>
          <cell r="B743" t="str">
            <v>b.6) de respigadeiras, molduradeiras e talhadeiras</v>
          </cell>
        </row>
        <row r="744">
          <cell r="A744">
            <v>84669200</v>
          </cell>
          <cell r="B744" t="str">
            <v>b.7) de máquinas para furar</v>
          </cell>
        </row>
        <row r="745">
          <cell r="A745">
            <v>84669200</v>
          </cell>
          <cell r="B745" t="str">
            <v>b.8) de máquinas para desenrolar madeira</v>
          </cell>
        </row>
        <row r="746">
          <cell r="A746">
            <v>84669200</v>
          </cell>
          <cell r="B746" t="str">
            <v>b.9) de máquinas para descascar madeira</v>
          </cell>
        </row>
        <row r="747">
          <cell r="A747">
            <v>84669200</v>
          </cell>
          <cell r="B747" t="str">
            <v>b.10) de máquinas para fabricação de lã ou de palha de madeira</v>
          </cell>
        </row>
        <row r="748">
          <cell r="A748">
            <v>84669200</v>
          </cell>
          <cell r="B748" t="str">
            <v>b.12) de máquinas para copiar ou reproduzir            </v>
          </cell>
        </row>
        <row r="749">
          <cell r="A749">
            <v>84669200</v>
          </cell>
          <cell r="B749" t="str">
            <v>b.13) de tornos</v>
          </cell>
        </row>
        <row r="750">
          <cell r="A750">
            <v>84669319</v>
          </cell>
          <cell r="B750" t="str">
            <v>55.5</v>
          </cell>
          <cell r="C750" t="str">
            <v>Outros acessórios e partes para máquinas para usinagem de metais ou carbonetos metálicos da posição 84.56</v>
          </cell>
        </row>
        <row r="751">
          <cell r="A751">
            <v>84669319</v>
          </cell>
          <cell r="B751" t="str">
            <v>55.5</v>
          </cell>
          <cell r="C751" t="str">
            <v>Dispositivos divisores e especiais para máquinas para usinagem de metais ou carbonetos metálicos da posição 84.56</v>
          </cell>
        </row>
        <row r="752">
          <cell r="A752">
            <v>84669319</v>
          </cell>
          <cell r="B752" t="str">
            <v>c) de máquinas para usinagem de metais ou carbonetos metálicos da posição 8456 da NBM</v>
          </cell>
        </row>
        <row r="753">
          <cell r="A753">
            <v>84669320</v>
          </cell>
          <cell r="B753" t="str">
            <v>55.6</v>
          </cell>
          <cell r="C753" t="str">
            <v>Outros acessórios e partes  para máquinas da posição 84.57</v>
          </cell>
        </row>
        <row r="754">
          <cell r="A754">
            <v>84669320</v>
          </cell>
          <cell r="B754" t="str">
            <v>55.6</v>
          </cell>
          <cell r="C754" t="str">
            <v>Dispositivos divisores e especiais para máquinas da posição 84.57</v>
          </cell>
        </row>
        <row r="755">
          <cell r="A755">
            <v>84669320</v>
          </cell>
          <cell r="B755" t="str">
            <v>d) para máquinas da posição 8457 da NBM</v>
          </cell>
        </row>
        <row r="756">
          <cell r="A756">
            <v>84669330</v>
          </cell>
          <cell r="B756" t="str">
            <v>55.7</v>
          </cell>
          <cell r="C756" t="str">
            <v>Outros acessórios e partes  para máquinas da posição 84.58</v>
          </cell>
        </row>
        <row r="757">
          <cell r="A757">
            <v>84669330</v>
          </cell>
          <cell r="B757" t="str">
            <v>55.7</v>
          </cell>
          <cell r="C757" t="str">
            <v>Dispositivos divisores e especiais para máquinas da posição 84.58</v>
          </cell>
        </row>
        <row r="758">
          <cell r="A758">
            <v>84669330</v>
          </cell>
          <cell r="B758" t="str">
            <v>e) para máquinas da posição 8458 da NBM</v>
          </cell>
        </row>
        <row r="759">
          <cell r="A759">
            <v>84669340</v>
          </cell>
          <cell r="B759" t="str">
            <v>55.8</v>
          </cell>
          <cell r="C759" t="str">
            <v>Outros acessórios e partes  para máquinas da posição 84.59</v>
          </cell>
        </row>
        <row r="760">
          <cell r="A760">
            <v>84669340</v>
          </cell>
          <cell r="B760" t="str">
            <v>55.8</v>
          </cell>
          <cell r="C760" t="str">
            <v>Dispositivos divisores e especiais para máquinas da posição 84.59</v>
          </cell>
        </row>
        <row r="761">
          <cell r="A761">
            <v>84669340</v>
          </cell>
          <cell r="B761" t="str">
            <v>f) para máquinas da posição 8459 da NBM</v>
          </cell>
        </row>
        <row r="762">
          <cell r="A762">
            <v>84669350</v>
          </cell>
          <cell r="B762" t="str">
            <v>55.9</v>
          </cell>
          <cell r="C762" t="str">
            <v>Outros acessórios e partes  para máquinas da posição 84.60</v>
          </cell>
        </row>
        <row r="763">
          <cell r="A763">
            <v>84669350</v>
          </cell>
          <cell r="B763" t="str">
            <v>55.9</v>
          </cell>
          <cell r="C763" t="str">
            <v>Dispositivos divisores e especiais para máquinas da posição 84.60</v>
          </cell>
        </row>
        <row r="764">
          <cell r="A764">
            <v>84669350</v>
          </cell>
          <cell r="B764" t="str">
            <v>g) para máquinas da posição 8460 da NBM</v>
          </cell>
        </row>
        <row r="765">
          <cell r="A765">
            <v>84669360</v>
          </cell>
          <cell r="B765" t="str">
            <v>55.10</v>
          </cell>
          <cell r="C765" t="str">
            <v>Outros acessórios e partes  para máquinas da posição 84.61</v>
          </cell>
        </row>
        <row r="766">
          <cell r="A766">
            <v>84669360</v>
          </cell>
          <cell r="B766" t="str">
            <v>55.10</v>
          </cell>
          <cell r="C766" t="str">
            <v>Dispositivos divisores e especiais para máquinas da posição 84.61</v>
          </cell>
        </row>
        <row r="767">
          <cell r="A767">
            <v>84669360</v>
          </cell>
          <cell r="B767" t="str">
            <v>h) para máquinas da posição 8461 da NBM</v>
          </cell>
        </row>
        <row r="768">
          <cell r="A768">
            <v>84669410</v>
          </cell>
          <cell r="B768" t="str">
            <v>55.11</v>
          </cell>
          <cell r="C768" t="str">
            <v>Outros acessórios e partes  para máquinas da posição 8462.10</v>
          </cell>
        </row>
        <row r="769">
          <cell r="A769">
            <v>84669410</v>
          </cell>
          <cell r="B769" t="str">
            <v>55.11</v>
          </cell>
          <cell r="C769" t="str">
            <v>Dispositivos divisores e especiais para máquinas da posição 8462.10</v>
          </cell>
        </row>
        <row r="770">
          <cell r="A770">
            <v>84669410</v>
          </cell>
          <cell r="B770" t="str">
            <v>i.1) de máquinas (incluídas as prensas) para forjar ou estampar martelos, martelos-pilões e martinetes</v>
          </cell>
        </row>
        <row r="771">
          <cell r="A771">
            <v>84669420</v>
          </cell>
          <cell r="B771" t="str">
            <v>55.12</v>
          </cell>
          <cell r="C771" t="str">
            <v>Outros acessórios e partes  para das subposições 8462.21 ou 8462.29</v>
          </cell>
        </row>
        <row r="772">
          <cell r="A772">
            <v>84669420</v>
          </cell>
          <cell r="B772" t="str">
            <v>55.12</v>
          </cell>
          <cell r="C772" t="str">
            <v>Dispositivos divisores e especiais para das subposições 8462.21 ou 8462.29</v>
          </cell>
        </row>
        <row r="773">
          <cell r="A773">
            <v>84669420</v>
          </cell>
          <cell r="B773" t="str">
            <v>i.2) de máquinas (incluídas as prensas) para enrolar, arquear, dobrar ou endireitar</v>
          </cell>
        </row>
        <row r="774">
          <cell r="A774">
            <v>84669430</v>
          </cell>
          <cell r="B774" t="str">
            <v>55.13</v>
          </cell>
          <cell r="C774" t="str">
            <v>Outros acessórios e partes  para prensas para extrusão</v>
          </cell>
        </row>
        <row r="775">
          <cell r="A775">
            <v>84669430</v>
          </cell>
          <cell r="B775" t="str">
            <v>55.13</v>
          </cell>
          <cell r="C775" t="str">
            <v>Dispositivos divisores e especiais para prensas para extrusão</v>
          </cell>
        </row>
        <row r="776">
          <cell r="A776">
            <v>84669430</v>
          </cell>
          <cell r="B776" t="str">
            <v>i.3) de máquinas extrusoras</v>
          </cell>
        </row>
        <row r="777">
          <cell r="A777">
            <v>84669490</v>
          </cell>
          <cell r="B777" t="str">
            <v>55.14</v>
          </cell>
          <cell r="C777" t="str">
            <v>Outros acessórios e partes  para máquinas: de estirar fios ou tubos; de cisalhar (incluídas as prensas), exceto as máquinas combinadas de puncionar e cisalhar; de puncionar ou chanfrar, incluídas as máquinas combinadas de puncionar e cisalhar; de fazer roscas internas ou externas por rolagem ou laminagem; de trabalhar arames e fios de metal; de trefiladeiras manuais; estiradoras ou trefiladoras para fios; extrusoras e para outras máquinas da posição 84.63, não especificadas</v>
          </cell>
        </row>
        <row r="778">
          <cell r="A778">
            <v>84669490</v>
          </cell>
          <cell r="B778" t="str">
            <v>55.14</v>
          </cell>
          <cell r="C778" t="str">
            <v>Dispositivos divisores e especiais para máquinas: de estirar fios ou tubos; de cisalhar (incluídas as prensas), exceto as máquinas combinadas de puncionar e cisalhar; de puncionar ou chanfrar, incluídas as máquinas combinadas de puncionar e cisalhar; de fazer roscas internas ou externas por rolagem ou laminagem; de trabalhar arames e fios de metal; de trefiladeiras manuais; estiradoras ou trefiladoras para fios; extrusoras e para outras máquinas da posição 84.63, não especificadas</v>
          </cell>
        </row>
        <row r="779">
          <cell r="A779">
            <v>84669490</v>
          </cell>
          <cell r="B779" t="str">
            <v>i.4) de máquinas para estirar fios</v>
          </cell>
        </row>
        <row r="780">
          <cell r="A780">
            <v>84669490</v>
          </cell>
          <cell r="B780" t="str">
            <v>i.5) de máquinas para estirar tubos             </v>
          </cell>
        </row>
        <row r="781">
          <cell r="A781">
            <v>84669490</v>
          </cell>
          <cell r="B781" t="str">
            <v>i.6) de máquinas (incluídas as prensas) para cisalhar, exceto as máquinas combinadas de puncionar e cisalhar</v>
          </cell>
        </row>
        <row r="782">
          <cell r="A782">
            <v>84669490</v>
          </cell>
          <cell r="B782" t="str">
            <v>i.7) de máquinas (incluídas as prensas) para puncionar ou para chanfrar, incluídas as máquinas combinadas de puncionar e cisalhar</v>
          </cell>
        </row>
        <row r="783">
          <cell r="A783">
            <v>84669490</v>
          </cell>
          <cell r="B783" t="str">
            <v>i.8) de máquinas extrusoras</v>
          </cell>
        </row>
        <row r="784">
          <cell r="A784">
            <v>84669490</v>
          </cell>
          <cell r="B784" t="str">
            <v>i.9) de máquinas para fazer roscas internas ou externas por rolagem ou laminagem</v>
          </cell>
        </row>
        <row r="785">
          <cell r="A785">
            <v>84669490</v>
          </cell>
          <cell r="B785" t="str">
            <v>i.10) de máquinas para trabalhar arames e fios de metal</v>
          </cell>
        </row>
        <row r="786">
          <cell r="A786">
            <v>84669490</v>
          </cell>
          <cell r="B786" t="str">
            <v>i.11) de trefiladeiras manuais</v>
          </cell>
        </row>
        <row r="787">
          <cell r="A787">
            <v>84669490</v>
          </cell>
          <cell r="B787" t="str">
            <v>i.12) de máquinas estiradoras ou trefiladoras para fios</v>
          </cell>
        </row>
        <row r="788">
          <cell r="A788">
            <v>84669490</v>
          </cell>
          <cell r="B788" t="str">
            <v>i.13) de outras máquinas da posição 8463 da NBM, não especificadas           </v>
          </cell>
        </row>
        <row r="789">
          <cell r="A789">
            <v>84671110</v>
          </cell>
          <cell r="B789" t="str">
            <v>56.1</v>
          </cell>
          <cell r="C789" t="str">
            <v>Furadeiras</v>
          </cell>
        </row>
        <row r="790">
          <cell r="A790">
            <v>84671110</v>
          </cell>
          <cell r="B790" t="str">
            <v>34.01 Furadeiras pneumáticas, rotativas</v>
          </cell>
        </row>
        <row r="791">
          <cell r="A791">
            <v>84671190</v>
          </cell>
          <cell r="B791" t="str">
            <v>56.2</v>
          </cell>
          <cell r="C791" t="str">
            <v>Outras ferramentas pneumáticas rotativas</v>
          </cell>
        </row>
        <row r="792">
          <cell r="A792">
            <v>84671190</v>
          </cell>
          <cell r="B792" t="str">
            <v>34.02 Outras ferramentas ou máquinas-ferramentas pneumáticas</v>
          </cell>
        </row>
        <row r="793">
          <cell r="A793">
            <v>84671900</v>
          </cell>
          <cell r="B793" t="str">
            <v>56.3</v>
          </cell>
          <cell r="C793" t="str">
            <v>Outras ferramentas pneumáticas; martelos ou marteletes; pistolas de ar comprimido para lubrificação</v>
          </cell>
        </row>
        <row r="794">
          <cell r="A794">
            <v>84671900</v>
          </cell>
          <cell r="B794" t="str">
            <v>34.03 Martelos ou marteletes</v>
          </cell>
        </row>
        <row r="795">
          <cell r="A795">
            <v>84671900</v>
          </cell>
          <cell r="B795" t="str">
            <v>34.04 Pistolas de ar comprimido para lubrificação</v>
          </cell>
        </row>
        <row r="796">
          <cell r="A796">
            <v>84671900</v>
          </cell>
          <cell r="B796" t="str">
            <v>34.05 Outras</v>
          </cell>
        </row>
        <row r="797">
          <cell r="A797">
            <v>84678100</v>
          </cell>
          <cell r="B797" t="str">
            <v>56.4</v>
          </cell>
          <cell r="C797" t="str">
            <v>Serra de corrente</v>
          </cell>
        </row>
        <row r="798">
          <cell r="A798">
            <v>84678100</v>
          </cell>
          <cell r="B798">
            <v>17</v>
          </cell>
          <cell r="C798" t="str">
            <v>Moto-serras portáteis de corrente, com motor incorporado, não elétrico, de uso agrícola</v>
          </cell>
        </row>
        <row r="799">
          <cell r="A799">
            <v>84678900</v>
          </cell>
        </row>
        <row r="800">
          <cell r="A800">
            <v>84678900</v>
          </cell>
          <cell r="B800" t="str">
            <v>56.5</v>
          </cell>
          <cell r="C800" t="str">
            <v>Outras ferramentas com motor elétrico incorporado, de uso manual</v>
          </cell>
        </row>
        <row r="801">
          <cell r="A801">
            <v>84678900</v>
          </cell>
          <cell r="B801" t="str">
            <v>34.06 Outras ferramentas com motor incorporado, não elétrico</v>
          </cell>
        </row>
        <row r="802">
          <cell r="A802">
            <v>84678900</v>
          </cell>
          <cell r="B802" t="str">
            <v>14.18</v>
          </cell>
          <cell r="C802" t="str">
            <v>Derriçador manual de café – “mãozinha”</v>
          </cell>
        </row>
        <row r="803">
          <cell r="A803">
            <v>84678900</v>
          </cell>
          <cell r="B803" t="str">
            <v>14.19</v>
          </cell>
          <cell r="C803" t="str">
            <v>Roçadeiras e podadores com motor elétrico  ou  não  elétrico incorporado,  de uso manual.</v>
          </cell>
        </row>
        <row r="804">
          <cell r="A804">
            <v>84681000</v>
          </cell>
          <cell r="B804" t="str">
            <v>57.1</v>
          </cell>
          <cell r="C804" t="str">
            <v>Maçaricos de uso manual</v>
          </cell>
        </row>
        <row r="805">
          <cell r="A805">
            <v>84681000</v>
          </cell>
          <cell r="B805" t="str">
            <v>35.01 Maçaricos de uso manual   </v>
          </cell>
        </row>
        <row r="806">
          <cell r="A806">
            <v>84682000</v>
          </cell>
          <cell r="B806" t="str">
            <v>57.2</v>
          </cell>
          <cell r="C806" t="str">
            <v>Outras máquinas e aparelhos a gás para soldar matérias termo-plásticas; qualquer outro aparelho para soldar ou cortar; aparelhos manuais ou pistolas para têmpera superficial; qualquer outro aparelho para têmpera superficial</v>
          </cell>
        </row>
        <row r="807">
          <cell r="A807">
            <v>84682000</v>
          </cell>
          <cell r="B807" t="str">
            <v>a) para soldar matérias termo-plásticas</v>
          </cell>
        </row>
        <row r="808">
          <cell r="A808">
            <v>84682000</v>
          </cell>
          <cell r="B808" t="str">
            <v>b) qualquer outro para soldar ou cortar</v>
          </cell>
        </row>
        <row r="809">
          <cell r="A809">
            <v>84682000</v>
          </cell>
          <cell r="B809" t="str">
            <v>c) aparelhos manuais ou pistolas para têmpera superficial</v>
          </cell>
        </row>
        <row r="810">
          <cell r="A810">
            <v>84682000</v>
          </cell>
          <cell r="B810" t="str">
            <v>d) qualquer outro para têmpera superficial</v>
          </cell>
        </row>
        <row r="811">
          <cell r="A811">
            <v>84688010</v>
          </cell>
          <cell r="B811" t="str">
            <v>57.3</v>
          </cell>
          <cell r="C811" t="str">
            <v>Outras máquinas e aparelhos para soldar por fricção</v>
          </cell>
        </row>
        <row r="812">
          <cell r="A812">
            <v>84688010</v>
          </cell>
          <cell r="B812" t="str">
            <v>e) outras máquinas e aparelhos para soldar por fricção</v>
          </cell>
        </row>
        <row r="813">
          <cell r="A813">
            <v>84688090</v>
          </cell>
          <cell r="B813" t="str">
            <v>57.4</v>
          </cell>
          <cell r="C813" t="str">
            <v>Outras máquinas e aparelhos para soldar</v>
          </cell>
        </row>
        <row r="814">
          <cell r="A814">
            <v>84688090</v>
          </cell>
          <cell r="B814" t="str">
            <v>f) outros</v>
          </cell>
        </row>
        <row r="815">
          <cell r="A815">
            <v>84741000</v>
          </cell>
          <cell r="B815" t="str">
            <v>58.1</v>
          </cell>
          <cell r="C815" t="str">
            <v>Máquinas e aparelhos para selecionar, peneirar, separar ou lavar</v>
          </cell>
        </row>
        <row r="816">
          <cell r="A816">
            <v>84741000</v>
          </cell>
          <cell r="B816" t="str">
            <v>36.01 Máquinas e aparelhos para selecionar, peneirar, separar ou lavar</v>
          </cell>
        </row>
        <row r="817">
          <cell r="A817">
            <v>84742010</v>
          </cell>
          <cell r="B817" t="str">
            <v>58.2</v>
          </cell>
          <cell r="C817" t="str">
            <v>Máquinas e aparelhos para esmagar, moer ou pulverizar, de bolas</v>
          </cell>
        </row>
        <row r="818">
          <cell r="A818">
            <v>84742090</v>
          </cell>
          <cell r="B818" t="str">
            <v>58.3</v>
          </cell>
          <cell r="C818" t="str">
            <v>Outras máquinas e aparelhos para esmagar, moer ou pulverizar</v>
          </cell>
        </row>
        <row r="819">
          <cell r="A819">
            <v>84743100</v>
          </cell>
          <cell r="B819" t="str">
            <v>58.4</v>
          </cell>
          <cell r="C819" t="str">
            <v>Betoneiras e aparelhos para amassar cimento</v>
          </cell>
        </row>
        <row r="820">
          <cell r="A820">
            <v>84743100</v>
          </cell>
          <cell r="B820" t="str">
            <v>a) betoneiras e aparelhos para amassar cimento</v>
          </cell>
        </row>
        <row r="821">
          <cell r="A821">
            <v>84743200</v>
          </cell>
          <cell r="B821" t="str">
            <v>58.5</v>
          </cell>
          <cell r="C821" t="str">
            <v>Máquinas para misturar matérias minerais com betume</v>
          </cell>
        </row>
        <row r="822">
          <cell r="A822">
            <v>84743200</v>
          </cell>
          <cell r="B822" t="str">
            <v>b) máquinas para misturar matérias minerais com betume</v>
          </cell>
        </row>
        <row r="823">
          <cell r="A823">
            <v>84743900</v>
          </cell>
          <cell r="B823" t="str">
            <v>58.6</v>
          </cell>
          <cell r="C823" t="str">
            <v>Outras máquinas e aparelhos para misturar ou amassar</v>
          </cell>
        </row>
        <row r="824">
          <cell r="A824">
            <v>84743900</v>
          </cell>
          <cell r="B824" t="str">
            <v>c) outras              </v>
          </cell>
        </row>
        <row r="825">
          <cell r="A825">
            <v>84748010</v>
          </cell>
          <cell r="B825" t="str">
            <v>58.7</v>
          </cell>
          <cell r="C825" t="str">
            <v>Outras máquinas e aparelhos para fabricação de moldes de areia para fundição</v>
          </cell>
        </row>
        <row r="826">
          <cell r="A826">
            <v>84748010</v>
          </cell>
          <cell r="B826" t="str">
            <v>36.06 Máquinas de fazer molde de areia para fundição</v>
          </cell>
        </row>
        <row r="827">
          <cell r="A827">
            <v>84748090</v>
          </cell>
          <cell r="B827" t="str">
            <v>58.8</v>
          </cell>
          <cell r="C827" t="str">
            <v>Outras máquinas e aparelhos para selecionar, peneirar, separar, lavar, esmagar, moer, misturar ou amassar terras, pedras, minérios ou outras substâncias minerais sólidas; máquinas para fabricar tijolos</v>
          </cell>
        </row>
        <row r="828">
          <cell r="A828">
            <v>84748090</v>
          </cell>
          <cell r="B828" t="str">
            <v>36.04 Máquinas vibratórias para fabricação de elementos pré-moldados de cimento ou concreto</v>
          </cell>
        </row>
        <row r="829">
          <cell r="A829">
            <v>84748090</v>
          </cell>
          <cell r="B829" t="str">
            <v>36.05 Máquinas para fabricar tijolos</v>
          </cell>
        </row>
        <row r="830">
          <cell r="A830">
            <v>84748090</v>
          </cell>
          <cell r="B830" t="str">
            <v>36.07 Outras</v>
          </cell>
        </row>
        <row r="831">
          <cell r="A831">
            <v>84751000</v>
          </cell>
          <cell r="B831" t="str">
            <v>59.1</v>
          </cell>
          <cell r="C831" t="str">
            <v>Máquinas para montagem de lâmpadas, tubos ou válvulas, elétricos ou eletrônicos, ou de lâmpadas de luz relâmpago ('flash'), que tenham invólucro de vidro</v>
          </cell>
        </row>
        <row r="832">
          <cell r="A832">
            <v>84751000</v>
          </cell>
          <cell r="B832" t="str">
            <v>37.01 Máquinas para montagem de lâmpadas, tubos ou válvulas, elétricos ou eletrônicos, ou de lâmpadas de luz relâmpago ("flash") que tenham invólucro de vidro</v>
          </cell>
        </row>
        <row r="833">
          <cell r="A833">
            <v>84752100</v>
          </cell>
          <cell r="B833" t="str">
            <v>59.2</v>
          </cell>
          <cell r="C833" t="str">
            <v>Máquinas para fabricação de fibras ópticas e de seus esboços</v>
          </cell>
        </row>
        <row r="834">
          <cell r="A834">
            <v>84752910</v>
          </cell>
          <cell r="B834" t="str">
            <v>59.3</v>
          </cell>
          <cell r="C834" t="str">
            <v>Outra máquinas para fabricação de recipientes da posição 70.10, exceto ampolas</v>
          </cell>
        </row>
        <row r="835">
          <cell r="A835">
            <v>84752990</v>
          </cell>
          <cell r="B835" t="str">
            <v>59.4</v>
          </cell>
          <cell r="C835" t="str">
            <v>Outras máquinas para fabricação ou trabalho a quente do vidro ou das suas obras; máquinas para moldagem de lâmpadas, válvulas e semelhantes</v>
          </cell>
        </row>
        <row r="836">
          <cell r="A836">
            <v>84752990</v>
          </cell>
          <cell r="B836" t="str">
            <v>37.03 Máquinas para moldagem de lâmpadas, válvulas e semelhantes          </v>
          </cell>
        </row>
        <row r="837">
          <cell r="A837">
            <v>84771011</v>
          </cell>
          <cell r="B837" t="str">
            <v>60.1</v>
          </cell>
          <cell r="C837" t="str">
            <v>Monocolor, para materiais termoplásticos, com capacidade de injeção inferior ou igual a 5.000g e força de fechamento inferior ou igual a 12.000kN</v>
          </cell>
        </row>
        <row r="838">
          <cell r="A838">
            <v>84771019</v>
          </cell>
          <cell r="B838" t="str">
            <v>60.2</v>
          </cell>
          <cell r="C838" t="str">
            <v>Outras máquinas de moldar por injeção, horizontais, de comando numérico</v>
          </cell>
        </row>
        <row r="839">
          <cell r="A839">
            <v>84771021</v>
          </cell>
          <cell r="B839" t="str">
            <v>60.3</v>
          </cell>
          <cell r="C839" t="str">
            <v>Monocolor, para materiais termoplásticos, com capacidade de injeção inferior ou igual a 5.000g e força de fechamento inferior ou igual a 12.000kN</v>
          </cell>
        </row>
        <row r="840">
          <cell r="A840">
            <v>84771029</v>
          </cell>
          <cell r="B840" t="str">
            <v>60.4</v>
          </cell>
          <cell r="C840" t="str">
            <v>Outras máquinas de moldar por injeção, horizontais</v>
          </cell>
        </row>
        <row r="841">
          <cell r="A841">
            <v>84771091</v>
          </cell>
          <cell r="B841" t="str">
            <v>60.5</v>
          </cell>
          <cell r="C841" t="str">
            <v>Outras máquinas de moldar por injeção, de comando numérico</v>
          </cell>
        </row>
        <row r="842">
          <cell r="A842">
            <v>84771099</v>
          </cell>
          <cell r="B842" t="str">
            <v>60.6</v>
          </cell>
          <cell r="C842" t="str">
            <v>Outras máquinas de moldar por injeção</v>
          </cell>
        </row>
        <row r="843">
          <cell r="A843">
            <v>84772010</v>
          </cell>
          <cell r="B843" t="str">
            <v>60.7</v>
          </cell>
          <cell r="C843" t="str">
            <v>Extrusoras, para materiais termoplásticos, com diâmetro da rosca inferior ou igual a 300mm</v>
          </cell>
        </row>
        <row r="844">
          <cell r="A844">
            <v>84772090</v>
          </cell>
          <cell r="B844" t="str">
            <v>60.8</v>
          </cell>
          <cell r="C844" t="str">
            <v>Outras extrusoras</v>
          </cell>
        </row>
        <row r="845">
          <cell r="A845">
            <v>84773010</v>
          </cell>
          <cell r="B845" t="str">
            <v>60.9</v>
          </cell>
          <cell r="C845" t="str">
            <v>Máquinas de moldar por insuflação para fabricação de recipientes termoplásticos de capacidade inferior ou igual a 5 litros, com uma produção inferior ou igual a 1.000 unidades por hora, referente a recipiente de 1 litro</v>
          </cell>
        </row>
        <row r="846">
          <cell r="A846">
            <v>84773090</v>
          </cell>
          <cell r="B846" t="str">
            <v>60.10</v>
          </cell>
          <cell r="C846" t="str">
            <v>Outras máquinas de moldar por insuflação</v>
          </cell>
        </row>
        <row r="847">
          <cell r="A847">
            <v>84774010</v>
          </cell>
          <cell r="B847" t="str">
            <v>60.11</v>
          </cell>
          <cell r="C847" t="str">
            <v>Máquina de moldar a vácuo poliestireno expandido (EPS) ou polipropileno expandido (EPP)</v>
          </cell>
        </row>
        <row r="848">
          <cell r="A848">
            <v>84774090</v>
          </cell>
          <cell r="B848" t="str">
            <v>60.12</v>
          </cell>
          <cell r="C848" t="str">
            <v>Outras máquinas de moldar a vácuo e outras máquinas de termoformar</v>
          </cell>
        </row>
        <row r="849">
          <cell r="A849">
            <v>84775100</v>
          </cell>
          <cell r="B849" t="str">
            <v>60.13</v>
          </cell>
          <cell r="C849" t="str">
            <v>Máquina para moldar ou recauchutar pneumáticos ou para moldar ou dar forma a câmaras-de-ar</v>
          </cell>
        </row>
        <row r="850">
          <cell r="A850">
            <v>84775100</v>
          </cell>
          <cell r="B850" t="str">
            <v>38.05 Outras máquinas e aparelhos para moldar ou recauchutar pneumáticos ou para moldar ou dar forma a câmaras de ar         </v>
          </cell>
        </row>
        <row r="851">
          <cell r="A851">
            <v>84775911</v>
          </cell>
          <cell r="B851" t="str">
            <v>60.14</v>
          </cell>
          <cell r="C851" t="str">
            <v>Prensa com capacidade inferior ou igual a 30.000kN</v>
          </cell>
        </row>
        <row r="852">
          <cell r="A852">
            <v>84775919</v>
          </cell>
          <cell r="B852" t="str">
            <v>60.15</v>
          </cell>
          <cell r="C852" t="str">
            <v>Outras prensas</v>
          </cell>
        </row>
        <row r="853">
          <cell r="A853">
            <v>84775990</v>
          </cell>
          <cell r="B853" t="str">
            <v>60.16</v>
          </cell>
          <cell r="C853" t="str">
            <v>Outras máquinas e aparelhos para moldar ou dar forma</v>
          </cell>
        </row>
        <row r="854">
          <cell r="A854">
            <v>84775990</v>
          </cell>
          <cell r="B854" t="str">
            <v>38.07 Outras       </v>
          </cell>
        </row>
        <row r="855">
          <cell r="A855">
            <v>84778010</v>
          </cell>
          <cell r="B855" t="str">
            <v>60.17</v>
          </cell>
          <cell r="C855" t="str">
            <v>Máquina de unir lâminas de borracha entre si ou com tecidos com borracha, para fabricação de pneumáticos</v>
          </cell>
        </row>
        <row r="856">
          <cell r="A856">
            <v>84778090</v>
          </cell>
          <cell r="B856" t="str">
            <v>60.18</v>
          </cell>
          <cell r="C856" t="str">
            <v>Outras máquinas e aparelhos para trabalhar borracha ou plásticos ou para fabricação de produtos dessas matérias</v>
          </cell>
        </row>
        <row r="857">
          <cell r="A857">
            <v>84781090</v>
          </cell>
          <cell r="B857">
            <v>61</v>
          </cell>
          <cell r="C857" t="str">
            <v>Outras máquinas e aparelhos para preparar ou transformar tabaco; máquinas para fabricar cigarros, charutos, cigarrilhas e semelhantes; máquinas debulhadoras de tabaco em folha; máquinas separadoras lineares de tabaco em folha; máquinas classificadoras de lâmina de tabaco em folhas; distribuidora tipo "Splitter" para tabaco em folha; cilindros condicionados de tabaco em folha; cilindros rotativos com peneiras para tabaco em folha</v>
          </cell>
        </row>
        <row r="858">
          <cell r="A858">
            <v>84781090</v>
          </cell>
          <cell r="B858" t="str">
            <v>39.01 Máquinas para fabricar cigarros, charutos, cigarrilhas e semelhantes</v>
          </cell>
        </row>
        <row r="859">
          <cell r="A859">
            <v>84781090</v>
          </cell>
          <cell r="B859" t="str">
            <v>39.02 Máquinas debulhadoras de tabaco em folha </v>
          </cell>
        </row>
        <row r="860">
          <cell r="A860">
            <v>84781090</v>
          </cell>
          <cell r="B860" t="str">
            <v>39.03 Máquinas separadoras lineares de tabaco em folha   </v>
          </cell>
        </row>
        <row r="861">
          <cell r="A861">
            <v>84781090</v>
          </cell>
          <cell r="B861" t="str">
            <v>39.04 Máquinas classificadoras de lâmina de tabaco em folhas        </v>
          </cell>
        </row>
        <row r="862">
          <cell r="A862">
            <v>84781090</v>
          </cell>
          <cell r="B862" t="str">
            <v>39.05 Distribuidora tipo "Splitter" para tabaco em folha          </v>
          </cell>
        </row>
        <row r="863">
          <cell r="A863">
            <v>84781090</v>
          </cell>
          <cell r="B863" t="str">
            <v>39.06 Cilindros condicionados de tabaco em folha </v>
          </cell>
        </row>
        <row r="864">
          <cell r="A864">
            <v>84781090</v>
          </cell>
          <cell r="B864" t="str">
            <v>39.07 Cilindros rotativos com peneiras para tabaco em folha              </v>
          </cell>
        </row>
        <row r="865">
          <cell r="A865">
            <v>84792000</v>
          </cell>
          <cell r="B865" t="str">
            <v>62.1</v>
          </cell>
          <cell r="C865" t="str">
            <v>Máquinas e aparelhos para extração ou preparação de óleos ou gorduras vegetais fixos ou de óleos ou gorduras animais</v>
          </cell>
        </row>
        <row r="866">
          <cell r="A866">
            <v>84792000</v>
          </cell>
          <cell r="B866" t="str">
            <v>40.01 Máquinas e aparelhos para extração mecânica ou química de óleo ou gordura animal ou vegetal            </v>
          </cell>
        </row>
        <row r="867">
          <cell r="A867">
            <v>84792000</v>
          </cell>
          <cell r="B867" t="str">
            <v>40.02 Máquinas e aparelhos para refinação de óleo ou gordura animal ou vegetal</v>
          </cell>
        </row>
        <row r="868">
          <cell r="A868">
            <v>84793000</v>
          </cell>
          <cell r="B868" t="str">
            <v>62.2</v>
          </cell>
          <cell r="C868" t="str">
            <v>Prensas para fabricação de painéis de partículas, de fibras de madeira ou de outras matérias lenhosas, e outras máquinas e aparelhos para tratamento de madeira ou de cortiça</v>
          </cell>
        </row>
        <row r="869">
          <cell r="A869">
            <v>84793000</v>
          </cell>
          <cell r="B869" t="str">
            <v>40.03 Prensas para fabricação de painéis de partículas, de fibras de madeira ou de outras matérias lenhosas, e outras máquinas e aparelhos para tratamento de madeira ou de cortiça   </v>
          </cell>
        </row>
        <row r="870">
          <cell r="A870">
            <v>84794000</v>
          </cell>
          <cell r="B870" t="str">
            <v>62.3</v>
          </cell>
          <cell r="C870" t="str">
            <v>Máquinas para fabricação de cordas ou cabos</v>
          </cell>
        </row>
        <row r="871">
          <cell r="A871">
            <v>84794000</v>
          </cell>
          <cell r="B871" t="str">
            <v>40.04 Máquinas para fabricação de cordas ou cabos</v>
          </cell>
        </row>
        <row r="872">
          <cell r="A872">
            <v>84798110</v>
          </cell>
          <cell r="B872" t="str">
            <v>62.4</v>
          </cell>
          <cell r="C872" t="str">
            <v>Diferenciadores das tensões de tração de entrada e saída da chapa, em instalações de galvanoplastia</v>
          </cell>
        </row>
        <row r="873">
          <cell r="A873">
            <v>84798190</v>
          </cell>
          <cell r="B873" t="str">
            <v>62.5</v>
          </cell>
          <cell r="C873" t="str">
            <v>Outras máquinas e aparelhos para tratamento de metais, incluídas as bobinadoras para enrolamentos elétricos</v>
          </cell>
        </row>
        <row r="874">
          <cell r="A874">
            <v>84798922</v>
          </cell>
          <cell r="B874" t="str">
            <v>62.6</v>
          </cell>
          <cell r="C874" t="str">
            <v>Máquinas e aparelhos para fabricação de pincéis, brochas ou escovas</v>
          </cell>
        </row>
        <row r="875">
          <cell r="A875">
            <v>84798922</v>
          </cell>
          <cell r="B875" t="str">
            <v>40.06 Máquinas e aparelhos para fabricar pincéis, brochas e escovas</v>
          </cell>
        </row>
        <row r="876">
          <cell r="A876">
            <v>84798940</v>
          </cell>
          <cell r="B876" t="str">
            <v>2.4</v>
          </cell>
          <cell r="C876" t="str">
            <v>Silos metálicos para cereais, fixos (não transportáveis), incluídas as baterias, com mecanismos elevadores ou extratores incorporados</v>
          </cell>
        </row>
        <row r="877">
          <cell r="A877">
            <v>84798999</v>
          </cell>
          <cell r="B877" t="str">
            <v>62.7</v>
          </cell>
          <cell r="C877" t="str">
            <v>Outras máquinas e aparelhos; packer (obturador)</v>
          </cell>
        </row>
        <row r="878">
          <cell r="A878">
            <v>84798999</v>
          </cell>
          <cell r="B878" t="str">
            <v>Packer (obturador)</v>
          </cell>
        </row>
        <row r="879">
          <cell r="A879">
            <v>84798999</v>
          </cell>
          <cell r="B879" t="str">
            <v>40.07 Outras máquinas e aparelhos</v>
          </cell>
        </row>
        <row r="880">
          <cell r="A880">
            <v>84801000</v>
          </cell>
          <cell r="B880" t="str">
            <v>63.1</v>
          </cell>
          <cell r="C880" t="str">
            <v>Caixas de fundição</v>
          </cell>
        </row>
        <row r="881">
          <cell r="A881">
            <v>84801000</v>
          </cell>
          <cell r="B881" t="str">
            <v>41.01 Caixas de fundição</v>
          </cell>
        </row>
        <row r="882">
          <cell r="A882">
            <v>84803000</v>
          </cell>
          <cell r="B882" t="str">
            <v>63.2</v>
          </cell>
          <cell r="C882" t="str">
            <v>Modelos para moldes: de madeira, de alumínio, de ferro, ferro fundido ou aço, de cobre, bronze ou latão, de níquel, de chumbo, de zinco, outros</v>
          </cell>
        </row>
        <row r="883">
          <cell r="A883">
            <v>84803000</v>
          </cell>
          <cell r="B883" t="str">
            <v>a) de madeira     </v>
          </cell>
        </row>
        <row r="884">
          <cell r="A884">
            <v>84803000</v>
          </cell>
          <cell r="B884" t="str">
            <v>b) de alumínio    </v>
          </cell>
        </row>
        <row r="885">
          <cell r="A885">
            <v>84803000</v>
          </cell>
          <cell r="B885" t="str">
            <v>c) outros              </v>
          </cell>
        </row>
        <row r="886">
          <cell r="A886">
            <v>84803000</v>
          </cell>
          <cell r="B886" t="str">
            <v>d) de ferro, ferro fundido ou aço     </v>
          </cell>
        </row>
        <row r="887">
          <cell r="A887">
            <v>84803000</v>
          </cell>
          <cell r="B887" t="str">
            <v>e) de cobre, bronze ou latão           </v>
          </cell>
        </row>
        <row r="888">
          <cell r="A888">
            <v>84803000</v>
          </cell>
          <cell r="B888" t="str">
            <v>f) de níquel          </v>
          </cell>
        </row>
        <row r="889">
          <cell r="A889">
            <v>84803000</v>
          </cell>
          <cell r="B889" t="str">
            <v>g) de chumbo     </v>
          </cell>
        </row>
        <row r="890">
          <cell r="A890">
            <v>84803000</v>
          </cell>
          <cell r="B890" t="str">
            <v>h) de zinco           </v>
          </cell>
        </row>
        <row r="891">
          <cell r="A891">
            <v>84804100</v>
          </cell>
          <cell r="B891" t="str">
            <v>63.3</v>
          </cell>
          <cell r="C891" t="str">
            <v>Moldes para metais ou carbonetos metálicos, para moldagem por injeção ou por compressão</v>
          </cell>
        </row>
        <row r="892">
          <cell r="A892">
            <v>84804910</v>
          </cell>
          <cell r="B892" t="str">
            <v>63.4</v>
          </cell>
          <cell r="C892" t="str">
            <v>Coquilhas</v>
          </cell>
        </row>
        <row r="893">
          <cell r="A893">
            <v>84804990</v>
          </cell>
          <cell r="B893" t="str">
            <v>63.5</v>
          </cell>
          <cell r="C893" t="str">
            <v>Outros moldes para metais ou carbonetos metálicos; moldes de tipografia</v>
          </cell>
        </row>
        <row r="894">
          <cell r="A894">
            <v>84805000</v>
          </cell>
          <cell r="B894" t="str">
            <v>63.6</v>
          </cell>
          <cell r="C894" t="str">
            <v>Moldes para vidro</v>
          </cell>
        </row>
        <row r="895">
          <cell r="A895">
            <v>84805000</v>
          </cell>
          <cell r="B895" t="str">
            <v>41.04 Moldes para vidro  </v>
          </cell>
        </row>
        <row r="896">
          <cell r="A896">
            <v>84806000</v>
          </cell>
          <cell r="B896" t="str">
            <v>63.7</v>
          </cell>
          <cell r="C896" t="str">
            <v>Moldes para matérias minerais</v>
          </cell>
        </row>
        <row r="897">
          <cell r="A897">
            <v>84806000</v>
          </cell>
          <cell r="B897" t="str">
            <v>41.05 Moldes para matérias minerais         </v>
          </cell>
        </row>
        <row r="898">
          <cell r="A898">
            <v>84807100</v>
          </cell>
          <cell r="B898" t="str">
            <v>63.8</v>
          </cell>
          <cell r="C898" t="str">
            <v>Moldes para borracha ou plásticos, para moldagem por injeção ou por compressão</v>
          </cell>
        </row>
        <row r="899">
          <cell r="A899">
            <v>84807100</v>
          </cell>
          <cell r="B899" t="str">
            <v>a) para moldagem por injeção ou por compressão </v>
          </cell>
        </row>
        <row r="900">
          <cell r="A900">
            <v>84807900</v>
          </cell>
          <cell r="B900" t="str">
            <v>63.9</v>
          </cell>
          <cell r="C900" t="str">
            <v>Outros moldes para borracha ou plásticos</v>
          </cell>
        </row>
        <row r="901">
          <cell r="A901">
            <v>84807900</v>
          </cell>
          <cell r="B901" t="str">
            <v>b) outros              </v>
          </cell>
        </row>
        <row r="902">
          <cell r="A902">
            <v>84818093</v>
          </cell>
          <cell r="B902" t="str">
            <v>64.1</v>
          </cell>
          <cell r="C902" t="str">
            <v>Válvulas tipo gaveta</v>
          </cell>
        </row>
        <row r="903">
          <cell r="A903">
            <v>84818093</v>
          </cell>
          <cell r="B903" t="str">
            <v>                               Manifold e válvula tipo gaveta</v>
          </cell>
        </row>
        <row r="904">
          <cell r="A904">
            <v>84818095</v>
          </cell>
          <cell r="B904" t="str">
            <v>64.2</v>
          </cell>
          <cell r="C904" t="str">
            <v>Válvulas tipo esfera</v>
          </cell>
        </row>
        <row r="905">
          <cell r="A905">
            <v>84818095</v>
          </cell>
          <cell r="B905" t="str">
            <v>                               Válvula tipo esfera</v>
          </cell>
        </row>
        <row r="906">
          <cell r="A906">
            <v>84818097</v>
          </cell>
          <cell r="B906" t="str">
            <v>64.3</v>
          </cell>
          <cell r="C906" t="str">
            <v>Válvulas tipo borboleta</v>
          </cell>
        </row>
        <row r="907">
          <cell r="A907">
            <v>84818097</v>
          </cell>
          <cell r="B907" t="str">
            <v>                               Válvula tipo borboleta</v>
          </cell>
        </row>
        <row r="908">
          <cell r="A908">
            <v>84818099</v>
          </cell>
          <cell r="B908" t="str">
            <v>64.4</v>
          </cell>
          <cell r="C908" t="str">
            <v>Outros dispositivos para canalizações, caldeiras, reservatórios, cubas e outros recipientes; árvore de natal</v>
          </cell>
        </row>
        <row r="909">
          <cell r="A909">
            <v>84818099</v>
          </cell>
          <cell r="B909" t="str">
            <v>Válvula</v>
          </cell>
        </row>
        <row r="910">
          <cell r="A910">
            <v>84818099</v>
          </cell>
          <cell r="B910" t="str">
            <v>                               Árvore de natal</v>
          </cell>
        </row>
        <row r="911">
          <cell r="A911">
            <v>84834010</v>
          </cell>
          <cell r="B911" t="str">
            <v>65.1</v>
          </cell>
          <cell r="C911" t="str">
            <v>Caixas de transmissão, redutores, multiplicadores e variadores de velocidade, incluídos os conversores de torques</v>
          </cell>
        </row>
        <row r="912">
          <cell r="A912">
            <v>84834010</v>
          </cell>
          <cell r="B912" t="str">
            <v>IX</v>
          </cell>
          <cell r="C912" t="str">
            <v>Tesoura rotativa “flving shear”</v>
          </cell>
        </row>
        <row r="913">
          <cell r="A913">
            <v>84834010</v>
          </cell>
          <cell r="B913" t="str">
            <v>X</v>
          </cell>
          <cell r="C913" t="str">
            <v>Redutor de velocidade, caixa de pinhões (redutor com saída de 2 ou 3 eixos) e redutor combinado com caixa de pinhões destinados para gaiolas de laminação</v>
          </cell>
        </row>
        <row r="914">
          <cell r="A914">
            <v>84834090</v>
          </cell>
          <cell r="B914" t="str">
            <v>65.2</v>
          </cell>
          <cell r="C914" t="str">
            <v>Outros eixos de esferas ou de roletes; engrenagens e rodas de fricção</v>
          </cell>
        </row>
        <row r="915">
          <cell r="A915">
            <v>85044010</v>
          </cell>
          <cell r="B915" t="str">
            <v>66.1</v>
          </cell>
          <cell r="C915" t="str">
            <v>Carregadores de acumuladores</v>
          </cell>
        </row>
        <row r="916">
          <cell r="A916">
            <v>85044010</v>
          </cell>
          <cell r="B916" t="str">
            <v>XI</v>
          </cell>
          <cell r="C916" t="str">
            <v>Acionamento eletrônico de gaiolas</v>
          </cell>
        </row>
        <row r="917">
          <cell r="A917">
            <v>85044010</v>
          </cell>
          <cell r="B917" t="str">
            <v>XII</v>
          </cell>
          <cell r="C917" t="str">
            <v>Conversor e retificador para laminação e trefiladeiras</v>
          </cell>
        </row>
        <row r="918">
          <cell r="A918">
            <v>85044010</v>
          </cell>
          <cell r="B918" t="str">
            <v>XIII</v>
          </cell>
          <cell r="C918" t="str">
            <v>Inversores digital para variação de rotação de motores elétricos em laminadores e trefiladeiras</v>
          </cell>
        </row>
        <row r="919">
          <cell r="A919">
            <v>85044090</v>
          </cell>
          <cell r="B919" t="str">
            <v>66.2</v>
          </cell>
          <cell r="C919" t="str">
            <v>Acionamento eletrônico de gaiolas; conversor e retificador para laminação e trefiladeiras; inversores digital para variação de rotação de motores elétricos em laminadores e trefiladeiras</v>
          </cell>
        </row>
        <row r="920">
          <cell r="A920">
            <v>85141010</v>
          </cell>
          <cell r="B920" t="str">
            <v>67.1</v>
          </cell>
          <cell r="C920" t="str">
            <v>Fornos de resistência, de aquecimento indireto, industriais</v>
          </cell>
        </row>
        <row r="921">
          <cell r="A921">
            <v>85141010</v>
          </cell>
          <cell r="B921" t="str">
            <v>42.01 Fornos industriais de resistência (de aquecimento indireto)     </v>
          </cell>
        </row>
        <row r="922">
          <cell r="A922">
            <v>85142011</v>
          </cell>
          <cell r="B922" t="str">
            <v>67.2</v>
          </cell>
          <cell r="C922" t="str">
            <v>Fornos que funcionam por indução, industriais</v>
          </cell>
        </row>
        <row r="923">
          <cell r="A923">
            <v>85142011</v>
          </cell>
          <cell r="B923" t="str">
            <v>42.02 Fornos industriais por indução          </v>
          </cell>
        </row>
        <row r="924">
          <cell r="A924">
            <v>85142020</v>
          </cell>
          <cell r="B924" t="str">
            <v>67.3</v>
          </cell>
          <cell r="C924" t="str">
            <v>Fornos que funcionam por perdas dielétricas</v>
          </cell>
        </row>
        <row r="925">
          <cell r="A925">
            <v>85142020</v>
          </cell>
          <cell r="B925" t="str">
            <v>42.03 Fornos industriais de aquecimento por perdas dielétricas        </v>
          </cell>
        </row>
        <row r="926">
          <cell r="A926">
            <v>85143011</v>
          </cell>
          <cell r="B926" t="str">
            <v>67.4</v>
          </cell>
          <cell r="C926" t="str">
            <v>Fornos de resistência, de aquecimento direto, industriais</v>
          </cell>
        </row>
        <row r="927">
          <cell r="A927">
            <v>85143021</v>
          </cell>
          <cell r="B927" t="str">
            <v>67.5</v>
          </cell>
          <cell r="C927" t="str">
            <v>Fornos de arco voltaico, industriais</v>
          </cell>
        </row>
        <row r="928">
          <cell r="A928">
            <v>85143090</v>
          </cell>
          <cell r="B928" t="str">
            <v>67.6</v>
          </cell>
          <cell r="C928" t="str">
            <v>Outros fornos elétricos industriais; fornos industriais de banho; fornos industriais de raios infra-vermelhos</v>
          </cell>
        </row>
        <row r="929">
          <cell r="A929">
            <v>85143090</v>
          </cell>
          <cell r="B929" t="str">
            <v>42.05 Fornos industriais de banho              </v>
          </cell>
        </row>
        <row r="930">
          <cell r="A930">
            <v>85143090</v>
          </cell>
          <cell r="B930" t="str">
            <v>42.07 Fornos industriais de raios infra-vermelhos   </v>
          </cell>
        </row>
        <row r="931">
          <cell r="A931">
            <v>85149000</v>
          </cell>
          <cell r="B931" t="str">
            <v>67.7</v>
          </cell>
          <cell r="C931" t="str">
            <v>Partes e peças para fornos industriais; controlador eletrônico para forno à arco; estrutura metálica para forno à arco (superestrutura); braços de suporte de eletrodos para forno à arco com sistema de fixação e abertura por cilindros hidráulicos/molas pratos</v>
          </cell>
        </row>
        <row r="932">
          <cell r="A932">
            <v>85149000</v>
          </cell>
          <cell r="B932" t="str">
            <v>XIV</v>
          </cell>
          <cell r="C932" t="str">
            <v>Controlador eletrônico para forno à arco</v>
          </cell>
        </row>
        <row r="933">
          <cell r="A933">
            <v>85149000</v>
          </cell>
          <cell r="B933" t="str">
            <v>XV</v>
          </cell>
          <cell r="C933" t="str">
            <v>Estrutura metálica para forno à arco (superestrutura)</v>
          </cell>
        </row>
        <row r="934">
          <cell r="A934">
            <v>85149000</v>
          </cell>
          <cell r="B934" t="str">
            <v>XVI</v>
          </cell>
          <cell r="C934" t="str">
            <v>Braços de suporte de eletrodos para forno à arco com sistema de fixação e abertura por cilindros hidráulicos/molas pratos</v>
          </cell>
        </row>
        <row r="935">
          <cell r="A935">
            <v>85152100</v>
          </cell>
          <cell r="B935" t="str">
            <v>68.1</v>
          </cell>
          <cell r="C935" t="str">
            <v>Máquinas e aparelhos para soldar metais por resistência Inteira ou parcialmente automáticos</v>
          </cell>
        </row>
        <row r="936">
          <cell r="A936">
            <v>85152100</v>
          </cell>
          <cell r="B936" t="str">
            <v>43.05 Máquina de soldar telas de aço         </v>
          </cell>
        </row>
        <row r="937">
          <cell r="A937">
            <v>85153110</v>
          </cell>
          <cell r="B937" t="str">
            <v>68.2</v>
          </cell>
          <cell r="C937" t="str">
            <v>Robôs para soldar, por arco, em atmosfera inerte (MIG -'Metal Inert Gas') ou atmosfera ativa (MAG -'Metal Active Gas'), de comando numérico</v>
          </cell>
        </row>
        <row r="938">
          <cell r="A938">
            <v>85153190</v>
          </cell>
          <cell r="B938" t="str">
            <v>68.3</v>
          </cell>
          <cell r="C938" t="str">
            <v>Outras máquinas e aparelhos para soldar metais por arco ou jato de plasma, inteira ou parcialmente automáticos</v>
          </cell>
        </row>
        <row r="939">
          <cell r="A939">
            <v>85153900</v>
          </cell>
          <cell r="B939" t="str">
            <v>68.4</v>
          </cell>
          <cell r="C939" t="str">
            <v>Outras máquinas e aparelhos para soldar metais por arco ou jato de plasma</v>
          </cell>
        </row>
        <row r="940">
          <cell r="A940">
            <v>85153900</v>
          </cell>
          <cell r="B940" t="str">
            <v>43.02 Outros       </v>
          </cell>
        </row>
        <row r="941">
          <cell r="A941">
            <v>85158010</v>
          </cell>
          <cell r="B941" t="str">
            <v>68.5</v>
          </cell>
          <cell r="C941" t="str">
            <v>Outras máquinas e aparelhos para soldar a “laser”</v>
          </cell>
        </row>
        <row r="942">
          <cell r="A942">
            <v>85158010</v>
          </cell>
          <cell r="B942" t="str">
            <v>43.03 Outras máquinas e aparelhos para soldar a "laser"    </v>
          </cell>
        </row>
        <row r="943">
          <cell r="A943">
            <v>85158090</v>
          </cell>
          <cell r="B943" t="str">
            <v>68.6</v>
          </cell>
          <cell r="C943" t="str">
            <v>Outros máquinas e aparelhos para soldar</v>
          </cell>
        </row>
        <row r="944">
          <cell r="A944">
            <v>85158090</v>
          </cell>
          <cell r="B944" t="str">
            <v>43.04 Outros       </v>
          </cell>
        </row>
        <row r="945">
          <cell r="A945">
            <v>85269100</v>
          </cell>
          <cell r="B945">
            <v>18</v>
          </cell>
          <cell r="C945" t="str">
            <v>Aparelho de radionavegação para uso agrícola</v>
          </cell>
        </row>
        <row r="946">
          <cell r="A946">
            <v>85433000</v>
          </cell>
          <cell r="B946">
            <v>69</v>
          </cell>
          <cell r="C946" t="str">
            <v>Instalação contínua de galvanoplastia eletrolítica de fios de aço, por processo de alta densidade de corrente, com unidades de decapagem eletrolítica, de lavagem e de estanhagem, com controlador de processo</v>
          </cell>
        </row>
        <row r="947">
          <cell r="A947">
            <v>85433000</v>
          </cell>
          <cell r="B947" t="str">
            <v>41-A-01 Instalação contínua de galvanoplastia eletrolítica de fios de aço, por processo de alta densidade de corrente, com unidades de decapagem eletrolítica, de lavagem e de estanhagem, com controlador de processo</v>
          </cell>
        </row>
        <row r="948">
          <cell r="A948">
            <v>85437099</v>
          </cell>
          <cell r="B948" t="str">
            <v>72.1</v>
          </cell>
          <cell r="C948" t="str">
            <v>Codificadoras de anéis coloridos</v>
          </cell>
        </row>
        <row r="949">
          <cell r="A949">
            <v>85437099</v>
          </cell>
          <cell r="B949" t="str">
            <v>72.2</v>
          </cell>
          <cell r="C949" t="str">
            <v>Revisoras</v>
          </cell>
        </row>
        <row r="950">
          <cell r="A950">
            <v>86071919</v>
          </cell>
          <cell r="B950">
            <v>70</v>
          </cell>
          <cell r="C950" t="str">
            <v>Mancal de bronze para locomotiva</v>
          </cell>
        </row>
        <row r="951">
          <cell r="A951">
            <v>86071919</v>
          </cell>
          <cell r="B951" t="str">
            <v>Mancal de bronze para locomotiva</v>
          </cell>
        </row>
        <row r="952">
          <cell r="A952">
            <v>87011000</v>
          </cell>
          <cell r="B952" t="str">
            <v>19.1</v>
          </cell>
          <cell r="C952" t="str">
            <v>Motocultores</v>
          </cell>
        </row>
        <row r="953">
          <cell r="A953">
            <v>87019090</v>
          </cell>
          <cell r="B953" t="str">
            <v>19.2</v>
          </cell>
          <cell r="C953" t="str">
            <v>Tratores agrícolas de rodas, sem esteiras</v>
          </cell>
        </row>
        <row r="954">
          <cell r="A954">
            <v>87087090</v>
          </cell>
          <cell r="B954" t="str">
            <v>4.3</v>
          </cell>
          <cell r="C954" t="str">
            <v>Esteiras ou lagartas especiais para proteção de pneus de tratores</v>
          </cell>
        </row>
        <row r="955">
          <cell r="A955">
            <v>87162000</v>
          </cell>
          <cell r="B955" t="str">
            <v>21.1</v>
          </cell>
          <cell r="C955" t="str">
            <v>Reboques e semi-reboques, autocarregáveis ou autodescarregáveis, para usos agrícolas</v>
          </cell>
        </row>
        <row r="956">
          <cell r="A956">
            <v>87168000</v>
          </cell>
          <cell r="B956" t="str">
            <v>21.2</v>
          </cell>
          <cell r="C956" t="str">
            <v>Veículos de tração animal</v>
          </cell>
        </row>
        <row r="957">
          <cell r="A957">
            <v>88022010</v>
          </cell>
          <cell r="B957" t="str">
            <v>22.1</v>
          </cell>
          <cell r="C957" t="str">
            <v>Aviões, à hélice, de peso não superior a 2.000kg, vazios, quando houverem recebido previamente o Certificado de Homologação de Tipo expedido pelo órgão competente do Ministério da Aeronáutica</v>
          </cell>
        </row>
        <row r="958">
          <cell r="A958">
            <v>88023010</v>
          </cell>
          <cell r="B958" t="str">
            <v>22.2</v>
          </cell>
          <cell r="C958" t="str">
            <v>Aviões, à hélice, de peso superior a 2.000kg, mas não superior a 15.000kg, vazios, quando houverem recebido previamente o Certificado de Homologação de Tipo expedido pelo órgão competente do Ministério da Aeronáutica</v>
          </cell>
        </row>
        <row r="959">
          <cell r="A959">
            <v>88031000</v>
          </cell>
          <cell r="B959" t="str">
            <v>23.1</v>
          </cell>
          <cell r="C959" t="str">
            <v>Hélices e rotores, e suas partes</v>
          </cell>
        </row>
        <row r="960">
          <cell r="A960">
            <v>88032000</v>
          </cell>
          <cell r="B960" t="str">
            <v>23.2</v>
          </cell>
          <cell r="C960" t="str">
            <v>Trens de aterrissagem e suas partes</v>
          </cell>
        </row>
        <row r="961">
          <cell r="A961">
            <v>88033000</v>
          </cell>
          <cell r="B961" t="str">
            <v>23.3</v>
          </cell>
          <cell r="C961" t="str">
            <v>Outras partes de aviões</v>
          </cell>
        </row>
        <row r="962">
          <cell r="A962">
            <v>88039000</v>
          </cell>
          <cell r="B962" t="str">
            <v>23.4</v>
          </cell>
          <cell r="C962" t="str">
            <v>Outras</v>
          </cell>
        </row>
        <row r="963">
          <cell r="A963">
            <v>90241090</v>
          </cell>
          <cell r="B963">
            <v>71</v>
          </cell>
          <cell r="C963" t="str">
            <v>Máquinas e aparelhos para ensaios de metais - câmara para teste de correção denominada “Salt Spray”</v>
          </cell>
        </row>
        <row r="964">
          <cell r="A964">
            <v>90241090</v>
          </cell>
          <cell r="B964" t="str">
            <v>41-B-01 Máquinas e aparelhos para ensaios de metais – Câmara para teste de correção denominada "Salt Spray" </v>
          </cell>
        </row>
        <row r="965">
          <cell r="A965">
            <v>90278014</v>
          </cell>
          <cell r="B965">
            <v>24</v>
          </cell>
          <cell r="C965" t="str">
            <v>Ovascan</v>
          </cell>
        </row>
        <row r="966">
          <cell r="A966">
            <v>94060010</v>
          </cell>
          <cell r="B966">
            <v>25</v>
          </cell>
          <cell r="C966" t="str">
            <v>Estufa agrícola pré-fabricada em estrutura de aço ou alumínio, com coberturas e fechamentos em filmes, telas ou placas de plástico, opcionalmente com janelas e cortinas de acionamento manual ou motorizado, exaustores, iluminação elétrica, bancadas de cultivo e sistemas de aquecimento</v>
          </cell>
        </row>
        <row r="967">
          <cell r="A967">
            <v>94060091</v>
          </cell>
          <cell r="B967" t="str">
            <v>2.5</v>
          </cell>
          <cell r="C967" t="str">
            <v>Silos pré-fabricados com estrutura de madeira e paredes exteriores constituídas essencialmente dessa matéria</v>
          </cell>
        </row>
        <row r="968">
          <cell r="A968">
            <v>94060092</v>
          </cell>
          <cell r="B968" t="str">
            <v>2.6</v>
          </cell>
          <cell r="C968" t="str">
            <v>Silos pré-fabricados com estrutura de ferro ou aço e paredes exteriores constituídas essencialmente dessa matéria</v>
          </cell>
        </row>
        <row r="969">
          <cell r="A969" t="str">
            <v>73101090 e 73102910</v>
          </cell>
          <cell r="B969" t="str">
            <v>1.3</v>
          </cell>
          <cell r="C969" t="str">
            <v>Reservatórios, tambores, latas e recipientes semelhantes, de ferro fundido, ferro ou aço, de capacidade não superior a 300 litros, para transporte de leite</v>
          </cell>
        </row>
        <row r="970">
          <cell r="A970" t="str">
            <v>73102910 e</v>
          </cell>
        </row>
        <row r="971">
          <cell r="A971" t="str">
            <v>82075011 a 82075019</v>
          </cell>
          <cell r="B971" t="str">
            <v>Brocas</v>
          </cell>
        </row>
        <row r="972">
          <cell r="A972" t="str">
            <v>84021100 a 84022020</v>
          </cell>
          <cell r="B972" t="str">
            <v>1.01        Caldeiras de vapor e as denominadas de "água superaquecida"</v>
          </cell>
        </row>
        <row r="973">
          <cell r="A973" t="str">
            <v>84068100 e 84068200</v>
          </cell>
          <cell r="B973" t="str">
            <v>2.02        Outras</v>
          </cell>
        </row>
        <row r="974">
          <cell r="A974" t="str">
            <v>84101100 a 84101300</v>
          </cell>
          <cell r="B974" t="str">
            <v>3.01        Turbinas e rodas hidráulicas</v>
          </cell>
        </row>
        <row r="975">
          <cell r="A975" t="str">
            <v>84137010 a 84137090</v>
          </cell>
          <cell r="B975" t="str">
            <v>Outras bombas centrífugas</v>
          </cell>
        </row>
        <row r="976">
          <cell r="A976" t="str">
            <v>84148033 e 84148038</v>
          </cell>
          <cell r="B976" t="str">
            <v>d) centrífugos (radiais)</v>
          </cell>
        </row>
        <row r="977">
          <cell r="A977" t="str">
            <v>84178010 a 84178090</v>
          </cell>
          <cell r="B977" t="str">
            <v>7.10        Outros  </v>
          </cell>
        </row>
        <row r="978">
          <cell r="A978" t="str">
            <v>84194010 a 84194090</v>
          </cell>
          <cell r="B978" t="str">
            <v>9.03        Aparelhos de destilação ou de retificação </v>
          </cell>
        </row>
        <row r="979">
          <cell r="A979" t="str">
            <v>84195021 a 84195090</v>
          </cell>
          <cell r="B979" t="str">
            <v>b) qualquer outro</v>
          </cell>
        </row>
        <row r="980">
          <cell r="A980" t="str">
            <v>84198911 e 84198919</v>
          </cell>
          <cell r="B980" t="str">
            <v>9.08        Esterilizadores (exceto o da posição NBM/SH 8419.89.0201)             </v>
          </cell>
        </row>
        <row r="981">
          <cell r="A981" t="str">
            <v>84201010 e 84201090</v>
          </cell>
          <cell r="B981" t="str">
            <v>10.01     Calandras           </v>
          </cell>
        </row>
        <row r="982">
          <cell r="A982" t="str">
            <v>84201010 e 84201090</v>
          </cell>
          <cell r="B982" t="str">
            <v>10.02     Laminadores     </v>
          </cell>
        </row>
        <row r="983">
          <cell r="A983" t="str">
            <v>84211110 e 84211190</v>
          </cell>
          <cell r="B983" t="str">
            <v>11.01     Desnatadeiras   </v>
          </cell>
        </row>
        <row r="984">
          <cell r="A984" t="str">
            <v>84223021 a 84223029</v>
          </cell>
          <cell r="B984" t="str">
            <v>12.03 Máquinas e aparelhos para encher, fechar, cintar, arquear e rotular caixas, latas e fardos.  </v>
          </cell>
        </row>
        <row r="985">
          <cell r="A985" t="str">
            <v>84224010 a 84224090</v>
          </cell>
          <cell r="B985" t="str">
            <v>12.06 Máquinas e aparelhos para empacotar ou embalar mercadorias           </v>
          </cell>
        </row>
        <row r="986">
          <cell r="A986" t="str">
            <v>84233011 e 84233019</v>
          </cell>
          <cell r="B986" t="str">
            <v>13.03 Balanças ou básculas dosadoras</v>
          </cell>
        </row>
        <row r="987">
          <cell r="A987" t="str">
            <v>84238110 e 84238190</v>
          </cell>
          <cell r="B987" t="str">
            <v>II</v>
          </cell>
          <cell r="C987" t="str">
            <v>Outros aparelhos e instrumentos de pesagem</v>
          </cell>
        </row>
        <row r="988">
          <cell r="A988" t="str">
            <v>84238190 84238200 84238900</v>
          </cell>
          <cell r="B988" t="str">
            <v>19.7</v>
          </cell>
          <cell r="C988" t="str">
            <v>Aparelhos para controlar a gramatura de tecido, papel ou qualquer outro material, durante a fabricação</v>
          </cell>
        </row>
        <row r="989">
          <cell r="A989" t="str">
            <v>84238190 84238200 e 84238900</v>
          </cell>
          <cell r="B989" t="str">
            <v>13.06 Aparelhos para controlar a gramatura de tecido, papel ou qualquer outro material, durante a fabricação</v>
          </cell>
        </row>
        <row r="990">
          <cell r="A990" t="str">
            <v>84243010 84243030 e 84243090</v>
          </cell>
          <cell r="B990" t="str">
            <v>14.03 Outros       </v>
          </cell>
        </row>
        <row r="991">
          <cell r="A991" t="str">
            <v>84243020 e 84243090</v>
          </cell>
          <cell r="B991" t="str">
            <v>14.02 Máquinas e aparelhos de jato de areia ou de qualquer outro abrasivo   </v>
          </cell>
        </row>
        <row r="992">
          <cell r="A992" t="str">
            <v>84251100 a 84251990</v>
          </cell>
          <cell r="B992" t="str">
            <v>15.01 Talhas, cadernais e moitões              </v>
          </cell>
        </row>
        <row r="993">
          <cell r="A993" t="str">
            <v>84253110 a 84253990</v>
          </cell>
          <cell r="B993" t="str">
            <v>15.02 Guinchos e cabrestantes    </v>
          </cell>
        </row>
        <row r="994">
          <cell r="A994" t="str">
            <v>84282010 e 84282090</v>
          </cell>
          <cell r="B994" t="str">
            <v>15.09 Aparelhos elevadores ou transportadores pneumáticos            </v>
          </cell>
        </row>
        <row r="995">
          <cell r="A995" t="str">
            <v>84283100 a 84283990</v>
          </cell>
          <cell r="B995" t="str">
            <v>15.10 Elevadores ou transportadores, de ação contínua, para mercadorias    </v>
          </cell>
        </row>
        <row r="996">
          <cell r="A996" t="str">
            <v>84382011 e 84382019</v>
          </cell>
          <cell r="B996" t="str">
            <v>19.02 Máquinas e aparelhos para as indústrias de confeitaria            </v>
          </cell>
        </row>
        <row r="997">
          <cell r="A997" t="str">
            <v>84388020 84388090</v>
          </cell>
          <cell r="B997" t="str">
            <v>28.9</v>
          </cell>
          <cell r="C997" t="str">
            <v>Máquinas e aparelhos para a preparação de peixes, moluscos e crustáceos</v>
          </cell>
        </row>
        <row r="998">
          <cell r="A998" t="str">
            <v>84388020 e 84388090</v>
          </cell>
          <cell r="B998" t="str">
            <v>19.08 Máquinas e aparelhos para a preparação de peixes, moluscos e crustáceos     </v>
          </cell>
        </row>
        <row r="999">
          <cell r="A999" t="str">
            <v>84401011 84401019</v>
          </cell>
          <cell r="B999" t="str">
            <v>29.10</v>
          </cell>
          <cell r="C999" t="str">
            <v>Máquinas de costurar (coser) cadernos</v>
          </cell>
        </row>
        <row r="1000">
          <cell r="A1000" t="str">
            <v>84401011 e 84401019</v>
          </cell>
          <cell r="B1000" t="str">
            <v>20.04 Máquinas de costurar (coser) cadernos          </v>
          </cell>
        </row>
        <row r="1001">
          <cell r="A1001" t="str">
            <v>84401020 e 84401090</v>
          </cell>
          <cell r="B1001" t="str">
            <v>20.05 Máquinas e aparelhos para brochura ou encadernação, inclusive máquinas de costurar cadernos             </v>
          </cell>
        </row>
        <row r="1002">
          <cell r="A1002" t="str">
            <v>84411010 e 84411090</v>
          </cell>
          <cell r="B1002" t="str">
            <v>20.06 Cortadeiras             </v>
          </cell>
        </row>
        <row r="1003">
          <cell r="A1003" t="str">
            <v>84413010 e 84413090</v>
          </cell>
          <cell r="B1003" t="str">
            <v>20.08 Máquinas para fabricação de caixas, tubos, tambores ou recipientes semelhantes por qualquer processo, exceto moldagem        </v>
          </cell>
        </row>
        <row r="1004">
          <cell r="A1004" t="str">
            <v>84431110 e 84431190</v>
          </cell>
          <cell r="B1004" t="str">
            <v>a) alimentadas por bobinas           </v>
          </cell>
        </row>
        <row r="1005">
          <cell r="A1005" t="str">
            <v>84431310 a 84431390</v>
          </cell>
          <cell r="B1005" t="str">
            <v>c) outros              </v>
          </cell>
        </row>
        <row r="1006">
          <cell r="A1006" t="str">
            <v>84431710 e 84431790</v>
          </cell>
          <cell r="B1006" t="str">
            <v>21.06 Máquinas e aparelhos de impressão, heliográficos    </v>
          </cell>
        </row>
        <row r="1007">
          <cell r="A1007" t="str">
            <v>84451110 a 84451190</v>
          </cell>
          <cell r="B1007" t="str">
            <v>a) cardas             </v>
          </cell>
        </row>
        <row r="1008">
          <cell r="A1008" t="str">
            <v>84451924 84451925 e 84451929</v>
          </cell>
          <cell r="B1008" t="str">
            <v>m) Abridores de fibras ou diabos  </v>
          </cell>
        </row>
        <row r="1009">
          <cell r="A1009" t="str">
            <v>84451927 e 84451929</v>
          </cell>
          <cell r="B1009" t="str">
            <v>n) Outras             </v>
          </cell>
        </row>
        <row r="1010">
          <cell r="A1010" t="str">
            <v>84454012 a 84454019</v>
          </cell>
          <cell r="B1010" t="str">
            <v>a) Bobinadeiras automáticas         </v>
          </cell>
        </row>
        <row r="1011">
          <cell r="A1011" t="str">
            <v>84454021 e 84454029</v>
          </cell>
          <cell r="B1011" t="str">
            <v>b) Bobinadeiras não automáticas </v>
          </cell>
        </row>
        <row r="1012">
          <cell r="A1012" t="str">
            <v>84454031 e 84454039</v>
          </cell>
          <cell r="B1012" t="str">
            <v>d) Meadeiras      </v>
          </cell>
        </row>
        <row r="1013">
          <cell r="A1013" t="str">
            <v>84454040 e 84454090</v>
          </cell>
          <cell r="B1013" t="str">
            <v>e) Outras             </v>
          </cell>
        </row>
        <row r="1014">
          <cell r="A1014" t="str">
            <v>84461010 a 84463090</v>
          </cell>
          <cell r="B1014" t="str">
            <v>23.01Teares para tecidos               </v>
          </cell>
        </row>
        <row r="1015">
          <cell r="A1015" t="str">
            <v>84471100 e 84471200</v>
          </cell>
          <cell r="B1015" t="str">
            <v>23.02 Teares circulares para malhas          </v>
          </cell>
        </row>
        <row r="1016">
          <cell r="A1016" t="str">
            <v>84472021 e 84472029</v>
          </cell>
          <cell r="B1016" t="str">
            <v>a) máquinas motorizadas para tricotar        </v>
          </cell>
        </row>
        <row r="1017">
          <cell r="A1017" t="str">
            <v>84472021 e 84472029</v>
          </cell>
          <cell r="B1017" t="str">
            <v>b) máquinas tipo "Cotton" e semelhantes, para fabricação de meias, funcionando com agulha de flape  </v>
          </cell>
        </row>
        <row r="1018">
          <cell r="A1018" t="str">
            <v>84472021 e 84472029</v>
          </cell>
          <cell r="B1018" t="str">
            <v>c) máquinas para fabricação de "Jersey" e semelhantes, funcionando com agulha de flape               </v>
          </cell>
        </row>
        <row r="1019">
          <cell r="A1019" t="str">
            <v>84472021 e 84472029</v>
          </cell>
          <cell r="B1019" t="str">
            <v>d) máquinas dos tipos "Raschell", milanês ou outro, para fabricação de tecido de malha indesmalhável   </v>
          </cell>
        </row>
        <row r="1020">
          <cell r="A1020" t="str">
            <v>84472021 e 84472029</v>
          </cell>
          <cell r="B1020" t="str">
            <v>e) qualquer outro               </v>
          </cell>
        </row>
        <row r="1021">
          <cell r="A1021" t="str">
            <v>84502010 e 84502090</v>
          </cell>
          <cell r="B1021" t="str">
            <v>25.02 Máquinas de lavar, industriais, com capacidade superior a 102 kg em peso de roupa seca</v>
          </cell>
        </row>
        <row r="1022">
          <cell r="A1022" t="str">
            <v>84512910 e 84512990</v>
          </cell>
          <cell r="B1022" t="str">
            <v>25.05 Máquinas industriais de secar, de capacidade superior a 10 kg em peso de roupa seca</v>
          </cell>
        </row>
        <row r="1023">
          <cell r="A1023" t="str">
            <v>84513010 a 84513099</v>
          </cell>
          <cell r="B1023" t="str">
            <v>25.06 Máquinas e prensas para passar, incluídas as prensas fixadoras</v>
          </cell>
        </row>
        <row r="1024">
          <cell r="A1024" t="str">
            <v>84514021 e 84514029</v>
          </cell>
          <cell r="B1024" t="str">
            <v>   25.08 Máquinas para branquear ou tingir fio ou tecido</v>
          </cell>
        </row>
        <row r="1025">
          <cell r="A1025" t="str">
            <v>84515010 a 84515090</v>
          </cell>
          <cell r="B1025" t="str">
            <v>25.10 Máquinas para enrolar, desenrolar, dobrar, cortar ou dentear tecidos</v>
          </cell>
        </row>
        <row r="1026">
          <cell r="A1026" t="str">
            <v>84522922 a 84522929</v>
          </cell>
          <cell r="B1026" t="str">
            <v>b) para costurar tecidos</v>
          </cell>
        </row>
        <row r="1027">
          <cell r="A1027" t="str">
            <v>84531010 e 84531090</v>
          </cell>
          <cell r="B1027" t="str">
            <v>27.02 Máquinas e aparelhos para descarnar, dividir, estirar, pelar ou purgar couro ou pele</v>
          </cell>
        </row>
        <row r="1028">
          <cell r="A1028" t="str">
            <v>84552110 e 84552190</v>
          </cell>
          <cell r="B1028" t="str">
            <v>a) para chapas</v>
          </cell>
        </row>
        <row r="1029">
          <cell r="A1029" t="str">
            <v>84552110 e 84552190</v>
          </cell>
          <cell r="B1029" t="str">
            <v>b) para fios</v>
          </cell>
        </row>
        <row r="1030">
          <cell r="A1030" t="str">
            <v>84552110 e 84552190</v>
          </cell>
          <cell r="B1030" t="str">
            <v>c) outros</v>
          </cell>
        </row>
        <row r="1031">
          <cell r="A1031" t="str">
            <v>84552210 e 84552290</v>
          </cell>
          <cell r="B1031" t="str">
            <v>a) para chapas</v>
          </cell>
        </row>
        <row r="1032">
          <cell r="A1032" t="str">
            <v>84552210 e 84552290</v>
          </cell>
          <cell r="B1032" t="str">
            <v>b) para fios</v>
          </cell>
        </row>
        <row r="1033">
          <cell r="A1033" t="str">
            <v>84552210 e 84552290</v>
          </cell>
          <cell r="B1033" t="str">
            <v>c) outros</v>
          </cell>
        </row>
        <row r="1034">
          <cell r="A1034" t="str">
            <v>84553010 a 84553090</v>
          </cell>
          <cell r="B1034" t="str">
            <v>29.04 Cilindros de laminadores</v>
          </cell>
        </row>
        <row r="1035">
          <cell r="A1035" t="str">
            <v>84563011 a 84563090</v>
          </cell>
          <cell r="B1035" t="str">
            <v>30.01 Máquinas para usinagem por eletro-erosão</v>
          </cell>
        </row>
        <row r="1036">
          <cell r="A1036" t="str">
            <v>84572010 e 84572090</v>
          </cell>
          <cell r="B1036" t="str">
            <v>30.03 Máquinas de sistema monostático ("single station")</v>
          </cell>
        </row>
        <row r="1037">
          <cell r="A1037" t="str">
            <v>84573010 e 84573090</v>
          </cell>
          <cell r="B1037" t="str">
            <v>30.04 Máquinas de estações múltiplas</v>
          </cell>
        </row>
        <row r="1038">
          <cell r="A1038" t="str">
            <v>84581110 a 84589900</v>
          </cell>
          <cell r="B1038" t="str">
            <v>30.05 Tornos</v>
          </cell>
        </row>
        <row r="1039">
          <cell r="A1039" t="str">
            <v>84592110 a 84592199</v>
          </cell>
          <cell r="B1039" t="str">
            <v>b) de comando numérico</v>
          </cell>
        </row>
        <row r="1040">
          <cell r="A1040" t="str">
            <v>84604011 a 84604099</v>
          </cell>
          <cell r="B1040" t="str">
            <v>30.12 Máquinas para brunir</v>
          </cell>
        </row>
        <row r="1041">
          <cell r="A1041" t="str">
            <v>84609011, 84609019 e 84609090</v>
          </cell>
          <cell r="B1041" t="str">
            <v>30.14 Politriz de bancada</v>
          </cell>
        </row>
        <row r="1042">
          <cell r="A1042" t="str">
            <v>84609012, 84609019 e 84609090</v>
          </cell>
          <cell r="B1042" t="str">
            <v>30.13 Esmerilhadeiras</v>
          </cell>
        </row>
        <row r="1043">
          <cell r="A1043" t="str">
            <v>84609019 e 84609090</v>
          </cell>
          <cell r="B1043" t="str">
            <v>30.15 Outras</v>
          </cell>
        </row>
        <row r="1044">
          <cell r="A1044" t="str">
            <v>84612010 e 84612090</v>
          </cell>
          <cell r="B1044" t="str">
            <v>30.19 Outras Plainas-limadoras e máquinas para escatelar</v>
          </cell>
        </row>
        <row r="1045">
          <cell r="A1045" t="str">
            <v>84613010 e 84613090</v>
          </cell>
          <cell r="B1045" t="str">
            <v>30.20 Mandriladeiras</v>
          </cell>
        </row>
        <row r="1046">
          <cell r="A1046" t="str">
            <v>84614010 a 84614099</v>
          </cell>
          <cell r="B1046" t="str">
            <v>b) retificadoras de engrenagens</v>
          </cell>
        </row>
        <row r="1047">
          <cell r="A1047" t="str">
            <v>84614010 a 84614099</v>
          </cell>
          <cell r="B1047" t="str">
            <v>c) máquinas para acabar engrenagens, do tipo de abrasivo</v>
          </cell>
        </row>
        <row r="1048">
          <cell r="A1048" t="str">
            <v>84614010 a 84614099</v>
          </cell>
          <cell r="B1048" t="str">
            <v>d) qualquer outra</v>
          </cell>
        </row>
        <row r="1049">
          <cell r="A1049" t="str">
            <v>84614010 e 84614099</v>
          </cell>
          <cell r="B1049" t="str">
            <v>a) máquinas para cortar engrenagens</v>
          </cell>
        </row>
        <row r="1050">
          <cell r="A1050" t="str">
            <v>84619010 e 84619090</v>
          </cell>
          <cell r="B1050" t="str">
            <v>30.16 Máquinas para aplainar</v>
          </cell>
        </row>
        <row r="1051">
          <cell r="A1051" t="str">
            <v>84619010 e 84619090</v>
          </cell>
          <cell r="B1051" t="str">
            <v>30.23 Desbastadeiras</v>
          </cell>
        </row>
        <row r="1052">
          <cell r="A1052" t="str">
            <v>84619010 e 84619090</v>
          </cell>
          <cell r="B1052" t="str">
            <v>30.24 Filetadeiras</v>
          </cell>
        </row>
        <row r="1053">
          <cell r="A1053" t="str">
            <v>84619010 e 84619090</v>
          </cell>
          <cell r="B1053" t="str">
            <v>30.25 Outras</v>
          </cell>
        </row>
        <row r="1054">
          <cell r="A1054" t="str">
            <v>84621011 a 84621090</v>
          </cell>
          <cell r="B1054" t="str">
            <v>30.26 Máquinas (incluídas as prensas) para forjar ou estampar martelos, martelos-pilões e martinetes</v>
          </cell>
        </row>
        <row r="1055">
          <cell r="A1055" t="str">
            <v>84623910 e 84623990</v>
          </cell>
          <cell r="B1055" t="str">
            <v>b) outras</v>
          </cell>
        </row>
        <row r="1056">
          <cell r="A1056" t="str">
            <v>84629111 e 84629191</v>
          </cell>
          <cell r="B1056" t="str">
            <v>a) hidráulicas para moldagem de pós metálicos por sinterização</v>
          </cell>
        </row>
        <row r="1057">
          <cell r="A1057" t="str">
            <v>84629119 e 84629199</v>
          </cell>
          <cell r="B1057" t="str">
            <v>b) outras</v>
          </cell>
        </row>
        <row r="1058">
          <cell r="A1058" t="str">
            <v>84632010 a 84632099</v>
          </cell>
          <cell r="B1058" t="str">
            <v>30.34 Máquinas para fazer roscas internas ou externas por laminagem</v>
          </cell>
        </row>
        <row r="1059">
          <cell r="A1059" t="str">
            <v>84639010 e 84639090</v>
          </cell>
          <cell r="B1059" t="str">
            <v>30.37 Outras</v>
          </cell>
        </row>
        <row r="1060">
          <cell r="A1060" t="str">
            <v>84642021 e 84642029</v>
          </cell>
          <cell r="B1060" t="str">
            <v>a) para trabalhar produtos cerâmicos</v>
          </cell>
        </row>
        <row r="1061">
          <cell r="A1061" t="str">
            <v>84649011 e 84649019</v>
          </cell>
          <cell r="B1061" t="str">
            <v>b) para trabalhar vidro a frio</v>
          </cell>
        </row>
        <row r="1062">
          <cell r="A1062" t="str">
            <v>84659211 a 84659290</v>
          </cell>
          <cell r="B1062" t="str">
            <v>e) respigadeiras, molduradeiras e talhadeiras</v>
          </cell>
        </row>
        <row r="1063">
          <cell r="A1063" t="str">
            <v>84659211 a 84659290</v>
          </cell>
          <cell r="B1063" t="str">
            <v>f) outras</v>
          </cell>
        </row>
        <row r="1064">
          <cell r="A1064" t="str">
            <v>84659211 e 84659290</v>
          </cell>
          <cell r="B1064" t="str">
            <v>d) tupias              </v>
          </cell>
        </row>
        <row r="1065">
          <cell r="A1065" t="str">
            <v>84659219 e 84659290</v>
          </cell>
          <cell r="B1065" t="str">
            <v>a) plaina-desempenadeira</v>
          </cell>
        </row>
        <row r="1066">
          <cell r="A1066" t="str">
            <v>84659219 e 84659290</v>
          </cell>
          <cell r="B1066" t="str">
            <v>b) plaina de 3 ou 4 faces</v>
          </cell>
        </row>
        <row r="1067">
          <cell r="A1067" t="str">
            <v>84659219 e 84659290</v>
          </cell>
          <cell r="B1067" t="str">
            <v>c) qualquer outra plaina</v>
          </cell>
        </row>
        <row r="1068">
          <cell r="A1068" t="str">
            <v>84659511 e 84659591</v>
          </cell>
          <cell r="B1068" t="str">
            <v>a) máquinas para furar</v>
          </cell>
        </row>
        <row r="1069">
          <cell r="A1069" t="str">
            <v>84659512 e 84659592</v>
          </cell>
          <cell r="B1069" t="str">
            <v>b) outras</v>
          </cell>
        </row>
        <row r="1070">
          <cell r="A1070" t="str">
            <v>84742010 e 84742090</v>
          </cell>
          <cell r="B1070" t="str">
            <v>36.02 Máquinas e aparelhos para esmagar, moer ou pulverizar</v>
          </cell>
        </row>
        <row r="1071">
          <cell r="A1071" t="str">
            <v>84752100 e 84752990</v>
          </cell>
          <cell r="B1071" t="str">
            <v>37.04 Outras       </v>
          </cell>
        </row>
        <row r="1072">
          <cell r="A1072" t="str">
            <v>84752910 e 84752990</v>
          </cell>
          <cell r="B1072" t="str">
            <v>37.02 Máquinas para moldagem de frasco, garrafa ou qualquer outro tipo de vidro       </v>
          </cell>
        </row>
        <row r="1073">
          <cell r="A1073" t="str">
            <v>84771011 a 84771029</v>
          </cell>
          <cell r="B1073" t="str">
            <v>a) de fechamento horizontal           </v>
          </cell>
        </row>
        <row r="1074">
          <cell r="A1074" t="str">
            <v>84771091 e 84771099</v>
          </cell>
          <cell r="B1074" t="str">
            <v>b) outras              </v>
          </cell>
        </row>
        <row r="1075">
          <cell r="A1075" t="str">
            <v>84772010 e 84772090</v>
          </cell>
          <cell r="B1075" t="str">
            <v>38.02 Extrusoras               </v>
          </cell>
        </row>
        <row r="1076">
          <cell r="A1076" t="str">
            <v>84773010 e 84773090</v>
          </cell>
          <cell r="B1076" t="str">
            <v>38.03 Máquinas de soldar por insuflação   </v>
          </cell>
        </row>
        <row r="1077">
          <cell r="A1077" t="str">
            <v>84774010 e 84774090</v>
          </cell>
          <cell r="B1077" t="str">
            <v>38.04 Máquinas de soldar à vácuo e outras máquinas de termoformar            </v>
          </cell>
        </row>
        <row r="1078">
          <cell r="A1078" t="str">
            <v>84775911 e 84775919</v>
          </cell>
          <cell r="B1078" t="str">
            <v>38.06 Prensas   </v>
          </cell>
        </row>
        <row r="1079">
          <cell r="A1079" t="str">
            <v>84778010 e 84778090</v>
          </cell>
          <cell r="B1079" t="str">
            <v>38.08 Outras máquinas e aparelhos           </v>
          </cell>
        </row>
        <row r="1080">
          <cell r="A1080" t="str">
            <v>84798110 e 84798190</v>
          </cell>
          <cell r="B1080" t="str">
            <v>40.05 Outras máquinas e aparelhos para tratamento de metais, incluídas as bobinadoras para enrolamentos elétricos</v>
          </cell>
        </row>
        <row r="1081">
          <cell r="A1081" t="str">
            <v>84804100 e 84804910</v>
          </cell>
          <cell r="B1081" t="str">
            <v>a) coquilhas        </v>
          </cell>
        </row>
        <row r="1082">
          <cell r="A1082" t="str">
            <v>84804100 e 84804990</v>
          </cell>
          <cell r="B1082" t="str">
            <v>b) moldes de tipografia    </v>
          </cell>
        </row>
        <row r="1083">
          <cell r="A1083" t="str">
            <v>84804100 e 84804990</v>
          </cell>
          <cell r="B1083" t="str">
            <v>c) outros              </v>
          </cell>
        </row>
        <row r="1084">
          <cell r="A1084" t="str">
            <v>85153110 e 85153190</v>
          </cell>
          <cell r="B1084" t="str">
            <v>43.01 Máquinas e aparelhos para soldar metais por arco ou jato de plasma, inteira ou parcialmente automáticos              </v>
          </cell>
        </row>
        <row r="1085">
          <cell r="A1085">
            <v>84603900</v>
          </cell>
        </row>
        <row r="1086">
          <cell r="A1086">
            <v>84672910</v>
          </cell>
        </row>
        <row r="1087">
          <cell r="A1087">
            <v>85044010</v>
          </cell>
        </row>
        <row r="1088">
          <cell r="A1088">
            <v>84231000</v>
          </cell>
        </row>
        <row r="1089">
          <cell r="A1089">
            <v>84253990</v>
          </cell>
        </row>
        <row r="1090">
          <cell r="A1090">
            <v>84669200</v>
          </cell>
        </row>
        <row r="1091">
          <cell r="A1091">
            <v>84137090</v>
          </cell>
        </row>
        <row r="1092">
          <cell r="A1092">
            <v>85044010</v>
          </cell>
        </row>
        <row r="1093">
          <cell r="A1093">
            <v>84669350</v>
          </cell>
        </row>
        <row r="1094">
          <cell r="A1094">
            <v>84148019</v>
          </cell>
        </row>
        <row r="1095">
          <cell r="A1095">
            <v>84641000</v>
          </cell>
        </row>
        <row r="1096">
          <cell r="A1096">
            <v>84649090</v>
          </cell>
        </row>
        <row r="1097">
          <cell r="A1097">
            <v>84659290</v>
          </cell>
        </row>
        <row r="1098">
          <cell r="A1098">
            <v>84223029</v>
          </cell>
        </row>
        <row r="1099">
          <cell r="A1099">
            <v>84248990</v>
          </cell>
        </row>
        <row r="1100">
          <cell r="A1100">
            <v>84243090</v>
          </cell>
        </row>
        <row r="1101">
          <cell r="A1101">
            <v>84609090</v>
          </cell>
        </row>
        <row r="1102">
          <cell r="A1102">
            <v>84672999</v>
          </cell>
        </row>
        <row r="1103">
          <cell r="A1103">
            <v>85158090</v>
          </cell>
        </row>
        <row r="1104">
          <cell r="A1104">
            <v>84678900</v>
          </cell>
        </row>
        <row r="1105">
          <cell r="A1105">
            <v>84148090</v>
          </cell>
        </row>
        <row r="1106">
          <cell r="A1106">
            <v>84671190</v>
          </cell>
        </row>
        <row r="1107">
          <cell r="A1107">
            <v>84671900</v>
          </cell>
        </row>
        <row r="1108">
          <cell r="A1108">
            <v>84213990</v>
          </cell>
        </row>
        <row r="1109">
          <cell r="A1109">
            <v>84592900</v>
          </cell>
        </row>
        <row r="1110">
          <cell r="A1110">
            <v>84671110</v>
          </cell>
        </row>
        <row r="1111">
          <cell r="A1111">
            <v>84418000</v>
          </cell>
        </row>
        <row r="1112">
          <cell r="A1112">
            <v>84253110</v>
          </cell>
        </row>
        <row r="1113">
          <cell r="A1113">
            <v>84253910</v>
          </cell>
        </row>
        <row r="1114">
          <cell r="A1114">
            <v>85153900</v>
          </cell>
        </row>
        <row r="1115">
          <cell r="A1115">
            <v>84663000</v>
          </cell>
        </row>
        <row r="1116">
          <cell r="A1116">
            <v>84243010</v>
          </cell>
        </row>
        <row r="1117">
          <cell r="A1117">
            <v>84659310</v>
          </cell>
        </row>
        <row r="1118">
          <cell r="A1118">
            <v>84672999</v>
          </cell>
        </row>
        <row r="1119">
          <cell r="A1119">
            <v>84681000</v>
          </cell>
        </row>
        <row r="1120">
          <cell r="A1120">
            <v>84682000</v>
          </cell>
        </row>
        <row r="1121">
          <cell r="A1121">
            <v>84669340</v>
          </cell>
        </row>
        <row r="1122">
          <cell r="A1122">
            <v>85153900</v>
          </cell>
        </row>
        <row r="1123">
          <cell r="A1123">
            <v>84672993</v>
          </cell>
        </row>
        <row r="1124">
          <cell r="A1124">
            <v>84672999</v>
          </cell>
        </row>
        <row r="1125">
          <cell r="A1125">
            <v>84743900</v>
          </cell>
        </row>
        <row r="1126">
          <cell r="A1126">
            <v>84609019</v>
          </cell>
        </row>
        <row r="1127">
          <cell r="A1127">
            <v>84137080</v>
          </cell>
        </row>
        <row r="1128">
          <cell r="A1128">
            <v>84137010</v>
          </cell>
        </row>
        <row r="1129">
          <cell r="A1129">
            <v>85044040</v>
          </cell>
        </row>
        <row r="1130">
          <cell r="A1130">
            <v>84224090</v>
          </cell>
        </row>
        <row r="1131">
          <cell r="A1131">
            <v>84672992</v>
          </cell>
        </row>
        <row r="1132">
          <cell r="A1132">
            <v>84242000</v>
          </cell>
        </row>
        <row r="1133">
          <cell r="A1133">
            <v>84669330</v>
          </cell>
        </row>
        <row r="1134">
          <cell r="A1134">
            <v>84659219</v>
          </cell>
        </row>
        <row r="1135">
          <cell r="A1135">
            <v>84672999</v>
          </cell>
        </row>
        <row r="1136">
          <cell r="A1136">
            <v>84672999</v>
          </cell>
        </row>
        <row r="1137">
          <cell r="A1137">
            <v>84659190</v>
          </cell>
        </row>
        <row r="1138">
          <cell r="A1138">
            <v>84659120</v>
          </cell>
        </row>
        <row r="1139">
          <cell r="A1139">
            <v>84615020</v>
          </cell>
        </row>
        <row r="1140">
          <cell r="A1140">
            <v>84615010</v>
          </cell>
        </row>
        <row r="1141">
          <cell r="A1141">
            <v>84615090</v>
          </cell>
        </row>
        <row r="1142">
          <cell r="A1142">
            <v>84193900</v>
          </cell>
        </row>
        <row r="1143">
          <cell r="A1143">
            <v>84672999</v>
          </cell>
        </row>
        <row r="1144">
          <cell r="A1144">
            <v>84251910</v>
          </cell>
        </row>
        <row r="1145">
          <cell r="A1145">
            <v>84251990</v>
          </cell>
        </row>
        <row r="1146">
          <cell r="A1146">
            <v>84818095</v>
          </cell>
        </row>
        <row r="1147">
          <cell r="A1147">
            <v>84659900</v>
          </cell>
        </row>
        <row r="1148">
          <cell r="A1148">
            <v>84672999</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A2899-D5D5-4A5B-87FE-9522F0A6A0D2}">
  <dimension ref="A1:AN236"/>
  <sheetViews>
    <sheetView zoomScale="90" zoomScaleNormal="90" workbookViewId="0">
      <pane ySplit="9" topLeftCell="A10" activePane="bottomLeft" state="frozen"/>
      <selection pane="bottomLeft" activeCell="F7" sqref="F7:L7"/>
    </sheetView>
  </sheetViews>
  <sheetFormatPr defaultColWidth="9.140625" defaultRowHeight="15" x14ac:dyDescent="0.25"/>
  <cols>
    <col min="1" max="1" width="18" style="1" customWidth="1"/>
    <col min="2" max="2" width="64.140625" style="8" customWidth="1"/>
    <col min="3" max="3" width="10.42578125" style="11" customWidth="1"/>
    <col min="4" max="4" width="7.140625" style="2" bestFit="1" customWidth="1"/>
    <col min="5" max="5" width="3.28515625" style="3" bestFit="1" customWidth="1"/>
    <col min="6" max="6" width="4.42578125" style="3" bestFit="1" customWidth="1"/>
    <col min="7" max="7" width="8.28515625" style="4" bestFit="1" customWidth="1"/>
    <col min="8" max="8" width="6" style="4" bestFit="1" customWidth="1"/>
    <col min="9" max="9" width="6" style="4" hidden="1" customWidth="1"/>
    <col min="10" max="10" width="7.85546875" style="4" hidden="1" customWidth="1"/>
    <col min="11" max="11" width="8.85546875" style="2" customWidth="1"/>
    <col min="12" max="12" width="7.140625" style="2" bestFit="1" customWidth="1"/>
    <col min="13" max="13" width="8.7109375" style="5" customWidth="1"/>
    <col min="14" max="14" width="7.7109375" style="5" bestFit="1" customWidth="1"/>
    <col min="15" max="15" width="6.28515625" style="4" bestFit="1" customWidth="1"/>
    <col min="16" max="16" width="8" style="4" bestFit="1" customWidth="1"/>
    <col min="17" max="18" width="8.42578125" style="4" hidden="1" customWidth="1"/>
    <col min="19" max="19" width="7.7109375" style="4" hidden="1" customWidth="1"/>
    <col min="20" max="20" width="8.85546875" style="4" hidden="1" customWidth="1"/>
    <col min="21" max="21" width="7.7109375" style="4" hidden="1" customWidth="1"/>
    <col min="22" max="22" width="7.85546875" style="4" hidden="1" customWidth="1"/>
    <col min="23" max="23" width="7.7109375" style="4" hidden="1" customWidth="1"/>
    <col min="24" max="25" width="7.7109375" style="2" bestFit="1" customWidth="1"/>
    <col min="26" max="27" width="8.85546875" style="4" bestFit="1" customWidth="1"/>
    <col min="28" max="29" width="8.5703125" style="6" hidden="1" customWidth="1"/>
    <col min="30" max="30" width="8.7109375" style="7" bestFit="1" customWidth="1"/>
    <col min="31" max="31" width="7.7109375" style="7" hidden="1" customWidth="1"/>
    <col min="32" max="32" width="11.28515625" style="7" hidden="1" customWidth="1"/>
    <col min="33" max="33" width="7.140625" style="2" hidden="1" customWidth="1"/>
    <col min="34" max="34" width="8.85546875" style="2" hidden="1" customWidth="1"/>
    <col min="35" max="35" width="9.42578125" style="2" hidden="1" customWidth="1"/>
    <col min="36" max="37" width="8.42578125" style="2" hidden="1" customWidth="1"/>
    <col min="38" max="40" width="7.7109375" style="2" hidden="1" customWidth="1"/>
    <col min="41" max="16384" width="9.140625" style="8"/>
  </cols>
  <sheetData>
    <row r="1" spans="1:40" ht="18" customHeight="1" x14ac:dyDescent="0.25">
      <c r="A1" s="16"/>
      <c r="B1" s="32" t="s">
        <v>25</v>
      </c>
      <c r="C1" s="25">
        <v>4.36E-2</v>
      </c>
      <c r="F1" s="104" t="s">
        <v>23</v>
      </c>
      <c r="G1" s="104"/>
      <c r="H1" s="104"/>
      <c r="I1" s="104"/>
      <c r="J1" s="104"/>
      <c r="K1" s="104"/>
      <c r="L1" s="104"/>
      <c r="M1" s="9">
        <v>18</v>
      </c>
    </row>
    <row r="2" spans="1:40" ht="18" customHeight="1" x14ac:dyDescent="0.25">
      <c r="A2" s="17"/>
      <c r="B2" s="32" t="s">
        <v>26</v>
      </c>
      <c r="C2" s="25">
        <v>6.5699999999999995E-2</v>
      </c>
      <c r="F2" s="104" t="s">
        <v>27</v>
      </c>
      <c r="G2" s="104"/>
      <c r="H2" s="104"/>
      <c r="I2" s="104"/>
      <c r="J2" s="104"/>
      <c r="K2" s="104"/>
      <c r="L2" s="104"/>
      <c r="M2" s="22"/>
    </row>
    <row r="3" spans="1:40" ht="18" customHeight="1" x14ac:dyDescent="0.25">
      <c r="A3" s="17"/>
      <c r="B3" s="32" t="s">
        <v>35</v>
      </c>
      <c r="C3" s="14">
        <v>0.18</v>
      </c>
      <c r="F3" s="104" t="s">
        <v>119</v>
      </c>
      <c r="G3" s="104"/>
      <c r="H3" s="104"/>
      <c r="I3" s="104"/>
      <c r="J3" s="104"/>
      <c r="K3" s="104"/>
      <c r="L3" s="104"/>
      <c r="M3" s="9">
        <v>100</v>
      </c>
    </row>
    <row r="4" spans="1:40" ht="18" customHeight="1" x14ac:dyDescent="0.25">
      <c r="A4" s="17"/>
      <c r="B4" s="32" t="s">
        <v>28</v>
      </c>
      <c r="C4" s="26">
        <v>0.17499999999999999</v>
      </c>
      <c r="F4" s="104" t="s">
        <v>116</v>
      </c>
      <c r="G4" s="104"/>
      <c r="H4" s="104"/>
      <c r="I4" s="104"/>
      <c r="J4" s="104"/>
      <c r="K4" s="104"/>
      <c r="L4" s="104"/>
      <c r="M4" s="13">
        <v>0</v>
      </c>
    </row>
    <row r="5" spans="1:40" ht="18" customHeight="1" x14ac:dyDescent="0.25">
      <c r="A5" s="18"/>
      <c r="B5" s="32" t="s">
        <v>29</v>
      </c>
      <c r="C5" s="22">
        <v>20</v>
      </c>
      <c r="F5" s="104" t="s">
        <v>46</v>
      </c>
      <c r="G5" s="104"/>
      <c r="H5" s="104"/>
      <c r="I5" s="104"/>
      <c r="J5" s="104"/>
      <c r="K5" s="104"/>
      <c r="L5" s="104"/>
      <c r="M5" s="38">
        <f>AD236</f>
        <v>100</v>
      </c>
    </row>
    <row r="6" spans="1:40" ht="17.25" customHeight="1" x14ac:dyDescent="0.25">
      <c r="A6" s="71"/>
      <c r="B6" s="73"/>
      <c r="C6" s="72"/>
      <c r="F6" s="62" t="s">
        <v>93</v>
      </c>
      <c r="G6" s="62"/>
      <c r="H6" s="62"/>
      <c r="I6" s="62"/>
      <c r="J6" s="62"/>
      <c r="K6" s="62"/>
      <c r="L6" s="62"/>
      <c r="M6" s="38">
        <f>AF236</f>
        <v>21.95121951219512</v>
      </c>
    </row>
    <row r="7" spans="1:40" ht="17.25" customHeight="1" x14ac:dyDescent="0.25">
      <c r="A7" s="71"/>
      <c r="B7" s="73"/>
      <c r="C7" s="72"/>
      <c r="F7" s="132" t="s">
        <v>118</v>
      </c>
      <c r="G7" s="133"/>
      <c r="H7" s="133"/>
      <c r="I7" s="133"/>
      <c r="J7" s="133"/>
      <c r="K7" s="133"/>
      <c r="L7" s="134"/>
      <c r="M7" s="135">
        <v>1</v>
      </c>
    </row>
    <row r="9" spans="1:40" s="12" customFormat="1" ht="49.5" customHeight="1" x14ac:dyDescent="0.25">
      <c r="A9" s="27" t="s">
        <v>0</v>
      </c>
      <c r="B9" s="28" t="s">
        <v>1</v>
      </c>
      <c r="C9" s="29" t="s">
        <v>2</v>
      </c>
      <c r="D9" s="30" t="s">
        <v>3</v>
      </c>
      <c r="E9" s="31" t="s">
        <v>4</v>
      </c>
      <c r="F9" s="31" t="s">
        <v>5</v>
      </c>
      <c r="G9" s="28" t="s">
        <v>6</v>
      </c>
      <c r="H9" s="28" t="s">
        <v>7</v>
      </c>
      <c r="I9" s="33" t="s">
        <v>8</v>
      </c>
      <c r="J9" s="33" t="s">
        <v>9</v>
      </c>
      <c r="K9" s="33" t="s">
        <v>10</v>
      </c>
      <c r="L9" s="34" t="s">
        <v>11</v>
      </c>
      <c r="M9" s="30" t="s">
        <v>33</v>
      </c>
      <c r="N9" s="30" t="s">
        <v>34</v>
      </c>
      <c r="O9" s="33" t="s">
        <v>7</v>
      </c>
      <c r="P9" s="33" t="s">
        <v>12</v>
      </c>
      <c r="Q9" s="33" t="s">
        <v>38</v>
      </c>
      <c r="R9" s="33" t="s">
        <v>37</v>
      </c>
      <c r="S9" s="33" t="s">
        <v>13</v>
      </c>
      <c r="T9" s="33" t="s">
        <v>30</v>
      </c>
      <c r="U9" s="33" t="s">
        <v>36</v>
      </c>
      <c r="V9" s="33" t="s">
        <v>31</v>
      </c>
      <c r="W9" s="33" t="s">
        <v>39</v>
      </c>
      <c r="X9" s="34" t="s">
        <v>40</v>
      </c>
      <c r="Y9" s="34" t="s">
        <v>41</v>
      </c>
      <c r="Z9" s="33" t="s">
        <v>42</v>
      </c>
      <c r="AA9" s="33" t="s">
        <v>43</v>
      </c>
      <c r="AB9" s="35" t="s">
        <v>44</v>
      </c>
      <c r="AC9" s="35" t="s">
        <v>45</v>
      </c>
      <c r="AD9" s="34" t="s">
        <v>14</v>
      </c>
      <c r="AE9" s="34" t="s">
        <v>15</v>
      </c>
      <c r="AF9" s="34" t="s">
        <v>16</v>
      </c>
      <c r="AG9" s="34" t="s">
        <v>17</v>
      </c>
      <c r="AH9" s="34" t="s">
        <v>18</v>
      </c>
      <c r="AI9" s="34" t="s">
        <v>19</v>
      </c>
      <c r="AJ9" s="34" t="s">
        <v>20</v>
      </c>
      <c r="AK9" s="34" t="s">
        <v>21</v>
      </c>
      <c r="AL9" s="34" t="s">
        <v>22</v>
      </c>
      <c r="AM9" s="34" t="s">
        <v>23</v>
      </c>
      <c r="AN9" s="34" t="s">
        <v>24</v>
      </c>
    </row>
    <row r="10" spans="1:40" x14ac:dyDescent="0.25">
      <c r="A10" s="126"/>
      <c r="B10" s="127" t="s">
        <v>117</v>
      </c>
      <c r="C10" s="128">
        <v>1</v>
      </c>
      <c r="D10" s="129">
        <v>100</v>
      </c>
      <c r="E10" s="130"/>
      <c r="F10" s="23"/>
      <c r="G10" s="22"/>
      <c r="H10" s="22"/>
      <c r="I10" s="22">
        <f t="shared" ref="I10:I73" si="0">$M$1</f>
        <v>18</v>
      </c>
      <c r="J10" s="9">
        <f>100*H10/(C10*D10)</f>
        <v>0</v>
      </c>
      <c r="K10" s="9">
        <f>D10/$M$7+D10*E10/100</f>
        <v>100</v>
      </c>
      <c r="L10" s="13">
        <f>IF(D10&gt;0,IFERROR(O10+S10+K10+$M$4,0),0)</f>
        <v>121.95121951219512</v>
      </c>
      <c r="M10" s="24"/>
      <c r="N10" s="24"/>
      <c r="O10" s="9">
        <f t="shared" ref="O10:O73" si="1">IFERROR(IF(G10=0,(AN10),G10/C10),0)</f>
        <v>21.95121951219512</v>
      </c>
      <c r="P10" s="14">
        <f t="shared" ref="P10:P73" si="2">O10/D10</f>
        <v>0.21951219512195119</v>
      </c>
      <c r="Q10" s="9">
        <f>IF(G10=0,M10*$C$2,M10*$C$1)</f>
        <v>0</v>
      </c>
      <c r="R10" s="9">
        <f>IF(G10=0,N10*$C$2,N10*$C$1)</f>
        <v>0</v>
      </c>
      <c r="S10" s="9">
        <f>IFERROR(AE10/C10,0)</f>
        <v>0</v>
      </c>
      <c r="T10" s="9">
        <f>$C$4*M10+IF(M10&gt;79,$C$5,5)</f>
        <v>5</v>
      </c>
      <c r="U10" s="9">
        <f>N10*$C$3</f>
        <v>0</v>
      </c>
      <c r="V10" s="9">
        <f>L10+T10+Q10</f>
        <v>126.95121951219512</v>
      </c>
      <c r="W10" s="9">
        <f>L10+U10+R10</f>
        <v>121.95121951219512</v>
      </c>
      <c r="X10" s="9">
        <f t="shared" ref="X10:X73" si="3">M10-V10</f>
        <v>-126.95121951219512</v>
      </c>
      <c r="Y10" s="9">
        <f t="shared" ref="Y10:Y73" si="4">N10-W10</f>
        <v>-121.95121951219512</v>
      </c>
      <c r="Z10" s="36" t="e">
        <f t="shared" ref="Z10:Z73" si="5">X10/M10</f>
        <v>#DIV/0!</v>
      </c>
      <c r="AA10" s="36" t="e">
        <f t="shared" ref="AA10:AA73" si="6">Y10/N10</f>
        <v>#DIV/0!</v>
      </c>
      <c r="AB10" s="10">
        <f t="shared" ref="AB10:AB73" si="7">M10/(K10+O10) -1</f>
        <v>-1</v>
      </c>
      <c r="AC10" s="10">
        <f t="shared" ref="AC10:AC73" si="8">N10/(K10+O10) -1</f>
        <v>-1</v>
      </c>
      <c r="AD10" s="15">
        <f>K10*C10+G10</f>
        <v>100</v>
      </c>
      <c r="AE10" s="15">
        <f>($M$2*(C10*K10+G10))/$M$3</f>
        <v>0</v>
      </c>
      <c r="AF10" s="15">
        <f t="shared" ref="AF10:AF73" si="9">IFERROR(IF(G10=0,O10*C10,0),0)</f>
        <v>21.95121951219512</v>
      </c>
      <c r="AG10" s="9">
        <f t="shared" ref="AG10:AG73" si="10">D10</f>
        <v>100</v>
      </c>
      <c r="AH10" s="9">
        <f t="shared" ref="AH10:AH73" si="11">H10/C10</f>
        <v>0</v>
      </c>
      <c r="AI10" s="9">
        <f t="shared" ref="AI10:AI55" si="12">AG10-AH10</f>
        <v>100</v>
      </c>
      <c r="AJ10" s="9">
        <f t="shared" ref="AJ10:AJ55" si="13">AI10/0.82</f>
        <v>121.95121951219512</v>
      </c>
      <c r="AK10" s="9">
        <f t="shared" ref="AK10:AK73" si="14">IF(F10="sim",AJ10*51.11/100,0)</f>
        <v>0</v>
      </c>
      <c r="AL10" s="9">
        <f t="shared" ref="AL10:AL55" si="15">AJ10-AK10</f>
        <v>121.95121951219512</v>
      </c>
      <c r="AM10" s="9">
        <f t="shared" ref="AM10:AM55" si="16">AL10*0.18</f>
        <v>21.95121951219512</v>
      </c>
      <c r="AN10" s="9">
        <f t="shared" ref="AN10:AN73" si="17">IF(G10=0,AM10-AH10,0)</f>
        <v>21.95121951219512</v>
      </c>
    </row>
    <row r="11" spans="1:40" x14ac:dyDescent="0.25">
      <c r="A11" s="126"/>
      <c r="B11" s="127"/>
      <c r="C11" s="128"/>
      <c r="D11" s="129"/>
      <c r="E11" s="130"/>
      <c r="F11" s="23"/>
      <c r="G11" s="22"/>
      <c r="H11" s="22"/>
      <c r="I11" s="22">
        <f t="shared" si="0"/>
        <v>18</v>
      </c>
      <c r="J11" s="9" t="e">
        <f>100*H11/(C11*D11)</f>
        <v>#DIV/0!</v>
      </c>
      <c r="K11" s="9">
        <f t="shared" ref="K11:K74" si="18">D11/$M$7+D11*E11/100</f>
        <v>0</v>
      </c>
      <c r="L11" s="13">
        <f t="shared" ref="L11:L74" si="19">IF(D11&gt;0,IFERROR(O11+S11+K11+$M$4,0),0)</f>
        <v>0</v>
      </c>
      <c r="M11" s="24"/>
      <c r="N11" s="24"/>
      <c r="O11" s="9">
        <f t="shared" si="1"/>
        <v>0</v>
      </c>
      <c r="P11" s="14" t="e">
        <f t="shared" si="2"/>
        <v>#DIV/0!</v>
      </c>
      <c r="Q11" s="9">
        <f t="shared" ref="Q11:Q73" si="20">IF(G11=0,M11*$C$2,M11*$C$1)</f>
        <v>0</v>
      </c>
      <c r="R11" s="9">
        <f t="shared" ref="R11:R73" si="21">IF(G11=0,N11*$C$2,N11*$C$1)</f>
        <v>0</v>
      </c>
      <c r="S11" s="9">
        <f t="shared" ref="S11:S74" si="22">IFERROR(AE11/C11,0)</f>
        <v>0</v>
      </c>
      <c r="T11" s="9">
        <f t="shared" ref="T11:T74" si="23">$C$4*M11+IF(M11&gt;79,$C$5,5)</f>
        <v>5</v>
      </c>
      <c r="U11" s="9">
        <f t="shared" ref="U11:U74" si="24">N11*$C$3</f>
        <v>0</v>
      </c>
      <c r="V11" s="9">
        <f t="shared" ref="V11:V74" si="25">L11+T11+Q11</f>
        <v>5</v>
      </c>
      <c r="W11" s="9">
        <f t="shared" ref="W11:W73" si="26">L11+U11+R11</f>
        <v>0</v>
      </c>
      <c r="X11" s="9">
        <f t="shared" si="3"/>
        <v>-5</v>
      </c>
      <c r="Y11" s="9">
        <f t="shared" si="4"/>
        <v>0</v>
      </c>
      <c r="Z11" s="36" t="e">
        <f t="shared" si="5"/>
        <v>#DIV/0!</v>
      </c>
      <c r="AA11" s="36" t="e">
        <f t="shared" si="6"/>
        <v>#DIV/0!</v>
      </c>
      <c r="AB11" s="10" t="e">
        <f t="shared" si="7"/>
        <v>#DIV/0!</v>
      </c>
      <c r="AC11" s="10" t="e">
        <f t="shared" si="8"/>
        <v>#DIV/0!</v>
      </c>
      <c r="AD11" s="15">
        <f t="shared" ref="AD11:AD73" si="27">K11*C11+G11</f>
        <v>0</v>
      </c>
      <c r="AE11" s="15">
        <f t="shared" ref="AE11:AE74" si="28">($M$2*(C11*K11+G11))/$M$3</f>
        <v>0</v>
      </c>
      <c r="AF11" s="15">
        <f t="shared" si="9"/>
        <v>0</v>
      </c>
      <c r="AG11" s="9">
        <f t="shared" si="10"/>
        <v>0</v>
      </c>
      <c r="AH11" s="9" t="e">
        <f t="shared" si="11"/>
        <v>#DIV/0!</v>
      </c>
      <c r="AI11" s="9" t="e">
        <f t="shared" si="12"/>
        <v>#DIV/0!</v>
      </c>
      <c r="AJ11" s="9" t="e">
        <f t="shared" si="13"/>
        <v>#DIV/0!</v>
      </c>
      <c r="AK11" s="9">
        <f t="shared" si="14"/>
        <v>0</v>
      </c>
      <c r="AL11" s="9" t="e">
        <f t="shared" si="15"/>
        <v>#DIV/0!</v>
      </c>
      <c r="AM11" s="9" t="e">
        <f t="shared" si="16"/>
        <v>#DIV/0!</v>
      </c>
      <c r="AN11" s="9" t="e">
        <f t="shared" si="17"/>
        <v>#DIV/0!</v>
      </c>
    </row>
    <row r="12" spans="1:40" x14ac:dyDescent="0.25">
      <c r="A12" s="126"/>
      <c r="B12" s="127"/>
      <c r="C12" s="128"/>
      <c r="D12" s="129"/>
      <c r="E12" s="130"/>
      <c r="F12" s="23"/>
      <c r="G12" s="22"/>
      <c r="H12" s="22"/>
      <c r="I12" s="22">
        <f t="shared" si="0"/>
        <v>18</v>
      </c>
      <c r="J12" s="9" t="e">
        <f t="shared" ref="J12:J55" si="29">100*H12/(C12*D12)</f>
        <v>#DIV/0!</v>
      </c>
      <c r="K12" s="9">
        <f t="shared" si="18"/>
        <v>0</v>
      </c>
      <c r="L12" s="13">
        <f t="shared" si="19"/>
        <v>0</v>
      </c>
      <c r="M12" s="24"/>
      <c r="N12" s="24"/>
      <c r="O12" s="9">
        <f t="shared" si="1"/>
        <v>0</v>
      </c>
      <c r="P12" s="14" t="e">
        <f t="shared" si="2"/>
        <v>#DIV/0!</v>
      </c>
      <c r="Q12" s="9">
        <f t="shared" si="20"/>
        <v>0</v>
      </c>
      <c r="R12" s="9">
        <f t="shared" si="21"/>
        <v>0</v>
      </c>
      <c r="S12" s="9">
        <f t="shared" si="22"/>
        <v>0</v>
      </c>
      <c r="T12" s="9">
        <f t="shared" si="23"/>
        <v>5</v>
      </c>
      <c r="U12" s="9">
        <f t="shared" si="24"/>
        <v>0</v>
      </c>
      <c r="V12" s="9">
        <f t="shared" si="25"/>
        <v>5</v>
      </c>
      <c r="W12" s="9">
        <f t="shared" si="26"/>
        <v>0</v>
      </c>
      <c r="X12" s="9">
        <f t="shared" si="3"/>
        <v>-5</v>
      </c>
      <c r="Y12" s="9">
        <f t="shared" si="4"/>
        <v>0</v>
      </c>
      <c r="Z12" s="36" t="e">
        <f t="shared" si="5"/>
        <v>#DIV/0!</v>
      </c>
      <c r="AA12" s="36" t="e">
        <f t="shared" si="6"/>
        <v>#DIV/0!</v>
      </c>
      <c r="AB12" s="10" t="e">
        <f t="shared" si="7"/>
        <v>#DIV/0!</v>
      </c>
      <c r="AC12" s="10" t="e">
        <f t="shared" si="8"/>
        <v>#DIV/0!</v>
      </c>
      <c r="AD12" s="15">
        <f t="shared" si="27"/>
        <v>0</v>
      </c>
      <c r="AE12" s="15">
        <f t="shared" si="28"/>
        <v>0</v>
      </c>
      <c r="AF12" s="15">
        <f t="shared" si="9"/>
        <v>0</v>
      </c>
      <c r="AG12" s="9">
        <f t="shared" si="10"/>
        <v>0</v>
      </c>
      <c r="AH12" s="9" t="e">
        <f t="shared" si="11"/>
        <v>#DIV/0!</v>
      </c>
      <c r="AI12" s="9" t="e">
        <f t="shared" si="12"/>
        <v>#DIV/0!</v>
      </c>
      <c r="AJ12" s="9" t="e">
        <f t="shared" si="13"/>
        <v>#DIV/0!</v>
      </c>
      <c r="AK12" s="9">
        <f t="shared" si="14"/>
        <v>0</v>
      </c>
      <c r="AL12" s="9" t="e">
        <f t="shared" si="15"/>
        <v>#DIV/0!</v>
      </c>
      <c r="AM12" s="9" t="e">
        <f t="shared" si="16"/>
        <v>#DIV/0!</v>
      </c>
      <c r="AN12" s="9" t="e">
        <f t="shared" si="17"/>
        <v>#DIV/0!</v>
      </c>
    </row>
    <row r="13" spans="1:40" x14ac:dyDescent="0.25">
      <c r="A13" s="126"/>
      <c r="B13" s="127"/>
      <c r="C13" s="128"/>
      <c r="D13" s="129"/>
      <c r="E13" s="130"/>
      <c r="F13" s="23"/>
      <c r="G13" s="22"/>
      <c r="H13" s="22"/>
      <c r="I13" s="22">
        <f t="shared" si="0"/>
        <v>18</v>
      </c>
      <c r="J13" s="9" t="e">
        <f t="shared" si="29"/>
        <v>#DIV/0!</v>
      </c>
      <c r="K13" s="9">
        <f t="shared" si="18"/>
        <v>0</v>
      </c>
      <c r="L13" s="13">
        <f t="shared" si="19"/>
        <v>0</v>
      </c>
      <c r="M13" s="24"/>
      <c r="N13" s="24"/>
      <c r="O13" s="9">
        <f t="shared" si="1"/>
        <v>0</v>
      </c>
      <c r="P13" s="14" t="e">
        <f t="shared" si="2"/>
        <v>#DIV/0!</v>
      </c>
      <c r="Q13" s="9">
        <f t="shared" si="20"/>
        <v>0</v>
      </c>
      <c r="R13" s="9">
        <f t="shared" si="21"/>
        <v>0</v>
      </c>
      <c r="S13" s="9">
        <f t="shared" si="22"/>
        <v>0</v>
      </c>
      <c r="T13" s="9">
        <f t="shared" si="23"/>
        <v>5</v>
      </c>
      <c r="U13" s="9">
        <f t="shared" si="24"/>
        <v>0</v>
      </c>
      <c r="V13" s="9">
        <f t="shared" si="25"/>
        <v>5</v>
      </c>
      <c r="W13" s="9">
        <f t="shared" si="26"/>
        <v>0</v>
      </c>
      <c r="X13" s="9">
        <f t="shared" si="3"/>
        <v>-5</v>
      </c>
      <c r="Y13" s="9">
        <f t="shared" si="4"/>
        <v>0</v>
      </c>
      <c r="Z13" s="36" t="e">
        <f t="shared" si="5"/>
        <v>#DIV/0!</v>
      </c>
      <c r="AA13" s="36" t="e">
        <f t="shared" si="6"/>
        <v>#DIV/0!</v>
      </c>
      <c r="AB13" s="10" t="e">
        <f t="shared" si="7"/>
        <v>#DIV/0!</v>
      </c>
      <c r="AC13" s="10" t="e">
        <f t="shared" si="8"/>
        <v>#DIV/0!</v>
      </c>
      <c r="AD13" s="15">
        <f t="shared" si="27"/>
        <v>0</v>
      </c>
      <c r="AE13" s="15">
        <f t="shared" si="28"/>
        <v>0</v>
      </c>
      <c r="AF13" s="15">
        <f t="shared" si="9"/>
        <v>0</v>
      </c>
      <c r="AG13" s="9">
        <f t="shared" si="10"/>
        <v>0</v>
      </c>
      <c r="AH13" s="9" t="e">
        <f t="shared" si="11"/>
        <v>#DIV/0!</v>
      </c>
      <c r="AI13" s="9" t="e">
        <f t="shared" si="12"/>
        <v>#DIV/0!</v>
      </c>
      <c r="AJ13" s="9" t="e">
        <f t="shared" si="13"/>
        <v>#DIV/0!</v>
      </c>
      <c r="AK13" s="9">
        <f t="shared" si="14"/>
        <v>0</v>
      </c>
      <c r="AL13" s="9" t="e">
        <f t="shared" si="15"/>
        <v>#DIV/0!</v>
      </c>
      <c r="AM13" s="9" t="e">
        <f t="shared" si="16"/>
        <v>#DIV/0!</v>
      </c>
      <c r="AN13" s="9" t="e">
        <f t="shared" si="17"/>
        <v>#DIV/0!</v>
      </c>
    </row>
    <row r="14" spans="1:40" x14ac:dyDescent="0.25">
      <c r="A14" s="126"/>
      <c r="B14" s="127"/>
      <c r="C14" s="128"/>
      <c r="D14" s="129"/>
      <c r="E14" s="130"/>
      <c r="F14" s="23"/>
      <c r="G14" s="22"/>
      <c r="H14" s="22"/>
      <c r="I14" s="22">
        <f t="shared" si="0"/>
        <v>18</v>
      </c>
      <c r="J14" s="9" t="e">
        <f t="shared" si="29"/>
        <v>#DIV/0!</v>
      </c>
      <c r="K14" s="9">
        <f t="shared" si="18"/>
        <v>0</v>
      </c>
      <c r="L14" s="13">
        <f t="shared" si="19"/>
        <v>0</v>
      </c>
      <c r="M14" s="24"/>
      <c r="N14" s="24"/>
      <c r="O14" s="9">
        <f t="shared" si="1"/>
        <v>0</v>
      </c>
      <c r="P14" s="14" t="e">
        <f t="shared" si="2"/>
        <v>#DIV/0!</v>
      </c>
      <c r="Q14" s="9">
        <f t="shared" si="20"/>
        <v>0</v>
      </c>
      <c r="R14" s="9">
        <f t="shared" si="21"/>
        <v>0</v>
      </c>
      <c r="S14" s="9">
        <f t="shared" si="22"/>
        <v>0</v>
      </c>
      <c r="T14" s="9">
        <f t="shared" si="23"/>
        <v>5</v>
      </c>
      <c r="U14" s="9">
        <f t="shared" si="24"/>
        <v>0</v>
      </c>
      <c r="V14" s="9">
        <f t="shared" si="25"/>
        <v>5</v>
      </c>
      <c r="W14" s="9">
        <f t="shared" si="26"/>
        <v>0</v>
      </c>
      <c r="X14" s="9">
        <f t="shared" si="3"/>
        <v>-5</v>
      </c>
      <c r="Y14" s="9">
        <f t="shared" si="4"/>
        <v>0</v>
      </c>
      <c r="Z14" s="36" t="e">
        <f t="shared" si="5"/>
        <v>#DIV/0!</v>
      </c>
      <c r="AA14" s="36" t="e">
        <f t="shared" si="6"/>
        <v>#DIV/0!</v>
      </c>
      <c r="AB14" s="10" t="e">
        <f t="shared" si="7"/>
        <v>#DIV/0!</v>
      </c>
      <c r="AC14" s="10" t="e">
        <f t="shared" si="8"/>
        <v>#DIV/0!</v>
      </c>
      <c r="AD14" s="15">
        <f t="shared" si="27"/>
        <v>0</v>
      </c>
      <c r="AE14" s="15">
        <f t="shared" si="28"/>
        <v>0</v>
      </c>
      <c r="AF14" s="15">
        <f t="shared" si="9"/>
        <v>0</v>
      </c>
      <c r="AG14" s="9">
        <f t="shared" si="10"/>
        <v>0</v>
      </c>
      <c r="AH14" s="9" t="e">
        <f t="shared" si="11"/>
        <v>#DIV/0!</v>
      </c>
      <c r="AI14" s="9" t="e">
        <f t="shared" si="12"/>
        <v>#DIV/0!</v>
      </c>
      <c r="AJ14" s="9" t="e">
        <f t="shared" si="13"/>
        <v>#DIV/0!</v>
      </c>
      <c r="AK14" s="9">
        <f t="shared" si="14"/>
        <v>0</v>
      </c>
      <c r="AL14" s="9" t="e">
        <f t="shared" si="15"/>
        <v>#DIV/0!</v>
      </c>
      <c r="AM14" s="9" t="e">
        <f t="shared" si="16"/>
        <v>#DIV/0!</v>
      </c>
      <c r="AN14" s="9" t="e">
        <f t="shared" si="17"/>
        <v>#DIV/0!</v>
      </c>
    </row>
    <row r="15" spans="1:40" x14ac:dyDescent="0.25">
      <c r="A15" s="126"/>
      <c r="B15" s="127"/>
      <c r="C15" s="128"/>
      <c r="D15" s="129"/>
      <c r="E15" s="130"/>
      <c r="F15" s="23"/>
      <c r="G15" s="22"/>
      <c r="H15" s="22"/>
      <c r="I15" s="22">
        <f t="shared" si="0"/>
        <v>18</v>
      </c>
      <c r="J15" s="9" t="e">
        <f t="shared" si="29"/>
        <v>#DIV/0!</v>
      </c>
      <c r="K15" s="9">
        <f t="shared" si="18"/>
        <v>0</v>
      </c>
      <c r="L15" s="13">
        <f t="shared" si="19"/>
        <v>0</v>
      </c>
      <c r="M15" s="24"/>
      <c r="N15" s="24"/>
      <c r="O15" s="9">
        <f t="shared" si="1"/>
        <v>0</v>
      </c>
      <c r="P15" s="14" t="e">
        <f t="shared" si="2"/>
        <v>#DIV/0!</v>
      </c>
      <c r="Q15" s="9">
        <f t="shared" si="20"/>
        <v>0</v>
      </c>
      <c r="R15" s="9">
        <f t="shared" si="21"/>
        <v>0</v>
      </c>
      <c r="S15" s="9">
        <f t="shared" si="22"/>
        <v>0</v>
      </c>
      <c r="T15" s="9">
        <f t="shared" si="23"/>
        <v>5</v>
      </c>
      <c r="U15" s="9">
        <f t="shared" si="24"/>
        <v>0</v>
      </c>
      <c r="V15" s="9">
        <f t="shared" si="25"/>
        <v>5</v>
      </c>
      <c r="W15" s="9">
        <f t="shared" si="26"/>
        <v>0</v>
      </c>
      <c r="X15" s="9">
        <f t="shared" si="3"/>
        <v>-5</v>
      </c>
      <c r="Y15" s="9">
        <f t="shared" si="4"/>
        <v>0</v>
      </c>
      <c r="Z15" s="36" t="e">
        <f t="shared" si="5"/>
        <v>#DIV/0!</v>
      </c>
      <c r="AA15" s="36" t="e">
        <f t="shared" si="6"/>
        <v>#DIV/0!</v>
      </c>
      <c r="AB15" s="10" t="e">
        <f t="shared" si="7"/>
        <v>#DIV/0!</v>
      </c>
      <c r="AC15" s="10" t="e">
        <f t="shared" si="8"/>
        <v>#DIV/0!</v>
      </c>
      <c r="AD15" s="15">
        <f t="shared" si="27"/>
        <v>0</v>
      </c>
      <c r="AE15" s="15">
        <f t="shared" si="28"/>
        <v>0</v>
      </c>
      <c r="AF15" s="15">
        <f t="shared" si="9"/>
        <v>0</v>
      </c>
      <c r="AG15" s="9">
        <f t="shared" si="10"/>
        <v>0</v>
      </c>
      <c r="AH15" s="9" t="e">
        <f t="shared" si="11"/>
        <v>#DIV/0!</v>
      </c>
      <c r="AI15" s="9" t="e">
        <f t="shared" si="12"/>
        <v>#DIV/0!</v>
      </c>
      <c r="AJ15" s="9" t="e">
        <f t="shared" si="13"/>
        <v>#DIV/0!</v>
      </c>
      <c r="AK15" s="9">
        <f t="shared" si="14"/>
        <v>0</v>
      </c>
      <c r="AL15" s="9" t="e">
        <f t="shared" si="15"/>
        <v>#DIV/0!</v>
      </c>
      <c r="AM15" s="9" t="e">
        <f t="shared" si="16"/>
        <v>#DIV/0!</v>
      </c>
      <c r="AN15" s="9" t="e">
        <f t="shared" si="17"/>
        <v>#DIV/0!</v>
      </c>
    </row>
    <row r="16" spans="1:40" x14ac:dyDescent="0.25">
      <c r="A16" s="126"/>
      <c r="B16" s="127"/>
      <c r="C16" s="128"/>
      <c r="D16" s="129"/>
      <c r="E16" s="130"/>
      <c r="F16" s="23"/>
      <c r="G16" s="22"/>
      <c r="H16" s="22"/>
      <c r="I16" s="22">
        <f t="shared" si="0"/>
        <v>18</v>
      </c>
      <c r="J16" s="9" t="e">
        <f t="shared" si="29"/>
        <v>#DIV/0!</v>
      </c>
      <c r="K16" s="9">
        <f t="shared" si="18"/>
        <v>0</v>
      </c>
      <c r="L16" s="13">
        <f t="shared" si="19"/>
        <v>0</v>
      </c>
      <c r="M16" s="24"/>
      <c r="N16" s="24"/>
      <c r="O16" s="9">
        <f t="shared" si="1"/>
        <v>0</v>
      </c>
      <c r="P16" s="14" t="e">
        <f t="shared" si="2"/>
        <v>#DIV/0!</v>
      </c>
      <c r="Q16" s="9">
        <f t="shared" si="20"/>
        <v>0</v>
      </c>
      <c r="R16" s="9">
        <f t="shared" si="21"/>
        <v>0</v>
      </c>
      <c r="S16" s="9">
        <f t="shared" si="22"/>
        <v>0</v>
      </c>
      <c r="T16" s="9">
        <f t="shared" si="23"/>
        <v>5</v>
      </c>
      <c r="U16" s="9">
        <f t="shared" si="24"/>
        <v>0</v>
      </c>
      <c r="V16" s="9">
        <f t="shared" si="25"/>
        <v>5</v>
      </c>
      <c r="W16" s="9">
        <f t="shared" si="26"/>
        <v>0</v>
      </c>
      <c r="X16" s="9">
        <f t="shared" si="3"/>
        <v>-5</v>
      </c>
      <c r="Y16" s="9">
        <f t="shared" si="4"/>
        <v>0</v>
      </c>
      <c r="Z16" s="36" t="e">
        <f t="shared" si="5"/>
        <v>#DIV/0!</v>
      </c>
      <c r="AA16" s="36" t="e">
        <f t="shared" si="6"/>
        <v>#DIV/0!</v>
      </c>
      <c r="AB16" s="10" t="e">
        <f t="shared" si="7"/>
        <v>#DIV/0!</v>
      </c>
      <c r="AC16" s="10" t="e">
        <f t="shared" si="8"/>
        <v>#DIV/0!</v>
      </c>
      <c r="AD16" s="15">
        <f t="shared" si="27"/>
        <v>0</v>
      </c>
      <c r="AE16" s="15">
        <f t="shared" si="28"/>
        <v>0</v>
      </c>
      <c r="AF16" s="15">
        <f t="shared" si="9"/>
        <v>0</v>
      </c>
      <c r="AG16" s="9">
        <f t="shared" si="10"/>
        <v>0</v>
      </c>
      <c r="AH16" s="9" t="e">
        <f t="shared" si="11"/>
        <v>#DIV/0!</v>
      </c>
      <c r="AI16" s="9" t="e">
        <f t="shared" si="12"/>
        <v>#DIV/0!</v>
      </c>
      <c r="AJ16" s="9" t="e">
        <f t="shared" si="13"/>
        <v>#DIV/0!</v>
      </c>
      <c r="AK16" s="9">
        <f t="shared" si="14"/>
        <v>0</v>
      </c>
      <c r="AL16" s="9" t="e">
        <f t="shared" si="15"/>
        <v>#DIV/0!</v>
      </c>
      <c r="AM16" s="9" t="e">
        <f t="shared" si="16"/>
        <v>#DIV/0!</v>
      </c>
      <c r="AN16" s="9" t="e">
        <f t="shared" si="17"/>
        <v>#DIV/0!</v>
      </c>
    </row>
    <row r="17" spans="1:40" x14ac:dyDescent="0.25">
      <c r="A17" s="126"/>
      <c r="B17" s="127"/>
      <c r="C17" s="128"/>
      <c r="D17" s="129"/>
      <c r="E17" s="130"/>
      <c r="F17" s="23"/>
      <c r="G17" s="22"/>
      <c r="H17" s="22"/>
      <c r="I17" s="22">
        <f t="shared" si="0"/>
        <v>18</v>
      </c>
      <c r="J17" s="9" t="e">
        <f t="shared" si="29"/>
        <v>#DIV/0!</v>
      </c>
      <c r="K17" s="9">
        <f t="shared" si="18"/>
        <v>0</v>
      </c>
      <c r="L17" s="13">
        <f t="shared" si="19"/>
        <v>0</v>
      </c>
      <c r="M17" s="24"/>
      <c r="N17" s="24"/>
      <c r="O17" s="9">
        <f t="shared" si="1"/>
        <v>0</v>
      </c>
      <c r="P17" s="14" t="e">
        <f t="shared" si="2"/>
        <v>#DIV/0!</v>
      </c>
      <c r="Q17" s="9">
        <f t="shared" si="20"/>
        <v>0</v>
      </c>
      <c r="R17" s="9">
        <f t="shared" si="21"/>
        <v>0</v>
      </c>
      <c r="S17" s="9">
        <f t="shared" si="22"/>
        <v>0</v>
      </c>
      <c r="T17" s="9">
        <f t="shared" si="23"/>
        <v>5</v>
      </c>
      <c r="U17" s="9">
        <f t="shared" si="24"/>
        <v>0</v>
      </c>
      <c r="V17" s="9">
        <f t="shared" si="25"/>
        <v>5</v>
      </c>
      <c r="W17" s="9">
        <f t="shared" si="26"/>
        <v>0</v>
      </c>
      <c r="X17" s="9">
        <f t="shared" si="3"/>
        <v>-5</v>
      </c>
      <c r="Y17" s="9">
        <f t="shared" si="4"/>
        <v>0</v>
      </c>
      <c r="Z17" s="36" t="e">
        <f t="shared" si="5"/>
        <v>#DIV/0!</v>
      </c>
      <c r="AA17" s="36" t="e">
        <f t="shared" si="6"/>
        <v>#DIV/0!</v>
      </c>
      <c r="AB17" s="10" t="e">
        <f t="shared" si="7"/>
        <v>#DIV/0!</v>
      </c>
      <c r="AC17" s="10" t="e">
        <f t="shared" si="8"/>
        <v>#DIV/0!</v>
      </c>
      <c r="AD17" s="15">
        <f t="shared" si="27"/>
        <v>0</v>
      </c>
      <c r="AE17" s="15">
        <f t="shared" si="28"/>
        <v>0</v>
      </c>
      <c r="AF17" s="15">
        <f t="shared" si="9"/>
        <v>0</v>
      </c>
      <c r="AG17" s="9">
        <f t="shared" si="10"/>
        <v>0</v>
      </c>
      <c r="AH17" s="9" t="e">
        <f t="shared" si="11"/>
        <v>#DIV/0!</v>
      </c>
      <c r="AI17" s="9" t="e">
        <f t="shared" si="12"/>
        <v>#DIV/0!</v>
      </c>
      <c r="AJ17" s="9" t="e">
        <f t="shared" si="13"/>
        <v>#DIV/0!</v>
      </c>
      <c r="AK17" s="9">
        <f t="shared" si="14"/>
        <v>0</v>
      </c>
      <c r="AL17" s="9" t="e">
        <f t="shared" si="15"/>
        <v>#DIV/0!</v>
      </c>
      <c r="AM17" s="9" t="e">
        <f t="shared" si="16"/>
        <v>#DIV/0!</v>
      </c>
      <c r="AN17" s="9" t="e">
        <f t="shared" si="17"/>
        <v>#DIV/0!</v>
      </c>
    </row>
    <row r="18" spans="1:40" x14ac:dyDescent="0.25">
      <c r="A18" s="126"/>
      <c r="B18" s="127"/>
      <c r="C18" s="128"/>
      <c r="D18" s="129"/>
      <c r="E18" s="130"/>
      <c r="F18" s="23"/>
      <c r="G18" s="22"/>
      <c r="H18" s="22"/>
      <c r="I18" s="22">
        <f t="shared" si="0"/>
        <v>18</v>
      </c>
      <c r="J18" s="9" t="e">
        <f t="shared" si="29"/>
        <v>#DIV/0!</v>
      </c>
      <c r="K18" s="9">
        <f t="shared" si="18"/>
        <v>0</v>
      </c>
      <c r="L18" s="13">
        <f t="shared" si="19"/>
        <v>0</v>
      </c>
      <c r="M18" s="24"/>
      <c r="N18" s="24"/>
      <c r="O18" s="9">
        <f t="shared" si="1"/>
        <v>0</v>
      </c>
      <c r="P18" s="14" t="e">
        <f t="shared" si="2"/>
        <v>#DIV/0!</v>
      </c>
      <c r="Q18" s="9">
        <f t="shared" si="20"/>
        <v>0</v>
      </c>
      <c r="R18" s="9">
        <f t="shared" si="21"/>
        <v>0</v>
      </c>
      <c r="S18" s="9">
        <f t="shared" si="22"/>
        <v>0</v>
      </c>
      <c r="T18" s="9">
        <f t="shared" si="23"/>
        <v>5</v>
      </c>
      <c r="U18" s="9">
        <f t="shared" si="24"/>
        <v>0</v>
      </c>
      <c r="V18" s="9">
        <f t="shared" si="25"/>
        <v>5</v>
      </c>
      <c r="W18" s="9">
        <f t="shared" si="26"/>
        <v>0</v>
      </c>
      <c r="X18" s="9">
        <f t="shared" si="3"/>
        <v>-5</v>
      </c>
      <c r="Y18" s="9">
        <f t="shared" si="4"/>
        <v>0</v>
      </c>
      <c r="Z18" s="36" t="e">
        <f t="shared" si="5"/>
        <v>#DIV/0!</v>
      </c>
      <c r="AA18" s="36" t="e">
        <f t="shared" si="6"/>
        <v>#DIV/0!</v>
      </c>
      <c r="AB18" s="10" t="e">
        <f t="shared" si="7"/>
        <v>#DIV/0!</v>
      </c>
      <c r="AC18" s="10" t="e">
        <f t="shared" si="8"/>
        <v>#DIV/0!</v>
      </c>
      <c r="AD18" s="15">
        <f t="shared" si="27"/>
        <v>0</v>
      </c>
      <c r="AE18" s="15">
        <f t="shared" si="28"/>
        <v>0</v>
      </c>
      <c r="AF18" s="15">
        <f t="shared" si="9"/>
        <v>0</v>
      </c>
      <c r="AG18" s="9">
        <f t="shared" si="10"/>
        <v>0</v>
      </c>
      <c r="AH18" s="9" t="e">
        <f t="shared" si="11"/>
        <v>#DIV/0!</v>
      </c>
      <c r="AI18" s="9" t="e">
        <f t="shared" si="12"/>
        <v>#DIV/0!</v>
      </c>
      <c r="AJ18" s="9" t="e">
        <f t="shared" si="13"/>
        <v>#DIV/0!</v>
      </c>
      <c r="AK18" s="9">
        <f t="shared" si="14"/>
        <v>0</v>
      </c>
      <c r="AL18" s="9" t="e">
        <f t="shared" si="15"/>
        <v>#DIV/0!</v>
      </c>
      <c r="AM18" s="9" t="e">
        <f t="shared" si="16"/>
        <v>#DIV/0!</v>
      </c>
      <c r="AN18" s="9" t="e">
        <f t="shared" si="17"/>
        <v>#DIV/0!</v>
      </c>
    </row>
    <row r="19" spans="1:40" x14ac:dyDescent="0.25">
      <c r="A19" s="126"/>
      <c r="B19" s="127"/>
      <c r="C19" s="128"/>
      <c r="D19" s="129"/>
      <c r="E19" s="130"/>
      <c r="F19" s="23"/>
      <c r="G19" s="22"/>
      <c r="H19" s="22"/>
      <c r="I19" s="22">
        <f t="shared" si="0"/>
        <v>18</v>
      </c>
      <c r="J19" s="9" t="e">
        <f t="shared" si="29"/>
        <v>#DIV/0!</v>
      </c>
      <c r="K19" s="9">
        <f t="shared" si="18"/>
        <v>0</v>
      </c>
      <c r="L19" s="13">
        <f t="shared" si="19"/>
        <v>0</v>
      </c>
      <c r="M19" s="24"/>
      <c r="N19" s="24"/>
      <c r="O19" s="9">
        <f t="shared" si="1"/>
        <v>0</v>
      </c>
      <c r="P19" s="14" t="e">
        <f t="shared" si="2"/>
        <v>#DIV/0!</v>
      </c>
      <c r="Q19" s="9">
        <f t="shared" si="20"/>
        <v>0</v>
      </c>
      <c r="R19" s="9">
        <f t="shared" si="21"/>
        <v>0</v>
      </c>
      <c r="S19" s="9">
        <f t="shared" si="22"/>
        <v>0</v>
      </c>
      <c r="T19" s="9">
        <f t="shared" si="23"/>
        <v>5</v>
      </c>
      <c r="U19" s="9">
        <f t="shared" si="24"/>
        <v>0</v>
      </c>
      <c r="V19" s="9">
        <f t="shared" si="25"/>
        <v>5</v>
      </c>
      <c r="W19" s="9">
        <f t="shared" si="26"/>
        <v>0</v>
      </c>
      <c r="X19" s="9">
        <f t="shared" si="3"/>
        <v>-5</v>
      </c>
      <c r="Y19" s="9">
        <f t="shared" si="4"/>
        <v>0</v>
      </c>
      <c r="Z19" s="36" t="e">
        <f t="shared" si="5"/>
        <v>#DIV/0!</v>
      </c>
      <c r="AA19" s="36" t="e">
        <f t="shared" si="6"/>
        <v>#DIV/0!</v>
      </c>
      <c r="AB19" s="10" t="e">
        <f t="shared" si="7"/>
        <v>#DIV/0!</v>
      </c>
      <c r="AC19" s="10" t="e">
        <f t="shared" si="8"/>
        <v>#DIV/0!</v>
      </c>
      <c r="AD19" s="15">
        <f t="shared" si="27"/>
        <v>0</v>
      </c>
      <c r="AE19" s="15">
        <f t="shared" si="28"/>
        <v>0</v>
      </c>
      <c r="AF19" s="15">
        <f t="shared" si="9"/>
        <v>0</v>
      </c>
      <c r="AG19" s="9">
        <f t="shared" si="10"/>
        <v>0</v>
      </c>
      <c r="AH19" s="9" t="e">
        <f t="shared" si="11"/>
        <v>#DIV/0!</v>
      </c>
      <c r="AI19" s="9" t="e">
        <f t="shared" si="12"/>
        <v>#DIV/0!</v>
      </c>
      <c r="AJ19" s="9" t="e">
        <f t="shared" si="13"/>
        <v>#DIV/0!</v>
      </c>
      <c r="AK19" s="9">
        <f t="shared" si="14"/>
        <v>0</v>
      </c>
      <c r="AL19" s="9" t="e">
        <f t="shared" si="15"/>
        <v>#DIV/0!</v>
      </c>
      <c r="AM19" s="9" t="e">
        <f t="shared" si="16"/>
        <v>#DIV/0!</v>
      </c>
      <c r="AN19" s="9" t="e">
        <f t="shared" si="17"/>
        <v>#DIV/0!</v>
      </c>
    </row>
    <row r="20" spans="1:40" x14ac:dyDescent="0.25">
      <c r="A20" s="126"/>
      <c r="B20" s="127"/>
      <c r="C20" s="128"/>
      <c r="D20" s="129"/>
      <c r="E20" s="130"/>
      <c r="F20" s="23"/>
      <c r="G20" s="22"/>
      <c r="H20" s="22"/>
      <c r="I20" s="22">
        <f t="shared" si="0"/>
        <v>18</v>
      </c>
      <c r="J20" s="9" t="e">
        <f>100*H20/(C20*D20)</f>
        <v>#DIV/0!</v>
      </c>
      <c r="K20" s="9">
        <f t="shared" si="18"/>
        <v>0</v>
      </c>
      <c r="L20" s="13">
        <f t="shared" si="19"/>
        <v>0</v>
      </c>
      <c r="M20" s="24"/>
      <c r="N20" s="24"/>
      <c r="O20" s="9">
        <f t="shared" si="1"/>
        <v>0</v>
      </c>
      <c r="P20" s="14" t="e">
        <f t="shared" si="2"/>
        <v>#DIV/0!</v>
      </c>
      <c r="Q20" s="9">
        <f t="shared" si="20"/>
        <v>0</v>
      </c>
      <c r="R20" s="9">
        <f t="shared" si="21"/>
        <v>0</v>
      </c>
      <c r="S20" s="9">
        <f t="shared" si="22"/>
        <v>0</v>
      </c>
      <c r="T20" s="9">
        <f t="shared" si="23"/>
        <v>5</v>
      </c>
      <c r="U20" s="9">
        <f t="shared" si="24"/>
        <v>0</v>
      </c>
      <c r="V20" s="9">
        <f t="shared" si="25"/>
        <v>5</v>
      </c>
      <c r="W20" s="9">
        <f t="shared" si="26"/>
        <v>0</v>
      </c>
      <c r="X20" s="9">
        <f t="shared" si="3"/>
        <v>-5</v>
      </c>
      <c r="Y20" s="9">
        <f t="shared" si="4"/>
        <v>0</v>
      </c>
      <c r="Z20" s="36" t="e">
        <f t="shared" si="5"/>
        <v>#DIV/0!</v>
      </c>
      <c r="AA20" s="36" t="e">
        <f t="shared" si="6"/>
        <v>#DIV/0!</v>
      </c>
      <c r="AB20" s="10" t="e">
        <f t="shared" si="7"/>
        <v>#DIV/0!</v>
      </c>
      <c r="AC20" s="10" t="e">
        <f t="shared" si="8"/>
        <v>#DIV/0!</v>
      </c>
      <c r="AD20" s="15">
        <f t="shared" si="27"/>
        <v>0</v>
      </c>
      <c r="AE20" s="15">
        <f t="shared" si="28"/>
        <v>0</v>
      </c>
      <c r="AF20" s="15">
        <f t="shared" si="9"/>
        <v>0</v>
      </c>
      <c r="AG20" s="9">
        <f t="shared" si="10"/>
        <v>0</v>
      </c>
      <c r="AH20" s="9" t="e">
        <f t="shared" si="11"/>
        <v>#DIV/0!</v>
      </c>
      <c r="AI20" s="9" t="e">
        <f t="shared" si="12"/>
        <v>#DIV/0!</v>
      </c>
      <c r="AJ20" s="9" t="e">
        <f t="shared" si="13"/>
        <v>#DIV/0!</v>
      </c>
      <c r="AK20" s="9">
        <f t="shared" si="14"/>
        <v>0</v>
      </c>
      <c r="AL20" s="9" t="e">
        <f t="shared" si="15"/>
        <v>#DIV/0!</v>
      </c>
      <c r="AM20" s="9" t="e">
        <f t="shared" si="16"/>
        <v>#DIV/0!</v>
      </c>
      <c r="AN20" s="9" t="e">
        <f t="shared" si="17"/>
        <v>#DIV/0!</v>
      </c>
    </row>
    <row r="21" spans="1:40" x14ac:dyDescent="0.25">
      <c r="A21" s="126"/>
      <c r="B21" s="127"/>
      <c r="C21" s="128"/>
      <c r="D21" s="129"/>
      <c r="E21" s="130"/>
      <c r="F21" s="23"/>
      <c r="G21" s="22"/>
      <c r="H21" s="22"/>
      <c r="I21" s="22">
        <f t="shared" si="0"/>
        <v>18</v>
      </c>
      <c r="J21" s="9" t="e">
        <f t="shared" si="29"/>
        <v>#DIV/0!</v>
      </c>
      <c r="K21" s="9">
        <f t="shared" si="18"/>
        <v>0</v>
      </c>
      <c r="L21" s="13">
        <f t="shared" si="19"/>
        <v>0</v>
      </c>
      <c r="M21" s="24"/>
      <c r="N21" s="24"/>
      <c r="O21" s="9">
        <f t="shared" si="1"/>
        <v>0</v>
      </c>
      <c r="P21" s="14" t="e">
        <f t="shared" si="2"/>
        <v>#DIV/0!</v>
      </c>
      <c r="Q21" s="9">
        <f t="shared" si="20"/>
        <v>0</v>
      </c>
      <c r="R21" s="9">
        <f t="shared" si="21"/>
        <v>0</v>
      </c>
      <c r="S21" s="9">
        <f t="shared" si="22"/>
        <v>0</v>
      </c>
      <c r="T21" s="9">
        <f t="shared" si="23"/>
        <v>5</v>
      </c>
      <c r="U21" s="9">
        <f t="shared" si="24"/>
        <v>0</v>
      </c>
      <c r="V21" s="9">
        <f t="shared" si="25"/>
        <v>5</v>
      </c>
      <c r="W21" s="9">
        <f t="shared" si="26"/>
        <v>0</v>
      </c>
      <c r="X21" s="9">
        <f t="shared" si="3"/>
        <v>-5</v>
      </c>
      <c r="Y21" s="9">
        <f t="shared" si="4"/>
        <v>0</v>
      </c>
      <c r="Z21" s="36" t="e">
        <f t="shared" si="5"/>
        <v>#DIV/0!</v>
      </c>
      <c r="AA21" s="36" t="e">
        <f t="shared" si="6"/>
        <v>#DIV/0!</v>
      </c>
      <c r="AB21" s="10" t="e">
        <f t="shared" si="7"/>
        <v>#DIV/0!</v>
      </c>
      <c r="AC21" s="10" t="e">
        <f t="shared" si="8"/>
        <v>#DIV/0!</v>
      </c>
      <c r="AD21" s="15">
        <f t="shared" si="27"/>
        <v>0</v>
      </c>
      <c r="AE21" s="15">
        <f t="shared" si="28"/>
        <v>0</v>
      </c>
      <c r="AF21" s="15">
        <f t="shared" si="9"/>
        <v>0</v>
      </c>
      <c r="AG21" s="9">
        <f t="shared" si="10"/>
        <v>0</v>
      </c>
      <c r="AH21" s="9" t="e">
        <f t="shared" si="11"/>
        <v>#DIV/0!</v>
      </c>
      <c r="AI21" s="9" t="e">
        <f t="shared" si="12"/>
        <v>#DIV/0!</v>
      </c>
      <c r="AJ21" s="9" t="e">
        <f t="shared" si="13"/>
        <v>#DIV/0!</v>
      </c>
      <c r="AK21" s="9">
        <f t="shared" si="14"/>
        <v>0</v>
      </c>
      <c r="AL21" s="9" t="e">
        <f t="shared" si="15"/>
        <v>#DIV/0!</v>
      </c>
      <c r="AM21" s="9" t="e">
        <f t="shared" si="16"/>
        <v>#DIV/0!</v>
      </c>
      <c r="AN21" s="9" t="e">
        <f t="shared" si="17"/>
        <v>#DIV/0!</v>
      </c>
    </row>
    <row r="22" spans="1:40" x14ac:dyDescent="0.25">
      <c r="A22" s="126"/>
      <c r="B22" s="127"/>
      <c r="C22" s="128"/>
      <c r="D22" s="129"/>
      <c r="E22" s="130"/>
      <c r="F22" s="23"/>
      <c r="G22" s="22"/>
      <c r="H22" s="22"/>
      <c r="I22" s="22">
        <f t="shared" si="0"/>
        <v>18</v>
      </c>
      <c r="J22" s="9" t="e">
        <f t="shared" si="29"/>
        <v>#DIV/0!</v>
      </c>
      <c r="K22" s="9">
        <f t="shared" si="18"/>
        <v>0</v>
      </c>
      <c r="L22" s="13">
        <f t="shared" si="19"/>
        <v>0</v>
      </c>
      <c r="M22" s="24"/>
      <c r="N22" s="24"/>
      <c r="O22" s="9">
        <f t="shared" si="1"/>
        <v>0</v>
      </c>
      <c r="P22" s="14" t="e">
        <f t="shared" si="2"/>
        <v>#DIV/0!</v>
      </c>
      <c r="Q22" s="9">
        <f t="shared" si="20"/>
        <v>0</v>
      </c>
      <c r="R22" s="9">
        <f t="shared" si="21"/>
        <v>0</v>
      </c>
      <c r="S22" s="9">
        <f t="shared" si="22"/>
        <v>0</v>
      </c>
      <c r="T22" s="9">
        <f t="shared" si="23"/>
        <v>5</v>
      </c>
      <c r="U22" s="9">
        <f t="shared" si="24"/>
        <v>0</v>
      </c>
      <c r="V22" s="9">
        <f t="shared" si="25"/>
        <v>5</v>
      </c>
      <c r="W22" s="9">
        <f t="shared" si="26"/>
        <v>0</v>
      </c>
      <c r="X22" s="9">
        <f t="shared" si="3"/>
        <v>-5</v>
      </c>
      <c r="Y22" s="9">
        <f t="shared" si="4"/>
        <v>0</v>
      </c>
      <c r="Z22" s="36" t="e">
        <f t="shared" si="5"/>
        <v>#DIV/0!</v>
      </c>
      <c r="AA22" s="36" t="e">
        <f t="shared" si="6"/>
        <v>#DIV/0!</v>
      </c>
      <c r="AB22" s="10" t="e">
        <f t="shared" si="7"/>
        <v>#DIV/0!</v>
      </c>
      <c r="AC22" s="10" t="e">
        <f t="shared" si="8"/>
        <v>#DIV/0!</v>
      </c>
      <c r="AD22" s="15">
        <f t="shared" si="27"/>
        <v>0</v>
      </c>
      <c r="AE22" s="15">
        <f t="shared" si="28"/>
        <v>0</v>
      </c>
      <c r="AF22" s="15">
        <f t="shared" si="9"/>
        <v>0</v>
      </c>
      <c r="AG22" s="9">
        <f t="shared" si="10"/>
        <v>0</v>
      </c>
      <c r="AH22" s="9" t="e">
        <f t="shared" si="11"/>
        <v>#DIV/0!</v>
      </c>
      <c r="AI22" s="9" t="e">
        <f t="shared" si="12"/>
        <v>#DIV/0!</v>
      </c>
      <c r="AJ22" s="9" t="e">
        <f t="shared" si="13"/>
        <v>#DIV/0!</v>
      </c>
      <c r="AK22" s="9">
        <f t="shared" si="14"/>
        <v>0</v>
      </c>
      <c r="AL22" s="9" t="e">
        <f t="shared" si="15"/>
        <v>#DIV/0!</v>
      </c>
      <c r="AM22" s="9" t="e">
        <f t="shared" si="16"/>
        <v>#DIV/0!</v>
      </c>
      <c r="AN22" s="9" t="e">
        <f t="shared" si="17"/>
        <v>#DIV/0!</v>
      </c>
    </row>
    <row r="23" spans="1:40" x14ac:dyDescent="0.25">
      <c r="A23" s="126"/>
      <c r="B23" s="127"/>
      <c r="C23" s="128"/>
      <c r="D23" s="129"/>
      <c r="E23" s="130"/>
      <c r="F23" s="23"/>
      <c r="G23" s="22"/>
      <c r="H23" s="22"/>
      <c r="I23" s="22">
        <f t="shared" si="0"/>
        <v>18</v>
      </c>
      <c r="J23" s="9" t="e">
        <f t="shared" si="29"/>
        <v>#DIV/0!</v>
      </c>
      <c r="K23" s="9">
        <f t="shared" si="18"/>
        <v>0</v>
      </c>
      <c r="L23" s="13">
        <f t="shared" si="19"/>
        <v>0</v>
      </c>
      <c r="M23" s="24"/>
      <c r="N23" s="24"/>
      <c r="O23" s="9">
        <f t="shared" si="1"/>
        <v>0</v>
      </c>
      <c r="P23" s="14" t="e">
        <f t="shared" si="2"/>
        <v>#DIV/0!</v>
      </c>
      <c r="Q23" s="9">
        <f t="shared" si="20"/>
        <v>0</v>
      </c>
      <c r="R23" s="9">
        <f t="shared" si="21"/>
        <v>0</v>
      </c>
      <c r="S23" s="9">
        <f t="shared" si="22"/>
        <v>0</v>
      </c>
      <c r="T23" s="9">
        <f t="shared" si="23"/>
        <v>5</v>
      </c>
      <c r="U23" s="9">
        <f t="shared" si="24"/>
        <v>0</v>
      </c>
      <c r="V23" s="9">
        <f t="shared" si="25"/>
        <v>5</v>
      </c>
      <c r="W23" s="9">
        <f t="shared" si="26"/>
        <v>0</v>
      </c>
      <c r="X23" s="9">
        <f t="shared" si="3"/>
        <v>-5</v>
      </c>
      <c r="Y23" s="9">
        <f t="shared" si="4"/>
        <v>0</v>
      </c>
      <c r="Z23" s="36" t="e">
        <f t="shared" si="5"/>
        <v>#DIV/0!</v>
      </c>
      <c r="AA23" s="36" t="e">
        <f t="shared" si="6"/>
        <v>#DIV/0!</v>
      </c>
      <c r="AB23" s="10" t="e">
        <f t="shared" si="7"/>
        <v>#DIV/0!</v>
      </c>
      <c r="AC23" s="10" t="e">
        <f t="shared" si="8"/>
        <v>#DIV/0!</v>
      </c>
      <c r="AD23" s="15">
        <f t="shared" si="27"/>
        <v>0</v>
      </c>
      <c r="AE23" s="15">
        <f t="shared" si="28"/>
        <v>0</v>
      </c>
      <c r="AF23" s="15">
        <f t="shared" si="9"/>
        <v>0</v>
      </c>
      <c r="AG23" s="9">
        <f t="shared" si="10"/>
        <v>0</v>
      </c>
      <c r="AH23" s="9" t="e">
        <f t="shared" si="11"/>
        <v>#DIV/0!</v>
      </c>
      <c r="AI23" s="9" t="e">
        <f t="shared" si="12"/>
        <v>#DIV/0!</v>
      </c>
      <c r="AJ23" s="9" t="e">
        <f t="shared" si="13"/>
        <v>#DIV/0!</v>
      </c>
      <c r="AK23" s="9">
        <f t="shared" si="14"/>
        <v>0</v>
      </c>
      <c r="AL23" s="9" t="e">
        <f t="shared" si="15"/>
        <v>#DIV/0!</v>
      </c>
      <c r="AM23" s="9" t="e">
        <f t="shared" si="16"/>
        <v>#DIV/0!</v>
      </c>
      <c r="AN23" s="9" t="e">
        <f t="shared" si="17"/>
        <v>#DIV/0!</v>
      </c>
    </row>
    <row r="24" spans="1:40" x14ac:dyDescent="0.25">
      <c r="A24" s="126"/>
      <c r="B24" s="127"/>
      <c r="C24" s="128"/>
      <c r="D24" s="129"/>
      <c r="E24" s="130"/>
      <c r="F24" s="23"/>
      <c r="G24" s="22"/>
      <c r="H24" s="22"/>
      <c r="I24" s="22">
        <f t="shared" si="0"/>
        <v>18</v>
      </c>
      <c r="J24" s="9" t="e">
        <f t="shared" si="29"/>
        <v>#DIV/0!</v>
      </c>
      <c r="K24" s="9">
        <f t="shared" si="18"/>
        <v>0</v>
      </c>
      <c r="L24" s="13">
        <f t="shared" si="19"/>
        <v>0</v>
      </c>
      <c r="M24" s="24"/>
      <c r="N24" s="24"/>
      <c r="O24" s="9">
        <f t="shared" si="1"/>
        <v>0</v>
      </c>
      <c r="P24" s="14" t="e">
        <f t="shared" si="2"/>
        <v>#DIV/0!</v>
      </c>
      <c r="Q24" s="9">
        <f t="shared" si="20"/>
        <v>0</v>
      </c>
      <c r="R24" s="9">
        <f t="shared" si="21"/>
        <v>0</v>
      </c>
      <c r="S24" s="9">
        <f t="shared" si="22"/>
        <v>0</v>
      </c>
      <c r="T24" s="9">
        <f t="shared" si="23"/>
        <v>5</v>
      </c>
      <c r="U24" s="9">
        <f t="shared" si="24"/>
        <v>0</v>
      </c>
      <c r="V24" s="9">
        <f t="shared" si="25"/>
        <v>5</v>
      </c>
      <c r="W24" s="9">
        <f t="shared" si="26"/>
        <v>0</v>
      </c>
      <c r="X24" s="9">
        <f t="shared" si="3"/>
        <v>-5</v>
      </c>
      <c r="Y24" s="9">
        <f t="shared" si="4"/>
        <v>0</v>
      </c>
      <c r="Z24" s="36" t="e">
        <f t="shared" si="5"/>
        <v>#DIV/0!</v>
      </c>
      <c r="AA24" s="36" t="e">
        <f t="shared" si="6"/>
        <v>#DIV/0!</v>
      </c>
      <c r="AB24" s="10" t="e">
        <f t="shared" si="7"/>
        <v>#DIV/0!</v>
      </c>
      <c r="AC24" s="10" t="e">
        <f t="shared" si="8"/>
        <v>#DIV/0!</v>
      </c>
      <c r="AD24" s="15">
        <f t="shared" si="27"/>
        <v>0</v>
      </c>
      <c r="AE24" s="15">
        <f t="shared" si="28"/>
        <v>0</v>
      </c>
      <c r="AF24" s="15">
        <f t="shared" si="9"/>
        <v>0</v>
      </c>
      <c r="AG24" s="9">
        <f t="shared" si="10"/>
        <v>0</v>
      </c>
      <c r="AH24" s="9" t="e">
        <f t="shared" si="11"/>
        <v>#DIV/0!</v>
      </c>
      <c r="AI24" s="9" t="e">
        <f t="shared" si="12"/>
        <v>#DIV/0!</v>
      </c>
      <c r="AJ24" s="9" t="e">
        <f t="shared" si="13"/>
        <v>#DIV/0!</v>
      </c>
      <c r="AK24" s="9">
        <f t="shared" si="14"/>
        <v>0</v>
      </c>
      <c r="AL24" s="9" t="e">
        <f t="shared" si="15"/>
        <v>#DIV/0!</v>
      </c>
      <c r="AM24" s="9" t="e">
        <f t="shared" si="16"/>
        <v>#DIV/0!</v>
      </c>
      <c r="AN24" s="9" t="e">
        <f t="shared" si="17"/>
        <v>#DIV/0!</v>
      </c>
    </row>
    <row r="25" spans="1:40" x14ac:dyDescent="0.25">
      <c r="A25" s="126"/>
      <c r="B25" s="127"/>
      <c r="C25" s="128"/>
      <c r="D25" s="129"/>
      <c r="E25" s="130"/>
      <c r="F25" s="23"/>
      <c r="G25" s="22"/>
      <c r="H25" s="22"/>
      <c r="I25" s="22">
        <f t="shared" si="0"/>
        <v>18</v>
      </c>
      <c r="J25" s="9" t="e">
        <f t="shared" si="29"/>
        <v>#DIV/0!</v>
      </c>
      <c r="K25" s="9">
        <f t="shared" si="18"/>
        <v>0</v>
      </c>
      <c r="L25" s="13">
        <f t="shared" si="19"/>
        <v>0</v>
      </c>
      <c r="M25" s="24"/>
      <c r="N25" s="24"/>
      <c r="O25" s="9">
        <f t="shared" si="1"/>
        <v>0</v>
      </c>
      <c r="P25" s="14" t="e">
        <f t="shared" si="2"/>
        <v>#DIV/0!</v>
      </c>
      <c r="Q25" s="9">
        <f t="shared" si="20"/>
        <v>0</v>
      </c>
      <c r="R25" s="9">
        <f t="shared" si="21"/>
        <v>0</v>
      </c>
      <c r="S25" s="9">
        <f t="shared" si="22"/>
        <v>0</v>
      </c>
      <c r="T25" s="9">
        <f t="shared" si="23"/>
        <v>5</v>
      </c>
      <c r="U25" s="9">
        <f t="shared" si="24"/>
        <v>0</v>
      </c>
      <c r="V25" s="9">
        <f t="shared" si="25"/>
        <v>5</v>
      </c>
      <c r="W25" s="9">
        <f t="shared" si="26"/>
        <v>0</v>
      </c>
      <c r="X25" s="9">
        <f t="shared" si="3"/>
        <v>-5</v>
      </c>
      <c r="Y25" s="9">
        <f t="shared" si="4"/>
        <v>0</v>
      </c>
      <c r="Z25" s="36" t="e">
        <f t="shared" si="5"/>
        <v>#DIV/0!</v>
      </c>
      <c r="AA25" s="36" t="e">
        <f t="shared" si="6"/>
        <v>#DIV/0!</v>
      </c>
      <c r="AB25" s="10" t="e">
        <f t="shared" si="7"/>
        <v>#DIV/0!</v>
      </c>
      <c r="AC25" s="10" t="e">
        <f t="shared" si="8"/>
        <v>#DIV/0!</v>
      </c>
      <c r="AD25" s="15">
        <f t="shared" si="27"/>
        <v>0</v>
      </c>
      <c r="AE25" s="15">
        <f t="shared" si="28"/>
        <v>0</v>
      </c>
      <c r="AF25" s="15">
        <f t="shared" si="9"/>
        <v>0</v>
      </c>
      <c r="AG25" s="9">
        <f t="shared" si="10"/>
        <v>0</v>
      </c>
      <c r="AH25" s="9" t="e">
        <f t="shared" si="11"/>
        <v>#DIV/0!</v>
      </c>
      <c r="AI25" s="9" t="e">
        <f t="shared" si="12"/>
        <v>#DIV/0!</v>
      </c>
      <c r="AJ25" s="9" t="e">
        <f t="shared" si="13"/>
        <v>#DIV/0!</v>
      </c>
      <c r="AK25" s="9">
        <f t="shared" si="14"/>
        <v>0</v>
      </c>
      <c r="AL25" s="9" t="e">
        <f t="shared" si="15"/>
        <v>#DIV/0!</v>
      </c>
      <c r="AM25" s="9" t="e">
        <f t="shared" si="16"/>
        <v>#DIV/0!</v>
      </c>
      <c r="AN25" s="9" t="e">
        <f t="shared" si="17"/>
        <v>#DIV/0!</v>
      </c>
    </row>
    <row r="26" spans="1:40" x14ac:dyDescent="0.25">
      <c r="A26" s="126"/>
      <c r="B26" s="127"/>
      <c r="C26" s="128"/>
      <c r="D26" s="129"/>
      <c r="E26" s="130"/>
      <c r="F26" s="23"/>
      <c r="G26" s="22"/>
      <c r="H26" s="22"/>
      <c r="I26" s="22">
        <f t="shared" si="0"/>
        <v>18</v>
      </c>
      <c r="J26" s="9" t="e">
        <f t="shared" si="29"/>
        <v>#DIV/0!</v>
      </c>
      <c r="K26" s="9">
        <f t="shared" si="18"/>
        <v>0</v>
      </c>
      <c r="L26" s="13">
        <f t="shared" si="19"/>
        <v>0</v>
      </c>
      <c r="M26" s="24"/>
      <c r="N26" s="24"/>
      <c r="O26" s="9">
        <f t="shared" si="1"/>
        <v>0</v>
      </c>
      <c r="P26" s="14" t="e">
        <f t="shared" si="2"/>
        <v>#DIV/0!</v>
      </c>
      <c r="Q26" s="9">
        <f t="shared" si="20"/>
        <v>0</v>
      </c>
      <c r="R26" s="9">
        <f t="shared" si="21"/>
        <v>0</v>
      </c>
      <c r="S26" s="9">
        <f t="shared" si="22"/>
        <v>0</v>
      </c>
      <c r="T26" s="9">
        <f t="shared" si="23"/>
        <v>5</v>
      </c>
      <c r="U26" s="9">
        <f t="shared" si="24"/>
        <v>0</v>
      </c>
      <c r="V26" s="9">
        <f t="shared" si="25"/>
        <v>5</v>
      </c>
      <c r="W26" s="9">
        <f t="shared" si="26"/>
        <v>0</v>
      </c>
      <c r="X26" s="9">
        <f t="shared" si="3"/>
        <v>-5</v>
      </c>
      <c r="Y26" s="9">
        <f t="shared" si="4"/>
        <v>0</v>
      </c>
      <c r="Z26" s="36" t="e">
        <f t="shared" si="5"/>
        <v>#DIV/0!</v>
      </c>
      <c r="AA26" s="36" t="e">
        <f t="shared" si="6"/>
        <v>#DIV/0!</v>
      </c>
      <c r="AB26" s="10" t="e">
        <f t="shared" si="7"/>
        <v>#DIV/0!</v>
      </c>
      <c r="AC26" s="10" t="e">
        <f t="shared" si="8"/>
        <v>#DIV/0!</v>
      </c>
      <c r="AD26" s="15">
        <f t="shared" si="27"/>
        <v>0</v>
      </c>
      <c r="AE26" s="15">
        <f t="shared" si="28"/>
        <v>0</v>
      </c>
      <c r="AF26" s="15">
        <f t="shared" si="9"/>
        <v>0</v>
      </c>
      <c r="AG26" s="9">
        <f t="shared" si="10"/>
        <v>0</v>
      </c>
      <c r="AH26" s="9" t="e">
        <f t="shared" si="11"/>
        <v>#DIV/0!</v>
      </c>
      <c r="AI26" s="9" t="e">
        <f t="shared" si="12"/>
        <v>#DIV/0!</v>
      </c>
      <c r="AJ26" s="9" t="e">
        <f t="shared" si="13"/>
        <v>#DIV/0!</v>
      </c>
      <c r="AK26" s="9">
        <f t="shared" si="14"/>
        <v>0</v>
      </c>
      <c r="AL26" s="9" t="e">
        <f t="shared" si="15"/>
        <v>#DIV/0!</v>
      </c>
      <c r="AM26" s="9" t="e">
        <f t="shared" si="16"/>
        <v>#DIV/0!</v>
      </c>
      <c r="AN26" s="9" t="e">
        <f t="shared" si="17"/>
        <v>#DIV/0!</v>
      </c>
    </row>
    <row r="27" spans="1:40" x14ac:dyDescent="0.25">
      <c r="A27" s="126"/>
      <c r="B27" s="127"/>
      <c r="C27" s="128"/>
      <c r="D27" s="129"/>
      <c r="E27" s="130"/>
      <c r="F27" s="23"/>
      <c r="G27" s="22"/>
      <c r="H27" s="22"/>
      <c r="I27" s="22">
        <f t="shared" si="0"/>
        <v>18</v>
      </c>
      <c r="J27" s="9" t="e">
        <f t="shared" si="29"/>
        <v>#DIV/0!</v>
      </c>
      <c r="K27" s="9">
        <f t="shared" si="18"/>
        <v>0</v>
      </c>
      <c r="L27" s="13">
        <f t="shared" si="19"/>
        <v>0</v>
      </c>
      <c r="M27" s="24"/>
      <c r="N27" s="24"/>
      <c r="O27" s="9">
        <f t="shared" si="1"/>
        <v>0</v>
      </c>
      <c r="P27" s="14" t="e">
        <f t="shared" si="2"/>
        <v>#DIV/0!</v>
      </c>
      <c r="Q27" s="9">
        <f t="shared" si="20"/>
        <v>0</v>
      </c>
      <c r="R27" s="9">
        <f t="shared" si="21"/>
        <v>0</v>
      </c>
      <c r="S27" s="9">
        <f t="shared" si="22"/>
        <v>0</v>
      </c>
      <c r="T27" s="9">
        <f t="shared" si="23"/>
        <v>5</v>
      </c>
      <c r="U27" s="9">
        <f t="shared" si="24"/>
        <v>0</v>
      </c>
      <c r="V27" s="9">
        <f t="shared" si="25"/>
        <v>5</v>
      </c>
      <c r="W27" s="9">
        <f t="shared" si="26"/>
        <v>0</v>
      </c>
      <c r="X27" s="9">
        <f t="shared" si="3"/>
        <v>-5</v>
      </c>
      <c r="Y27" s="9">
        <f t="shared" si="4"/>
        <v>0</v>
      </c>
      <c r="Z27" s="36" t="e">
        <f t="shared" si="5"/>
        <v>#DIV/0!</v>
      </c>
      <c r="AA27" s="36" t="e">
        <f t="shared" si="6"/>
        <v>#DIV/0!</v>
      </c>
      <c r="AB27" s="10" t="e">
        <f t="shared" si="7"/>
        <v>#DIV/0!</v>
      </c>
      <c r="AC27" s="10" t="e">
        <f t="shared" si="8"/>
        <v>#DIV/0!</v>
      </c>
      <c r="AD27" s="15">
        <f t="shared" si="27"/>
        <v>0</v>
      </c>
      <c r="AE27" s="15">
        <f t="shared" si="28"/>
        <v>0</v>
      </c>
      <c r="AF27" s="15">
        <f t="shared" si="9"/>
        <v>0</v>
      </c>
      <c r="AG27" s="9">
        <f t="shared" si="10"/>
        <v>0</v>
      </c>
      <c r="AH27" s="9" t="e">
        <f t="shared" si="11"/>
        <v>#DIV/0!</v>
      </c>
      <c r="AI27" s="9" t="e">
        <f t="shared" si="12"/>
        <v>#DIV/0!</v>
      </c>
      <c r="AJ27" s="9" t="e">
        <f t="shared" si="13"/>
        <v>#DIV/0!</v>
      </c>
      <c r="AK27" s="9">
        <f t="shared" si="14"/>
        <v>0</v>
      </c>
      <c r="AL27" s="9" t="e">
        <f t="shared" si="15"/>
        <v>#DIV/0!</v>
      </c>
      <c r="AM27" s="9" t="e">
        <f t="shared" si="16"/>
        <v>#DIV/0!</v>
      </c>
      <c r="AN27" s="9" t="e">
        <f t="shared" si="17"/>
        <v>#DIV/0!</v>
      </c>
    </row>
    <row r="28" spans="1:40" x14ac:dyDescent="0.25">
      <c r="A28" s="126"/>
      <c r="B28" s="127"/>
      <c r="C28" s="128"/>
      <c r="D28" s="129"/>
      <c r="E28" s="130"/>
      <c r="F28" s="23"/>
      <c r="G28" s="22"/>
      <c r="H28" s="22"/>
      <c r="I28" s="22">
        <f t="shared" si="0"/>
        <v>18</v>
      </c>
      <c r="J28" s="9" t="e">
        <f t="shared" si="29"/>
        <v>#DIV/0!</v>
      </c>
      <c r="K28" s="9">
        <f t="shared" si="18"/>
        <v>0</v>
      </c>
      <c r="L28" s="13">
        <f t="shared" si="19"/>
        <v>0</v>
      </c>
      <c r="M28" s="24"/>
      <c r="N28" s="24"/>
      <c r="O28" s="9">
        <f t="shared" si="1"/>
        <v>0</v>
      </c>
      <c r="P28" s="14" t="e">
        <f t="shared" si="2"/>
        <v>#DIV/0!</v>
      </c>
      <c r="Q28" s="9">
        <f t="shared" si="20"/>
        <v>0</v>
      </c>
      <c r="R28" s="9">
        <f t="shared" si="21"/>
        <v>0</v>
      </c>
      <c r="S28" s="9">
        <f t="shared" si="22"/>
        <v>0</v>
      </c>
      <c r="T28" s="9">
        <f t="shared" si="23"/>
        <v>5</v>
      </c>
      <c r="U28" s="9">
        <f t="shared" si="24"/>
        <v>0</v>
      </c>
      <c r="V28" s="9">
        <f t="shared" si="25"/>
        <v>5</v>
      </c>
      <c r="W28" s="9">
        <f t="shared" si="26"/>
        <v>0</v>
      </c>
      <c r="X28" s="9">
        <f t="shared" si="3"/>
        <v>-5</v>
      </c>
      <c r="Y28" s="9">
        <f t="shared" si="4"/>
        <v>0</v>
      </c>
      <c r="Z28" s="36" t="e">
        <f t="shared" si="5"/>
        <v>#DIV/0!</v>
      </c>
      <c r="AA28" s="36" t="e">
        <f t="shared" si="6"/>
        <v>#DIV/0!</v>
      </c>
      <c r="AB28" s="10" t="e">
        <f t="shared" si="7"/>
        <v>#DIV/0!</v>
      </c>
      <c r="AC28" s="10" t="e">
        <f t="shared" si="8"/>
        <v>#DIV/0!</v>
      </c>
      <c r="AD28" s="15">
        <f t="shared" si="27"/>
        <v>0</v>
      </c>
      <c r="AE28" s="15">
        <f t="shared" si="28"/>
        <v>0</v>
      </c>
      <c r="AF28" s="15">
        <f t="shared" si="9"/>
        <v>0</v>
      </c>
      <c r="AG28" s="9">
        <f t="shared" si="10"/>
        <v>0</v>
      </c>
      <c r="AH28" s="9" t="e">
        <f t="shared" si="11"/>
        <v>#DIV/0!</v>
      </c>
      <c r="AI28" s="9" t="e">
        <f t="shared" si="12"/>
        <v>#DIV/0!</v>
      </c>
      <c r="AJ28" s="9" t="e">
        <f t="shared" si="13"/>
        <v>#DIV/0!</v>
      </c>
      <c r="AK28" s="9">
        <f t="shared" si="14"/>
        <v>0</v>
      </c>
      <c r="AL28" s="9" t="e">
        <f t="shared" si="15"/>
        <v>#DIV/0!</v>
      </c>
      <c r="AM28" s="9" t="e">
        <f t="shared" si="16"/>
        <v>#DIV/0!</v>
      </c>
      <c r="AN28" s="9" t="e">
        <f t="shared" si="17"/>
        <v>#DIV/0!</v>
      </c>
    </row>
    <row r="29" spans="1:40" x14ac:dyDescent="0.25">
      <c r="A29" s="126"/>
      <c r="B29" s="127"/>
      <c r="C29" s="128"/>
      <c r="D29" s="129"/>
      <c r="E29" s="130"/>
      <c r="F29" s="23"/>
      <c r="G29" s="22"/>
      <c r="H29" s="22"/>
      <c r="I29" s="22">
        <f t="shared" si="0"/>
        <v>18</v>
      </c>
      <c r="J29" s="9" t="e">
        <f t="shared" si="29"/>
        <v>#DIV/0!</v>
      </c>
      <c r="K29" s="9">
        <f t="shared" si="18"/>
        <v>0</v>
      </c>
      <c r="L29" s="13">
        <f t="shared" si="19"/>
        <v>0</v>
      </c>
      <c r="M29" s="24"/>
      <c r="N29" s="24"/>
      <c r="O29" s="9">
        <f t="shared" si="1"/>
        <v>0</v>
      </c>
      <c r="P29" s="14" t="e">
        <f t="shared" si="2"/>
        <v>#DIV/0!</v>
      </c>
      <c r="Q29" s="9">
        <f t="shared" si="20"/>
        <v>0</v>
      </c>
      <c r="R29" s="9">
        <f t="shared" si="21"/>
        <v>0</v>
      </c>
      <c r="S29" s="9">
        <f t="shared" si="22"/>
        <v>0</v>
      </c>
      <c r="T29" s="9">
        <f t="shared" si="23"/>
        <v>5</v>
      </c>
      <c r="U29" s="9">
        <f t="shared" si="24"/>
        <v>0</v>
      </c>
      <c r="V29" s="9">
        <f t="shared" si="25"/>
        <v>5</v>
      </c>
      <c r="W29" s="9">
        <f t="shared" si="26"/>
        <v>0</v>
      </c>
      <c r="X29" s="9">
        <f t="shared" si="3"/>
        <v>-5</v>
      </c>
      <c r="Y29" s="9">
        <f t="shared" si="4"/>
        <v>0</v>
      </c>
      <c r="Z29" s="36" t="e">
        <f t="shared" si="5"/>
        <v>#DIV/0!</v>
      </c>
      <c r="AA29" s="36" t="e">
        <f t="shared" si="6"/>
        <v>#DIV/0!</v>
      </c>
      <c r="AB29" s="10" t="e">
        <f t="shared" si="7"/>
        <v>#DIV/0!</v>
      </c>
      <c r="AC29" s="10" t="e">
        <f t="shared" si="8"/>
        <v>#DIV/0!</v>
      </c>
      <c r="AD29" s="15">
        <f t="shared" si="27"/>
        <v>0</v>
      </c>
      <c r="AE29" s="15">
        <f t="shared" si="28"/>
        <v>0</v>
      </c>
      <c r="AF29" s="15">
        <f t="shared" si="9"/>
        <v>0</v>
      </c>
      <c r="AG29" s="9">
        <f t="shared" si="10"/>
        <v>0</v>
      </c>
      <c r="AH29" s="9" t="e">
        <f t="shared" si="11"/>
        <v>#DIV/0!</v>
      </c>
      <c r="AI29" s="9" t="e">
        <f t="shared" si="12"/>
        <v>#DIV/0!</v>
      </c>
      <c r="AJ29" s="9" t="e">
        <f t="shared" si="13"/>
        <v>#DIV/0!</v>
      </c>
      <c r="AK29" s="9">
        <f t="shared" si="14"/>
        <v>0</v>
      </c>
      <c r="AL29" s="9" t="e">
        <f t="shared" si="15"/>
        <v>#DIV/0!</v>
      </c>
      <c r="AM29" s="9" t="e">
        <f t="shared" si="16"/>
        <v>#DIV/0!</v>
      </c>
      <c r="AN29" s="9" t="e">
        <f t="shared" si="17"/>
        <v>#DIV/0!</v>
      </c>
    </row>
    <row r="30" spans="1:40" x14ac:dyDescent="0.25">
      <c r="A30" s="126"/>
      <c r="B30" s="127"/>
      <c r="C30" s="128"/>
      <c r="D30" s="129"/>
      <c r="E30" s="130"/>
      <c r="F30" s="23"/>
      <c r="G30" s="22"/>
      <c r="H30" s="22"/>
      <c r="I30" s="22">
        <f t="shared" si="0"/>
        <v>18</v>
      </c>
      <c r="J30" s="9" t="e">
        <f t="shared" si="29"/>
        <v>#DIV/0!</v>
      </c>
      <c r="K30" s="9">
        <f t="shared" si="18"/>
        <v>0</v>
      </c>
      <c r="L30" s="13">
        <f t="shared" si="19"/>
        <v>0</v>
      </c>
      <c r="M30" s="24"/>
      <c r="N30" s="24"/>
      <c r="O30" s="9">
        <f t="shared" si="1"/>
        <v>0</v>
      </c>
      <c r="P30" s="14" t="e">
        <f t="shared" si="2"/>
        <v>#DIV/0!</v>
      </c>
      <c r="Q30" s="9">
        <f t="shared" si="20"/>
        <v>0</v>
      </c>
      <c r="R30" s="9">
        <f t="shared" si="21"/>
        <v>0</v>
      </c>
      <c r="S30" s="9">
        <f t="shared" si="22"/>
        <v>0</v>
      </c>
      <c r="T30" s="9">
        <f t="shared" si="23"/>
        <v>5</v>
      </c>
      <c r="U30" s="9">
        <f t="shared" si="24"/>
        <v>0</v>
      </c>
      <c r="V30" s="9">
        <f t="shared" si="25"/>
        <v>5</v>
      </c>
      <c r="W30" s="9">
        <f t="shared" si="26"/>
        <v>0</v>
      </c>
      <c r="X30" s="9">
        <f t="shared" si="3"/>
        <v>-5</v>
      </c>
      <c r="Y30" s="9">
        <f t="shared" si="4"/>
        <v>0</v>
      </c>
      <c r="Z30" s="36" t="e">
        <f t="shared" si="5"/>
        <v>#DIV/0!</v>
      </c>
      <c r="AA30" s="36" t="e">
        <f t="shared" si="6"/>
        <v>#DIV/0!</v>
      </c>
      <c r="AB30" s="10" t="e">
        <f t="shared" si="7"/>
        <v>#DIV/0!</v>
      </c>
      <c r="AC30" s="10" t="e">
        <f t="shared" si="8"/>
        <v>#DIV/0!</v>
      </c>
      <c r="AD30" s="15">
        <f t="shared" si="27"/>
        <v>0</v>
      </c>
      <c r="AE30" s="15">
        <f t="shared" si="28"/>
        <v>0</v>
      </c>
      <c r="AF30" s="15">
        <f t="shared" si="9"/>
        <v>0</v>
      </c>
      <c r="AG30" s="9">
        <f t="shared" si="10"/>
        <v>0</v>
      </c>
      <c r="AH30" s="9" t="e">
        <f t="shared" si="11"/>
        <v>#DIV/0!</v>
      </c>
      <c r="AI30" s="9" t="e">
        <f t="shared" si="12"/>
        <v>#DIV/0!</v>
      </c>
      <c r="AJ30" s="9" t="e">
        <f t="shared" si="13"/>
        <v>#DIV/0!</v>
      </c>
      <c r="AK30" s="9">
        <f t="shared" si="14"/>
        <v>0</v>
      </c>
      <c r="AL30" s="9" t="e">
        <f t="shared" si="15"/>
        <v>#DIV/0!</v>
      </c>
      <c r="AM30" s="9" t="e">
        <f t="shared" si="16"/>
        <v>#DIV/0!</v>
      </c>
      <c r="AN30" s="9" t="e">
        <f t="shared" si="17"/>
        <v>#DIV/0!</v>
      </c>
    </row>
    <row r="31" spans="1:40" x14ac:dyDescent="0.25">
      <c r="A31" s="126"/>
      <c r="B31" s="127"/>
      <c r="C31" s="128"/>
      <c r="D31" s="129"/>
      <c r="E31" s="130"/>
      <c r="F31" s="23"/>
      <c r="G31" s="22"/>
      <c r="H31" s="22"/>
      <c r="I31" s="22">
        <f t="shared" si="0"/>
        <v>18</v>
      </c>
      <c r="J31" s="9" t="e">
        <f t="shared" si="29"/>
        <v>#DIV/0!</v>
      </c>
      <c r="K31" s="9">
        <f t="shared" si="18"/>
        <v>0</v>
      </c>
      <c r="L31" s="13">
        <f t="shared" si="19"/>
        <v>0</v>
      </c>
      <c r="M31" s="24"/>
      <c r="N31" s="24"/>
      <c r="O31" s="9">
        <f t="shared" si="1"/>
        <v>0</v>
      </c>
      <c r="P31" s="14" t="e">
        <f t="shared" si="2"/>
        <v>#DIV/0!</v>
      </c>
      <c r="Q31" s="9">
        <f t="shared" si="20"/>
        <v>0</v>
      </c>
      <c r="R31" s="9">
        <f t="shared" si="21"/>
        <v>0</v>
      </c>
      <c r="S31" s="9">
        <f t="shared" si="22"/>
        <v>0</v>
      </c>
      <c r="T31" s="9">
        <f t="shared" si="23"/>
        <v>5</v>
      </c>
      <c r="U31" s="9">
        <f t="shared" si="24"/>
        <v>0</v>
      </c>
      <c r="V31" s="9">
        <f t="shared" si="25"/>
        <v>5</v>
      </c>
      <c r="W31" s="9">
        <f t="shared" si="26"/>
        <v>0</v>
      </c>
      <c r="X31" s="9">
        <f t="shared" si="3"/>
        <v>-5</v>
      </c>
      <c r="Y31" s="9">
        <f t="shared" si="4"/>
        <v>0</v>
      </c>
      <c r="Z31" s="36" t="e">
        <f t="shared" si="5"/>
        <v>#DIV/0!</v>
      </c>
      <c r="AA31" s="36" t="e">
        <f t="shared" si="6"/>
        <v>#DIV/0!</v>
      </c>
      <c r="AB31" s="10" t="e">
        <f t="shared" si="7"/>
        <v>#DIV/0!</v>
      </c>
      <c r="AC31" s="10" t="e">
        <f t="shared" si="8"/>
        <v>#DIV/0!</v>
      </c>
      <c r="AD31" s="15">
        <f t="shared" si="27"/>
        <v>0</v>
      </c>
      <c r="AE31" s="15">
        <f t="shared" si="28"/>
        <v>0</v>
      </c>
      <c r="AF31" s="15">
        <f t="shared" si="9"/>
        <v>0</v>
      </c>
      <c r="AG31" s="9">
        <f t="shared" si="10"/>
        <v>0</v>
      </c>
      <c r="AH31" s="9" t="e">
        <f t="shared" si="11"/>
        <v>#DIV/0!</v>
      </c>
      <c r="AI31" s="9" t="e">
        <f t="shared" si="12"/>
        <v>#DIV/0!</v>
      </c>
      <c r="AJ31" s="9" t="e">
        <f t="shared" si="13"/>
        <v>#DIV/0!</v>
      </c>
      <c r="AK31" s="9">
        <f t="shared" si="14"/>
        <v>0</v>
      </c>
      <c r="AL31" s="9" t="e">
        <f t="shared" si="15"/>
        <v>#DIV/0!</v>
      </c>
      <c r="AM31" s="9" t="e">
        <f t="shared" si="16"/>
        <v>#DIV/0!</v>
      </c>
      <c r="AN31" s="9" t="e">
        <f t="shared" si="17"/>
        <v>#DIV/0!</v>
      </c>
    </row>
    <row r="32" spans="1:40" x14ac:dyDescent="0.25">
      <c r="A32" s="19"/>
      <c r="B32" s="20"/>
      <c r="C32" s="21"/>
      <c r="D32" s="22"/>
      <c r="E32" s="23"/>
      <c r="F32" s="23"/>
      <c r="G32" s="22"/>
      <c r="H32" s="22"/>
      <c r="I32" s="22">
        <f t="shared" si="0"/>
        <v>18</v>
      </c>
      <c r="J32" s="9" t="e">
        <f t="shared" si="29"/>
        <v>#DIV/0!</v>
      </c>
      <c r="K32" s="9">
        <f t="shared" si="18"/>
        <v>0</v>
      </c>
      <c r="L32" s="13">
        <f t="shared" si="19"/>
        <v>0</v>
      </c>
      <c r="M32" s="24"/>
      <c r="N32" s="24"/>
      <c r="O32" s="9">
        <f t="shared" si="1"/>
        <v>0</v>
      </c>
      <c r="P32" s="14" t="e">
        <f t="shared" si="2"/>
        <v>#DIV/0!</v>
      </c>
      <c r="Q32" s="9">
        <f t="shared" si="20"/>
        <v>0</v>
      </c>
      <c r="R32" s="9">
        <f t="shared" si="21"/>
        <v>0</v>
      </c>
      <c r="S32" s="9">
        <f t="shared" si="22"/>
        <v>0</v>
      </c>
      <c r="T32" s="9">
        <f t="shared" si="23"/>
        <v>5</v>
      </c>
      <c r="U32" s="9">
        <f t="shared" si="24"/>
        <v>0</v>
      </c>
      <c r="V32" s="9">
        <f t="shared" si="25"/>
        <v>5</v>
      </c>
      <c r="W32" s="9">
        <f t="shared" si="26"/>
        <v>0</v>
      </c>
      <c r="X32" s="9">
        <f t="shared" si="3"/>
        <v>-5</v>
      </c>
      <c r="Y32" s="9">
        <f t="shared" si="4"/>
        <v>0</v>
      </c>
      <c r="Z32" s="36" t="e">
        <f t="shared" si="5"/>
        <v>#DIV/0!</v>
      </c>
      <c r="AA32" s="36" t="e">
        <f t="shared" si="6"/>
        <v>#DIV/0!</v>
      </c>
      <c r="AB32" s="10" t="e">
        <f t="shared" si="7"/>
        <v>#DIV/0!</v>
      </c>
      <c r="AC32" s="10" t="e">
        <f t="shared" si="8"/>
        <v>#DIV/0!</v>
      </c>
      <c r="AD32" s="15">
        <f t="shared" si="27"/>
        <v>0</v>
      </c>
      <c r="AE32" s="15">
        <f t="shared" si="28"/>
        <v>0</v>
      </c>
      <c r="AF32" s="15">
        <f t="shared" si="9"/>
        <v>0</v>
      </c>
      <c r="AG32" s="9">
        <f t="shared" si="10"/>
        <v>0</v>
      </c>
      <c r="AH32" s="9" t="e">
        <f t="shared" si="11"/>
        <v>#DIV/0!</v>
      </c>
      <c r="AI32" s="9" t="e">
        <f t="shared" si="12"/>
        <v>#DIV/0!</v>
      </c>
      <c r="AJ32" s="9" t="e">
        <f t="shared" si="13"/>
        <v>#DIV/0!</v>
      </c>
      <c r="AK32" s="9">
        <f t="shared" si="14"/>
        <v>0</v>
      </c>
      <c r="AL32" s="9" t="e">
        <f t="shared" si="15"/>
        <v>#DIV/0!</v>
      </c>
      <c r="AM32" s="9" t="e">
        <f t="shared" si="16"/>
        <v>#DIV/0!</v>
      </c>
      <c r="AN32" s="9" t="e">
        <f t="shared" si="17"/>
        <v>#DIV/0!</v>
      </c>
    </row>
    <row r="33" spans="1:40" x14ac:dyDescent="0.25">
      <c r="A33" s="19"/>
      <c r="B33" s="20"/>
      <c r="C33" s="21"/>
      <c r="D33" s="22"/>
      <c r="E33" s="23"/>
      <c r="F33" s="23"/>
      <c r="G33" s="22"/>
      <c r="H33" s="22"/>
      <c r="I33" s="22">
        <f t="shared" si="0"/>
        <v>18</v>
      </c>
      <c r="J33" s="9" t="e">
        <f t="shared" si="29"/>
        <v>#DIV/0!</v>
      </c>
      <c r="K33" s="9">
        <f t="shared" si="18"/>
        <v>0</v>
      </c>
      <c r="L33" s="13">
        <f t="shared" si="19"/>
        <v>0</v>
      </c>
      <c r="M33" s="24"/>
      <c r="N33" s="24"/>
      <c r="O33" s="9">
        <f t="shared" si="1"/>
        <v>0</v>
      </c>
      <c r="P33" s="14" t="e">
        <f t="shared" si="2"/>
        <v>#DIV/0!</v>
      </c>
      <c r="Q33" s="9">
        <f t="shared" si="20"/>
        <v>0</v>
      </c>
      <c r="R33" s="9">
        <f t="shared" si="21"/>
        <v>0</v>
      </c>
      <c r="S33" s="9">
        <f t="shared" si="22"/>
        <v>0</v>
      </c>
      <c r="T33" s="9">
        <f t="shared" si="23"/>
        <v>5</v>
      </c>
      <c r="U33" s="9">
        <f t="shared" si="24"/>
        <v>0</v>
      </c>
      <c r="V33" s="9">
        <f t="shared" si="25"/>
        <v>5</v>
      </c>
      <c r="W33" s="9">
        <f t="shared" si="26"/>
        <v>0</v>
      </c>
      <c r="X33" s="9">
        <f t="shared" si="3"/>
        <v>-5</v>
      </c>
      <c r="Y33" s="9">
        <f t="shared" si="4"/>
        <v>0</v>
      </c>
      <c r="Z33" s="36" t="e">
        <f t="shared" si="5"/>
        <v>#DIV/0!</v>
      </c>
      <c r="AA33" s="36" t="e">
        <f t="shared" si="6"/>
        <v>#DIV/0!</v>
      </c>
      <c r="AB33" s="10" t="e">
        <f t="shared" si="7"/>
        <v>#DIV/0!</v>
      </c>
      <c r="AC33" s="10" t="e">
        <f t="shared" si="8"/>
        <v>#DIV/0!</v>
      </c>
      <c r="AD33" s="15">
        <f t="shared" si="27"/>
        <v>0</v>
      </c>
      <c r="AE33" s="15">
        <f t="shared" si="28"/>
        <v>0</v>
      </c>
      <c r="AF33" s="15">
        <f t="shared" si="9"/>
        <v>0</v>
      </c>
      <c r="AG33" s="9">
        <f t="shared" si="10"/>
        <v>0</v>
      </c>
      <c r="AH33" s="9" t="e">
        <f t="shared" si="11"/>
        <v>#DIV/0!</v>
      </c>
      <c r="AI33" s="9" t="e">
        <f t="shared" si="12"/>
        <v>#DIV/0!</v>
      </c>
      <c r="AJ33" s="9" t="e">
        <f t="shared" si="13"/>
        <v>#DIV/0!</v>
      </c>
      <c r="AK33" s="9">
        <f t="shared" si="14"/>
        <v>0</v>
      </c>
      <c r="AL33" s="9" t="e">
        <f t="shared" si="15"/>
        <v>#DIV/0!</v>
      </c>
      <c r="AM33" s="9" t="e">
        <f t="shared" si="16"/>
        <v>#DIV/0!</v>
      </c>
      <c r="AN33" s="9" t="e">
        <f t="shared" si="17"/>
        <v>#DIV/0!</v>
      </c>
    </row>
    <row r="34" spans="1:40" x14ac:dyDescent="0.25">
      <c r="A34" s="19"/>
      <c r="B34" s="20"/>
      <c r="C34" s="21"/>
      <c r="D34" s="22"/>
      <c r="E34" s="23"/>
      <c r="F34" s="23"/>
      <c r="G34" s="22"/>
      <c r="H34" s="22"/>
      <c r="I34" s="22">
        <f t="shared" si="0"/>
        <v>18</v>
      </c>
      <c r="J34" s="9" t="e">
        <f t="shared" si="29"/>
        <v>#DIV/0!</v>
      </c>
      <c r="K34" s="9">
        <f t="shared" si="18"/>
        <v>0</v>
      </c>
      <c r="L34" s="13">
        <f t="shared" si="19"/>
        <v>0</v>
      </c>
      <c r="M34" s="24"/>
      <c r="N34" s="24"/>
      <c r="O34" s="9">
        <f t="shared" si="1"/>
        <v>0</v>
      </c>
      <c r="P34" s="14" t="e">
        <f t="shared" si="2"/>
        <v>#DIV/0!</v>
      </c>
      <c r="Q34" s="9">
        <f t="shared" si="20"/>
        <v>0</v>
      </c>
      <c r="R34" s="9">
        <f t="shared" si="21"/>
        <v>0</v>
      </c>
      <c r="S34" s="9">
        <f t="shared" si="22"/>
        <v>0</v>
      </c>
      <c r="T34" s="9">
        <f t="shared" si="23"/>
        <v>5</v>
      </c>
      <c r="U34" s="9">
        <f t="shared" si="24"/>
        <v>0</v>
      </c>
      <c r="V34" s="9">
        <f t="shared" si="25"/>
        <v>5</v>
      </c>
      <c r="W34" s="9">
        <f t="shared" si="26"/>
        <v>0</v>
      </c>
      <c r="X34" s="9">
        <f t="shared" si="3"/>
        <v>-5</v>
      </c>
      <c r="Y34" s="9">
        <f t="shared" si="4"/>
        <v>0</v>
      </c>
      <c r="Z34" s="36" t="e">
        <f t="shared" si="5"/>
        <v>#DIV/0!</v>
      </c>
      <c r="AA34" s="36" t="e">
        <f t="shared" si="6"/>
        <v>#DIV/0!</v>
      </c>
      <c r="AB34" s="10" t="e">
        <f t="shared" si="7"/>
        <v>#DIV/0!</v>
      </c>
      <c r="AC34" s="10" t="e">
        <f t="shared" si="8"/>
        <v>#DIV/0!</v>
      </c>
      <c r="AD34" s="15">
        <f t="shared" si="27"/>
        <v>0</v>
      </c>
      <c r="AE34" s="15">
        <f t="shared" si="28"/>
        <v>0</v>
      </c>
      <c r="AF34" s="15">
        <f t="shared" si="9"/>
        <v>0</v>
      </c>
      <c r="AG34" s="9">
        <f t="shared" si="10"/>
        <v>0</v>
      </c>
      <c r="AH34" s="9" t="e">
        <f t="shared" si="11"/>
        <v>#DIV/0!</v>
      </c>
      <c r="AI34" s="9" t="e">
        <f t="shared" si="12"/>
        <v>#DIV/0!</v>
      </c>
      <c r="AJ34" s="9" t="e">
        <f t="shared" si="13"/>
        <v>#DIV/0!</v>
      </c>
      <c r="AK34" s="9">
        <f t="shared" si="14"/>
        <v>0</v>
      </c>
      <c r="AL34" s="9" t="e">
        <f t="shared" si="15"/>
        <v>#DIV/0!</v>
      </c>
      <c r="AM34" s="9" t="e">
        <f t="shared" si="16"/>
        <v>#DIV/0!</v>
      </c>
      <c r="AN34" s="9" t="e">
        <f t="shared" si="17"/>
        <v>#DIV/0!</v>
      </c>
    </row>
    <row r="35" spans="1:40" x14ac:dyDescent="0.25">
      <c r="A35" s="19"/>
      <c r="B35" s="20"/>
      <c r="C35" s="21"/>
      <c r="D35" s="22"/>
      <c r="E35" s="23"/>
      <c r="F35" s="23"/>
      <c r="G35" s="22"/>
      <c r="H35" s="22"/>
      <c r="I35" s="22">
        <f t="shared" si="0"/>
        <v>18</v>
      </c>
      <c r="J35" s="9" t="e">
        <f t="shared" si="29"/>
        <v>#DIV/0!</v>
      </c>
      <c r="K35" s="9">
        <f t="shared" si="18"/>
        <v>0</v>
      </c>
      <c r="L35" s="13">
        <f t="shared" si="19"/>
        <v>0</v>
      </c>
      <c r="M35" s="24"/>
      <c r="N35" s="24"/>
      <c r="O35" s="9">
        <f t="shared" si="1"/>
        <v>0</v>
      </c>
      <c r="P35" s="14" t="e">
        <f t="shared" si="2"/>
        <v>#DIV/0!</v>
      </c>
      <c r="Q35" s="9">
        <f t="shared" si="20"/>
        <v>0</v>
      </c>
      <c r="R35" s="9">
        <f t="shared" si="21"/>
        <v>0</v>
      </c>
      <c r="S35" s="9">
        <f t="shared" si="22"/>
        <v>0</v>
      </c>
      <c r="T35" s="9">
        <f t="shared" si="23"/>
        <v>5</v>
      </c>
      <c r="U35" s="9">
        <f t="shared" si="24"/>
        <v>0</v>
      </c>
      <c r="V35" s="9">
        <f t="shared" si="25"/>
        <v>5</v>
      </c>
      <c r="W35" s="9">
        <f t="shared" si="26"/>
        <v>0</v>
      </c>
      <c r="X35" s="9">
        <f t="shared" si="3"/>
        <v>-5</v>
      </c>
      <c r="Y35" s="9">
        <f t="shared" si="4"/>
        <v>0</v>
      </c>
      <c r="Z35" s="36" t="e">
        <f t="shared" si="5"/>
        <v>#DIV/0!</v>
      </c>
      <c r="AA35" s="36" t="e">
        <f t="shared" si="6"/>
        <v>#DIV/0!</v>
      </c>
      <c r="AB35" s="10" t="e">
        <f t="shared" si="7"/>
        <v>#DIV/0!</v>
      </c>
      <c r="AC35" s="10" t="e">
        <f t="shared" si="8"/>
        <v>#DIV/0!</v>
      </c>
      <c r="AD35" s="15">
        <f t="shared" si="27"/>
        <v>0</v>
      </c>
      <c r="AE35" s="15">
        <f t="shared" si="28"/>
        <v>0</v>
      </c>
      <c r="AF35" s="15">
        <f t="shared" si="9"/>
        <v>0</v>
      </c>
      <c r="AG35" s="9">
        <f t="shared" si="10"/>
        <v>0</v>
      </c>
      <c r="AH35" s="9" t="e">
        <f t="shared" si="11"/>
        <v>#DIV/0!</v>
      </c>
      <c r="AI35" s="9" t="e">
        <f t="shared" si="12"/>
        <v>#DIV/0!</v>
      </c>
      <c r="AJ35" s="9" t="e">
        <f t="shared" si="13"/>
        <v>#DIV/0!</v>
      </c>
      <c r="AK35" s="9">
        <f t="shared" si="14"/>
        <v>0</v>
      </c>
      <c r="AL35" s="9" t="e">
        <f t="shared" si="15"/>
        <v>#DIV/0!</v>
      </c>
      <c r="AM35" s="9" t="e">
        <f t="shared" si="16"/>
        <v>#DIV/0!</v>
      </c>
      <c r="AN35" s="9" t="e">
        <f t="shared" si="17"/>
        <v>#DIV/0!</v>
      </c>
    </row>
    <row r="36" spans="1:40" x14ac:dyDescent="0.25">
      <c r="A36" s="19"/>
      <c r="B36" s="20"/>
      <c r="C36" s="21"/>
      <c r="D36" s="22"/>
      <c r="E36" s="23"/>
      <c r="F36" s="23"/>
      <c r="G36" s="22"/>
      <c r="H36" s="22"/>
      <c r="I36" s="22">
        <f t="shared" si="0"/>
        <v>18</v>
      </c>
      <c r="J36" s="9" t="e">
        <f t="shared" si="29"/>
        <v>#DIV/0!</v>
      </c>
      <c r="K36" s="9">
        <f t="shared" si="18"/>
        <v>0</v>
      </c>
      <c r="L36" s="13">
        <f t="shared" si="19"/>
        <v>0</v>
      </c>
      <c r="M36" s="24"/>
      <c r="N36" s="24"/>
      <c r="O36" s="9">
        <f t="shared" si="1"/>
        <v>0</v>
      </c>
      <c r="P36" s="14" t="e">
        <f t="shared" si="2"/>
        <v>#DIV/0!</v>
      </c>
      <c r="Q36" s="9">
        <f t="shared" si="20"/>
        <v>0</v>
      </c>
      <c r="R36" s="9">
        <f t="shared" si="21"/>
        <v>0</v>
      </c>
      <c r="S36" s="9">
        <f t="shared" si="22"/>
        <v>0</v>
      </c>
      <c r="T36" s="9">
        <f t="shared" si="23"/>
        <v>5</v>
      </c>
      <c r="U36" s="9">
        <f t="shared" si="24"/>
        <v>0</v>
      </c>
      <c r="V36" s="9">
        <f t="shared" si="25"/>
        <v>5</v>
      </c>
      <c r="W36" s="9">
        <f t="shared" si="26"/>
        <v>0</v>
      </c>
      <c r="X36" s="9">
        <f t="shared" si="3"/>
        <v>-5</v>
      </c>
      <c r="Y36" s="9">
        <f t="shared" si="4"/>
        <v>0</v>
      </c>
      <c r="Z36" s="36" t="e">
        <f t="shared" si="5"/>
        <v>#DIV/0!</v>
      </c>
      <c r="AA36" s="36" t="e">
        <f t="shared" si="6"/>
        <v>#DIV/0!</v>
      </c>
      <c r="AB36" s="10" t="e">
        <f t="shared" si="7"/>
        <v>#DIV/0!</v>
      </c>
      <c r="AC36" s="10" t="e">
        <f t="shared" si="8"/>
        <v>#DIV/0!</v>
      </c>
      <c r="AD36" s="15">
        <f t="shared" si="27"/>
        <v>0</v>
      </c>
      <c r="AE36" s="15">
        <f t="shared" si="28"/>
        <v>0</v>
      </c>
      <c r="AF36" s="15">
        <f t="shared" si="9"/>
        <v>0</v>
      </c>
      <c r="AG36" s="9">
        <f t="shared" si="10"/>
        <v>0</v>
      </c>
      <c r="AH36" s="9" t="e">
        <f t="shared" si="11"/>
        <v>#DIV/0!</v>
      </c>
      <c r="AI36" s="9" t="e">
        <f t="shared" si="12"/>
        <v>#DIV/0!</v>
      </c>
      <c r="AJ36" s="9" t="e">
        <f t="shared" si="13"/>
        <v>#DIV/0!</v>
      </c>
      <c r="AK36" s="9">
        <f t="shared" si="14"/>
        <v>0</v>
      </c>
      <c r="AL36" s="9" t="e">
        <f t="shared" si="15"/>
        <v>#DIV/0!</v>
      </c>
      <c r="AM36" s="9" t="e">
        <f t="shared" si="16"/>
        <v>#DIV/0!</v>
      </c>
      <c r="AN36" s="9" t="e">
        <f t="shared" si="17"/>
        <v>#DIV/0!</v>
      </c>
    </row>
    <row r="37" spans="1:40" x14ac:dyDescent="0.25">
      <c r="A37" s="19"/>
      <c r="B37" s="20"/>
      <c r="C37" s="21"/>
      <c r="D37" s="22"/>
      <c r="E37" s="23"/>
      <c r="F37" s="23"/>
      <c r="G37" s="22"/>
      <c r="H37" s="22"/>
      <c r="I37" s="22">
        <f t="shared" si="0"/>
        <v>18</v>
      </c>
      <c r="J37" s="9" t="e">
        <f t="shared" si="29"/>
        <v>#DIV/0!</v>
      </c>
      <c r="K37" s="9">
        <f t="shared" si="18"/>
        <v>0</v>
      </c>
      <c r="L37" s="13">
        <f t="shared" si="19"/>
        <v>0</v>
      </c>
      <c r="M37" s="24"/>
      <c r="N37" s="24"/>
      <c r="O37" s="9">
        <f t="shared" si="1"/>
        <v>0</v>
      </c>
      <c r="P37" s="14" t="e">
        <f t="shared" si="2"/>
        <v>#DIV/0!</v>
      </c>
      <c r="Q37" s="9">
        <f t="shared" si="20"/>
        <v>0</v>
      </c>
      <c r="R37" s="9">
        <f t="shared" si="21"/>
        <v>0</v>
      </c>
      <c r="S37" s="9">
        <f t="shared" si="22"/>
        <v>0</v>
      </c>
      <c r="T37" s="9">
        <f t="shared" si="23"/>
        <v>5</v>
      </c>
      <c r="U37" s="9">
        <f t="shared" si="24"/>
        <v>0</v>
      </c>
      <c r="V37" s="9">
        <f t="shared" si="25"/>
        <v>5</v>
      </c>
      <c r="W37" s="9">
        <f t="shared" si="26"/>
        <v>0</v>
      </c>
      <c r="X37" s="9">
        <f t="shared" si="3"/>
        <v>-5</v>
      </c>
      <c r="Y37" s="9">
        <f t="shared" si="4"/>
        <v>0</v>
      </c>
      <c r="Z37" s="36" t="e">
        <f t="shared" si="5"/>
        <v>#DIV/0!</v>
      </c>
      <c r="AA37" s="36" t="e">
        <f t="shared" si="6"/>
        <v>#DIV/0!</v>
      </c>
      <c r="AB37" s="10" t="e">
        <f t="shared" si="7"/>
        <v>#DIV/0!</v>
      </c>
      <c r="AC37" s="10" t="e">
        <f t="shared" si="8"/>
        <v>#DIV/0!</v>
      </c>
      <c r="AD37" s="15">
        <f t="shared" si="27"/>
        <v>0</v>
      </c>
      <c r="AE37" s="15">
        <f t="shared" si="28"/>
        <v>0</v>
      </c>
      <c r="AF37" s="15">
        <f t="shared" si="9"/>
        <v>0</v>
      </c>
      <c r="AG37" s="9">
        <f t="shared" si="10"/>
        <v>0</v>
      </c>
      <c r="AH37" s="9" t="e">
        <f t="shared" si="11"/>
        <v>#DIV/0!</v>
      </c>
      <c r="AI37" s="9" t="e">
        <f t="shared" si="12"/>
        <v>#DIV/0!</v>
      </c>
      <c r="AJ37" s="9" t="e">
        <f t="shared" si="13"/>
        <v>#DIV/0!</v>
      </c>
      <c r="AK37" s="9">
        <f t="shared" si="14"/>
        <v>0</v>
      </c>
      <c r="AL37" s="9" t="e">
        <f t="shared" si="15"/>
        <v>#DIV/0!</v>
      </c>
      <c r="AM37" s="9" t="e">
        <f t="shared" si="16"/>
        <v>#DIV/0!</v>
      </c>
      <c r="AN37" s="9" t="e">
        <f t="shared" si="17"/>
        <v>#DIV/0!</v>
      </c>
    </row>
    <row r="38" spans="1:40" x14ac:dyDescent="0.25">
      <c r="A38" s="19"/>
      <c r="B38" s="20"/>
      <c r="C38" s="21"/>
      <c r="D38" s="22"/>
      <c r="E38" s="23"/>
      <c r="F38" s="23"/>
      <c r="G38" s="22"/>
      <c r="H38" s="22"/>
      <c r="I38" s="22">
        <f t="shared" si="0"/>
        <v>18</v>
      </c>
      <c r="J38" s="9" t="e">
        <f t="shared" si="29"/>
        <v>#DIV/0!</v>
      </c>
      <c r="K38" s="9">
        <f t="shared" si="18"/>
        <v>0</v>
      </c>
      <c r="L38" s="13">
        <f t="shared" si="19"/>
        <v>0</v>
      </c>
      <c r="M38" s="24"/>
      <c r="N38" s="24"/>
      <c r="O38" s="9">
        <f t="shared" si="1"/>
        <v>0</v>
      </c>
      <c r="P38" s="14" t="e">
        <f t="shared" si="2"/>
        <v>#DIV/0!</v>
      </c>
      <c r="Q38" s="9">
        <f t="shared" si="20"/>
        <v>0</v>
      </c>
      <c r="R38" s="9">
        <f t="shared" si="21"/>
        <v>0</v>
      </c>
      <c r="S38" s="9">
        <f t="shared" si="22"/>
        <v>0</v>
      </c>
      <c r="T38" s="9">
        <f t="shared" si="23"/>
        <v>5</v>
      </c>
      <c r="U38" s="9">
        <f t="shared" si="24"/>
        <v>0</v>
      </c>
      <c r="V38" s="9">
        <f t="shared" si="25"/>
        <v>5</v>
      </c>
      <c r="W38" s="9">
        <f t="shared" si="26"/>
        <v>0</v>
      </c>
      <c r="X38" s="9">
        <f t="shared" si="3"/>
        <v>-5</v>
      </c>
      <c r="Y38" s="9">
        <f t="shared" si="4"/>
        <v>0</v>
      </c>
      <c r="Z38" s="36" t="e">
        <f t="shared" si="5"/>
        <v>#DIV/0!</v>
      </c>
      <c r="AA38" s="36" t="e">
        <f t="shared" si="6"/>
        <v>#DIV/0!</v>
      </c>
      <c r="AB38" s="10" t="e">
        <f t="shared" si="7"/>
        <v>#DIV/0!</v>
      </c>
      <c r="AC38" s="10" t="e">
        <f t="shared" si="8"/>
        <v>#DIV/0!</v>
      </c>
      <c r="AD38" s="15">
        <f t="shared" si="27"/>
        <v>0</v>
      </c>
      <c r="AE38" s="15">
        <f t="shared" si="28"/>
        <v>0</v>
      </c>
      <c r="AF38" s="15">
        <f t="shared" si="9"/>
        <v>0</v>
      </c>
      <c r="AG38" s="9">
        <f t="shared" si="10"/>
        <v>0</v>
      </c>
      <c r="AH38" s="9" t="e">
        <f t="shared" si="11"/>
        <v>#DIV/0!</v>
      </c>
      <c r="AI38" s="9" t="e">
        <f t="shared" si="12"/>
        <v>#DIV/0!</v>
      </c>
      <c r="AJ38" s="9" t="e">
        <f t="shared" si="13"/>
        <v>#DIV/0!</v>
      </c>
      <c r="AK38" s="9">
        <f t="shared" si="14"/>
        <v>0</v>
      </c>
      <c r="AL38" s="9" t="e">
        <f t="shared" si="15"/>
        <v>#DIV/0!</v>
      </c>
      <c r="AM38" s="9" t="e">
        <f t="shared" si="16"/>
        <v>#DIV/0!</v>
      </c>
      <c r="AN38" s="9" t="e">
        <f t="shared" si="17"/>
        <v>#DIV/0!</v>
      </c>
    </row>
    <row r="39" spans="1:40" x14ac:dyDescent="0.25">
      <c r="A39" s="19"/>
      <c r="B39" s="20"/>
      <c r="C39" s="21"/>
      <c r="D39" s="22"/>
      <c r="E39" s="23"/>
      <c r="F39" s="23"/>
      <c r="G39" s="22"/>
      <c r="H39" s="22"/>
      <c r="I39" s="22">
        <f t="shared" si="0"/>
        <v>18</v>
      </c>
      <c r="J39" s="9" t="e">
        <f t="shared" si="29"/>
        <v>#DIV/0!</v>
      </c>
      <c r="K39" s="9">
        <f t="shared" si="18"/>
        <v>0</v>
      </c>
      <c r="L39" s="13">
        <f t="shared" si="19"/>
        <v>0</v>
      </c>
      <c r="M39" s="24"/>
      <c r="N39" s="24"/>
      <c r="O39" s="9">
        <f t="shared" si="1"/>
        <v>0</v>
      </c>
      <c r="P39" s="14" t="e">
        <f t="shared" si="2"/>
        <v>#DIV/0!</v>
      </c>
      <c r="Q39" s="9">
        <f t="shared" si="20"/>
        <v>0</v>
      </c>
      <c r="R39" s="9">
        <f t="shared" si="21"/>
        <v>0</v>
      </c>
      <c r="S39" s="9">
        <f t="shared" si="22"/>
        <v>0</v>
      </c>
      <c r="T39" s="9">
        <f t="shared" si="23"/>
        <v>5</v>
      </c>
      <c r="U39" s="9">
        <f t="shared" si="24"/>
        <v>0</v>
      </c>
      <c r="V39" s="9">
        <f t="shared" si="25"/>
        <v>5</v>
      </c>
      <c r="W39" s="9">
        <f t="shared" si="26"/>
        <v>0</v>
      </c>
      <c r="X39" s="9">
        <f t="shared" si="3"/>
        <v>-5</v>
      </c>
      <c r="Y39" s="9">
        <f t="shared" si="4"/>
        <v>0</v>
      </c>
      <c r="Z39" s="36" t="e">
        <f t="shared" si="5"/>
        <v>#DIV/0!</v>
      </c>
      <c r="AA39" s="36" t="e">
        <f t="shared" si="6"/>
        <v>#DIV/0!</v>
      </c>
      <c r="AB39" s="10" t="e">
        <f t="shared" si="7"/>
        <v>#DIV/0!</v>
      </c>
      <c r="AC39" s="10" t="e">
        <f t="shared" si="8"/>
        <v>#DIV/0!</v>
      </c>
      <c r="AD39" s="15">
        <f t="shared" si="27"/>
        <v>0</v>
      </c>
      <c r="AE39" s="15">
        <f t="shared" si="28"/>
        <v>0</v>
      </c>
      <c r="AF39" s="15">
        <f t="shared" si="9"/>
        <v>0</v>
      </c>
      <c r="AG39" s="9">
        <f t="shared" si="10"/>
        <v>0</v>
      </c>
      <c r="AH39" s="9" t="e">
        <f t="shared" si="11"/>
        <v>#DIV/0!</v>
      </c>
      <c r="AI39" s="9" t="e">
        <f t="shared" si="12"/>
        <v>#DIV/0!</v>
      </c>
      <c r="AJ39" s="9" t="e">
        <f t="shared" si="13"/>
        <v>#DIV/0!</v>
      </c>
      <c r="AK39" s="9">
        <f t="shared" si="14"/>
        <v>0</v>
      </c>
      <c r="AL39" s="9" t="e">
        <f t="shared" si="15"/>
        <v>#DIV/0!</v>
      </c>
      <c r="AM39" s="9" t="e">
        <f t="shared" si="16"/>
        <v>#DIV/0!</v>
      </c>
      <c r="AN39" s="9" t="e">
        <f t="shared" si="17"/>
        <v>#DIV/0!</v>
      </c>
    </row>
    <row r="40" spans="1:40" x14ac:dyDescent="0.25">
      <c r="A40" s="19"/>
      <c r="B40" s="20"/>
      <c r="C40" s="21"/>
      <c r="D40" s="22"/>
      <c r="E40" s="23"/>
      <c r="F40" s="23"/>
      <c r="G40" s="22"/>
      <c r="H40" s="22"/>
      <c r="I40" s="22">
        <f t="shared" si="0"/>
        <v>18</v>
      </c>
      <c r="J40" s="9" t="e">
        <f t="shared" si="29"/>
        <v>#DIV/0!</v>
      </c>
      <c r="K40" s="9">
        <f t="shared" si="18"/>
        <v>0</v>
      </c>
      <c r="L40" s="13">
        <f t="shared" si="19"/>
        <v>0</v>
      </c>
      <c r="M40" s="24"/>
      <c r="N40" s="24"/>
      <c r="O40" s="9">
        <f t="shared" si="1"/>
        <v>0</v>
      </c>
      <c r="P40" s="14" t="e">
        <f t="shared" si="2"/>
        <v>#DIV/0!</v>
      </c>
      <c r="Q40" s="9">
        <f t="shared" si="20"/>
        <v>0</v>
      </c>
      <c r="R40" s="9">
        <f t="shared" si="21"/>
        <v>0</v>
      </c>
      <c r="S40" s="9">
        <f t="shared" si="22"/>
        <v>0</v>
      </c>
      <c r="T40" s="9">
        <f t="shared" si="23"/>
        <v>5</v>
      </c>
      <c r="U40" s="9">
        <f t="shared" si="24"/>
        <v>0</v>
      </c>
      <c r="V40" s="9">
        <f t="shared" si="25"/>
        <v>5</v>
      </c>
      <c r="W40" s="9">
        <f t="shared" si="26"/>
        <v>0</v>
      </c>
      <c r="X40" s="9">
        <f t="shared" si="3"/>
        <v>-5</v>
      </c>
      <c r="Y40" s="9">
        <f t="shared" si="4"/>
        <v>0</v>
      </c>
      <c r="Z40" s="36" t="e">
        <f t="shared" si="5"/>
        <v>#DIV/0!</v>
      </c>
      <c r="AA40" s="36" t="e">
        <f t="shared" si="6"/>
        <v>#DIV/0!</v>
      </c>
      <c r="AB40" s="10" t="e">
        <f t="shared" si="7"/>
        <v>#DIV/0!</v>
      </c>
      <c r="AC40" s="10" t="e">
        <f t="shared" si="8"/>
        <v>#DIV/0!</v>
      </c>
      <c r="AD40" s="15">
        <f t="shared" si="27"/>
        <v>0</v>
      </c>
      <c r="AE40" s="15">
        <f t="shared" si="28"/>
        <v>0</v>
      </c>
      <c r="AF40" s="15">
        <f t="shared" si="9"/>
        <v>0</v>
      </c>
      <c r="AG40" s="9">
        <f t="shared" si="10"/>
        <v>0</v>
      </c>
      <c r="AH40" s="9" t="e">
        <f t="shared" si="11"/>
        <v>#DIV/0!</v>
      </c>
      <c r="AI40" s="9" t="e">
        <f t="shared" si="12"/>
        <v>#DIV/0!</v>
      </c>
      <c r="AJ40" s="9" t="e">
        <f t="shared" si="13"/>
        <v>#DIV/0!</v>
      </c>
      <c r="AK40" s="9">
        <f t="shared" si="14"/>
        <v>0</v>
      </c>
      <c r="AL40" s="9" t="e">
        <f t="shared" si="15"/>
        <v>#DIV/0!</v>
      </c>
      <c r="AM40" s="9" t="e">
        <f t="shared" si="16"/>
        <v>#DIV/0!</v>
      </c>
      <c r="AN40" s="9" t="e">
        <f t="shared" si="17"/>
        <v>#DIV/0!</v>
      </c>
    </row>
    <row r="41" spans="1:40" x14ac:dyDescent="0.25">
      <c r="A41" s="19"/>
      <c r="B41" s="20"/>
      <c r="C41" s="21"/>
      <c r="D41" s="22"/>
      <c r="E41" s="23"/>
      <c r="F41" s="23"/>
      <c r="G41" s="22"/>
      <c r="H41" s="22"/>
      <c r="I41" s="22">
        <f t="shared" si="0"/>
        <v>18</v>
      </c>
      <c r="J41" s="9" t="e">
        <f t="shared" si="29"/>
        <v>#DIV/0!</v>
      </c>
      <c r="K41" s="9">
        <f t="shared" si="18"/>
        <v>0</v>
      </c>
      <c r="L41" s="13">
        <f t="shared" si="19"/>
        <v>0</v>
      </c>
      <c r="M41" s="24"/>
      <c r="N41" s="24"/>
      <c r="O41" s="9">
        <f t="shared" si="1"/>
        <v>0</v>
      </c>
      <c r="P41" s="14" t="e">
        <f t="shared" si="2"/>
        <v>#DIV/0!</v>
      </c>
      <c r="Q41" s="9">
        <f t="shared" si="20"/>
        <v>0</v>
      </c>
      <c r="R41" s="9">
        <f t="shared" si="21"/>
        <v>0</v>
      </c>
      <c r="S41" s="9">
        <f t="shared" si="22"/>
        <v>0</v>
      </c>
      <c r="T41" s="9">
        <f t="shared" si="23"/>
        <v>5</v>
      </c>
      <c r="U41" s="9">
        <f t="shared" si="24"/>
        <v>0</v>
      </c>
      <c r="V41" s="9">
        <f t="shared" si="25"/>
        <v>5</v>
      </c>
      <c r="W41" s="9">
        <f t="shared" si="26"/>
        <v>0</v>
      </c>
      <c r="X41" s="9">
        <f t="shared" si="3"/>
        <v>-5</v>
      </c>
      <c r="Y41" s="9">
        <f t="shared" si="4"/>
        <v>0</v>
      </c>
      <c r="Z41" s="36" t="e">
        <f t="shared" si="5"/>
        <v>#DIV/0!</v>
      </c>
      <c r="AA41" s="36" t="e">
        <f t="shared" si="6"/>
        <v>#DIV/0!</v>
      </c>
      <c r="AB41" s="10" t="e">
        <f t="shared" si="7"/>
        <v>#DIV/0!</v>
      </c>
      <c r="AC41" s="10" t="e">
        <f t="shared" si="8"/>
        <v>#DIV/0!</v>
      </c>
      <c r="AD41" s="15">
        <f t="shared" si="27"/>
        <v>0</v>
      </c>
      <c r="AE41" s="15">
        <f t="shared" si="28"/>
        <v>0</v>
      </c>
      <c r="AF41" s="15">
        <f t="shared" si="9"/>
        <v>0</v>
      </c>
      <c r="AG41" s="9">
        <f t="shared" si="10"/>
        <v>0</v>
      </c>
      <c r="AH41" s="9" t="e">
        <f t="shared" si="11"/>
        <v>#DIV/0!</v>
      </c>
      <c r="AI41" s="9" t="e">
        <f t="shared" si="12"/>
        <v>#DIV/0!</v>
      </c>
      <c r="AJ41" s="9" t="e">
        <f t="shared" si="13"/>
        <v>#DIV/0!</v>
      </c>
      <c r="AK41" s="9">
        <f t="shared" si="14"/>
        <v>0</v>
      </c>
      <c r="AL41" s="9" t="e">
        <f t="shared" si="15"/>
        <v>#DIV/0!</v>
      </c>
      <c r="AM41" s="9" t="e">
        <f t="shared" si="16"/>
        <v>#DIV/0!</v>
      </c>
      <c r="AN41" s="9" t="e">
        <f t="shared" si="17"/>
        <v>#DIV/0!</v>
      </c>
    </row>
    <row r="42" spans="1:40" x14ac:dyDescent="0.25">
      <c r="A42" s="19"/>
      <c r="B42" s="20"/>
      <c r="C42" s="21"/>
      <c r="D42" s="22"/>
      <c r="E42" s="23"/>
      <c r="F42" s="23"/>
      <c r="G42" s="22"/>
      <c r="H42" s="22"/>
      <c r="I42" s="22">
        <f t="shared" si="0"/>
        <v>18</v>
      </c>
      <c r="J42" s="9" t="e">
        <f t="shared" si="29"/>
        <v>#DIV/0!</v>
      </c>
      <c r="K42" s="9">
        <f t="shared" si="18"/>
        <v>0</v>
      </c>
      <c r="L42" s="13">
        <f t="shared" si="19"/>
        <v>0</v>
      </c>
      <c r="M42" s="24"/>
      <c r="N42" s="24"/>
      <c r="O42" s="9">
        <f t="shared" si="1"/>
        <v>0</v>
      </c>
      <c r="P42" s="14" t="e">
        <f t="shared" si="2"/>
        <v>#DIV/0!</v>
      </c>
      <c r="Q42" s="9">
        <f t="shared" si="20"/>
        <v>0</v>
      </c>
      <c r="R42" s="9">
        <f t="shared" si="21"/>
        <v>0</v>
      </c>
      <c r="S42" s="9">
        <f t="shared" si="22"/>
        <v>0</v>
      </c>
      <c r="T42" s="9">
        <f t="shared" si="23"/>
        <v>5</v>
      </c>
      <c r="U42" s="9">
        <f t="shared" si="24"/>
        <v>0</v>
      </c>
      <c r="V42" s="9">
        <f t="shared" si="25"/>
        <v>5</v>
      </c>
      <c r="W42" s="9">
        <f t="shared" si="26"/>
        <v>0</v>
      </c>
      <c r="X42" s="9">
        <f t="shared" si="3"/>
        <v>-5</v>
      </c>
      <c r="Y42" s="9">
        <f t="shared" si="4"/>
        <v>0</v>
      </c>
      <c r="Z42" s="36" t="e">
        <f t="shared" si="5"/>
        <v>#DIV/0!</v>
      </c>
      <c r="AA42" s="36" t="e">
        <f t="shared" si="6"/>
        <v>#DIV/0!</v>
      </c>
      <c r="AB42" s="10" t="e">
        <f t="shared" si="7"/>
        <v>#DIV/0!</v>
      </c>
      <c r="AC42" s="10" t="e">
        <f t="shared" si="8"/>
        <v>#DIV/0!</v>
      </c>
      <c r="AD42" s="15">
        <f t="shared" si="27"/>
        <v>0</v>
      </c>
      <c r="AE42" s="15">
        <f t="shared" si="28"/>
        <v>0</v>
      </c>
      <c r="AF42" s="15">
        <f t="shared" si="9"/>
        <v>0</v>
      </c>
      <c r="AG42" s="9">
        <f t="shared" si="10"/>
        <v>0</v>
      </c>
      <c r="AH42" s="9" t="e">
        <f t="shared" si="11"/>
        <v>#DIV/0!</v>
      </c>
      <c r="AI42" s="9" t="e">
        <f t="shared" si="12"/>
        <v>#DIV/0!</v>
      </c>
      <c r="AJ42" s="9" t="e">
        <f t="shared" si="13"/>
        <v>#DIV/0!</v>
      </c>
      <c r="AK42" s="9">
        <f t="shared" si="14"/>
        <v>0</v>
      </c>
      <c r="AL42" s="9" t="e">
        <f t="shared" si="15"/>
        <v>#DIV/0!</v>
      </c>
      <c r="AM42" s="9" t="e">
        <f t="shared" si="16"/>
        <v>#DIV/0!</v>
      </c>
      <c r="AN42" s="9" t="e">
        <f t="shared" si="17"/>
        <v>#DIV/0!</v>
      </c>
    </row>
    <row r="43" spans="1:40" x14ac:dyDescent="0.25">
      <c r="A43" s="19"/>
      <c r="B43" s="20"/>
      <c r="C43" s="21"/>
      <c r="D43" s="22"/>
      <c r="E43" s="23"/>
      <c r="F43" s="23"/>
      <c r="G43" s="22"/>
      <c r="H43" s="22"/>
      <c r="I43" s="22">
        <f t="shared" si="0"/>
        <v>18</v>
      </c>
      <c r="J43" s="9" t="e">
        <f t="shared" si="29"/>
        <v>#DIV/0!</v>
      </c>
      <c r="K43" s="9">
        <f t="shared" si="18"/>
        <v>0</v>
      </c>
      <c r="L43" s="13">
        <f t="shared" si="19"/>
        <v>0</v>
      </c>
      <c r="M43" s="24"/>
      <c r="N43" s="24"/>
      <c r="O43" s="9">
        <f t="shared" si="1"/>
        <v>0</v>
      </c>
      <c r="P43" s="14" t="e">
        <f t="shared" si="2"/>
        <v>#DIV/0!</v>
      </c>
      <c r="Q43" s="9">
        <f t="shared" si="20"/>
        <v>0</v>
      </c>
      <c r="R43" s="9">
        <f t="shared" si="21"/>
        <v>0</v>
      </c>
      <c r="S43" s="9">
        <f t="shared" si="22"/>
        <v>0</v>
      </c>
      <c r="T43" s="9">
        <f t="shared" si="23"/>
        <v>5</v>
      </c>
      <c r="U43" s="9">
        <f t="shared" si="24"/>
        <v>0</v>
      </c>
      <c r="V43" s="9">
        <f t="shared" si="25"/>
        <v>5</v>
      </c>
      <c r="W43" s="9">
        <f t="shared" si="26"/>
        <v>0</v>
      </c>
      <c r="X43" s="9">
        <f t="shared" si="3"/>
        <v>-5</v>
      </c>
      <c r="Y43" s="9">
        <f t="shared" si="4"/>
        <v>0</v>
      </c>
      <c r="Z43" s="36" t="e">
        <f t="shared" si="5"/>
        <v>#DIV/0!</v>
      </c>
      <c r="AA43" s="36" t="e">
        <f t="shared" si="6"/>
        <v>#DIV/0!</v>
      </c>
      <c r="AB43" s="10" t="e">
        <f t="shared" si="7"/>
        <v>#DIV/0!</v>
      </c>
      <c r="AC43" s="10" t="e">
        <f t="shared" si="8"/>
        <v>#DIV/0!</v>
      </c>
      <c r="AD43" s="15">
        <f t="shared" si="27"/>
        <v>0</v>
      </c>
      <c r="AE43" s="15">
        <f t="shared" si="28"/>
        <v>0</v>
      </c>
      <c r="AF43" s="15">
        <f t="shared" si="9"/>
        <v>0</v>
      </c>
      <c r="AG43" s="9">
        <f t="shared" si="10"/>
        <v>0</v>
      </c>
      <c r="AH43" s="9" t="e">
        <f t="shared" si="11"/>
        <v>#DIV/0!</v>
      </c>
      <c r="AI43" s="9" t="e">
        <f t="shared" si="12"/>
        <v>#DIV/0!</v>
      </c>
      <c r="AJ43" s="9" t="e">
        <f t="shared" si="13"/>
        <v>#DIV/0!</v>
      </c>
      <c r="AK43" s="9">
        <f t="shared" si="14"/>
        <v>0</v>
      </c>
      <c r="AL43" s="9" t="e">
        <f t="shared" si="15"/>
        <v>#DIV/0!</v>
      </c>
      <c r="AM43" s="9" t="e">
        <f t="shared" si="16"/>
        <v>#DIV/0!</v>
      </c>
      <c r="AN43" s="9" t="e">
        <f t="shared" si="17"/>
        <v>#DIV/0!</v>
      </c>
    </row>
    <row r="44" spans="1:40" x14ac:dyDescent="0.25">
      <c r="A44" s="19"/>
      <c r="B44" s="20"/>
      <c r="C44" s="21"/>
      <c r="D44" s="22"/>
      <c r="E44" s="23"/>
      <c r="F44" s="23"/>
      <c r="G44" s="22"/>
      <c r="H44" s="22"/>
      <c r="I44" s="22">
        <f t="shared" si="0"/>
        <v>18</v>
      </c>
      <c r="J44" s="9" t="e">
        <f t="shared" si="29"/>
        <v>#DIV/0!</v>
      </c>
      <c r="K44" s="9">
        <f t="shared" si="18"/>
        <v>0</v>
      </c>
      <c r="L44" s="13">
        <f t="shared" si="19"/>
        <v>0</v>
      </c>
      <c r="M44" s="24"/>
      <c r="N44" s="24"/>
      <c r="O44" s="9">
        <f t="shared" si="1"/>
        <v>0</v>
      </c>
      <c r="P44" s="14" t="e">
        <f t="shared" si="2"/>
        <v>#DIV/0!</v>
      </c>
      <c r="Q44" s="9">
        <f t="shared" si="20"/>
        <v>0</v>
      </c>
      <c r="R44" s="9">
        <f t="shared" si="21"/>
        <v>0</v>
      </c>
      <c r="S44" s="9">
        <f t="shared" si="22"/>
        <v>0</v>
      </c>
      <c r="T44" s="9">
        <f t="shared" si="23"/>
        <v>5</v>
      </c>
      <c r="U44" s="9">
        <f t="shared" si="24"/>
        <v>0</v>
      </c>
      <c r="V44" s="9">
        <f t="shared" si="25"/>
        <v>5</v>
      </c>
      <c r="W44" s="9">
        <f t="shared" si="26"/>
        <v>0</v>
      </c>
      <c r="X44" s="9">
        <f t="shared" si="3"/>
        <v>-5</v>
      </c>
      <c r="Y44" s="9">
        <f t="shared" si="4"/>
        <v>0</v>
      </c>
      <c r="Z44" s="36" t="e">
        <f t="shared" si="5"/>
        <v>#DIV/0!</v>
      </c>
      <c r="AA44" s="36" t="e">
        <f t="shared" si="6"/>
        <v>#DIV/0!</v>
      </c>
      <c r="AB44" s="10" t="e">
        <f t="shared" si="7"/>
        <v>#DIV/0!</v>
      </c>
      <c r="AC44" s="10" t="e">
        <f t="shared" si="8"/>
        <v>#DIV/0!</v>
      </c>
      <c r="AD44" s="15">
        <f t="shared" si="27"/>
        <v>0</v>
      </c>
      <c r="AE44" s="15">
        <f t="shared" si="28"/>
        <v>0</v>
      </c>
      <c r="AF44" s="15">
        <f t="shared" si="9"/>
        <v>0</v>
      </c>
      <c r="AG44" s="9">
        <f t="shared" si="10"/>
        <v>0</v>
      </c>
      <c r="AH44" s="9" t="e">
        <f t="shared" si="11"/>
        <v>#DIV/0!</v>
      </c>
      <c r="AI44" s="9" t="e">
        <f t="shared" si="12"/>
        <v>#DIV/0!</v>
      </c>
      <c r="AJ44" s="9" t="e">
        <f t="shared" si="13"/>
        <v>#DIV/0!</v>
      </c>
      <c r="AK44" s="9">
        <f t="shared" si="14"/>
        <v>0</v>
      </c>
      <c r="AL44" s="9" t="e">
        <f t="shared" si="15"/>
        <v>#DIV/0!</v>
      </c>
      <c r="AM44" s="9" t="e">
        <f t="shared" si="16"/>
        <v>#DIV/0!</v>
      </c>
      <c r="AN44" s="9" t="e">
        <f t="shared" si="17"/>
        <v>#DIV/0!</v>
      </c>
    </row>
    <row r="45" spans="1:40" x14ac:dyDescent="0.25">
      <c r="A45" s="19"/>
      <c r="B45" s="20"/>
      <c r="C45" s="21"/>
      <c r="D45" s="22"/>
      <c r="E45" s="23"/>
      <c r="F45" s="23"/>
      <c r="G45" s="22"/>
      <c r="H45" s="22"/>
      <c r="I45" s="22">
        <f t="shared" si="0"/>
        <v>18</v>
      </c>
      <c r="J45" s="9" t="e">
        <f t="shared" si="29"/>
        <v>#DIV/0!</v>
      </c>
      <c r="K45" s="9">
        <f t="shared" si="18"/>
        <v>0</v>
      </c>
      <c r="L45" s="13">
        <f t="shared" si="19"/>
        <v>0</v>
      </c>
      <c r="M45" s="24"/>
      <c r="N45" s="24"/>
      <c r="O45" s="9">
        <f t="shared" si="1"/>
        <v>0</v>
      </c>
      <c r="P45" s="14" t="e">
        <f t="shared" si="2"/>
        <v>#DIV/0!</v>
      </c>
      <c r="Q45" s="9">
        <f t="shared" si="20"/>
        <v>0</v>
      </c>
      <c r="R45" s="9">
        <f t="shared" si="21"/>
        <v>0</v>
      </c>
      <c r="S45" s="9">
        <f t="shared" si="22"/>
        <v>0</v>
      </c>
      <c r="T45" s="9">
        <f t="shared" si="23"/>
        <v>5</v>
      </c>
      <c r="U45" s="9">
        <f t="shared" si="24"/>
        <v>0</v>
      </c>
      <c r="V45" s="9">
        <f t="shared" si="25"/>
        <v>5</v>
      </c>
      <c r="W45" s="9">
        <f t="shared" si="26"/>
        <v>0</v>
      </c>
      <c r="X45" s="9">
        <f t="shared" si="3"/>
        <v>-5</v>
      </c>
      <c r="Y45" s="9">
        <f t="shared" si="4"/>
        <v>0</v>
      </c>
      <c r="Z45" s="36" t="e">
        <f t="shared" si="5"/>
        <v>#DIV/0!</v>
      </c>
      <c r="AA45" s="36" t="e">
        <f t="shared" si="6"/>
        <v>#DIV/0!</v>
      </c>
      <c r="AB45" s="10" t="e">
        <f t="shared" si="7"/>
        <v>#DIV/0!</v>
      </c>
      <c r="AC45" s="10" t="e">
        <f t="shared" si="8"/>
        <v>#DIV/0!</v>
      </c>
      <c r="AD45" s="15">
        <f t="shared" si="27"/>
        <v>0</v>
      </c>
      <c r="AE45" s="15">
        <f t="shared" si="28"/>
        <v>0</v>
      </c>
      <c r="AF45" s="15">
        <f t="shared" si="9"/>
        <v>0</v>
      </c>
      <c r="AG45" s="9">
        <f t="shared" si="10"/>
        <v>0</v>
      </c>
      <c r="AH45" s="9" t="e">
        <f t="shared" si="11"/>
        <v>#DIV/0!</v>
      </c>
      <c r="AI45" s="9" t="e">
        <f t="shared" si="12"/>
        <v>#DIV/0!</v>
      </c>
      <c r="AJ45" s="9" t="e">
        <f t="shared" si="13"/>
        <v>#DIV/0!</v>
      </c>
      <c r="AK45" s="9">
        <f t="shared" si="14"/>
        <v>0</v>
      </c>
      <c r="AL45" s="9" t="e">
        <f t="shared" si="15"/>
        <v>#DIV/0!</v>
      </c>
      <c r="AM45" s="9" t="e">
        <f t="shared" si="16"/>
        <v>#DIV/0!</v>
      </c>
      <c r="AN45" s="9" t="e">
        <f t="shared" si="17"/>
        <v>#DIV/0!</v>
      </c>
    </row>
    <row r="46" spans="1:40" x14ac:dyDescent="0.25">
      <c r="A46" s="19"/>
      <c r="B46" s="20"/>
      <c r="C46" s="21"/>
      <c r="D46" s="22"/>
      <c r="E46" s="23"/>
      <c r="F46" s="23"/>
      <c r="G46" s="22"/>
      <c r="H46" s="22"/>
      <c r="I46" s="22">
        <f t="shared" si="0"/>
        <v>18</v>
      </c>
      <c r="J46" s="9" t="e">
        <f t="shared" si="29"/>
        <v>#DIV/0!</v>
      </c>
      <c r="K46" s="9">
        <f t="shared" si="18"/>
        <v>0</v>
      </c>
      <c r="L46" s="13">
        <f t="shared" si="19"/>
        <v>0</v>
      </c>
      <c r="M46" s="24"/>
      <c r="N46" s="24"/>
      <c r="O46" s="9">
        <f t="shared" si="1"/>
        <v>0</v>
      </c>
      <c r="P46" s="14" t="e">
        <f t="shared" si="2"/>
        <v>#DIV/0!</v>
      </c>
      <c r="Q46" s="9">
        <f t="shared" si="20"/>
        <v>0</v>
      </c>
      <c r="R46" s="9">
        <f t="shared" si="21"/>
        <v>0</v>
      </c>
      <c r="S46" s="9">
        <f t="shared" si="22"/>
        <v>0</v>
      </c>
      <c r="T46" s="9">
        <f t="shared" si="23"/>
        <v>5</v>
      </c>
      <c r="U46" s="9">
        <f t="shared" si="24"/>
        <v>0</v>
      </c>
      <c r="V46" s="9">
        <f t="shared" si="25"/>
        <v>5</v>
      </c>
      <c r="W46" s="9">
        <f t="shared" si="26"/>
        <v>0</v>
      </c>
      <c r="X46" s="9">
        <f t="shared" si="3"/>
        <v>-5</v>
      </c>
      <c r="Y46" s="9">
        <f t="shared" si="4"/>
        <v>0</v>
      </c>
      <c r="Z46" s="36" t="e">
        <f t="shared" si="5"/>
        <v>#DIV/0!</v>
      </c>
      <c r="AA46" s="36" t="e">
        <f t="shared" si="6"/>
        <v>#DIV/0!</v>
      </c>
      <c r="AB46" s="10" t="e">
        <f t="shared" si="7"/>
        <v>#DIV/0!</v>
      </c>
      <c r="AC46" s="10" t="e">
        <f t="shared" si="8"/>
        <v>#DIV/0!</v>
      </c>
      <c r="AD46" s="15">
        <f t="shared" si="27"/>
        <v>0</v>
      </c>
      <c r="AE46" s="15">
        <f t="shared" si="28"/>
        <v>0</v>
      </c>
      <c r="AF46" s="15">
        <f t="shared" si="9"/>
        <v>0</v>
      </c>
      <c r="AG46" s="9">
        <f t="shared" si="10"/>
        <v>0</v>
      </c>
      <c r="AH46" s="9" t="e">
        <f t="shared" si="11"/>
        <v>#DIV/0!</v>
      </c>
      <c r="AI46" s="9" t="e">
        <f t="shared" si="12"/>
        <v>#DIV/0!</v>
      </c>
      <c r="AJ46" s="9" t="e">
        <f t="shared" si="13"/>
        <v>#DIV/0!</v>
      </c>
      <c r="AK46" s="9">
        <f t="shared" si="14"/>
        <v>0</v>
      </c>
      <c r="AL46" s="9" t="e">
        <f t="shared" si="15"/>
        <v>#DIV/0!</v>
      </c>
      <c r="AM46" s="9" t="e">
        <f t="shared" si="16"/>
        <v>#DIV/0!</v>
      </c>
      <c r="AN46" s="9" t="e">
        <f t="shared" si="17"/>
        <v>#DIV/0!</v>
      </c>
    </row>
    <row r="47" spans="1:40" x14ac:dyDescent="0.25">
      <c r="A47" s="19"/>
      <c r="B47" s="20"/>
      <c r="C47" s="21"/>
      <c r="D47" s="22"/>
      <c r="E47" s="23"/>
      <c r="F47" s="23"/>
      <c r="G47" s="22"/>
      <c r="H47" s="22"/>
      <c r="I47" s="22">
        <f t="shared" si="0"/>
        <v>18</v>
      </c>
      <c r="J47" s="9" t="e">
        <f t="shared" si="29"/>
        <v>#DIV/0!</v>
      </c>
      <c r="K47" s="9">
        <f t="shared" si="18"/>
        <v>0</v>
      </c>
      <c r="L47" s="13">
        <f t="shared" si="19"/>
        <v>0</v>
      </c>
      <c r="M47" s="24"/>
      <c r="N47" s="24"/>
      <c r="O47" s="9">
        <f t="shared" si="1"/>
        <v>0</v>
      </c>
      <c r="P47" s="14" t="e">
        <f t="shared" si="2"/>
        <v>#DIV/0!</v>
      </c>
      <c r="Q47" s="9">
        <f t="shared" si="20"/>
        <v>0</v>
      </c>
      <c r="R47" s="9">
        <f t="shared" si="21"/>
        <v>0</v>
      </c>
      <c r="S47" s="9">
        <f t="shared" si="22"/>
        <v>0</v>
      </c>
      <c r="T47" s="9">
        <f t="shared" si="23"/>
        <v>5</v>
      </c>
      <c r="U47" s="9">
        <f t="shared" si="24"/>
        <v>0</v>
      </c>
      <c r="V47" s="9">
        <f t="shared" si="25"/>
        <v>5</v>
      </c>
      <c r="W47" s="9">
        <f t="shared" si="26"/>
        <v>0</v>
      </c>
      <c r="X47" s="9">
        <f t="shared" si="3"/>
        <v>-5</v>
      </c>
      <c r="Y47" s="9">
        <f t="shared" si="4"/>
        <v>0</v>
      </c>
      <c r="Z47" s="36" t="e">
        <f t="shared" si="5"/>
        <v>#DIV/0!</v>
      </c>
      <c r="AA47" s="36" t="e">
        <f t="shared" si="6"/>
        <v>#DIV/0!</v>
      </c>
      <c r="AB47" s="10" t="e">
        <f t="shared" si="7"/>
        <v>#DIV/0!</v>
      </c>
      <c r="AC47" s="10" t="e">
        <f t="shared" si="8"/>
        <v>#DIV/0!</v>
      </c>
      <c r="AD47" s="15">
        <f t="shared" si="27"/>
        <v>0</v>
      </c>
      <c r="AE47" s="15">
        <f t="shared" si="28"/>
        <v>0</v>
      </c>
      <c r="AF47" s="15">
        <f t="shared" si="9"/>
        <v>0</v>
      </c>
      <c r="AG47" s="9">
        <f t="shared" si="10"/>
        <v>0</v>
      </c>
      <c r="AH47" s="9" t="e">
        <f t="shared" si="11"/>
        <v>#DIV/0!</v>
      </c>
      <c r="AI47" s="9" t="e">
        <f t="shared" si="12"/>
        <v>#DIV/0!</v>
      </c>
      <c r="AJ47" s="9" t="e">
        <f t="shared" si="13"/>
        <v>#DIV/0!</v>
      </c>
      <c r="AK47" s="9">
        <f t="shared" si="14"/>
        <v>0</v>
      </c>
      <c r="AL47" s="9" t="e">
        <f t="shared" si="15"/>
        <v>#DIV/0!</v>
      </c>
      <c r="AM47" s="9" t="e">
        <f t="shared" si="16"/>
        <v>#DIV/0!</v>
      </c>
      <c r="AN47" s="9" t="e">
        <f t="shared" si="17"/>
        <v>#DIV/0!</v>
      </c>
    </row>
    <row r="48" spans="1:40" x14ac:dyDescent="0.25">
      <c r="A48" s="19"/>
      <c r="B48" s="20"/>
      <c r="C48" s="21"/>
      <c r="D48" s="22"/>
      <c r="E48" s="23"/>
      <c r="F48" s="23"/>
      <c r="G48" s="22"/>
      <c r="H48" s="22"/>
      <c r="I48" s="22">
        <f t="shared" si="0"/>
        <v>18</v>
      </c>
      <c r="J48" s="9" t="e">
        <f t="shared" si="29"/>
        <v>#DIV/0!</v>
      </c>
      <c r="K48" s="9">
        <f t="shared" si="18"/>
        <v>0</v>
      </c>
      <c r="L48" s="13">
        <f t="shared" si="19"/>
        <v>0</v>
      </c>
      <c r="M48" s="24"/>
      <c r="N48" s="24"/>
      <c r="O48" s="9">
        <f t="shared" si="1"/>
        <v>0</v>
      </c>
      <c r="P48" s="14" t="e">
        <f t="shared" si="2"/>
        <v>#DIV/0!</v>
      </c>
      <c r="Q48" s="9">
        <f t="shared" si="20"/>
        <v>0</v>
      </c>
      <c r="R48" s="9">
        <f t="shared" si="21"/>
        <v>0</v>
      </c>
      <c r="S48" s="9">
        <f t="shared" si="22"/>
        <v>0</v>
      </c>
      <c r="T48" s="9">
        <f t="shared" si="23"/>
        <v>5</v>
      </c>
      <c r="U48" s="9">
        <f t="shared" si="24"/>
        <v>0</v>
      </c>
      <c r="V48" s="9">
        <f t="shared" si="25"/>
        <v>5</v>
      </c>
      <c r="W48" s="9">
        <f t="shared" si="26"/>
        <v>0</v>
      </c>
      <c r="X48" s="9">
        <f t="shared" si="3"/>
        <v>-5</v>
      </c>
      <c r="Y48" s="9">
        <f t="shared" si="4"/>
        <v>0</v>
      </c>
      <c r="Z48" s="36" t="e">
        <f t="shared" si="5"/>
        <v>#DIV/0!</v>
      </c>
      <c r="AA48" s="36" t="e">
        <f t="shared" si="6"/>
        <v>#DIV/0!</v>
      </c>
      <c r="AB48" s="10" t="e">
        <f t="shared" si="7"/>
        <v>#DIV/0!</v>
      </c>
      <c r="AC48" s="10" t="e">
        <f t="shared" si="8"/>
        <v>#DIV/0!</v>
      </c>
      <c r="AD48" s="15">
        <f t="shared" si="27"/>
        <v>0</v>
      </c>
      <c r="AE48" s="15">
        <f t="shared" si="28"/>
        <v>0</v>
      </c>
      <c r="AF48" s="15">
        <f t="shared" si="9"/>
        <v>0</v>
      </c>
      <c r="AG48" s="9">
        <f t="shared" si="10"/>
        <v>0</v>
      </c>
      <c r="AH48" s="9" t="e">
        <f t="shared" si="11"/>
        <v>#DIV/0!</v>
      </c>
      <c r="AI48" s="9" t="e">
        <f t="shared" si="12"/>
        <v>#DIV/0!</v>
      </c>
      <c r="AJ48" s="9" t="e">
        <f t="shared" si="13"/>
        <v>#DIV/0!</v>
      </c>
      <c r="AK48" s="9">
        <f t="shared" si="14"/>
        <v>0</v>
      </c>
      <c r="AL48" s="9" t="e">
        <f t="shared" si="15"/>
        <v>#DIV/0!</v>
      </c>
      <c r="AM48" s="9" t="e">
        <f t="shared" si="16"/>
        <v>#DIV/0!</v>
      </c>
      <c r="AN48" s="9" t="e">
        <f t="shared" si="17"/>
        <v>#DIV/0!</v>
      </c>
    </row>
    <row r="49" spans="1:40" x14ac:dyDescent="0.25">
      <c r="A49" s="19"/>
      <c r="B49" s="20"/>
      <c r="C49" s="21"/>
      <c r="D49" s="22"/>
      <c r="E49" s="23"/>
      <c r="F49" s="23"/>
      <c r="G49" s="22"/>
      <c r="H49" s="22"/>
      <c r="I49" s="22">
        <f t="shared" si="0"/>
        <v>18</v>
      </c>
      <c r="J49" s="9" t="e">
        <f t="shared" si="29"/>
        <v>#DIV/0!</v>
      </c>
      <c r="K49" s="9">
        <f t="shared" si="18"/>
        <v>0</v>
      </c>
      <c r="L49" s="13">
        <f t="shared" si="19"/>
        <v>0</v>
      </c>
      <c r="M49" s="24"/>
      <c r="N49" s="24"/>
      <c r="O49" s="9">
        <f t="shared" si="1"/>
        <v>0</v>
      </c>
      <c r="P49" s="14" t="e">
        <f t="shared" si="2"/>
        <v>#DIV/0!</v>
      </c>
      <c r="Q49" s="9">
        <f t="shared" si="20"/>
        <v>0</v>
      </c>
      <c r="R49" s="9">
        <f t="shared" si="21"/>
        <v>0</v>
      </c>
      <c r="S49" s="9">
        <f t="shared" si="22"/>
        <v>0</v>
      </c>
      <c r="T49" s="9">
        <f t="shared" si="23"/>
        <v>5</v>
      </c>
      <c r="U49" s="9">
        <f t="shared" si="24"/>
        <v>0</v>
      </c>
      <c r="V49" s="9">
        <f t="shared" si="25"/>
        <v>5</v>
      </c>
      <c r="W49" s="9">
        <f t="shared" si="26"/>
        <v>0</v>
      </c>
      <c r="X49" s="9">
        <f t="shared" si="3"/>
        <v>-5</v>
      </c>
      <c r="Y49" s="9">
        <f t="shared" si="4"/>
        <v>0</v>
      </c>
      <c r="Z49" s="36" t="e">
        <f t="shared" si="5"/>
        <v>#DIV/0!</v>
      </c>
      <c r="AA49" s="36" t="e">
        <f t="shared" si="6"/>
        <v>#DIV/0!</v>
      </c>
      <c r="AB49" s="10" t="e">
        <f t="shared" si="7"/>
        <v>#DIV/0!</v>
      </c>
      <c r="AC49" s="10" t="e">
        <f t="shared" si="8"/>
        <v>#DIV/0!</v>
      </c>
      <c r="AD49" s="15">
        <f t="shared" si="27"/>
        <v>0</v>
      </c>
      <c r="AE49" s="15">
        <f t="shared" si="28"/>
        <v>0</v>
      </c>
      <c r="AF49" s="15">
        <f t="shared" si="9"/>
        <v>0</v>
      </c>
      <c r="AG49" s="9">
        <f t="shared" si="10"/>
        <v>0</v>
      </c>
      <c r="AH49" s="9" t="e">
        <f t="shared" si="11"/>
        <v>#DIV/0!</v>
      </c>
      <c r="AI49" s="9" t="e">
        <f t="shared" si="12"/>
        <v>#DIV/0!</v>
      </c>
      <c r="AJ49" s="9" t="e">
        <f t="shared" si="13"/>
        <v>#DIV/0!</v>
      </c>
      <c r="AK49" s="9">
        <f t="shared" si="14"/>
        <v>0</v>
      </c>
      <c r="AL49" s="9" t="e">
        <f t="shared" si="15"/>
        <v>#DIV/0!</v>
      </c>
      <c r="AM49" s="9" t="e">
        <f t="shared" si="16"/>
        <v>#DIV/0!</v>
      </c>
      <c r="AN49" s="9" t="e">
        <f t="shared" si="17"/>
        <v>#DIV/0!</v>
      </c>
    </row>
    <row r="50" spans="1:40" x14ac:dyDescent="0.25">
      <c r="A50" s="19"/>
      <c r="B50" s="20"/>
      <c r="C50" s="21"/>
      <c r="D50" s="22"/>
      <c r="E50" s="23"/>
      <c r="F50" s="23"/>
      <c r="G50" s="22"/>
      <c r="H50" s="22"/>
      <c r="I50" s="22">
        <f t="shared" si="0"/>
        <v>18</v>
      </c>
      <c r="J50" s="9" t="e">
        <f t="shared" si="29"/>
        <v>#DIV/0!</v>
      </c>
      <c r="K50" s="9">
        <f t="shared" si="18"/>
        <v>0</v>
      </c>
      <c r="L50" s="13">
        <f t="shared" si="19"/>
        <v>0</v>
      </c>
      <c r="M50" s="24"/>
      <c r="N50" s="24"/>
      <c r="O50" s="9">
        <f t="shared" si="1"/>
        <v>0</v>
      </c>
      <c r="P50" s="14" t="e">
        <f t="shared" si="2"/>
        <v>#DIV/0!</v>
      </c>
      <c r="Q50" s="9">
        <f t="shared" si="20"/>
        <v>0</v>
      </c>
      <c r="R50" s="9">
        <f t="shared" si="21"/>
        <v>0</v>
      </c>
      <c r="S50" s="9">
        <f t="shared" si="22"/>
        <v>0</v>
      </c>
      <c r="T50" s="9">
        <f t="shared" si="23"/>
        <v>5</v>
      </c>
      <c r="U50" s="9">
        <f t="shared" si="24"/>
        <v>0</v>
      </c>
      <c r="V50" s="9">
        <f t="shared" si="25"/>
        <v>5</v>
      </c>
      <c r="W50" s="9">
        <f t="shared" si="26"/>
        <v>0</v>
      </c>
      <c r="X50" s="9">
        <f t="shared" si="3"/>
        <v>-5</v>
      </c>
      <c r="Y50" s="9">
        <f t="shared" si="4"/>
        <v>0</v>
      </c>
      <c r="Z50" s="36" t="e">
        <f t="shared" si="5"/>
        <v>#DIV/0!</v>
      </c>
      <c r="AA50" s="36" t="e">
        <f t="shared" si="6"/>
        <v>#DIV/0!</v>
      </c>
      <c r="AB50" s="10" t="e">
        <f t="shared" si="7"/>
        <v>#DIV/0!</v>
      </c>
      <c r="AC50" s="10" t="e">
        <f t="shared" si="8"/>
        <v>#DIV/0!</v>
      </c>
      <c r="AD50" s="15">
        <f t="shared" si="27"/>
        <v>0</v>
      </c>
      <c r="AE50" s="15">
        <f t="shared" si="28"/>
        <v>0</v>
      </c>
      <c r="AF50" s="15">
        <f t="shared" si="9"/>
        <v>0</v>
      </c>
      <c r="AG50" s="9">
        <f t="shared" si="10"/>
        <v>0</v>
      </c>
      <c r="AH50" s="9" t="e">
        <f t="shared" si="11"/>
        <v>#DIV/0!</v>
      </c>
      <c r="AI50" s="9" t="e">
        <f t="shared" si="12"/>
        <v>#DIV/0!</v>
      </c>
      <c r="AJ50" s="9" t="e">
        <f t="shared" si="13"/>
        <v>#DIV/0!</v>
      </c>
      <c r="AK50" s="9">
        <f t="shared" si="14"/>
        <v>0</v>
      </c>
      <c r="AL50" s="9" t="e">
        <f t="shared" si="15"/>
        <v>#DIV/0!</v>
      </c>
      <c r="AM50" s="9" t="e">
        <f t="shared" si="16"/>
        <v>#DIV/0!</v>
      </c>
      <c r="AN50" s="9" t="e">
        <f t="shared" si="17"/>
        <v>#DIV/0!</v>
      </c>
    </row>
    <row r="51" spans="1:40" x14ac:dyDescent="0.25">
      <c r="A51" s="19"/>
      <c r="B51" s="20"/>
      <c r="C51" s="21"/>
      <c r="D51" s="22"/>
      <c r="E51" s="23"/>
      <c r="F51" s="23"/>
      <c r="G51" s="22"/>
      <c r="H51" s="22"/>
      <c r="I51" s="22">
        <f t="shared" si="0"/>
        <v>18</v>
      </c>
      <c r="J51" s="9" t="e">
        <f t="shared" si="29"/>
        <v>#DIV/0!</v>
      </c>
      <c r="K51" s="9">
        <f t="shared" si="18"/>
        <v>0</v>
      </c>
      <c r="L51" s="13">
        <f t="shared" si="19"/>
        <v>0</v>
      </c>
      <c r="M51" s="24"/>
      <c r="N51" s="24"/>
      <c r="O51" s="9">
        <f t="shared" si="1"/>
        <v>0</v>
      </c>
      <c r="P51" s="14" t="e">
        <f t="shared" si="2"/>
        <v>#DIV/0!</v>
      </c>
      <c r="Q51" s="9">
        <f t="shared" si="20"/>
        <v>0</v>
      </c>
      <c r="R51" s="9">
        <f t="shared" si="21"/>
        <v>0</v>
      </c>
      <c r="S51" s="9">
        <f t="shared" si="22"/>
        <v>0</v>
      </c>
      <c r="T51" s="9">
        <f t="shared" si="23"/>
        <v>5</v>
      </c>
      <c r="U51" s="9">
        <f t="shared" si="24"/>
        <v>0</v>
      </c>
      <c r="V51" s="9">
        <f t="shared" si="25"/>
        <v>5</v>
      </c>
      <c r="W51" s="9">
        <f t="shared" si="26"/>
        <v>0</v>
      </c>
      <c r="X51" s="9">
        <f t="shared" si="3"/>
        <v>-5</v>
      </c>
      <c r="Y51" s="9">
        <f t="shared" si="4"/>
        <v>0</v>
      </c>
      <c r="Z51" s="36" t="e">
        <f t="shared" si="5"/>
        <v>#DIV/0!</v>
      </c>
      <c r="AA51" s="36" t="e">
        <f t="shared" si="6"/>
        <v>#DIV/0!</v>
      </c>
      <c r="AB51" s="10" t="e">
        <f t="shared" si="7"/>
        <v>#DIV/0!</v>
      </c>
      <c r="AC51" s="10" t="e">
        <f t="shared" si="8"/>
        <v>#DIV/0!</v>
      </c>
      <c r="AD51" s="15">
        <f t="shared" si="27"/>
        <v>0</v>
      </c>
      <c r="AE51" s="15">
        <f t="shared" si="28"/>
        <v>0</v>
      </c>
      <c r="AF51" s="15">
        <f t="shared" si="9"/>
        <v>0</v>
      </c>
      <c r="AG51" s="9">
        <f t="shared" si="10"/>
        <v>0</v>
      </c>
      <c r="AH51" s="9" t="e">
        <f t="shared" si="11"/>
        <v>#DIV/0!</v>
      </c>
      <c r="AI51" s="9" t="e">
        <f t="shared" si="12"/>
        <v>#DIV/0!</v>
      </c>
      <c r="AJ51" s="9" t="e">
        <f t="shared" si="13"/>
        <v>#DIV/0!</v>
      </c>
      <c r="AK51" s="9">
        <f t="shared" si="14"/>
        <v>0</v>
      </c>
      <c r="AL51" s="9" t="e">
        <f t="shared" si="15"/>
        <v>#DIV/0!</v>
      </c>
      <c r="AM51" s="9" t="e">
        <f t="shared" si="16"/>
        <v>#DIV/0!</v>
      </c>
      <c r="AN51" s="9" t="e">
        <f t="shared" si="17"/>
        <v>#DIV/0!</v>
      </c>
    </row>
    <row r="52" spans="1:40" x14ac:dyDescent="0.25">
      <c r="A52" s="19"/>
      <c r="B52" s="20"/>
      <c r="C52" s="21"/>
      <c r="D52" s="22"/>
      <c r="E52" s="23"/>
      <c r="F52" s="23"/>
      <c r="G52" s="22"/>
      <c r="H52" s="22"/>
      <c r="I52" s="22">
        <f t="shared" si="0"/>
        <v>18</v>
      </c>
      <c r="J52" s="9" t="e">
        <f t="shared" si="29"/>
        <v>#DIV/0!</v>
      </c>
      <c r="K52" s="9">
        <f t="shared" si="18"/>
        <v>0</v>
      </c>
      <c r="L52" s="13">
        <f t="shared" si="19"/>
        <v>0</v>
      </c>
      <c r="M52" s="24"/>
      <c r="N52" s="24"/>
      <c r="O52" s="9">
        <f t="shared" si="1"/>
        <v>0</v>
      </c>
      <c r="P52" s="14" t="e">
        <f t="shared" si="2"/>
        <v>#DIV/0!</v>
      </c>
      <c r="Q52" s="9">
        <f t="shared" si="20"/>
        <v>0</v>
      </c>
      <c r="R52" s="9">
        <f t="shared" si="21"/>
        <v>0</v>
      </c>
      <c r="S52" s="9">
        <f t="shared" si="22"/>
        <v>0</v>
      </c>
      <c r="T52" s="9">
        <f t="shared" si="23"/>
        <v>5</v>
      </c>
      <c r="U52" s="9">
        <f t="shared" si="24"/>
        <v>0</v>
      </c>
      <c r="V52" s="9">
        <f t="shared" si="25"/>
        <v>5</v>
      </c>
      <c r="W52" s="9">
        <f t="shared" si="26"/>
        <v>0</v>
      </c>
      <c r="X52" s="9">
        <f t="shared" si="3"/>
        <v>-5</v>
      </c>
      <c r="Y52" s="9">
        <f t="shared" si="4"/>
        <v>0</v>
      </c>
      <c r="Z52" s="36" t="e">
        <f t="shared" si="5"/>
        <v>#DIV/0!</v>
      </c>
      <c r="AA52" s="36" t="e">
        <f t="shared" si="6"/>
        <v>#DIV/0!</v>
      </c>
      <c r="AB52" s="10" t="e">
        <f t="shared" si="7"/>
        <v>#DIV/0!</v>
      </c>
      <c r="AC52" s="10" t="e">
        <f t="shared" si="8"/>
        <v>#DIV/0!</v>
      </c>
      <c r="AD52" s="15">
        <f t="shared" si="27"/>
        <v>0</v>
      </c>
      <c r="AE52" s="15">
        <f t="shared" si="28"/>
        <v>0</v>
      </c>
      <c r="AF52" s="15">
        <f t="shared" si="9"/>
        <v>0</v>
      </c>
      <c r="AG52" s="9">
        <f t="shared" si="10"/>
        <v>0</v>
      </c>
      <c r="AH52" s="9" t="e">
        <f t="shared" si="11"/>
        <v>#DIV/0!</v>
      </c>
      <c r="AI52" s="9" t="e">
        <f t="shared" si="12"/>
        <v>#DIV/0!</v>
      </c>
      <c r="AJ52" s="9" t="e">
        <f t="shared" si="13"/>
        <v>#DIV/0!</v>
      </c>
      <c r="AK52" s="9">
        <f t="shared" si="14"/>
        <v>0</v>
      </c>
      <c r="AL52" s="9" t="e">
        <f t="shared" si="15"/>
        <v>#DIV/0!</v>
      </c>
      <c r="AM52" s="9" t="e">
        <f t="shared" si="16"/>
        <v>#DIV/0!</v>
      </c>
      <c r="AN52" s="9" t="e">
        <f t="shared" si="17"/>
        <v>#DIV/0!</v>
      </c>
    </row>
    <row r="53" spans="1:40" x14ac:dyDescent="0.25">
      <c r="A53" s="19"/>
      <c r="B53" s="20"/>
      <c r="C53" s="21"/>
      <c r="D53" s="22"/>
      <c r="E53" s="23"/>
      <c r="F53" s="23"/>
      <c r="G53" s="22"/>
      <c r="H53" s="22"/>
      <c r="I53" s="22">
        <f t="shared" si="0"/>
        <v>18</v>
      </c>
      <c r="J53" s="9" t="e">
        <f t="shared" si="29"/>
        <v>#DIV/0!</v>
      </c>
      <c r="K53" s="9">
        <f t="shared" si="18"/>
        <v>0</v>
      </c>
      <c r="L53" s="13">
        <f t="shared" si="19"/>
        <v>0</v>
      </c>
      <c r="M53" s="24"/>
      <c r="N53" s="24"/>
      <c r="O53" s="9">
        <f t="shared" si="1"/>
        <v>0</v>
      </c>
      <c r="P53" s="14" t="e">
        <f t="shared" si="2"/>
        <v>#DIV/0!</v>
      </c>
      <c r="Q53" s="9">
        <f t="shared" si="20"/>
        <v>0</v>
      </c>
      <c r="R53" s="9">
        <f t="shared" si="21"/>
        <v>0</v>
      </c>
      <c r="S53" s="9">
        <f t="shared" si="22"/>
        <v>0</v>
      </c>
      <c r="T53" s="9">
        <f t="shared" si="23"/>
        <v>5</v>
      </c>
      <c r="U53" s="9">
        <f t="shared" si="24"/>
        <v>0</v>
      </c>
      <c r="V53" s="9">
        <f t="shared" si="25"/>
        <v>5</v>
      </c>
      <c r="W53" s="9">
        <f t="shared" si="26"/>
        <v>0</v>
      </c>
      <c r="X53" s="9">
        <f t="shared" si="3"/>
        <v>-5</v>
      </c>
      <c r="Y53" s="9">
        <f t="shared" si="4"/>
        <v>0</v>
      </c>
      <c r="Z53" s="36" t="e">
        <f t="shared" si="5"/>
        <v>#DIV/0!</v>
      </c>
      <c r="AA53" s="36" t="e">
        <f t="shared" si="6"/>
        <v>#DIV/0!</v>
      </c>
      <c r="AB53" s="10" t="e">
        <f t="shared" si="7"/>
        <v>#DIV/0!</v>
      </c>
      <c r="AC53" s="10" t="e">
        <f t="shared" si="8"/>
        <v>#DIV/0!</v>
      </c>
      <c r="AD53" s="15">
        <f t="shared" si="27"/>
        <v>0</v>
      </c>
      <c r="AE53" s="15">
        <f t="shared" si="28"/>
        <v>0</v>
      </c>
      <c r="AF53" s="15">
        <f t="shared" si="9"/>
        <v>0</v>
      </c>
      <c r="AG53" s="9">
        <f t="shared" si="10"/>
        <v>0</v>
      </c>
      <c r="AH53" s="9" t="e">
        <f t="shared" si="11"/>
        <v>#DIV/0!</v>
      </c>
      <c r="AI53" s="9" t="e">
        <f t="shared" si="12"/>
        <v>#DIV/0!</v>
      </c>
      <c r="AJ53" s="9" t="e">
        <f t="shared" si="13"/>
        <v>#DIV/0!</v>
      </c>
      <c r="AK53" s="9">
        <f t="shared" si="14"/>
        <v>0</v>
      </c>
      <c r="AL53" s="9" t="e">
        <f t="shared" si="15"/>
        <v>#DIV/0!</v>
      </c>
      <c r="AM53" s="9" t="e">
        <f t="shared" si="16"/>
        <v>#DIV/0!</v>
      </c>
      <c r="AN53" s="9" t="e">
        <f t="shared" si="17"/>
        <v>#DIV/0!</v>
      </c>
    </row>
    <row r="54" spans="1:40" x14ac:dyDescent="0.25">
      <c r="A54" s="19"/>
      <c r="B54" s="20"/>
      <c r="C54" s="21"/>
      <c r="D54" s="22"/>
      <c r="E54" s="23"/>
      <c r="F54" s="23"/>
      <c r="G54" s="22"/>
      <c r="H54" s="22"/>
      <c r="I54" s="22">
        <f t="shared" si="0"/>
        <v>18</v>
      </c>
      <c r="J54" s="9" t="e">
        <f t="shared" si="29"/>
        <v>#DIV/0!</v>
      </c>
      <c r="K54" s="9">
        <f t="shared" si="18"/>
        <v>0</v>
      </c>
      <c r="L54" s="13">
        <f t="shared" si="19"/>
        <v>0</v>
      </c>
      <c r="M54" s="24"/>
      <c r="N54" s="24"/>
      <c r="O54" s="9">
        <f t="shared" si="1"/>
        <v>0</v>
      </c>
      <c r="P54" s="14" t="e">
        <f t="shared" si="2"/>
        <v>#DIV/0!</v>
      </c>
      <c r="Q54" s="9">
        <f t="shared" si="20"/>
        <v>0</v>
      </c>
      <c r="R54" s="9">
        <f t="shared" si="21"/>
        <v>0</v>
      </c>
      <c r="S54" s="9">
        <f t="shared" si="22"/>
        <v>0</v>
      </c>
      <c r="T54" s="9">
        <f t="shared" si="23"/>
        <v>5</v>
      </c>
      <c r="U54" s="9">
        <f t="shared" si="24"/>
        <v>0</v>
      </c>
      <c r="V54" s="9">
        <f t="shared" si="25"/>
        <v>5</v>
      </c>
      <c r="W54" s="9">
        <f t="shared" si="26"/>
        <v>0</v>
      </c>
      <c r="X54" s="9">
        <f t="shared" si="3"/>
        <v>-5</v>
      </c>
      <c r="Y54" s="9">
        <f t="shared" si="4"/>
        <v>0</v>
      </c>
      <c r="Z54" s="36" t="e">
        <f t="shared" si="5"/>
        <v>#DIV/0!</v>
      </c>
      <c r="AA54" s="36" t="e">
        <f t="shared" si="6"/>
        <v>#DIV/0!</v>
      </c>
      <c r="AB54" s="10" t="e">
        <f t="shared" si="7"/>
        <v>#DIV/0!</v>
      </c>
      <c r="AC54" s="10" t="e">
        <f t="shared" si="8"/>
        <v>#DIV/0!</v>
      </c>
      <c r="AD54" s="15">
        <f t="shared" si="27"/>
        <v>0</v>
      </c>
      <c r="AE54" s="15">
        <f t="shared" si="28"/>
        <v>0</v>
      </c>
      <c r="AF54" s="15">
        <f t="shared" si="9"/>
        <v>0</v>
      </c>
      <c r="AG54" s="9">
        <f t="shared" si="10"/>
        <v>0</v>
      </c>
      <c r="AH54" s="9" t="e">
        <f t="shared" si="11"/>
        <v>#DIV/0!</v>
      </c>
      <c r="AI54" s="9" t="e">
        <f t="shared" si="12"/>
        <v>#DIV/0!</v>
      </c>
      <c r="AJ54" s="9" t="e">
        <f t="shared" si="13"/>
        <v>#DIV/0!</v>
      </c>
      <c r="AK54" s="9">
        <f t="shared" si="14"/>
        <v>0</v>
      </c>
      <c r="AL54" s="9" t="e">
        <f t="shared" si="15"/>
        <v>#DIV/0!</v>
      </c>
      <c r="AM54" s="9" t="e">
        <f t="shared" si="16"/>
        <v>#DIV/0!</v>
      </c>
      <c r="AN54" s="9" t="e">
        <f t="shared" si="17"/>
        <v>#DIV/0!</v>
      </c>
    </row>
    <row r="55" spans="1:40" x14ac:dyDescent="0.25">
      <c r="A55" s="19"/>
      <c r="B55" s="20"/>
      <c r="C55" s="21"/>
      <c r="D55" s="22"/>
      <c r="E55" s="23"/>
      <c r="F55" s="23"/>
      <c r="G55" s="22"/>
      <c r="H55" s="22"/>
      <c r="I55" s="22">
        <f t="shared" si="0"/>
        <v>18</v>
      </c>
      <c r="J55" s="9" t="e">
        <f t="shared" si="29"/>
        <v>#DIV/0!</v>
      </c>
      <c r="K55" s="9">
        <f t="shared" si="18"/>
        <v>0</v>
      </c>
      <c r="L55" s="13">
        <f t="shared" si="19"/>
        <v>0</v>
      </c>
      <c r="M55" s="24"/>
      <c r="N55" s="24"/>
      <c r="O55" s="9">
        <f t="shared" si="1"/>
        <v>0</v>
      </c>
      <c r="P55" s="14" t="e">
        <f t="shared" si="2"/>
        <v>#DIV/0!</v>
      </c>
      <c r="Q55" s="9">
        <f t="shared" si="20"/>
        <v>0</v>
      </c>
      <c r="R55" s="9">
        <f t="shared" si="21"/>
        <v>0</v>
      </c>
      <c r="S55" s="9">
        <f t="shared" si="22"/>
        <v>0</v>
      </c>
      <c r="T55" s="9">
        <f t="shared" si="23"/>
        <v>5</v>
      </c>
      <c r="U55" s="9">
        <f t="shared" si="24"/>
        <v>0</v>
      </c>
      <c r="V55" s="9">
        <f t="shared" si="25"/>
        <v>5</v>
      </c>
      <c r="W55" s="9">
        <f t="shared" si="26"/>
        <v>0</v>
      </c>
      <c r="X55" s="9">
        <f t="shared" si="3"/>
        <v>-5</v>
      </c>
      <c r="Y55" s="9">
        <f t="shared" si="4"/>
        <v>0</v>
      </c>
      <c r="Z55" s="36" t="e">
        <f t="shared" si="5"/>
        <v>#DIV/0!</v>
      </c>
      <c r="AA55" s="36" t="e">
        <f t="shared" si="6"/>
        <v>#DIV/0!</v>
      </c>
      <c r="AB55" s="10" t="e">
        <f t="shared" si="7"/>
        <v>#DIV/0!</v>
      </c>
      <c r="AC55" s="10" t="e">
        <f t="shared" si="8"/>
        <v>#DIV/0!</v>
      </c>
      <c r="AD55" s="15">
        <f t="shared" si="27"/>
        <v>0</v>
      </c>
      <c r="AE55" s="15">
        <f t="shared" si="28"/>
        <v>0</v>
      </c>
      <c r="AF55" s="15">
        <f t="shared" si="9"/>
        <v>0</v>
      </c>
      <c r="AG55" s="9">
        <f t="shared" si="10"/>
        <v>0</v>
      </c>
      <c r="AH55" s="9" t="e">
        <f t="shared" si="11"/>
        <v>#DIV/0!</v>
      </c>
      <c r="AI55" s="9" t="e">
        <f t="shared" si="12"/>
        <v>#DIV/0!</v>
      </c>
      <c r="AJ55" s="9" t="e">
        <f t="shared" si="13"/>
        <v>#DIV/0!</v>
      </c>
      <c r="AK55" s="9">
        <f t="shared" si="14"/>
        <v>0</v>
      </c>
      <c r="AL55" s="9" t="e">
        <f t="shared" si="15"/>
        <v>#DIV/0!</v>
      </c>
      <c r="AM55" s="9" t="e">
        <f t="shared" si="16"/>
        <v>#DIV/0!</v>
      </c>
      <c r="AN55" s="9" t="e">
        <f t="shared" si="17"/>
        <v>#DIV/0!</v>
      </c>
    </row>
    <row r="56" spans="1:40" x14ac:dyDescent="0.25">
      <c r="A56" s="19"/>
      <c r="B56" s="20"/>
      <c r="C56" s="21"/>
      <c r="D56" s="22"/>
      <c r="E56" s="23"/>
      <c r="F56" s="23"/>
      <c r="G56" s="22"/>
      <c r="H56" s="22"/>
      <c r="I56" s="22">
        <f t="shared" si="0"/>
        <v>18</v>
      </c>
      <c r="J56" s="9" t="e">
        <f t="shared" ref="J56:J119" si="30">100*H56/(C56*D56)</f>
        <v>#DIV/0!</v>
      </c>
      <c r="K56" s="9">
        <f t="shared" si="18"/>
        <v>0</v>
      </c>
      <c r="L56" s="13">
        <f t="shared" si="19"/>
        <v>0</v>
      </c>
      <c r="M56" s="24"/>
      <c r="N56" s="24"/>
      <c r="O56" s="9">
        <f t="shared" si="1"/>
        <v>0</v>
      </c>
      <c r="P56" s="14" t="e">
        <f t="shared" si="2"/>
        <v>#DIV/0!</v>
      </c>
      <c r="Q56" s="9">
        <f t="shared" si="20"/>
        <v>0</v>
      </c>
      <c r="R56" s="9">
        <f t="shared" si="21"/>
        <v>0</v>
      </c>
      <c r="S56" s="9">
        <f t="shared" si="22"/>
        <v>0</v>
      </c>
      <c r="T56" s="9">
        <f t="shared" si="23"/>
        <v>5</v>
      </c>
      <c r="U56" s="9">
        <f t="shared" si="24"/>
        <v>0</v>
      </c>
      <c r="V56" s="9">
        <f t="shared" si="25"/>
        <v>5</v>
      </c>
      <c r="W56" s="9">
        <f t="shared" si="26"/>
        <v>0</v>
      </c>
      <c r="X56" s="9">
        <f t="shared" si="3"/>
        <v>-5</v>
      </c>
      <c r="Y56" s="9">
        <f t="shared" si="4"/>
        <v>0</v>
      </c>
      <c r="Z56" s="36" t="e">
        <f t="shared" si="5"/>
        <v>#DIV/0!</v>
      </c>
      <c r="AA56" s="36" t="e">
        <f t="shared" si="6"/>
        <v>#DIV/0!</v>
      </c>
      <c r="AB56" s="10" t="e">
        <f t="shared" si="7"/>
        <v>#DIV/0!</v>
      </c>
      <c r="AC56" s="10" t="e">
        <f t="shared" si="8"/>
        <v>#DIV/0!</v>
      </c>
      <c r="AD56" s="15">
        <f t="shared" si="27"/>
        <v>0</v>
      </c>
      <c r="AE56" s="15">
        <f t="shared" si="28"/>
        <v>0</v>
      </c>
      <c r="AF56" s="15">
        <f t="shared" si="9"/>
        <v>0</v>
      </c>
      <c r="AG56" s="9">
        <f t="shared" si="10"/>
        <v>0</v>
      </c>
      <c r="AH56" s="9" t="e">
        <f t="shared" si="11"/>
        <v>#DIV/0!</v>
      </c>
      <c r="AI56" s="9" t="e">
        <f t="shared" ref="AI56:AI119" si="31">AG56-AH56</f>
        <v>#DIV/0!</v>
      </c>
      <c r="AJ56" s="9" t="e">
        <f t="shared" ref="AJ56:AJ119" si="32">AI56/0.82</f>
        <v>#DIV/0!</v>
      </c>
      <c r="AK56" s="9">
        <f t="shared" si="14"/>
        <v>0</v>
      </c>
      <c r="AL56" s="9" t="e">
        <f t="shared" ref="AL56:AL119" si="33">AJ56-AK56</f>
        <v>#DIV/0!</v>
      </c>
      <c r="AM56" s="9" t="e">
        <f t="shared" ref="AM56:AM119" si="34">AL56*0.18</f>
        <v>#DIV/0!</v>
      </c>
      <c r="AN56" s="9" t="e">
        <f t="shared" si="17"/>
        <v>#DIV/0!</v>
      </c>
    </row>
    <row r="57" spans="1:40" x14ac:dyDescent="0.25">
      <c r="A57" s="19"/>
      <c r="B57" s="20"/>
      <c r="C57" s="21"/>
      <c r="D57" s="22"/>
      <c r="E57" s="23"/>
      <c r="F57" s="23"/>
      <c r="G57" s="22"/>
      <c r="H57" s="22"/>
      <c r="I57" s="22">
        <f t="shared" si="0"/>
        <v>18</v>
      </c>
      <c r="J57" s="9" t="e">
        <f t="shared" si="30"/>
        <v>#DIV/0!</v>
      </c>
      <c r="K57" s="9">
        <f t="shared" si="18"/>
        <v>0</v>
      </c>
      <c r="L57" s="13">
        <f t="shared" si="19"/>
        <v>0</v>
      </c>
      <c r="M57" s="24"/>
      <c r="N57" s="24"/>
      <c r="O57" s="9">
        <f t="shared" si="1"/>
        <v>0</v>
      </c>
      <c r="P57" s="14" t="e">
        <f t="shared" si="2"/>
        <v>#DIV/0!</v>
      </c>
      <c r="Q57" s="9">
        <f t="shared" si="20"/>
        <v>0</v>
      </c>
      <c r="R57" s="9">
        <f t="shared" si="21"/>
        <v>0</v>
      </c>
      <c r="S57" s="9">
        <f t="shared" si="22"/>
        <v>0</v>
      </c>
      <c r="T57" s="9">
        <f t="shared" si="23"/>
        <v>5</v>
      </c>
      <c r="U57" s="9">
        <f t="shared" si="24"/>
        <v>0</v>
      </c>
      <c r="V57" s="9">
        <f t="shared" si="25"/>
        <v>5</v>
      </c>
      <c r="W57" s="9">
        <f t="shared" si="26"/>
        <v>0</v>
      </c>
      <c r="X57" s="9">
        <f t="shared" si="3"/>
        <v>-5</v>
      </c>
      <c r="Y57" s="9">
        <f t="shared" si="4"/>
        <v>0</v>
      </c>
      <c r="Z57" s="36" t="e">
        <f t="shared" si="5"/>
        <v>#DIV/0!</v>
      </c>
      <c r="AA57" s="36" t="e">
        <f t="shared" si="6"/>
        <v>#DIV/0!</v>
      </c>
      <c r="AB57" s="10" t="e">
        <f t="shared" si="7"/>
        <v>#DIV/0!</v>
      </c>
      <c r="AC57" s="10" t="e">
        <f t="shared" si="8"/>
        <v>#DIV/0!</v>
      </c>
      <c r="AD57" s="15">
        <f t="shared" si="27"/>
        <v>0</v>
      </c>
      <c r="AE57" s="15">
        <f t="shared" si="28"/>
        <v>0</v>
      </c>
      <c r="AF57" s="15">
        <f t="shared" si="9"/>
        <v>0</v>
      </c>
      <c r="AG57" s="9">
        <f t="shared" si="10"/>
        <v>0</v>
      </c>
      <c r="AH57" s="9" t="e">
        <f t="shared" si="11"/>
        <v>#DIV/0!</v>
      </c>
      <c r="AI57" s="9" t="e">
        <f t="shared" si="31"/>
        <v>#DIV/0!</v>
      </c>
      <c r="AJ57" s="9" t="e">
        <f t="shared" si="32"/>
        <v>#DIV/0!</v>
      </c>
      <c r="AK57" s="9">
        <f t="shared" si="14"/>
        <v>0</v>
      </c>
      <c r="AL57" s="9" t="e">
        <f t="shared" si="33"/>
        <v>#DIV/0!</v>
      </c>
      <c r="AM57" s="9" t="e">
        <f t="shared" si="34"/>
        <v>#DIV/0!</v>
      </c>
      <c r="AN57" s="9" t="e">
        <f t="shared" si="17"/>
        <v>#DIV/0!</v>
      </c>
    </row>
    <row r="58" spans="1:40" x14ac:dyDescent="0.25">
      <c r="A58" s="19"/>
      <c r="B58" s="20"/>
      <c r="C58" s="21"/>
      <c r="D58" s="22"/>
      <c r="E58" s="23"/>
      <c r="F58" s="23"/>
      <c r="G58" s="22"/>
      <c r="H58" s="22"/>
      <c r="I58" s="22">
        <f t="shared" si="0"/>
        <v>18</v>
      </c>
      <c r="J58" s="9" t="e">
        <f t="shared" si="30"/>
        <v>#DIV/0!</v>
      </c>
      <c r="K58" s="9">
        <f t="shared" si="18"/>
        <v>0</v>
      </c>
      <c r="L58" s="13">
        <f t="shared" si="19"/>
        <v>0</v>
      </c>
      <c r="M58" s="24"/>
      <c r="N58" s="24"/>
      <c r="O58" s="9">
        <f t="shared" si="1"/>
        <v>0</v>
      </c>
      <c r="P58" s="14" t="e">
        <f t="shared" si="2"/>
        <v>#DIV/0!</v>
      </c>
      <c r="Q58" s="9">
        <f t="shared" si="20"/>
        <v>0</v>
      </c>
      <c r="R58" s="9">
        <f t="shared" si="21"/>
        <v>0</v>
      </c>
      <c r="S58" s="9">
        <f t="shared" si="22"/>
        <v>0</v>
      </c>
      <c r="T58" s="9">
        <f t="shared" si="23"/>
        <v>5</v>
      </c>
      <c r="U58" s="9">
        <f t="shared" si="24"/>
        <v>0</v>
      </c>
      <c r="V58" s="9">
        <f t="shared" si="25"/>
        <v>5</v>
      </c>
      <c r="W58" s="9">
        <f t="shared" si="26"/>
        <v>0</v>
      </c>
      <c r="X58" s="9">
        <f t="shared" si="3"/>
        <v>-5</v>
      </c>
      <c r="Y58" s="9">
        <f t="shared" si="4"/>
        <v>0</v>
      </c>
      <c r="Z58" s="36" t="e">
        <f t="shared" si="5"/>
        <v>#DIV/0!</v>
      </c>
      <c r="AA58" s="36" t="e">
        <f t="shared" si="6"/>
        <v>#DIV/0!</v>
      </c>
      <c r="AB58" s="10" t="e">
        <f t="shared" si="7"/>
        <v>#DIV/0!</v>
      </c>
      <c r="AC58" s="10" t="e">
        <f t="shared" si="8"/>
        <v>#DIV/0!</v>
      </c>
      <c r="AD58" s="15">
        <f t="shared" si="27"/>
        <v>0</v>
      </c>
      <c r="AE58" s="15">
        <f t="shared" si="28"/>
        <v>0</v>
      </c>
      <c r="AF58" s="15">
        <f t="shared" si="9"/>
        <v>0</v>
      </c>
      <c r="AG58" s="9">
        <f t="shared" si="10"/>
        <v>0</v>
      </c>
      <c r="AH58" s="9" t="e">
        <f t="shared" si="11"/>
        <v>#DIV/0!</v>
      </c>
      <c r="AI58" s="9" t="e">
        <f t="shared" si="31"/>
        <v>#DIV/0!</v>
      </c>
      <c r="AJ58" s="9" t="e">
        <f t="shared" si="32"/>
        <v>#DIV/0!</v>
      </c>
      <c r="AK58" s="9">
        <f t="shared" si="14"/>
        <v>0</v>
      </c>
      <c r="AL58" s="9" t="e">
        <f t="shared" si="33"/>
        <v>#DIV/0!</v>
      </c>
      <c r="AM58" s="9" t="e">
        <f t="shared" si="34"/>
        <v>#DIV/0!</v>
      </c>
      <c r="AN58" s="9" t="e">
        <f t="shared" si="17"/>
        <v>#DIV/0!</v>
      </c>
    </row>
    <row r="59" spans="1:40" x14ac:dyDescent="0.25">
      <c r="A59" s="19"/>
      <c r="B59" s="20"/>
      <c r="C59" s="21"/>
      <c r="D59" s="22"/>
      <c r="E59" s="23"/>
      <c r="F59" s="23"/>
      <c r="G59" s="22"/>
      <c r="H59" s="22"/>
      <c r="I59" s="22">
        <f t="shared" si="0"/>
        <v>18</v>
      </c>
      <c r="J59" s="9" t="e">
        <f t="shared" si="30"/>
        <v>#DIV/0!</v>
      </c>
      <c r="K59" s="9">
        <f t="shared" si="18"/>
        <v>0</v>
      </c>
      <c r="L59" s="13">
        <f t="shared" si="19"/>
        <v>0</v>
      </c>
      <c r="M59" s="24"/>
      <c r="N59" s="24"/>
      <c r="O59" s="9">
        <f t="shared" si="1"/>
        <v>0</v>
      </c>
      <c r="P59" s="14" t="e">
        <f t="shared" si="2"/>
        <v>#DIV/0!</v>
      </c>
      <c r="Q59" s="9">
        <f t="shared" si="20"/>
        <v>0</v>
      </c>
      <c r="R59" s="9">
        <f t="shared" si="21"/>
        <v>0</v>
      </c>
      <c r="S59" s="9">
        <f t="shared" si="22"/>
        <v>0</v>
      </c>
      <c r="T59" s="9">
        <f t="shared" si="23"/>
        <v>5</v>
      </c>
      <c r="U59" s="9">
        <f t="shared" si="24"/>
        <v>0</v>
      </c>
      <c r="V59" s="9">
        <f t="shared" si="25"/>
        <v>5</v>
      </c>
      <c r="W59" s="9">
        <f t="shared" si="26"/>
        <v>0</v>
      </c>
      <c r="X59" s="9">
        <f t="shared" si="3"/>
        <v>-5</v>
      </c>
      <c r="Y59" s="9">
        <f t="shared" si="4"/>
        <v>0</v>
      </c>
      <c r="Z59" s="36" t="e">
        <f t="shared" si="5"/>
        <v>#DIV/0!</v>
      </c>
      <c r="AA59" s="36" t="e">
        <f t="shared" si="6"/>
        <v>#DIV/0!</v>
      </c>
      <c r="AB59" s="10" t="e">
        <f t="shared" si="7"/>
        <v>#DIV/0!</v>
      </c>
      <c r="AC59" s="10" t="e">
        <f t="shared" si="8"/>
        <v>#DIV/0!</v>
      </c>
      <c r="AD59" s="15">
        <f t="shared" si="27"/>
        <v>0</v>
      </c>
      <c r="AE59" s="15">
        <f t="shared" si="28"/>
        <v>0</v>
      </c>
      <c r="AF59" s="15">
        <f t="shared" si="9"/>
        <v>0</v>
      </c>
      <c r="AG59" s="9">
        <f t="shared" si="10"/>
        <v>0</v>
      </c>
      <c r="AH59" s="9" t="e">
        <f t="shared" si="11"/>
        <v>#DIV/0!</v>
      </c>
      <c r="AI59" s="9" t="e">
        <f t="shared" si="31"/>
        <v>#DIV/0!</v>
      </c>
      <c r="AJ59" s="9" t="e">
        <f t="shared" si="32"/>
        <v>#DIV/0!</v>
      </c>
      <c r="AK59" s="9">
        <f t="shared" si="14"/>
        <v>0</v>
      </c>
      <c r="AL59" s="9" t="e">
        <f t="shared" si="33"/>
        <v>#DIV/0!</v>
      </c>
      <c r="AM59" s="9" t="e">
        <f t="shared" si="34"/>
        <v>#DIV/0!</v>
      </c>
      <c r="AN59" s="9" t="e">
        <f t="shared" si="17"/>
        <v>#DIV/0!</v>
      </c>
    </row>
    <row r="60" spans="1:40" x14ac:dyDescent="0.25">
      <c r="A60" s="19"/>
      <c r="B60" s="20"/>
      <c r="C60" s="21"/>
      <c r="D60" s="22"/>
      <c r="E60" s="23"/>
      <c r="F60" s="23"/>
      <c r="G60" s="22"/>
      <c r="H60" s="22"/>
      <c r="I60" s="22">
        <f t="shared" si="0"/>
        <v>18</v>
      </c>
      <c r="J60" s="9" t="e">
        <f t="shared" si="30"/>
        <v>#DIV/0!</v>
      </c>
      <c r="K60" s="9">
        <f t="shared" si="18"/>
        <v>0</v>
      </c>
      <c r="L60" s="13">
        <f t="shared" si="19"/>
        <v>0</v>
      </c>
      <c r="M60" s="24"/>
      <c r="N60" s="24"/>
      <c r="O60" s="9">
        <f t="shared" si="1"/>
        <v>0</v>
      </c>
      <c r="P60" s="14" t="e">
        <f t="shared" si="2"/>
        <v>#DIV/0!</v>
      </c>
      <c r="Q60" s="9">
        <f t="shared" si="20"/>
        <v>0</v>
      </c>
      <c r="R60" s="9">
        <f t="shared" si="21"/>
        <v>0</v>
      </c>
      <c r="S60" s="9">
        <f t="shared" si="22"/>
        <v>0</v>
      </c>
      <c r="T60" s="9">
        <f t="shared" si="23"/>
        <v>5</v>
      </c>
      <c r="U60" s="9">
        <f t="shared" si="24"/>
        <v>0</v>
      </c>
      <c r="V60" s="9">
        <f t="shared" si="25"/>
        <v>5</v>
      </c>
      <c r="W60" s="9">
        <f t="shared" si="26"/>
        <v>0</v>
      </c>
      <c r="X60" s="9">
        <f t="shared" si="3"/>
        <v>-5</v>
      </c>
      <c r="Y60" s="9">
        <f t="shared" si="4"/>
        <v>0</v>
      </c>
      <c r="Z60" s="36" t="e">
        <f t="shared" si="5"/>
        <v>#DIV/0!</v>
      </c>
      <c r="AA60" s="36" t="e">
        <f t="shared" si="6"/>
        <v>#DIV/0!</v>
      </c>
      <c r="AB60" s="10" t="e">
        <f t="shared" si="7"/>
        <v>#DIV/0!</v>
      </c>
      <c r="AC60" s="10" t="e">
        <f t="shared" si="8"/>
        <v>#DIV/0!</v>
      </c>
      <c r="AD60" s="15">
        <f t="shared" si="27"/>
        <v>0</v>
      </c>
      <c r="AE60" s="15">
        <f t="shared" si="28"/>
        <v>0</v>
      </c>
      <c r="AF60" s="15">
        <f t="shared" si="9"/>
        <v>0</v>
      </c>
      <c r="AG60" s="9">
        <f t="shared" si="10"/>
        <v>0</v>
      </c>
      <c r="AH60" s="9" t="e">
        <f t="shared" si="11"/>
        <v>#DIV/0!</v>
      </c>
      <c r="AI60" s="9" t="e">
        <f t="shared" si="31"/>
        <v>#DIV/0!</v>
      </c>
      <c r="AJ60" s="9" t="e">
        <f t="shared" si="32"/>
        <v>#DIV/0!</v>
      </c>
      <c r="AK60" s="9">
        <f t="shared" si="14"/>
        <v>0</v>
      </c>
      <c r="AL60" s="9" t="e">
        <f t="shared" si="33"/>
        <v>#DIV/0!</v>
      </c>
      <c r="AM60" s="9" t="e">
        <f t="shared" si="34"/>
        <v>#DIV/0!</v>
      </c>
      <c r="AN60" s="9" t="e">
        <f t="shared" si="17"/>
        <v>#DIV/0!</v>
      </c>
    </row>
    <row r="61" spans="1:40" x14ac:dyDescent="0.25">
      <c r="A61" s="19"/>
      <c r="B61" s="20"/>
      <c r="C61" s="21"/>
      <c r="D61" s="22"/>
      <c r="E61" s="23"/>
      <c r="F61" s="23"/>
      <c r="G61" s="22"/>
      <c r="H61" s="22"/>
      <c r="I61" s="22">
        <f t="shared" si="0"/>
        <v>18</v>
      </c>
      <c r="J61" s="9" t="e">
        <f t="shared" si="30"/>
        <v>#DIV/0!</v>
      </c>
      <c r="K61" s="9">
        <f t="shared" si="18"/>
        <v>0</v>
      </c>
      <c r="L61" s="13">
        <f t="shared" si="19"/>
        <v>0</v>
      </c>
      <c r="M61" s="24"/>
      <c r="N61" s="24"/>
      <c r="O61" s="9">
        <f t="shared" si="1"/>
        <v>0</v>
      </c>
      <c r="P61" s="14" t="e">
        <f t="shared" si="2"/>
        <v>#DIV/0!</v>
      </c>
      <c r="Q61" s="9">
        <f t="shared" si="20"/>
        <v>0</v>
      </c>
      <c r="R61" s="9">
        <f t="shared" si="21"/>
        <v>0</v>
      </c>
      <c r="S61" s="9">
        <f t="shared" si="22"/>
        <v>0</v>
      </c>
      <c r="T61" s="9">
        <f t="shared" si="23"/>
        <v>5</v>
      </c>
      <c r="U61" s="9">
        <f t="shared" si="24"/>
        <v>0</v>
      </c>
      <c r="V61" s="9">
        <f t="shared" si="25"/>
        <v>5</v>
      </c>
      <c r="W61" s="9">
        <f t="shared" si="26"/>
        <v>0</v>
      </c>
      <c r="X61" s="9">
        <f t="shared" si="3"/>
        <v>-5</v>
      </c>
      <c r="Y61" s="9">
        <f t="shared" si="4"/>
        <v>0</v>
      </c>
      <c r="Z61" s="36" t="e">
        <f t="shared" si="5"/>
        <v>#DIV/0!</v>
      </c>
      <c r="AA61" s="36" t="e">
        <f t="shared" si="6"/>
        <v>#DIV/0!</v>
      </c>
      <c r="AB61" s="10" t="e">
        <f t="shared" si="7"/>
        <v>#DIV/0!</v>
      </c>
      <c r="AC61" s="10" t="e">
        <f t="shared" si="8"/>
        <v>#DIV/0!</v>
      </c>
      <c r="AD61" s="15">
        <f t="shared" si="27"/>
        <v>0</v>
      </c>
      <c r="AE61" s="15">
        <f t="shared" si="28"/>
        <v>0</v>
      </c>
      <c r="AF61" s="15">
        <f t="shared" si="9"/>
        <v>0</v>
      </c>
      <c r="AG61" s="9">
        <f t="shared" si="10"/>
        <v>0</v>
      </c>
      <c r="AH61" s="9" t="e">
        <f t="shared" si="11"/>
        <v>#DIV/0!</v>
      </c>
      <c r="AI61" s="9" t="e">
        <f t="shared" si="31"/>
        <v>#DIV/0!</v>
      </c>
      <c r="AJ61" s="9" t="e">
        <f t="shared" si="32"/>
        <v>#DIV/0!</v>
      </c>
      <c r="AK61" s="9">
        <f t="shared" si="14"/>
        <v>0</v>
      </c>
      <c r="AL61" s="9" t="e">
        <f t="shared" si="33"/>
        <v>#DIV/0!</v>
      </c>
      <c r="AM61" s="9" t="e">
        <f t="shared" si="34"/>
        <v>#DIV/0!</v>
      </c>
      <c r="AN61" s="9" t="e">
        <f t="shared" si="17"/>
        <v>#DIV/0!</v>
      </c>
    </row>
    <row r="62" spans="1:40" x14ac:dyDescent="0.25">
      <c r="A62" s="19"/>
      <c r="B62" s="20"/>
      <c r="C62" s="21"/>
      <c r="D62" s="22"/>
      <c r="E62" s="23"/>
      <c r="F62" s="23"/>
      <c r="G62" s="22"/>
      <c r="H62" s="22"/>
      <c r="I62" s="22">
        <f t="shared" si="0"/>
        <v>18</v>
      </c>
      <c r="J62" s="9" t="e">
        <f t="shared" si="30"/>
        <v>#DIV/0!</v>
      </c>
      <c r="K62" s="9">
        <f t="shared" si="18"/>
        <v>0</v>
      </c>
      <c r="L62" s="13">
        <f t="shared" si="19"/>
        <v>0</v>
      </c>
      <c r="M62" s="24"/>
      <c r="N62" s="24"/>
      <c r="O62" s="9">
        <f t="shared" si="1"/>
        <v>0</v>
      </c>
      <c r="P62" s="14" t="e">
        <f t="shared" si="2"/>
        <v>#DIV/0!</v>
      </c>
      <c r="Q62" s="9">
        <f t="shared" si="20"/>
        <v>0</v>
      </c>
      <c r="R62" s="9">
        <f t="shared" si="21"/>
        <v>0</v>
      </c>
      <c r="S62" s="9">
        <f t="shared" si="22"/>
        <v>0</v>
      </c>
      <c r="T62" s="9">
        <f t="shared" si="23"/>
        <v>5</v>
      </c>
      <c r="U62" s="9">
        <f t="shared" si="24"/>
        <v>0</v>
      </c>
      <c r="V62" s="9">
        <f t="shared" si="25"/>
        <v>5</v>
      </c>
      <c r="W62" s="9">
        <f t="shared" si="26"/>
        <v>0</v>
      </c>
      <c r="X62" s="9">
        <f t="shared" si="3"/>
        <v>-5</v>
      </c>
      <c r="Y62" s="9">
        <f t="shared" si="4"/>
        <v>0</v>
      </c>
      <c r="Z62" s="36" t="e">
        <f t="shared" si="5"/>
        <v>#DIV/0!</v>
      </c>
      <c r="AA62" s="36" t="e">
        <f t="shared" si="6"/>
        <v>#DIV/0!</v>
      </c>
      <c r="AB62" s="10" t="e">
        <f t="shared" si="7"/>
        <v>#DIV/0!</v>
      </c>
      <c r="AC62" s="10" t="e">
        <f t="shared" si="8"/>
        <v>#DIV/0!</v>
      </c>
      <c r="AD62" s="15">
        <f t="shared" si="27"/>
        <v>0</v>
      </c>
      <c r="AE62" s="15">
        <f t="shared" si="28"/>
        <v>0</v>
      </c>
      <c r="AF62" s="15">
        <f t="shared" si="9"/>
        <v>0</v>
      </c>
      <c r="AG62" s="9">
        <f t="shared" si="10"/>
        <v>0</v>
      </c>
      <c r="AH62" s="9" t="e">
        <f t="shared" si="11"/>
        <v>#DIV/0!</v>
      </c>
      <c r="AI62" s="9" t="e">
        <f t="shared" si="31"/>
        <v>#DIV/0!</v>
      </c>
      <c r="AJ62" s="9" t="e">
        <f t="shared" si="32"/>
        <v>#DIV/0!</v>
      </c>
      <c r="AK62" s="9">
        <f t="shared" si="14"/>
        <v>0</v>
      </c>
      <c r="AL62" s="9" t="e">
        <f t="shared" si="33"/>
        <v>#DIV/0!</v>
      </c>
      <c r="AM62" s="9" t="e">
        <f t="shared" si="34"/>
        <v>#DIV/0!</v>
      </c>
      <c r="AN62" s="9" t="e">
        <f t="shared" si="17"/>
        <v>#DIV/0!</v>
      </c>
    </row>
    <row r="63" spans="1:40" x14ac:dyDescent="0.25">
      <c r="A63" s="19"/>
      <c r="B63" s="20"/>
      <c r="C63" s="21"/>
      <c r="D63" s="22"/>
      <c r="E63" s="23"/>
      <c r="F63" s="23"/>
      <c r="G63" s="22"/>
      <c r="H63" s="22"/>
      <c r="I63" s="22">
        <f t="shared" si="0"/>
        <v>18</v>
      </c>
      <c r="J63" s="9" t="e">
        <f t="shared" si="30"/>
        <v>#DIV/0!</v>
      </c>
      <c r="K63" s="9">
        <f t="shared" si="18"/>
        <v>0</v>
      </c>
      <c r="L63" s="13">
        <f t="shared" si="19"/>
        <v>0</v>
      </c>
      <c r="M63" s="24"/>
      <c r="N63" s="24"/>
      <c r="O63" s="9">
        <f t="shared" si="1"/>
        <v>0</v>
      </c>
      <c r="P63" s="14" t="e">
        <f t="shared" si="2"/>
        <v>#DIV/0!</v>
      </c>
      <c r="Q63" s="9">
        <f t="shared" si="20"/>
        <v>0</v>
      </c>
      <c r="R63" s="9">
        <f t="shared" si="21"/>
        <v>0</v>
      </c>
      <c r="S63" s="9">
        <f t="shared" si="22"/>
        <v>0</v>
      </c>
      <c r="T63" s="9">
        <f t="shared" si="23"/>
        <v>5</v>
      </c>
      <c r="U63" s="9">
        <f t="shared" si="24"/>
        <v>0</v>
      </c>
      <c r="V63" s="9">
        <f t="shared" si="25"/>
        <v>5</v>
      </c>
      <c r="W63" s="9">
        <f t="shared" si="26"/>
        <v>0</v>
      </c>
      <c r="X63" s="9">
        <f t="shared" si="3"/>
        <v>-5</v>
      </c>
      <c r="Y63" s="9">
        <f t="shared" si="4"/>
        <v>0</v>
      </c>
      <c r="Z63" s="36" t="e">
        <f t="shared" si="5"/>
        <v>#DIV/0!</v>
      </c>
      <c r="AA63" s="36" t="e">
        <f t="shared" si="6"/>
        <v>#DIV/0!</v>
      </c>
      <c r="AB63" s="10" t="e">
        <f t="shared" si="7"/>
        <v>#DIV/0!</v>
      </c>
      <c r="AC63" s="10" t="e">
        <f t="shared" si="8"/>
        <v>#DIV/0!</v>
      </c>
      <c r="AD63" s="15">
        <f t="shared" si="27"/>
        <v>0</v>
      </c>
      <c r="AE63" s="15">
        <f t="shared" si="28"/>
        <v>0</v>
      </c>
      <c r="AF63" s="15">
        <f t="shared" si="9"/>
        <v>0</v>
      </c>
      <c r="AG63" s="9">
        <f t="shared" si="10"/>
        <v>0</v>
      </c>
      <c r="AH63" s="9" t="e">
        <f t="shared" si="11"/>
        <v>#DIV/0!</v>
      </c>
      <c r="AI63" s="9" t="e">
        <f t="shared" si="31"/>
        <v>#DIV/0!</v>
      </c>
      <c r="AJ63" s="9" t="e">
        <f t="shared" si="32"/>
        <v>#DIV/0!</v>
      </c>
      <c r="AK63" s="9">
        <f t="shared" si="14"/>
        <v>0</v>
      </c>
      <c r="AL63" s="9" t="e">
        <f t="shared" si="33"/>
        <v>#DIV/0!</v>
      </c>
      <c r="AM63" s="9" t="e">
        <f t="shared" si="34"/>
        <v>#DIV/0!</v>
      </c>
      <c r="AN63" s="9" t="e">
        <f t="shared" si="17"/>
        <v>#DIV/0!</v>
      </c>
    </row>
    <row r="64" spans="1:40" x14ac:dyDescent="0.25">
      <c r="A64" s="19"/>
      <c r="B64" s="20"/>
      <c r="C64" s="21"/>
      <c r="D64" s="22"/>
      <c r="E64" s="23"/>
      <c r="F64" s="23"/>
      <c r="G64" s="22"/>
      <c r="H64" s="22"/>
      <c r="I64" s="22">
        <f t="shared" si="0"/>
        <v>18</v>
      </c>
      <c r="J64" s="9" t="e">
        <f t="shared" si="30"/>
        <v>#DIV/0!</v>
      </c>
      <c r="K64" s="9">
        <f t="shared" si="18"/>
        <v>0</v>
      </c>
      <c r="L64" s="13">
        <f t="shared" si="19"/>
        <v>0</v>
      </c>
      <c r="M64" s="24"/>
      <c r="N64" s="24"/>
      <c r="O64" s="9">
        <f t="shared" si="1"/>
        <v>0</v>
      </c>
      <c r="P64" s="14" t="e">
        <f t="shared" si="2"/>
        <v>#DIV/0!</v>
      </c>
      <c r="Q64" s="9">
        <f t="shared" si="20"/>
        <v>0</v>
      </c>
      <c r="R64" s="9">
        <f t="shared" si="21"/>
        <v>0</v>
      </c>
      <c r="S64" s="9">
        <f t="shared" si="22"/>
        <v>0</v>
      </c>
      <c r="T64" s="9">
        <f t="shared" si="23"/>
        <v>5</v>
      </c>
      <c r="U64" s="9">
        <f t="shared" si="24"/>
        <v>0</v>
      </c>
      <c r="V64" s="9">
        <f t="shared" si="25"/>
        <v>5</v>
      </c>
      <c r="W64" s="9">
        <f t="shared" si="26"/>
        <v>0</v>
      </c>
      <c r="X64" s="9">
        <f t="shared" si="3"/>
        <v>-5</v>
      </c>
      <c r="Y64" s="9">
        <f t="shared" si="4"/>
        <v>0</v>
      </c>
      <c r="Z64" s="36" t="e">
        <f t="shared" si="5"/>
        <v>#DIV/0!</v>
      </c>
      <c r="AA64" s="36" t="e">
        <f t="shared" si="6"/>
        <v>#DIV/0!</v>
      </c>
      <c r="AB64" s="10" t="e">
        <f t="shared" si="7"/>
        <v>#DIV/0!</v>
      </c>
      <c r="AC64" s="10" t="e">
        <f t="shared" si="8"/>
        <v>#DIV/0!</v>
      </c>
      <c r="AD64" s="15">
        <f t="shared" si="27"/>
        <v>0</v>
      </c>
      <c r="AE64" s="15">
        <f t="shared" si="28"/>
        <v>0</v>
      </c>
      <c r="AF64" s="15">
        <f t="shared" si="9"/>
        <v>0</v>
      </c>
      <c r="AG64" s="9">
        <f t="shared" si="10"/>
        <v>0</v>
      </c>
      <c r="AH64" s="9" t="e">
        <f t="shared" si="11"/>
        <v>#DIV/0!</v>
      </c>
      <c r="AI64" s="9" t="e">
        <f t="shared" si="31"/>
        <v>#DIV/0!</v>
      </c>
      <c r="AJ64" s="9" t="e">
        <f t="shared" si="32"/>
        <v>#DIV/0!</v>
      </c>
      <c r="AK64" s="9">
        <f t="shared" si="14"/>
        <v>0</v>
      </c>
      <c r="AL64" s="9" t="e">
        <f t="shared" si="33"/>
        <v>#DIV/0!</v>
      </c>
      <c r="AM64" s="9" t="e">
        <f t="shared" si="34"/>
        <v>#DIV/0!</v>
      </c>
      <c r="AN64" s="9" t="e">
        <f t="shared" si="17"/>
        <v>#DIV/0!</v>
      </c>
    </row>
    <row r="65" spans="1:40" x14ac:dyDescent="0.25">
      <c r="A65" s="19"/>
      <c r="B65" s="20"/>
      <c r="C65" s="21"/>
      <c r="D65" s="22"/>
      <c r="E65" s="23"/>
      <c r="F65" s="23"/>
      <c r="G65" s="22"/>
      <c r="H65" s="22"/>
      <c r="I65" s="22">
        <f t="shared" si="0"/>
        <v>18</v>
      </c>
      <c r="J65" s="9" t="e">
        <f t="shared" si="30"/>
        <v>#DIV/0!</v>
      </c>
      <c r="K65" s="9">
        <f t="shared" si="18"/>
        <v>0</v>
      </c>
      <c r="L65" s="13">
        <f t="shared" si="19"/>
        <v>0</v>
      </c>
      <c r="M65" s="24"/>
      <c r="N65" s="24"/>
      <c r="O65" s="9">
        <f t="shared" si="1"/>
        <v>0</v>
      </c>
      <c r="P65" s="14" t="e">
        <f t="shared" si="2"/>
        <v>#DIV/0!</v>
      </c>
      <c r="Q65" s="9">
        <f t="shared" si="20"/>
        <v>0</v>
      </c>
      <c r="R65" s="9">
        <f t="shared" si="21"/>
        <v>0</v>
      </c>
      <c r="S65" s="9">
        <f t="shared" si="22"/>
        <v>0</v>
      </c>
      <c r="T65" s="9">
        <f t="shared" si="23"/>
        <v>5</v>
      </c>
      <c r="U65" s="9">
        <f t="shared" si="24"/>
        <v>0</v>
      </c>
      <c r="V65" s="9">
        <f t="shared" si="25"/>
        <v>5</v>
      </c>
      <c r="W65" s="9">
        <f t="shared" si="26"/>
        <v>0</v>
      </c>
      <c r="X65" s="9">
        <f t="shared" si="3"/>
        <v>-5</v>
      </c>
      <c r="Y65" s="9">
        <f t="shared" si="4"/>
        <v>0</v>
      </c>
      <c r="Z65" s="36" t="e">
        <f t="shared" si="5"/>
        <v>#DIV/0!</v>
      </c>
      <c r="AA65" s="36" t="e">
        <f t="shared" si="6"/>
        <v>#DIV/0!</v>
      </c>
      <c r="AB65" s="10" t="e">
        <f t="shared" si="7"/>
        <v>#DIV/0!</v>
      </c>
      <c r="AC65" s="10" t="e">
        <f t="shared" si="8"/>
        <v>#DIV/0!</v>
      </c>
      <c r="AD65" s="15">
        <f t="shared" si="27"/>
        <v>0</v>
      </c>
      <c r="AE65" s="15">
        <f t="shared" si="28"/>
        <v>0</v>
      </c>
      <c r="AF65" s="15">
        <f t="shared" si="9"/>
        <v>0</v>
      </c>
      <c r="AG65" s="9">
        <f t="shared" si="10"/>
        <v>0</v>
      </c>
      <c r="AH65" s="9" t="e">
        <f t="shared" si="11"/>
        <v>#DIV/0!</v>
      </c>
      <c r="AI65" s="9" t="e">
        <f t="shared" si="31"/>
        <v>#DIV/0!</v>
      </c>
      <c r="AJ65" s="9" t="e">
        <f t="shared" si="32"/>
        <v>#DIV/0!</v>
      </c>
      <c r="AK65" s="9">
        <f t="shared" si="14"/>
        <v>0</v>
      </c>
      <c r="AL65" s="9" t="e">
        <f t="shared" si="33"/>
        <v>#DIV/0!</v>
      </c>
      <c r="AM65" s="9" t="e">
        <f t="shared" si="34"/>
        <v>#DIV/0!</v>
      </c>
      <c r="AN65" s="9" t="e">
        <f t="shared" si="17"/>
        <v>#DIV/0!</v>
      </c>
    </row>
    <row r="66" spans="1:40" x14ac:dyDescent="0.25">
      <c r="A66" s="19"/>
      <c r="B66" s="20"/>
      <c r="C66" s="21"/>
      <c r="D66" s="22"/>
      <c r="E66" s="23"/>
      <c r="F66" s="23"/>
      <c r="G66" s="22"/>
      <c r="H66" s="22"/>
      <c r="I66" s="22">
        <f t="shared" si="0"/>
        <v>18</v>
      </c>
      <c r="J66" s="9" t="e">
        <f t="shared" si="30"/>
        <v>#DIV/0!</v>
      </c>
      <c r="K66" s="9">
        <f t="shared" si="18"/>
        <v>0</v>
      </c>
      <c r="L66" s="13">
        <f t="shared" si="19"/>
        <v>0</v>
      </c>
      <c r="M66" s="24"/>
      <c r="N66" s="24"/>
      <c r="O66" s="9">
        <f t="shared" si="1"/>
        <v>0</v>
      </c>
      <c r="P66" s="14" t="e">
        <f t="shared" si="2"/>
        <v>#DIV/0!</v>
      </c>
      <c r="Q66" s="9">
        <f t="shared" si="20"/>
        <v>0</v>
      </c>
      <c r="R66" s="9">
        <f t="shared" si="21"/>
        <v>0</v>
      </c>
      <c r="S66" s="9">
        <f t="shared" si="22"/>
        <v>0</v>
      </c>
      <c r="T66" s="9">
        <f t="shared" si="23"/>
        <v>5</v>
      </c>
      <c r="U66" s="9">
        <f t="shared" si="24"/>
        <v>0</v>
      </c>
      <c r="V66" s="9">
        <f t="shared" si="25"/>
        <v>5</v>
      </c>
      <c r="W66" s="9">
        <f t="shared" si="26"/>
        <v>0</v>
      </c>
      <c r="X66" s="9">
        <f t="shared" si="3"/>
        <v>-5</v>
      </c>
      <c r="Y66" s="9">
        <f t="shared" si="4"/>
        <v>0</v>
      </c>
      <c r="Z66" s="36" t="e">
        <f t="shared" si="5"/>
        <v>#DIV/0!</v>
      </c>
      <c r="AA66" s="36" t="e">
        <f t="shared" si="6"/>
        <v>#DIV/0!</v>
      </c>
      <c r="AB66" s="10" t="e">
        <f t="shared" si="7"/>
        <v>#DIV/0!</v>
      </c>
      <c r="AC66" s="10" t="e">
        <f t="shared" si="8"/>
        <v>#DIV/0!</v>
      </c>
      <c r="AD66" s="15">
        <f t="shared" si="27"/>
        <v>0</v>
      </c>
      <c r="AE66" s="15">
        <f t="shared" si="28"/>
        <v>0</v>
      </c>
      <c r="AF66" s="15">
        <f t="shared" si="9"/>
        <v>0</v>
      </c>
      <c r="AG66" s="9">
        <f t="shared" si="10"/>
        <v>0</v>
      </c>
      <c r="AH66" s="9" t="e">
        <f t="shared" si="11"/>
        <v>#DIV/0!</v>
      </c>
      <c r="AI66" s="9" t="e">
        <f t="shared" si="31"/>
        <v>#DIV/0!</v>
      </c>
      <c r="AJ66" s="9" t="e">
        <f t="shared" si="32"/>
        <v>#DIV/0!</v>
      </c>
      <c r="AK66" s="9">
        <f t="shared" si="14"/>
        <v>0</v>
      </c>
      <c r="AL66" s="9" t="e">
        <f t="shared" si="33"/>
        <v>#DIV/0!</v>
      </c>
      <c r="AM66" s="9" t="e">
        <f t="shared" si="34"/>
        <v>#DIV/0!</v>
      </c>
      <c r="AN66" s="9" t="e">
        <f t="shared" si="17"/>
        <v>#DIV/0!</v>
      </c>
    </row>
    <row r="67" spans="1:40" x14ac:dyDescent="0.25">
      <c r="A67" s="19"/>
      <c r="B67" s="20"/>
      <c r="C67" s="21"/>
      <c r="D67" s="22"/>
      <c r="E67" s="23"/>
      <c r="F67" s="23"/>
      <c r="G67" s="22"/>
      <c r="H67" s="22"/>
      <c r="I67" s="22">
        <f t="shared" si="0"/>
        <v>18</v>
      </c>
      <c r="J67" s="9" t="e">
        <f t="shared" si="30"/>
        <v>#DIV/0!</v>
      </c>
      <c r="K67" s="9">
        <f t="shared" si="18"/>
        <v>0</v>
      </c>
      <c r="L67" s="13">
        <f t="shared" si="19"/>
        <v>0</v>
      </c>
      <c r="M67" s="24"/>
      <c r="N67" s="24"/>
      <c r="O67" s="9">
        <f t="shared" si="1"/>
        <v>0</v>
      </c>
      <c r="P67" s="14" t="e">
        <f t="shared" si="2"/>
        <v>#DIV/0!</v>
      </c>
      <c r="Q67" s="9">
        <f t="shared" si="20"/>
        <v>0</v>
      </c>
      <c r="R67" s="9">
        <f t="shared" si="21"/>
        <v>0</v>
      </c>
      <c r="S67" s="9">
        <f t="shared" si="22"/>
        <v>0</v>
      </c>
      <c r="T67" s="9">
        <f t="shared" si="23"/>
        <v>5</v>
      </c>
      <c r="U67" s="9">
        <f t="shared" si="24"/>
        <v>0</v>
      </c>
      <c r="V67" s="9">
        <f t="shared" si="25"/>
        <v>5</v>
      </c>
      <c r="W67" s="9">
        <f t="shared" si="26"/>
        <v>0</v>
      </c>
      <c r="X67" s="9">
        <f t="shared" si="3"/>
        <v>-5</v>
      </c>
      <c r="Y67" s="9">
        <f t="shared" si="4"/>
        <v>0</v>
      </c>
      <c r="Z67" s="36" t="e">
        <f t="shared" si="5"/>
        <v>#DIV/0!</v>
      </c>
      <c r="AA67" s="36" t="e">
        <f t="shared" si="6"/>
        <v>#DIV/0!</v>
      </c>
      <c r="AB67" s="10" t="e">
        <f t="shared" si="7"/>
        <v>#DIV/0!</v>
      </c>
      <c r="AC67" s="10" t="e">
        <f t="shared" si="8"/>
        <v>#DIV/0!</v>
      </c>
      <c r="AD67" s="15">
        <f t="shared" si="27"/>
        <v>0</v>
      </c>
      <c r="AE67" s="15">
        <f t="shared" si="28"/>
        <v>0</v>
      </c>
      <c r="AF67" s="15">
        <f t="shared" si="9"/>
        <v>0</v>
      </c>
      <c r="AG67" s="9">
        <f t="shared" si="10"/>
        <v>0</v>
      </c>
      <c r="AH67" s="9" t="e">
        <f t="shared" si="11"/>
        <v>#DIV/0!</v>
      </c>
      <c r="AI67" s="9" t="e">
        <f t="shared" si="31"/>
        <v>#DIV/0!</v>
      </c>
      <c r="AJ67" s="9" t="e">
        <f t="shared" si="32"/>
        <v>#DIV/0!</v>
      </c>
      <c r="AK67" s="9">
        <f t="shared" si="14"/>
        <v>0</v>
      </c>
      <c r="AL67" s="9" t="e">
        <f t="shared" si="33"/>
        <v>#DIV/0!</v>
      </c>
      <c r="AM67" s="9" t="e">
        <f t="shared" si="34"/>
        <v>#DIV/0!</v>
      </c>
      <c r="AN67" s="9" t="e">
        <f t="shared" si="17"/>
        <v>#DIV/0!</v>
      </c>
    </row>
    <row r="68" spans="1:40" x14ac:dyDescent="0.25">
      <c r="A68" s="19"/>
      <c r="B68" s="20"/>
      <c r="C68" s="21"/>
      <c r="D68" s="22"/>
      <c r="E68" s="23"/>
      <c r="F68" s="23"/>
      <c r="G68" s="22"/>
      <c r="H68" s="22"/>
      <c r="I68" s="22">
        <f t="shared" si="0"/>
        <v>18</v>
      </c>
      <c r="J68" s="9" t="e">
        <f t="shared" si="30"/>
        <v>#DIV/0!</v>
      </c>
      <c r="K68" s="9">
        <f t="shared" si="18"/>
        <v>0</v>
      </c>
      <c r="L68" s="13">
        <f t="shared" si="19"/>
        <v>0</v>
      </c>
      <c r="M68" s="24"/>
      <c r="N68" s="24"/>
      <c r="O68" s="9">
        <f t="shared" si="1"/>
        <v>0</v>
      </c>
      <c r="P68" s="14" t="e">
        <f t="shared" si="2"/>
        <v>#DIV/0!</v>
      </c>
      <c r="Q68" s="9">
        <f t="shared" si="20"/>
        <v>0</v>
      </c>
      <c r="R68" s="9">
        <f t="shared" si="21"/>
        <v>0</v>
      </c>
      <c r="S68" s="9">
        <f t="shared" si="22"/>
        <v>0</v>
      </c>
      <c r="T68" s="9">
        <f t="shared" si="23"/>
        <v>5</v>
      </c>
      <c r="U68" s="9">
        <f t="shared" si="24"/>
        <v>0</v>
      </c>
      <c r="V68" s="9">
        <f t="shared" si="25"/>
        <v>5</v>
      </c>
      <c r="W68" s="9">
        <f t="shared" si="26"/>
        <v>0</v>
      </c>
      <c r="X68" s="9">
        <f t="shared" si="3"/>
        <v>-5</v>
      </c>
      <c r="Y68" s="9">
        <f t="shared" si="4"/>
        <v>0</v>
      </c>
      <c r="Z68" s="36" t="e">
        <f t="shared" si="5"/>
        <v>#DIV/0!</v>
      </c>
      <c r="AA68" s="36" t="e">
        <f t="shared" si="6"/>
        <v>#DIV/0!</v>
      </c>
      <c r="AB68" s="10" t="e">
        <f t="shared" si="7"/>
        <v>#DIV/0!</v>
      </c>
      <c r="AC68" s="10" t="e">
        <f t="shared" si="8"/>
        <v>#DIV/0!</v>
      </c>
      <c r="AD68" s="15">
        <f t="shared" si="27"/>
        <v>0</v>
      </c>
      <c r="AE68" s="15">
        <f t="shared" si="28"/>
        <v>0</v>
      </c>
      <c r="AF68" s="15">
        <f t="shared" si="9"/>
        <v>0</v>
      </c>
      <c r="AG68" s="9">
        <f t="shared" si="10"/>
        <v>0</v>
      </c>
      <c r="AH68" s="9" t="e">
        <f t="shared" si="11"/>
        <v>#DIV/0!</v>
      </c>
      <c r="AI68" s="9" t="e">
        <f t="shared" si="31"/>
        <v>#DIV/0!</v>
      </c>
      <c r="AJ68" s="9" t="e">
        <f t="shared" si="32"/>
        <v>#DIV/0!</v>
      </c>
      <c r="AK68" s="9">
        <f t="shared" si="14"/>
        <v>0</v>
      </c>
      <c r="AL68" s="9" t="e">
        <f t="shared" si="33"/>
        <v>#DIV/0!</v>
      </c>
      <c r="AM68" s="9" t="e">
        <f t="shared" si="34"/>
        <v>#DIV/0!</v>
      </c>
      <c r="AN68" s="9" t="e">
        <f t="shared" si="17"/>
        <v>#DIV/0!</v>
      </c>
    </row>
    <row r="69" spans="1:40" x14ac:dyDescent="0.25">
      <c r="A69" s="19"/>
      <c r="B69" s="20"/>
      <c r="C69" s="21"/>
      <c r="D69" s="22"/>
      <c r="E69" s="23"/>
      <c r="F69" s="23"/>
      <c r="G69" s="22"/>
      <c r="H69" s="22"/>
      <c r="I69" s="22">
        <f t="shared" si="0"/>
        <v>18</v>
      </c>
      <c r="J69" s="9" t="e">
        <f t="shared" si="30"/>
        <v>#DIV/0!</v>
      </c>
      <c r="K69" s="9">
        <f t="shared" si="18"/>
        <v>0</v>
      </c>
      <c r="L69" s="13">
        <f t="shared" si="19"/>
        <v>0</v>
      </c>
      <c r="M69" s="24"/>
      <c r="N69" s="24"/>
      <c r="O69" s="9">
        <f t="shared" si="1"/>
        <v>0</v>
      </c>
      <c r="P69" s="14" t="e">
        <f t="shared" si="2"/>
        <v>#DIV/0!</v>
      </c>
      <c r="Q69" s="9">
        <f t="shared" si="20"/>
        <v>0</v>
      </c>
      <c r="R69" s="9">
        <f t="shared" si="21"/>
        <v>0</v>
      </c>
      <c r="S69" s="9">
        <f t="shared" si="22"/>
        <v>0</v>
      </c>
      <c r="T69" s="9">
        <f t="shared" si="23"/>
        <v>5</v>
      </c>
      <c r="U69" s="9">
        <f t="shared" si="24"/>
        <v>0</v>
      </c>
      <c r="V69" s="9">
        <f t="shared" si="25"/>
        <v>5</v>
      </c>
      <c r="W69" s="9">
        <f t="shared" si="26"/>
        <v>0</v>
      </c>
      <c r="X69" s="9">
        <f t="shared" si="3"/>
        <v>-5</v>
      </c>
      <c r="Y69" s="9">
        <f t="shared" si="4"/>
        <v>0</v>
      </c>
      <c r="Z69" s="36" t="e">
        <f t="shared" si="5"/>
        <v>#DIV/0!</v>
      </c>
      <c r="AA69" s="36" t="e">
        <f t="shared" si="6"/>
        <v>#DIV/0!</v>
      </c>
      <c r="AB69" s="10" t="e">
        <f t="shared" si="7"/>
        <v>#DIV/0!</v>
      </c>
      <c r="AC69" s="10" t="e">
        <f t="shared" si="8"/>
        <v>#DIV/0!</v>
      </c>
      <c r="AD69" s="15">
        <f t="shared" si="27"/>
        <v>0</v>
      </c>
      <c r="AE69" s="15">
        <f t="shared" si="28"/>
        <v>0</v>
      </c>
      <c r="AF69" s="15">
        <f t="shared" si="9"/>
        <v>0</v>
      </c>
      <c r="AG69" s="9">
        <f t="shared" si="10"/>
        <v>0</v>
      </c>
      <c r="AH69" s="9" t="e">
        <f t="shared" si="11"/>
        <v>#DIV/0!</v>
      </c>
      <c r="AI69" s="9" t="e">
        <f t="shared" si="31"/>
        <v>#DIV/0!</v>
      </c>
      <c r="AJ69" s="9" t="e">
        <f t="shared" si="32"/>
        <v>#DIV/0!</v>
      </c>
      <c r="AK69" s="9">
        <f t="shared" si="14"/>
        <v>0</v>
      </c>
      <c r="AL69" s="9" t="e">
        <f t="shared" si="33"/>
        <v>#DIV/0!</v>
      </c>
      <c r="AM69" s="9" t="e">
        <f t="shared" si="34"/>
        <v>#DIV/0!</v>
      </c>
      <c r="AN69" s="9" t="e">
        <f t="shared" si="17"/>
        <v>#DIV/0!</v>
      </c>
    </row>
    <row r="70" spans="1:40" x14ac:dyDescent="0.25">
      <c r="A70" s="19"/>
      <c r="B70" s="20"/>
      <c r="C70" s="21"/>
      <c r="D70" s="22"/>
      <c r="E70" s="23"/>
      <c r="F70" s="23"/>
      <c r="G70" s="22"/>
      <c r="H70" s="22"/>
      <c r="I70" s="22">
        <f t="shared" si="0"/>
        <v>18</v>
      </c>
      <c r="J70" s="9" t="e">
        <f t="shared" si="30"/>
        <v>#DIV/0!</v>
      </c>
      <c r="K70" s="9">
        <f t="shared" si="18"/>
        <v>0</v>
      </c>
      <c r="L70" s="13">
        <f t="shared" si="19"/>
        <v>0</v>
      </c>
      <c r="M70" s="24"/>
      <c r="N70" s="24"/>
      <c r="O70" s="9">
        <f t="shared" si="1"/>
        <v>0</v>
      </c>
      <c r="P70" s="14" t="e">
        <f t="shared" si="2"/>
        <v>#DIV/0!</v>
      </c>
      <c r="Q70" s="9">
        <f t="shared" si="20"/>
        <v>0</v>
      </c>
      <c r="R70" s="9">
        <f t="shared" si="21"/>
        <v>0</v>
      </c>
      <c r="S70" s="9">
        <f t="shared" si="22"/>
        <v>0</v>
      </c>
      <c r="T70" s="9">
        <f t="shared" si="23"/>
        <v>5</v>
      </c>
      <c r="U70" s="9">
        <f t="shared" si="24"/>
        <v>0</v>
      </c>
      <c r="V70" s="9">
        <f t="shared" si="25"/>
        <v>5</v>
      </c>
      <c r="W70" s="9">
        <f t="shared" si="26"/>
        <v>0</v>
      </c>
      <c r="X70" s="9">
        <f t="shared" si="3"/>
        <v>-5</v>
      </c>
      <c r="Y70" s="9">
        <f t="shared" si="4"/>
        <v>0</v>
      </c>
      <c r="Z70" s="36" t="e">
        <f t="shared" si="5"/>
        <v>#DIV/0!</v>
      </c>
      <c r="AA70" s="36" t="e">
        <f t="shared" si="6"/>
        <v>#DIV/0!</v>
      </c>
      <c r="AB70" s="10" t="e">
        <f t="shared" si="7"/>
        <v>#DIV/0!</v>
      </c>
      <c r="AC70" s="10" t="e">
        <f t="shared" si="8"/>
        <v>#DIV/0!</v>
      </c>
      <c r="AD70" s="15">
        <f t="shared" si="27"/>
        <v>0</v>
      </c>
      <c r="AE70" s="15">
        <f t="shared" si="28"/>
        <v>0</v>
      </c>
      <c r="AF70" s="15">
        <f t="shared" si="9"/>
        <v>0</v>
      </c>
      <c r="AG70" s="9">
        <f t="shared" si="10"/>
        <v>0</v>
      </c>
      <c r="AH70" s="9" t="e">
        <f t="shared" si="11"/>
        <v>#DIV/0!</v>
      </c>
      <c r="AI70" s="9" t="e">
        <f t="shared" si="31"/>
        <v>#DIV/0!</v>
      </c>
      <c r="AJ70" s="9" t="e">
        <f t="shared" si="32"/>
        <v>#DIV/0!</v>
      </c>
      <c r="AK70" s="9">
        <f t="shared" si="14"/>
        <v>0</v>
      </c>
      <c r="AL70" s="9" t="e">
        <f t="shared" si="33"/>
        <v>#DIV/0!</v>
      </c>
      <c r="AM70" s="9" t="e">
        <f t="shared" si="34"/>
        <v>#DIV/0!</v>
      </c>
      <c r="AN70" s="9" t="e">
        <f t="shared" si="17"/>
        <v>#DIV/0!</v>
      </c>
    </row>
    <row r="71" spans="1:40" x14ac:dyDescent="0.25">
      <c r="A71" s="19"/>
      <c r="B71" s="20"/>
      <c r="C71" s="21"/>
      <c r="D71" s="22"/>
      <c r="E71" s="23"/>
      <c r="F71" s="23"/>
      <c r="G71" s="22"/>
      <c r="H71" s="22"/>
      <c r="I71" s="22">
        <f t="shared" si="0"/>
        <v>18</v>
      </c>
      <c r="J71" s="9" t="e">
        <f t="shared" si="30"/>
        <v>#DIV/0!</v>
      </c>
      <c r="K71" s="9">
        <f t="shared" si="18"/>
        <v>0</v>
      </c>
      <c r="L71" s="13">
        <f t="shared" si="19"/>
        <v>0</v>
      </c>
      <c r="M71" s="24"/>
      <c r="N71" s="24"/>
      <c r="O71" s="9">
        <f t="shared" si="1"/>
        <v>0</v>
      </c>
      <c r="P71" s="14" t="e">
        <f t="shared" si="2"/>
        <v>#DIV/0!</v>
      </c>
      <c r="Q71" s="9">
        <f t="shared" si="20"/>
        <v>0</v>
      </c>
      <c r="R71" s="9">
        <f t="shared" si="21"/>
        <v>0</v>
      </c>
      <c r="S71" s="9">
        <f t="shared" si="22"/>
        <v>0</v>
      </c>
      <c r="T71" s="9">
        <f t="shared" si="23"/>
        <v>5</v>
      </c>
      <c r="U71" s="9">
        <f t="shared" si="24"/>
        <v>0</v>
      </c>
      <c r="V71" s="9">
        <f t="shared" si="25"/>
        <v>5</v>
      </c>
      <c r="W71" s="9">
        <f t="shared" si="26"/>
        <v>0</v>
      </c>
      <c r="X71" s="9">
        <f t="shared" si="3"/>
        <v>-5</v>
      </c>
      <c r="Y71" s="9">
        <f t="shared" si="4"/>
        <v>0</v>
      </c>
      <c r="Z71" s="36" t="e">
        <f t="shared" si="5"/>
        <v>#DIV/0!</v>
      </c>
      <c r="AA71" s="36" t="e">
        <f t="shared" si="6"/>
        <v>#DIV/0!</v>
      </c>
      <c r="AB71" s="10" t="e">
        <f t="shared" si="7"/>
        <v>#DIV/0!</v>
      </c>
      <c r="AC71" s="10" t="e">
        <f t="shared" si="8"/>
        <v>#DIV/0!</v>
      </c>
      <c r="AD71" s="15">
        <f t="shared" si="27"/>
        <v>0</v>
      </c>
      <c r="AE71" s="15">
        <f t="shared" si="28"/>
        <v>0</v>
      </c>
      <c r="AF71" s="15">
        <f t="shared" si="9"/>
        <v>0</v>
      </c>
      <c r="AG71" s="9">
        <f t="shared" si="10"/>
        <v>0</v>
      </c>
      <c r="AH71" s="9" t="e">
        <f t="shared" si="11"/>
        <v>#DIV/0!</v>
      </c>
      <c r="AI71" s="9" t="e">
        <f t="shared" si="31"/>
        <v>#DIV/0!</v>
      </c>
      <c r="AJ71" s="9" t="e">
        <f t="shared" si="32"/>
        <v>#DIV/0!</v>
      </c>
      <c r="AK71" s="9">
        <f t="shared" si="14"/>
        <v>0</v>
      </c>
      <c r="AL71" s="9" t="e">
        <f t="shared" si="33"/>
        <v>#DIV/0!</v>
      </c>
      <c r="AM71" s="9" t="e">
        <f t="shared" si="34"/>
        <v>#DIV/0!</v>
      </c>
      <c r="AN71" s="9" t="e">
        <f t="shared" si="17"/>
        <v>#DIV/0!</v>
      </c>
    </row>
    <row r="72" spans="1:40" x14ac:dyDescent="0.25">
      <c r="A72" s="19"/>
      <c r="B72" s="20"/>
      <c r="C72" s="21"/>
      <c r="D72" s="22"/>
      <c r="E72" s="23"/>
      <c r="F72" s="23"/>
      <c r="G72" s="22"/>
      <c r="H72" s="22"/>
      <c r="I72" s="22">
        <f t="shared" si="0"/>
        <v>18</v>
      </c>
      <c r="J72" s="9" t="e">
        <f t="shared" si="30"/>
        <v>#DIV/0!</v>
      </c>
      <c r="K72" s="9">
        <f t="shared" si="18"/>
        <v>0</v>
      </c>
      <c r="L72" s="13">
        <f t="shared" si="19"/>
        <v>0</v>
      </c>
      <c r="M72" s="24"/>
      <c r="N72" s="24"/>
      <c r="O72" s="9">
        <f t="shared" si="1"/>
        <v>0</v>
      </c>
      <c r="P72" s="14" t="e">
        <f t="shared" si="2"/>
        <v>#DIV/0!</v>
      </c>
      <c r="Q72" s="9">
        <f t="shared" si="20"/>
        <v>0</v>
      </c>
      <c r="R72" s="9">
        <f t="shared" si="21"/>
        <v>0</v>
      </c>
      <c r="S72" s="9">
        <f t="shared" si="22"/>
        <v>0</v>
      </c>
      <c r="T72" s="9">
        <f t="shared" si="23"/>
        <v>5</v>
      </c>
      <c r="U72" s="9">
        <f t="shared" si="24"/>
        <v>0</v>
      </c>
      <c r="V72" s="9">
        <f t="shared" si="25"/>
        <v>5</v>
      </c>
      <c r="W72" s="9">
        <f t="shared" si="26"/>
        <v>0</v>
      </c>
      <c r="X72" s="9">
        <f t="shared" si="3"/>
        <v>-5</v>
      </c>
      <c r="Y72" s="9">
        <f t="shared" si="4"/>
        <v>0</v>
      </c>
      <c r="Z72" s="36" t="e">
        <f t="shared" si="5"/>
        <v>#DIV/0!</v>
      </c>
      <c r="AA72" s="36" t="e">
        <f t="shared" si="6"/>
        <v>#DIV/0!</v>
      </c>
      <c r="AB72" s="10" t="e">
        <f t="shared" si="7"/>
        <v>#DIV/0!</v>
      </c>
      <c r="AC72" s="10" t="e">
        <f t="shared" si="8"/>
        <v>#DIV/0!</v>
      </c>
      <c r="AD72" s="15">
        <f t="shared" si="27"/>
        <v>0</v>
      </c>
      <c r="AE72" s="15">
        <f t="shared" si="28"/>
        <v>0</v>
      </c>
      <c r="AF72" s="15">
        <f t="shared" si="9"/>
        <v>0</v>
      </c>
      <c r="AG72" s="9">
        <f t="shared" si="10"/>
        <v>0</v>
      </c>
      <c r="AH72" s="9" t="e">
        <f t="shared" si="11"/>
        <v>#DIV/0!</v>
      </c>
      <c r="AI72" s="9" t="e">
        <f t="shared" si="31"/>
        <v>#DIV/0!</v>
      </c>
      <c r="AJ72" s="9" t="e">
        <f t="shared" si="32"/>
        <v>#DIV/0!</v>
      </c>
      <c r="AK72" s="9">
        <f t="shared" si="14"/>
        <v>0</v>
      </c>
      <c r="AL72" s="9" t="e">
        <f t="shared" si="33"/>
        <v>#DIV/0!</v>
      </c>
      <c r="AM72" s="9" t="e">
        <f t="shared" si="34"/>
        <v>#DIV/0!</v>
      </c>
      <c r="AN72" s="9" t="e">
        <f t="shared" si="17"/>
        <v>#DIV/0!</v>
      </c>
    </row>
    <row r="73" spans="1:40" x14ac:dyDescent="0.25">
      <c r="A73" s="19"/>
      <c r="B73" s="20"/>
      <c r="C73" s="21"/>
      <c r="D73" s="22"/>
      <c r="E73" s="23"/>
      <c r="F73" s="23"/>
      <c r="G73" s="22"/>
      <c r="H73" s="22"/>
      <c r="I73" s="22">
        <f t="shared" si="0"/>
        <v>18</v>
      </c>
      <c r="J73" s="9" t="e">
        <f t="shared" si="30"/>
        <v>#DIV/0!</v>
      </c>
      <c r="K73" s="9">
        <f t="shared" si="18"/>
        <v>0</v>
      </c>
      <c r="L73" s="13">
        <f t="shared" si="19"/>
        <v>0</v>
      </c>
      <c r="M73" s="24"/>
      <c r="N73" s="24"/>
      <c r="O73" s="9">
        <f t="shared" si="1"/>
        <v>0</v>
      </c>
      <c r="P73" s="14" t="e">
        <f t="shared" si="2"/>
        <v>#DIV/0!</v>
      </c>
      <c r="Q73" s="9">
        <f t="shared" si="20"/>
        <v>0</v>
      </c>
      <c r="R73" s="9">
        <f t="shared" si="21"/>
        <v>0</v>
      </c>
      <c r="S73" s="9">
        <f t="shared" si="22"/>
        <v>0</v>
      </c>
      <c r="T73" s="9">
        <f t="shared" si="23"/>
        <v>5</v>
      </c>
      <c r="U73" s="9">
        <f t="shared" si="24"/>
        <v>0</v>
      </c>
      <c r="V73" s="9">
        <f t="shared" si="25"/>
        <v>5</v>
      </c>
      <c r="W73" s="9">
        <f t="shared" si="26"/>
        <v>0</v>
      </c>
      <c r="X73" s="9">
        <f t="shared" si="3"/>
        <v>-5</v>
      </c>
      <c r="Y73" s="9">
        <f t="shared" si="4"/>
        <v>0</v>
      </c>
      <c r="Z73" s="36" t="e">
        <f t="shared" si="5"/>
        <v>#DIV/0!</v>
      </c>
      <c r="AA73" s="36" t="e">
        <f t="shared" si="6"/>
        <v>#DIV/0!</v>
      </c>
      <c r="AB73" s="10" t="e">
        <f t="shared" si="7"/>
        <v>#DIV/0!</v>
      </c>
      <c r="AC73" s="10" t="e">
        <f t="shared" si="8"/>
        <v>#DIV/0!</v>
      </c>
      <c r="AD73" s="15">
        <f t="shared" si="27"/>
        <v>0</v>
      </c>
      <c r="AE73" s="15">
        <f t="shared" si="28"/>
        <v>0</v>
      </c>
      <c r="AF73" s="15">
        <f t="shared" si="9"/>
        <v>0</v>
      </c>
      <c r="AG73" s="9">
        <f t="shared" si="10"/>
        <v>0</v>
      </c>
      <c r="AH73" s="9" t="e">
        <f t="shared" si="11"/>
        <v>#DIV/0!</v>
      </c>
      <c r="AI73" s="9" t="e">
        <f t="shared" si="31"/>
        <v>#DIV/0!</v>
      </c>
      <c r="AJ73" s="9" t="e">
        <f t="shared" si="32"/>
        <v>#DIV/0!</v>
      </c>
      <c r="AK73" s="9">
        <f t="shared" si="14"/>
        <v>0</v>
      </c>
      <c r="AL73" s="9" t="e">
        <f t="shared" si="33"/>
        <v>#DIV/0!</v>
      </c>
      <c r="AM73" s="9" t="e">
        <f t="shared" si="34"/>
        <v>#DIV/0!</v>
      </c>
      <c r="AN73" s="9" t="e">
        <f t="shared" si="17"/>
        <v>#DIV/0!</v>
      </c>
    </row>
    <row r="74" spans="1:40" x14ac:dyDescent="0.25">
      <c r="A74" s="19"/>
      <c r="B74" s="20"/>
      <c r="C74" s="21"/>
      <c r="D74" s="22"/>
      <c r="E74" s="23"/>
      <c r="F74" s="23"/>
      <c r="G74" s="22"/>
      <c r="H74" s="22"/>
      <c r="I74" s="22">
        <f t="shared" ref="I74:I137" si="35">$M$1</f>
        <v>18</v>
      </c>
      <c r="J74" s="9" t="e">
        <f t="shared" si="30"/>
        <v>#DIV/0!</v>
      </c>
      <c r="K74" s="9">
        <f t="shared" si="18"/>
        <v>0</v>
      </c>
      <c r="L74" s="13">
        <f t="shared" si="19"/>
        <v>0</v>
      </c>
      <c r="M74" s="24"/>
      <c r="N74" s="24"/>
      <c r="O74" s="9">
        <f t="shared" ref="O74:O137" si="36">IFERROR(IF(G74=0,(AN74),G74/C74),0)</f>
        <v>0</v>
      </c>
      <c r="P74" s="14" t="e">
        <f t="shared" ref="P74:P137" si="37">O74/D74</f>
        <v>#DIV/0!</v>
      </c>
      <c r="Q74" s="9">
        <f t="shared" ref="Q74:Q137" si="38">IF(G74=0,M74*$C$2,M74*$C$1)</f>
        <v>0</v>
      </c>
      <c r="R74" s="9">
        <f t="shared" ref="R74:R137" si="39">IF(G74=0,N74*$C$2,N74*$C$1)</f>
        <v>0</v>
      </c>
      <c r="S74" s="9">
        <f t="shared" si="22"/>
        <v>0</v>
      </c>
      <c r="T74" s="9">
        <f t="shared" si="23"/>
        <v>5</v>
      </c>
      <c r="U74" s="9">
        <f t="shared" si="24"/>
        <v>0</v>
      </c>
      <c r="V74" s="9">
        <f t="shared" si="25"/>
        <v>5</v>
      </c>
      <c r="W74" s="9">
        <f t="shared" ref="W74:W137" si="40">L74+U74+R74</f>
        <v>0</v>
      </c>
      <c r="X74" s="9">
        <f t="shared" ref="X74:X137" si="41">M74-V74</f>
        <v>-5</v>
      </c>
      <c r="Y74" s="9">
        <f t="shared" ref="Y74:Y137" si="42">N74-W74</f>
        <v>0</v>
      </c>
      <c r="Z74" s="36" t="e">
        <f t="shared" ref="Z74:Z137" si="43">X74/M74</f>
        <v>#DIV/0!</v>
      </c>
      <c r="AA74" s="36" t="e">
        <f t="shared" ref="AA74:AA137" si="44">Y74/N74</f>
        <v>#DIV/0!</v>
      </c>
      <c r="AB74" s="10" t="e">
        <f t="shared" ref="AB74:AB137" si="45">M74/(K74+O74) -1</f>
        <v>#DIV/0!</v>
      </c>
      <c r="AC74" s="10" t="e">
        <f t="shared" ref="AC74:AC137" si="46">N74/(K74+O74) -1</f>
        <v>#DIV/0!</v>
      </c>
      <c r="AD74" s="15">
        <f t="shared" ref="AD74:AD137" si="47">K74*C74+G74</f>
        <v>0</v>
      </c>
      <c r="AE74" s="15">
        <f t="shared" si="28"/>
        <v>0</v>
      </c>
      <c r="AF74" s="15">
        <f t="shared" ref="AF74:AF137" si="48">IFERROR(IF(G74=0,O74*C74,0),0)</f>
        <v>0</v>
      </c>
      <c r="AG74" s="9">
        <f t="shared" ref="AG74:AG137" si="49">D74</f>
        <v>0</v>
      </c>
      <c r="AH74" s="9" t="e">
        <f t="shared" ref="AH74:AH137" si="50">H74/C74</f>
        <v>#DIV/0!</v>
      </c>
      <c r="AI74" s="9" t="e">
        <f t="shared" si="31"/>
        <v>#DIV/0!</v>
      </c>
      <c r="AJ74" s="9" t="e">
        <f t="shared" si="32"/>
        <v>#DIV/0!</v>
      </c>
      <c r="AK74" s="9">
        <f t="shared" ref="AK74:AK137" si="51">IF(F74="sim",AJ74*51.11/100,0)</f>
        <v>0</v>
      </c>
      <c r="AL74" s="9" t="e">
        <f t="shared" si="33"/>
        <v>#DIV/0!</v>
      </c>
      <c r="AM74" s="9" t="e">
        <f t="shared" si="34"/>
        <v>#DIV/0!</v>
      </c>
      <c r="AN74" s="9" t="e">
        <f t="shared" ref="AN74:AN137" si="52">IF(G74=0,AM74-AH74,0)</f>
        <v>#DIV/0!</v>
      </c>
    </row>
    <row r="75" spans="1:40" x14ac:dyDescent="0.25">
      <c r="A75" s="19"/>
      <c r="B75" s="20"/>
      <c r="C75" s="21"/>
      <c r="D75" s="22"/>
      <c r="E75" s="23"/>
      <c r="F75" s="23"/>
      <c r="G75" s="22"/>
      <c r="H75" s="22"/>
      <c r="I75" s="22">
        <f t="shared" si="35"/>
        <v>18</v>
      </c>
      <c r="J75" s="9" t="e">
        <f t="shared" si="30"/>
        <v>#DIV/0!</v>
      </c>
      <c r="K75" s="9">
        <f t="shared" ref="K75:K138" si="53">D75/$M$7+D75*E75/100</f>
        <v>0</v>
      </c>
      <c r="L75" s="13">
        <f t="shared" ref="L75:L138" si="54">IF(D75&gt;0,IFERROR(O75+S75+K75+$M$4,0),0)</f>
        <v>0</v>
      </c>
      <c r="M75" s="24"/>
      <c r="N75" s="24"/>
      <c r="O75" s="9">
        <f t="shared" si="36"/>
        <v>0</v>
      </c>
      <c r="P75" s="14" t="e">
        <f t="shared" si="37"/>
        <v>#DIV/0!</v>
      </c>
      <c r="Q75" s="9">
        <f t="shared" si="38"/>
        <v>0</v>
      </c>
      <c r="R75" s="9">
        <f t="shared" si="39"/>
        <v>0</v>
      </c>
      <c r="S75" s="9">
        <f t="shared" ref="S75:S138" si="55">IFERROR(AE75/C75,0)</f>
        <v>0</v>
      </c>
      <c r="T75" s="9">
        <f t="shared" ref="T75:T138" si="56">$C$4*M75+IF(M75&gt;79,$C$5,5)</f>
        <v>5</v>
      </c>
      <c r="U75" s="9">
        <f t="shared" ref="U75:U138" si="57">N75*$C$3</f>
        <v>0</v>
      </c>
      <c r="V75" s="9">
        <f t="shared" ref="V75:V138" si="58">L75+T75+Q75</f>
        <v>5</v>
      </c>
      <c r="W75" s="9">
        <f t="shared" si="40"/>
        <v>0</v>
      </c>
      <c r="X75" s="9">
        <f t="shared" si="41"/>
        <v>-5</v>
      </c>
      <c r="Y75" s="9">
        <f t="shared" si="42"/>
        <v>0</v>
      </c>
      <c r="Z75" s="36" t="e">
        <f t="shared" si="43"/>
        <v>#DIV/0!</v>
      </c>
      <c r="AA75" s="36" t="e">
        <f t="shared" si="44"/>
        <v>#DIV/0!</v>
      </c>
      <c r="AB75" s="10" t="e">
        <f t="shared" si="45"/>
        <v>#DIV/0!</v>
      </c>
      <c r="AC75" s="10" t="e">
        <f t="shared" si="46"/>
        <v>#DIV/0!</v>
      </c>
      <c r="AD75" s="15">
        <f t="shared" si="47"/>
        <v>0</v>
      </c>
      <c r="AE75" s="15">
        <f t="shared" ref="AE75:AE138" si="59">($M$2*(C75*K75+G75))/$M$3</f>
        <v>0</v>
      </c>
      <c r="AF75" s="15">
        <f t="shared" si="48"/>
        <v>0</v>
      </c>
      <c r="AG75" s="9">
        <f t="shared" si="49"/>
        <v>0</v>
      </c>
      <c r="AH75" s="9" t="e">
        <f t="shared" si="50"/>
        <v>#DIV/0!</v>
      </c>
      <c r="AI75" s="9" t="e">
        <f t="shared" si="31"/>
        <v>#DIV/0!</v>
      </c>
      <c r="AJ75" s="9" t="e">
        <f t="shared" si="32"/>
        <v>#DIV/0!</v>
      </c>
      <c r="AK75" s="9">
        <f t="shared" si="51"/>
        <v>0</v>
      </c>
      <c r="AL75" s="9" t="e">
        <f t="shared" si="33"/>
        <v>#DIV/0!</v>
      </c>
      <c r="AM75" s="9" t="e">
        <f t="shared" si="34"/>
        <v>#DIV/0!</v>
      </c>
      <c r="AN75" s="9" t="e">
        <f t="shared" si="52"/>
        <v>#DIV/0!</v>
      </c>
    </row>
    <row r="76" spans="1:40" x14ac:dyDescent="0.25">
      <c r="A76" s="19"/>
      <c r="B76" s="20"/>
      <c r="C76" s="21"/>
      <c r="D76" s="22"/>
      <c r="E76" s="23"/>
      <c r="F76" s="23"/>
      <c r="G76" s="22"/>
      <c r="H76" s="22"/>
      <c r="I76" s="22">
        <f t="shared" si="35"/>
        <v>18</v>
      </c>
      <c r="J76" s="9" t="e">
        <f t="shared" si="30"/>
        <v>#DIV/0!</v>
      </c>
      <c r="K76" s="9">
        <f t="shared" si="53"/>
        <v>0</v>
      </c>
      <c r="L76" s="13">
        <f t="shared" si="54"/>
        <v>0</v>
      </c>
      <c r="M76" s="24"/>
      <c r="N76" s="24"/>
      <c r="O76" s="9">
        <f t="shared" si="36"/>
        <v>0</v>
      </c>
      <c r="P76" s="14" t="e">
        <f t="shared" si="37"/>
        <v>#DIV/0!</v>
      </c>
      <c r="Q76" s="9">
        <f t="shared" si="38"/>
        <v>0</v>
      </c>
      <c r="R76" s="9">
        <f t="shared" si="39"/>
        <v>0</v>
      </c>
      <c r="S76" s="9">
        <f t="shared" si="55"/>
        <v>0</v>
      </c>
      <c r="T76" s="9">
        <f t="shared" si="56"/>
        <v>5</v>
      </c>
      <c r="U76" s="9">
        <f t="shared" si="57"/>
        <v>0</v>
      </c>
      <c r="V76" s="9">
        <f t="shared" si="58"/>
        <v>5</v>
      </c>
      <c r="W76" s="9">
        <f t="shared" si="40"/>
        <v>0</v>
      </c>
      <c r="X76" s="9">
        <f t="shared" si="41"/>
        <v>-5</v>
      </c>
      <c r="Y76" s="9">
        <f t="shared" si="42"/>
        <v>0</v>
      </c>
      <c r="Z76" s="36" t="e">
        <f t="shared" si="43"/>
        <v>#DIV/0!</v>
      </c>
      <c r="AA76" s="36" t="e">
        <f t="shared" si="44"/>
        <v>#DIV/0!</v>
      </c>
      <c r="AB76" s="10" t="e">
        <f t="shared" si="45"/>
        <v>#DIV/0!</v>
      </c>
      <c r="AC76" s="10" t="e">
        <f t="shared" si="46"/>
        <v>#DIV/0!</v>
      </c>
      <c r="AD76" s="15">
        <f t="shared" si="47"/>
        <v>0</v>
      </c>
      <c r="AE76" s="15">
        <f t="shared" si="59"/>
        <v>0</v>
      </c>
      <c r="AF76" s="15">
        <f t="shared" si="48"/>
        <v>0</v>
      </c>
      <c r="AG76" s="9">
        <f t="shared" si="49"/>
        <v>0</v>
      </c>
      <c r="AH76" s="9" t="e">
        <f t="shared" si="50"/>
        <v>#DIV/0!</v>
      </c>
      <c r="AI76" s="9" t="e">
        <f t="shared" si="31"/>
        <v>#DIV/0!</v>
      </c>
      <c r="AJ76" s="9" t="e">
        <f t="shared" si="32"/>
        <v>#DIV/0!</v>
      </c>
      <c r="AK76" s="9">
        <f t="shared" si="51"/>
        <v>0</v>
      </c>
      <c r="AL76" s="9" t="e">
        <f t="shared" si="33"/>
        <v>#DIV/0!</v>
      </c>
      <c r="AM76" s="9" t="e">
        <f t="shared" si="34"/>
        <v>#DIV/0!</v>
      </c>
      <c r="AN76" s="9" t="e">
        <f t="shared" si="52"/>
        <v>#DIV/0!</v>
      </c>
    </row>
    <row r="77" spans="1:40" x14ac:dyDescent="0.25">
      <c r="A77" s="19"/>
      <c r="B77" s="20"/>
      <c r="C77" s="21"/>
      <c r="D77" s="22"/>
      <c r="E77" s="23"/>
      <c r="F77" s="23"/>
      <c r="G77" s="22"/>
      <c r="H77" s="22"/>
      <c r="I77" s="22">
        <f t="shared" si="35"/>
        <v>18</v>
      </c>
      <c r="J77" s="9" t="e">
        <f t="shared" si="30"/>
        <v>#DIV/0!</v>
      </c>
      <c r="K77" s="9">
        <f t="shared" si="53"/>
        <v>0</v>
      </c>
      <c r="L77" s="13">
        <f t="shared" si="54"/>
        <v>0</v>
      </c>
      <c r="M77" s="24"/>
      <c r="N77" s="24"/>
      <c r="O77" s="9">
        <f t="shared" si="36"/>
        <v>0</v>
      </c>
      <c r="P77" s="14" t="e">
        <f t="shared" si="37"/>
        <v>#DIV/0!</v>
      </c>
      <c r="Q77" s="9">
        <f t="shared" si="38"/>
        <v>0</v>
      </c>
      <c r="R77" s="9">
        <f t="shared" si="39"/>
        <v>0</v>
      </c>
      <c r="S77" s="9">
        <f t="shared" si="55"/>
        <v>0</v>
      </c>
      <c r="T77" s="9">
        <f t="shared" si="56"/>
        <v>5</v>
      </c>
      <c r="U77" s="9">
        <f t="shared" si="57"/>
        <v>0</v>
      </c>
      <c r="V77" s="9">
        <f t="shared" si="58"/>
        <v>5</v>
      </c>
      <c r="W77" s="9">
        <f t="shared" si="40"/>
        <v>0</v>
      </c>
      <c r="X77" s="9">
        <f t="shared" si="41"/>
        <v>-5</v>
      </c>
      <c r="Y77" s="9">
        <f t="shared" si="42"/>
        <v>0</v>
      </c>
      <c r="Z77" s="36" t="e">
        <f t="shared" si="43"/>
        <v>#DIV/0!</v>
      </c>
      <c r="AA77" s="36" t="e">
        <f t="shared" si="44"/>
        <v>#DIV/0!</v>
      </c>
      <c r="AB77" s="10" t="e">
        <f t="shared" si="45"/>
        <v>#DIV/0!</v>
      </c>
      <c r="AC77" s="10" t="e">
        <f t="shared" si="46"/>
        <v>#DIV/0!</v>
      </c>
      <c r="AD77" s="15">
        <f t="shared" si="47"/>
        <v>0</v>
      </c>
      <c r="AE77" s="15">
        <f t="shared" si="59"/>
        <v>0</v>
      </c>
      <c r="AF77" s="15">
        <f t="shared" si="48"/>
        <v>0</v>
      </c>
      <c r="AG77" s="9">
        <f t="shared" si="49"/>
        <v>0</v>
      </c>
      <c r="AH77" s="9" t="e">
        <f t="shared" si="50"/>
        <v>#DIV/0!</v>
      </c>
      <c r="AI77" s="9" t="e">
        <f t="shared" si="31"/>
        <v>#DIV/0!</v>
      </c>
      <c r="AJ77" s="9" t="e">
        <f t="shared" si="32"/>
        <v>#DIV/0!</v>
      </c>
      <c r="AK77" s="9">
        <f t="shared" si="51"/>
        <v>0</v>
      </c>
      <c r="AL77" s="9" t="e">
        <f t="shared" si="33"/>
        <v>#DIV/0!</v>
      </c>
      <c r="AM77" s="9" t="e">
        <f t="shared" si="34"/>
        <v>#DIV/0!</v>
      </c>
      <c r="AN77" s="9" t="e">
        <f t="shared" si="52"/>
        <v>#DIV/0!</v>
      </c>
    </row>
    <row r="78" spans="1:40" x14ac:dyDescent="0.25">
      <c r="A78" s="19"/>
      <c r="B78" s="20"/>
      <c r="C78" s="21"/>
      <c r="D78" s="22"/>
      <c r="E78" s="23"/>
      <c r="F78" s="23"/>
      <c r="G78" s="22"/>
      <c r="H78" s="22"/>
      <c r="I78" s="22">
        <f t="shared" si="35"/>
        <v>18</v>
      </c>
      <c r="J78" s="9" t="e">
        <f t="shared" si="30"/>
        <v>#DIV/0!</v>
      </c>
      <c r="K78" s="9">
        <f t="shared" si="53"/>
        <v>0</v>
      </c>
      <c r="L78" s="13">
        <f t="shared" si="54"/>
        <v>0</v>
      </c>
      <c r="M78" s="24"/>
      <c r="N78" s="24"/>
      <c r="O78" s="9">
        <f t="shared" si="36"/>
        <v>0</v>
      </c>
      <c r="P78" s="14" t="e">
        <f t="shared" si="37"/>
        <v>#DIV/0!</v>
      </c>
      <c r="Q78" s="9">
        <f t="shared" si="38"/>
        <v>0</v>
      </c>
      <c r="R78" s="9">
        <f t="shared" si="39"/>
        <v>0</v>
      </c>
      <c r="S78" s="9">
        <f t="shared" si="55"/>
        <v>0</v>
      </c>
      <c r="T78" s="9">
        <f t="shared" si="56"/>
        <v>5</v>
      </c>
      <c r="U78" s="9">
        <f t="shared" si="57"/>
        <v>0</v>
      </c>
      <c r="V78" s="9">
        <f t="shared" si="58"/>
        <v>5</v>
      </c>
      <c r="W78" s="9">
        <f t="shared" si="40"/>
        <v>0</v>
      </c>
      <c r="X78" s="9">
        <f t="shared" si="41"/>
        <v>-5</v>
      </c>
      <c r="Y78" s="9">
        <f t="shared" si="42"/>
        <v>0</v>
      </c>
      <c r="Z78" s="36" t="e">
        <f t="shared" si="43"/>
        <v>#DIV/0!</v>
      </c>
      <c r="AA78" s="36" t="e">
        <f t="shared" si="44"/>
        <v>#DIV/0!</v>
      </c>
      <c r="AB78" s="10" t="e">
        <f t="shared" si="45"/>
        <v>#DIV/0!</v>
      </c>
      <c r="AC78" s="10" t="e">
        <f t="shared" si="46"/>
        <v>#DIV/0!</v>
      </c>
      <c r="AD78" s="15">
        <f t="shared" si="47"/>
        <v>0</v>
      </c>
      <c r="AE78" s="15">
        <f t="shared" si="59"/>
        <v>0</v>
      </c>
      <c r="AF78" s="15">
        <f t="shared" si="48"/>
        <v>0</v>
      </c>
      <c r="AG78" s="9">
        <f t="shared" si="49"/>
        <v>0</v>
      </c>
      <c r="AH78" s="9" t="e">
        <f t="shared" si="50"/>
        <v>#DIV/0!</v>
      </c>
      <c r="AI78" s="9" t="e">
        <f t="shared" si="31"/>
        <v>#DIV/0!</v>
      </c>
      <c r="AJ78" s="9" t="e">
        <f t="shared" si="32"/>
        <v>#DIV/0!</v>
      </c>
      <c r="AK78" s="9">
        <f t="shared" si="51"/>
        <v>0</v>
      </c>
      <c r="AL78" s="9" t="e">
        <f t="shared" si="33"/>
        <v>#DIV/0!</v>
      </c>
      <c r="AM78" s="9" t="e">
        <f t="shared" si="34"/>
        <v>#DIV/0!</v>
      </c>
      <c r="AN78" s="9" t="e">
        <f t="shared" si="52"/>
        <v>#DIV/0!</v>
      </c>
    </row>
    <row r="79" spans="1:40" x14ac:dyDescent="0.25">
      <c r="A79" s="19"/>
      <c r="B79" s="20"/>
      <c r="C79" s="21"/>
      <c r="D79" s="22"/>
      <c r="E79" s="23"/>
      <c r="F79" s="23"/>
      <c r="G79" s="22"/>
      <c r="H79" s="22"/>
      <c r="I79" s="22">
        <f t="shared" si="35"/>
        <v>18</v>
      </c>
      <c r="J79" s="9" t="e">
        <f t="shared" si="30"/>
        <v>#DIV/0!</v>
      </c>
      <c r="K79" s="9">
        <f t="shared" si="53"/>
        <v>0</v>
      </c>
      <c r="L79" s="13">
        <f t="shared" si="54"/>
        <v>0</v>
      </c>
      <c r="M79" s="24"/>
      <c r="N79" s="24"/>
      <c r="O79" s="9">
        <f t="shared" si="36"/>
        <v>0</v>
      </c>
      <c r="P79" s="14" t="e">
        <f t="shared" si="37"/>
        <v>#DIV/0!</v>
      </c>
      <c r="Q79" s="9">
        <f t="shared" si="38"/>
        <v>0</v>
      </c>
      <c r="R79" s="9">
        <f t="shared" si="39"/>
        <v>0</v>
      </c>
      <c r="S79" s="9">
        <f t="shared" si="55"/>
        <v>0</v>
      </c>
      <c r="T79" s="9">
        <f t="shared" si="56"/>
        <v>5</v>
      </c>
      <c r="U79" s="9">
        <f t="shared" si="57"/>
        <v>0</v>
      </c>
      <c r="V79" s="9">
        <f t="shared" si="58"/>
        <v>5</v>
      </c>
      <c r="W79" s="9">
        <f t="shared" si="40"/>
        <v>0</v>
      </c>
      <c r="X79" s="9">
        <f t="shared" si="41"/>
        <v>-5</v>
      </c>
      <c r="Y79" s="9">
        <f t="shared" si="42"/>
        <v>0</v>
      </c>
      <c r="Z79" s="36" t="e">
        <f t="shared" si="43"/>
        <v>#DIV/0!</v>
      </c>
      <c r="AA79" s="36" t="e">
        <f t="shared" si="44"/>
        <v>#DIV/0!</v>
      </c>
      <c r="AB79" s="10" t="e">
        <f t="shared" si="45"/>
        <v>#DIV/0!</v>
      </c>
      <c r="AC79" s="10" t="e">
        <f t="shared" si="46"/>
        <v>#DIV/0!</v>
      </c>
      <c r="AD79" s="15">
        <f t="shared" si="47"/>
        <v>0</v>
      </c>
      <c r="AE79" s="15">
        <f t="shared" si="59"/>
        <v>0</v>
      </c>
      <c r="AF79" s="15">
        <f t="shared" si="48"/>
        <v>0</v>
      </c>
      <c r="AG79" s="9">
        <f t="shared" si="49"/>
        <v>0</v>
      </c>
      <c r="AH79" s="9" t="e">
        <f t="shared" si="50"/>
        <v>#DIV/0!</v>
      </c>
      <c r="AI79" s="9" t="e">
        <f t="shared" si="31"/>
        <v>#DIV/0!</v>
      </c>
      <c r="AJ79" s="9" t="e">
        <f t="shared" si="32"/>
        <v>#DIV/0!</v>
      </c>
      <c r="AK79" s="9">
        <f t="shared" si="51"/>
        <v>0</v>
      </c>
      <c r="AL79" s="9" t="e">
        <f t="shared" si="33"/>
        <v>#DIV/0!</v>
      </c>
      <c r="AM79" s="9" t="e">
        <f t="shared" si="34"/>
        <v>#DIV/0!</v>
      </c>
      <c r="AN79" s="9" t="e">
        <f t="shared" si="52"/>
        <v>#DIV/0!</v>
      </c>
    </row>
    <row r="80" spans="1:40" x14ac:dyDescent="0.25">
      <c r="A80" s="19"/>
      <c r="B80" s="20"/>
      <c r="C80" s="21"/>
      <c r="D80" s="22"/>
      <c r="E80" s="23"/>
      <c r="F80" s="23"/>
      <c r="G80" s="22"/>
      <c r="H80" s="22"/>
      <c r="I80" s="22">
        <f t="shared" si="35"/>
        <v>18</v>
      </c>
      <c r="J80" s="9" t="e">
        <f t="shared" si="30"/>
        <v>#DIV/0!</v>
      </c>
      <c r="K80" s="9">
        <f t="shared" si="53"/>
        <v>0</v>
      </c>
      <c r="L80" s="13">
        <f t="shared" si="54"/>
        <v>0</v>
      </c>
      <c r="M80" s="24"/>
      <c r="N80" s="24"/>
      <c r="O80" s="9">
        <f t="shared" si="36"/>
        <v>0</v>
      </c>
      <c r="P80" s="14" t="e">
        <f t="shared" si="37"/>
        <v>#DIV/0!</v>
      </c>
      <c r="Q80" s="9">
        <f t="shared" si="38"/>
        <v>0</v>
      </c>
      <c r="R80" s="9">
        <f t="shared" si="39"/>
        <v>0</v>
      </c>
      <c r="S80" s="9">
        <f t="shared" si="55"/>
        <v>0</v>
      </c>
      <c r="T80" s="9">
        <f t="shared" si="56"/>
        <v>5</v>
      </c>
      <c r="U80" s="9">
        <f t="shared" si="57"/>
        <v>0</v>
      </c>
      <c r="V80" s="9">
        <f t="shared" si="58"/>
        <v>5</v>
      </c>
      <c r="W80" s="9">
        <f t="shared" si="40"/>
        <v>0</v>
      </c>
      <c r="X80" s="9">
        <f t="shared" si="41"/>
        <v>-5</v>
      </c>
      <c r="Y80" s="9">
        <f t="shared" si="42"/>
        <v>0</v>
      </c>
      <c r="Z80" s="36" t="e">
        <f t="shared" si="43"/>
        <v>#DIV/0!</v>
      </c>
      <c r="AA80" s="36" t="e">
        <f t="shared" si="44"/>
        <v>#DIV/0!</v>
      </c>
      <c r="AB80" s="10" t="e">
        <f t="shared" si="45"/>
        <v>#DIV/0!</v>
      </c>
      <c r="AC80" s="10" t="e">
        <f t="shared" si="46"/>
        <v>#DIV/0!</v>
      </c>
      <c r="AD80" s="15">
        <f t="shared" si="47"/>
        <v>0</v>
      </c>
      <c r="AE80" s="15">
        <f t="shared" si="59"/>
        <v>0</v>
      </c>
      <c r="AF80" s="15">
        <f t="shared" si="48"/>
        <v>0</v>
      </c>
      <c r="AG80" s="9">
        <f t="shared" si="49"/>
        <v>0</v>
      </c>
      <c r="AH80" s="9" t="e">
        <f t="shared" si="50"/>
        <v>#DIV/0!</v>
      </c>
      <c r="AI80" s="9" t="e">
        <f t="shared" si="31"/>
        <v>#DIV/0!</v>
      </c>
      <c r="AJ80" s="9" t="e">
        <f t="shared" si="32"/>
        <v>#DIV/0!</v>
      </c>
      <c r="AK80" s="9">
        <f t="shared" si="51"/>
        <v>0</v>
      </c>
      <c r="AL80" s="9" t="e">
        <f t="shared" si="33"/>
        <v>#DIV/0!</v>
      </c>
      <c r="AM80" s="9" t="e">
        <f t="shared" si="34"/>
        <v>#DIV/0!</v>
      </c>
      <c r="AN80" s="9" t="e">
        <f t="shared" si="52"/>
        <v>#DIV/0!</v>
      </c>
    </row>
    <row r="81" spans="1:40" x14ac:dyDescent="0.25">
      <c r="A81" s="19"/>
      <c r="B81" s="20"/>
      <c r="C81" s="21"/>
      <c r="D81" s="22"/>
      <c r="E81" s="23"/>
      <c r="F81" s="23"/>
      <c r="G81" s="22"/>
      <c r="H81" s="22"/>
      <c r="I81" s="22">
        <f t="shared" si="35"/>
        <v>18</v>
      </c>
      <c r="J81" s="9" t="e">
        <f t="shared" si="30"/>
        <v>#DIV/0!</v>
      </c>
      <c r="K81" s="9">
        <f t="shared" si="53"/>
        <v>0</v>
      </c>
      <c r="L81" s="13">
        <f t="shared" si="54"/>
        <v>0</v>
      </c>
      <c r="M81" s="24"/>
      <c r="N81" s="24"/>
      <c r="O81" s="9">
        <f t="shared" si="36"/>
        <v>0</v>
      </c>
      <c r="P81" s="14" t="e">
        <f t="shared" si="37"/>
        <v>#DIV/0!</v>
      </c>
      <c r="Q81" s="9">
        <f t="shared" si="38"/>
        <v>0</v>
      </c>
      <c r="R81" s="9">
        <f t="shared" si="39"/>
        <v>0</v>
      </c>
      <c r="S81" s="9">
        <f t="shared" si="55"/>
        <v>0</v>
      </c>
      <c r="T81" s="9">
        <f t="shared" si="56"/>
        <v>5</v>
      </c>
      <c r="U81" s="9">
        <f t="shared" si="57"/>
        <v>0</v>
      </c>
      <c r="V81" s="9">
        <f t="shared" si="58"/>
        <v>5</v>
      </c>
      <c r="W81" s="9">
        <f t="shared" si="40"/>
        <v>0</v>
      </c>
      <c r="X81" s="9">
        <f t="shared" si="41"/>
        <v>-5</v>
      </c>
      <c r="Y81" s="9">
        <f t="shared" si="42"/>
        <v>0</v>
      </c>
      <c r="Z81" s="36" t="e">
        <f t="shared" si="43"/>
        <v>#DIV/0!</v>
      </c>
      <c r="AA81" s="36" t="e">
        <f t="shared" si="44"/>
        <v>#DIV/0!</v>
      </c>
      <c r="AB81" s="10" t="e">
        <f t="shared" si="45"/>
        <v>#DIV/0!</v>
      </c>
      <c r="AC81" s="10" t="e">
        <f t="shared" si="46"/>
        <v>#DIV/0!</v>
      </c>
      <c r="AD81" s="15">
        <f t="shared" si="47"/>
        <v>0</v>
      </c>
      <c r="AE81" s="15">
        <f t="shared" si="59"/>
        <v>0</v>
      </c>
      <c r="AF81" s="15">
        <f t="shared" si="48"/>
        <v>0</v>
      </c>
      <c r="AG81" s="9">
        <f t="shared" si="49"/>
        <v>0</v>
      </c>
      <c r="AH81" s="9" t="e">
        <f t="shared" si="50"/>
        <v>#DIV/0!</v>
      </c>
      <c r="AI81" s="9" t="e">
        <f t="shared" si="31"/>
        <v>#DIV/0!</v>
      </c>
      <c r="AJ81" s="9" t="e">
        <f t="shared" si="32"/>
        <v>#DIV/0!</v>
      </c>
      <c r="AK81" s="9">
        <f t="shared" si="51"/>
        <v>0</v>
      </c>
      <c r="AL81" s="9" t="e">
        <f t="shared" si="33"/>
        <v>#DIV/0!</v>
      </c>
      <c r="AM81" s="9" t="e">
        <f t="shared" si="34"/>
        <v>#DIV/0!</v>
      </c>
      <c r="AN81" s="9" t="e">
        <f t="shared" si="52"/>
        <v>#DIV/0!</v>
      </c>
    </row>
    <row r="82" spans="1:40" x14ac:dyDescent="0.25">
      <c r="A82" s="19"/>
      <c r="B82" s="20"/>
      <c r="C82" s="21"/>
      <c r="D82" s="22"/>
      <c r="E82" s="23"/>
      <c r="F82" s="23"/>
      <c r="G82" s="22"/>
      <c r="H82" s="22"/>
      <c r="I82" s="22">
        <f t="shared" si="35"/>
        <v>18</v>
      </c>
      <c r="J82" s="9" t="e">
        <f t="shared" si="30"/>
        <v>#DIV/0!</v>
      </c>
      <c r="K82" s="9">
        <f t="shared" si="53"/>
        <v>0</v>
      </c>
      <c r="L82" s="13">
        <f t="shared" si="54"/>
        <v>0</v>
      </c>
      <c r="M82" s="24"/>
      <c r="N82" s="24"/>
      <c r="O82" s="9">
        <f t="shared" si="36"/>
        <v>0</v>
      </c>
      <c r="P82" s="14" t="e">
        <f t="shared" si="37"/>
        <v>#DIV/0!</v>
      </c>
      <c r="Q82" s="9">
        <f t="shared" si="38"/>
        <v>0</v>
      </c>
      <c r="R82" s="9">
        <f t="shared" si="39"/>
        <v>0</v>
      </c>
      <c r="S82" s="9">
        <f t="shared" si="55"/>
        <v>0</v>
      </c>
      <c r="T82" s="9">
        <f t="shared" si="56"/>
        <v>5</v>
      </c>
      <c r="U82" s="9">
        <f t="shared" si="57"/>
        <v>0</v>
      </c>
      <c r="V82" s="9">
        <f t="shared" si="58"/>
        <v>5</v>
      </c>
      <c r="W82" s="9">
        <f t="shared" si="40"/>
        <v>0</v>
      </c>
      <c r="X82" s="9">
        <f t="shared" si="41"/>
        <v>-5</v>
      </c>
      <c r="Y82" s="9">
        <f t="shared" si="42"/>
        <v>0</v>
      </c>
      <c r="Z82" s="36" t="e">
        <f t="shared" si="43"/>
        <v>#DIV/0!</v>
      </c>
      <c r="AA82" s="36" t="e">
        <f t="shared" si="44"/>
        <v>#DIV/0!</v>
      </c>
      <c r="AB82" s="10" t="e">
        <f t="shared" si="45"/>
        <v>#DIV/0!</v>
      </c>
      <c r="AC82" s="10" t="e">
        <f t="shared" si="46"/>
        <v>#DIV/0!</v>
      </c>
      <c r="AD82" s="15">
        <f t="shared" si="47"/>
        <v>0</v>
      </c>
      <c r="AE82" s="15">
        <f t="shared" si="59"/>
        <v>0</v>
      </c>
      <c r="AF82" s="15">
        <f t="shared" si="48"/>
        <v>0</v>
      </c>
      <c r="AG82" s="9">
        <f t="shared" si="49"/>
        <v>0</v>
      </c>
      <c r="AH82" s="9" t="e">
        <f t="shared" si="50"/>
        <v>#DIV/0!</v>
      </c>
      <c r="AI82" s="9" t="e">
        <f t="shared" si="31"/>
        <v>#DIV/0!</v>
      </c>
      <c r="AJ82" s="9" t="e">
        <f t="shared" si="32"/>
        <v>#DIV/0!</v>
      </c>
      <c r="AK82" s="9">
        <f t="shared" si="51"/>
        <v>0</v>
      </c>
      <c r="AL82" s="9" t="e">
        <f t="shared" si="33"/>
        <v>#DIV/0!</v>
      </c>
      <c r="AM82" s="9" t="e">
        <f t="shared" si="34"/>
        <v>#DIV/0!</v>
      </c>
      <c r="AN82" s="9" t="e">
        <f t="shared" si="52"/>
        <v>#DIV/0!</v>
      </c>
    </row>
    <row r="83" spans="1:40" x14ac:dyDescent="0.25">
      <c r="A83" s="19"/>
      <c r="B83" s="20"/>
      <c r="C83" s="21"/>
      <c r="D83" s="22"/>
      <c r="E83" s="23"/>
      <c r="F83" s="23"/>
      <c r="G83" s="22"/>
      <c r="H83" s="22"/>
      <c r="I83" s="22">
        <f t="shared" si="35"/>
        <v>18</v>
      </c>
      <c r="J83" s="9" t="e">
        <f t="shared" si="30"/>
        <v>#DIV/0!</v>
      </c>
      <c r="K83" s="9">
        <f t="shared" si="53"/>
        <v>0</v>
      </c>
      <c r="L83" s="13">
        <f t="shared" si="54"/>
        <v>0</v>
      </c>
      <c r="M83" s="24"/>
      <c r="N83" s="24"/>
      <c r="O83" s="9">
        <f t="shared" si="36"/>
        <v>0</v>
      </c>
      <c r="P83" s="14" t="e">
        <f t="shared" si="37"/>
        <v>#DIV/0!</v>
      </c>
      <c r="Q83" s="9">
        <f t="shared" si="38"/>
        <v>0</v>
      </c>
      <c r="R83" s="9">
        <f t="shared" si="39"/>
        <v>0</v>
      </c>
      <c r="S83" s="9">
        <f t="shared" si="55"/>
        <v>0</v>
      </c>
      <c r="T83" s="9">
        <f t="shared" si="56"/>
        <v>5</v>
      </c>
      <c r="U83" s="9">
        <f t="shared" si="57"/>
        <v>0</v>
      </c>
      <c r="V83" s="9">
        <f t="shared" si="58"/>
        <v>5</v>
      </c>
      <c r="W83" s="9">
        <f t="shared" si="40"/>
        <v>0</v>
      </c>
      <c r="X83" s="9">
        <f t="shared" si="41"/>
        <v>-5</v>
      </c>
      <c r="Y83" s="9">
        <f t="shared" si="42"/>
        <v>0</v>
      </c>
      <c r="Z83" s="36" t="e">
        <f t="shared" si="43"/>
        <v>#DIV/0!</v>
      </c>
      <c r="AA83" s="36" t="e">
        <f t="shared" si="44"/>
        <v>#DIV/0!</v>
      </c>
      <c r="AB83" s="10" t="e">
        <f t="shared" si="45"/>
        <v>#DIV/0!</v>
      </c>
      <c r="AC83" s="10" t="e">
        <f t="shared" si="46"/>
        <v>#DIV/0!</v>
      </c>
      <c r="AD83" s="15">
        <f t="shared" si="47"/>
        <v>0</v>
      </c>
      <c r="AE83" s="15">
        <f t="shared" si="59"/>
        <v>0</v>
      </c>
      <c r="AF83" s="15">
        <f t="shared" si="48"/>
        <v>0</v>
      </c>
      <c r="AG83" s="9">
        <f t="shared" si="49"/>
        <v>0</v>
      </c>
      <c r="AH83" s="9" t="e">
        <f t="shared" si="50"/>
        <v>#DIV/0!</v>
      </c>
      <c r="AI83" s="9" t="e">
        <f t="shared" si="31"/>
        <v>#DIV/0!</v>
      </c>
      <c r="AJ83" s="9" t="e">
        <f t="shared" si="32"/>
        <v>#DIV/0!</v>
      </c>
      <c r="AK83" s="9">
        <f t="shared" si="51"/>
        <v>0</v>
      </c>
      <c r="AL83" s="9" t="e">
        <f t="shared" si="33"/>
        <v>#DIV/0!</v>
      </c>
      <c r="AM83" s="9" t="e">
        <f t="shared" si="34"/>
        <v>#DIV/0!</v>
      </c>
      <c r="AN83" s="9" t="e">
        <f t="shared" si="52"/>
        <v>#DIV/0!</v>
      </c>
    </row>
    <row r="84" spans="1:40" x14ac:dyDescent="0.25">
      <c r="A84" s="19"/>
      <c r="B84" s="20"/>
      <c r="C84" s="21"/>
      <c r="D84" s="22"/>
      <c r="E84" s="23"/>
      <c r="F84" s="23"/>
      <c r="G84" s="22"/>
      <c r="H84" s="22"/>
      <c r="I84" s="22">
        <f t="shared" si="35"/>
        <v>18</v>
      </c>
      <c r="J84" s="9" t="e">
        <f t="shared" si="30"/>
        <v>#DIV/0!</v>
      </c>
      <c r="K84" s="9">
        <f t="shared" si="53"/>
        <v>0</v>
      </c>
      <c r="L84" s="13">
        <f t="shared" si="54"/>
        <v>0</v>
      </c>
      <c r="M84" s="24"/>
      <c r="N84" s="24"/>
      <c r="O84" s="9">
        <f t="shared" si="36"/>
        <v>0</v>
      </c>
      <c r="P84" s="14" t="e">
        <f t="shared" si="37"/>
        <v>#DIV/0!</v>
      </c>
      <c r="Q84" s="9">
        <f t="shared" si="38"/>
        <v>0</v>
      </c>
      <c r="R84" s="9">
        <f t="shared" si="39"/>
        <v>0</v>
      </c>
      <c r="S84" s="9">
        <f t="shared" si="55"/>
        <v>0</v>
      </c>
      <c r="T84" s="9">
        <f t="shared" si="56"/>
        <v>5</v>
      </c>
      <c r="U84" s="9">
        <f t="shared" si="57"/>
        <v>0</v>
      </c>
      <c r="V84" s="9">
        <f t="shared" si="58"/>
        <v>5</v>
      </c>
      <c r="W84" s="9">
        <f t="shared" si="40"/>
        <v>0</v>
      </c>
      <c r="X84" s="9">
        <f t="shared" si="41"/>
        <v>-5</v>
      </c>
      <c r="Y84" s="9">
        <f t="shared" si="42"/>
        <v>0</v>
      </c>
      <c r="Z84" s="36" t="e">
        <f t="shared" si="43"/>
        <v>#DIV/0!</v>
      </c>
      <c r="AA84" s="36" t="e">
        <f t="shared" si="44"/>
        <v>#DIV/0!</v>
      </c>
      <c r="AB84" s="10" t="e">
        <f t="shared" si="45"/>
        <v>#DIV/0!</v>
      </c>
      <c r="AC84" s="10" t="e">
        <f t="shared" si="46"/>
        <v>#DIV/0!</v>
      </c>
      <c r="AD84" s="15">
        <f t="shared" si="47"/>
        <v>0</v>
      </c>
      <c r="AE84" s="15">
        <f t="shared" si="59"/>
        <v>0</v>
      </c>
      <c r="AF84" s="15">
        <f t="shared" si="48"/>
        <v>0</v>
      </c>
      <c r="AG84" s="9">
        <f t="shared" si="49"/>
        <v>0</v>
      </c>
      <c r="AH84" s="9" t="e">
        <f t="shared" si="50"/>
        <v>#DIV/0!</v>
      </c>
      <c r="AI84" s="9" t="e">
        <f t="shared" si="31"/>
        <v>#DIV/0!</v>
      </c>
      <c r="AJ84" s="9" t="e">
        <f t="shared" si="32"/>
        <v>#DIV/0!</v>
      </c>
      <c r="AK84" s="9">
        <f t="shared" si="51"/>
        <v>0</v>
      </c>
      <c r="AL84" s="9" t="e">
        <f t="shared" si="33"/>
        <v>#DIV/0!</v>
      </c>
      <c r="AM84" s="9" t="e">
        <f t="shared" si="34"/>
        <v>#DIV/0!</v>
      </c>
      <c r="AN84" s="9" t="e">
        <f t="shared" si="52"/>
        <v>#DIV/0!</v>
      </c>
    </row>
    <row r="85" spans="1:40" x14ac:dyDescent="0.25">
      <c r="A85" s="19"/>
      <c r="B85" s="20"/>
      <c r="C85" s="21"/>
      <c r="D85" s="22"/>
      <c r="E85" s="23"/>
      <c r="F85" s="23"/>
      <c r="G85" s="22"/>
      <c r="H85" s="22"/>
      <c r="I85" s="22">
        <f t="shared" si="35"/>
        <v>18</v>
      </c>
      <c r="J85" s="9" t="e">
        <f t="shared" si="30"/>
        <v>#DIV/0!</v>
      </c>
      <c r="K85" s="9">
        <f t="shared" si="53"/>
        <v>0</v>
      </c>
      <c r="L85" s="13">
        <f t="shared" si="54"/>
        <v>0</v>
      </c>
      <c r="M85" s="24"/>
      <c r="N85" s="24"/>
      <c r="O85" s="9">
        <f t="shared" si="36"/>
        <v>0</v>
      </c>
      <c r="P85" s="14" t="e">
        <f t="shared" si="37"/>
        <v>#DIV/0!</v>
      </c>
      <c r="Q85" s="9">
        <f t="shared" si="38"/>
        <v>0</v>
      </c>
      <c r="R85" s="9">
        <f t="shared" si="39"/>
        <v>0</v>
      </c>
      <c r="S85" s="9">
        <f t="shared" si="55"/>
        <v>0</v>
      </c>
      <c r="T85" s="9">
        <f t="shared" si="56"/>
        <v>5</v>
      </c>
      <c r="U85" s="9">
        <f t="shared" si="57"/>
        <v>0</v>
      </c>
      <c r="V85" s="9">
        <f t="shared" si="58"/>
        <v>5</v>
      </c>
      <c r="W85" s="9">
        <f t="shared" si="40"/>
        <v>0</v>
      </c>
      <c r="X85" s="9">
        <f t="shared" si="41"/>
        <v>-5</v>
      </c>
      <c r="Y85" s="9">
        <f t="shared" si="42"/>
        <v>0</v>
      </c>
      <c r="Z85" s="36" t="e">
        <f t="shared" si="43"/>
        <v>#DIV/0!</v>
      </c>
      <c r="AA85" s="36" t="e">
        <f t="shared" si="44"/>
        <v>#DIV/0!</v>
      </c>
      <c r="AB85" s="10" t="e">
        <f t="shared" si="45"/>
        <v>#DIV/0!</v>
      </c>
      <c r="AC85" s="10" t="e">
        <f t="shared" si="46"/>
        <v>#DIV/0!</v>
      </c>
      <c r="AD85" s="15">
        <f t="shared" si="47"/>
        <v>0</v>
      </c>
      <c r="AE85" s="15">
        <f t="shared" si="59"/>
        <v>0</v>
      </c>
      <c r="AF85" s="15">
        <f t="shared" si="48"/>
        <v>0</v>
      </c>
      <c r="AG85" s="9">
        <f t="shared" si="49"/>
        <v>0</v>
      </c>
      <c r="AH85" s="9" t="e">
        <f t="shared" si="50"/>
        <v>#DIV/0!</v>
      </c>
      <c r="AI85" s="9" t="e">
        <f t="shared" si="31"/>
        <v>#DIV/0!</v>
      </c>
      <c r="AJ85" s="9" t="e">
        <f t="shared" si="32"/>
        <v>#DIV/0!</v>
      </c>
      <c r="AK85" s="9">
        <f t="shared" si="51"/>
        <v>0</v>
      </c>
      <c r="AL85" s="9" t="e">
        <f t="shared" si="33"/>
        <v>#DIV/0!</v>
      </c>
      <c r="AM85" s="9" t="e">
        <f t="shared" si="34"/>
        <v>#DIV/0!</v>
      </c>
      <c r="AN85" s="9" t="e">
        <f t="shared" si="52"/>
        <v>#DIV/0!</v>
      </c>
    </row>
    <row r="86" spans="1:40" x14ac:dyDescent="0.25">
      <c r="A86" s="19"/>
      <c r="B86" s="20"/>
      <c r="C86" s="21"/>
      <c r="D86" s="22"/>
      <c r="E86" s="23"/>
      <c r="F86" s="23"/>
      <c r="G86" s="22"/>
      <c r="H86" s="22"/>
      <c r="I86" s="22">
        <f t="shared" si="35"/>
        <v>18</v>
      </c>
      <c r="J86" s="9" t="e">
        <f t="shared" si="30"/>
        <v>#DIV/0!</v>
      </c>
      <c r="K86" s="9">
        <f t="shared" si="53"/>
        <v>0</v>
      </c>
      <c r="L86" s="13">
        <f t="shared" si="54"/>
        <v>0</v>
      </c>
      <c r="M86" s="24"/>
      <c r="N86" s="24"/>
      <c r="O86" s="9">
        <f t="shared" si="36"/>
        <v>0</v>
      </c>
      <c r="P86" s="14" t="e">
        <f t="shared" si="37"/>
        <v>#DIV/0!</v>
      </c>
      <c r="Q86" s="9">
        <f t="shared" si="38"/>
        <v>0</v>
      </c>
      <c r="R86" s="9">
        <f t="shared" si="39"/>
        <v>0</v>
      </c>
      <c r="S86" s="9">
        <f t="shared" si="55"/>
        <v>0</v>
      </c>
      <c r="T86" s="9">
        <f t="shared" si="56"/>
        <v>5</v>
      </c>
      <c r="U86" s="9">
        <f t="shared" si="57"/>
        <v>0</v>
      </c>
      <c r="V86" s="9">
        <f t="shared" si="58"/>
        <v>5</v>
      </c>
      <c r="W86" s="9">
        <f t="shared" si="40"/>
        <v>0</v>
      </c>
      <c r="X86" s="9">
        <f t="shared" si="41"/>
        <v>-5</v>
      </c>
      <c r="Y86" s="9">
        <f t="shared" si="42"/>
        <v>0</v>
      </c>
      <c r="Z86" s="36" t="e">
        <f t="shared" si="43"/>
        <v>#DIV/0!</v>
      </c>
      <c r="AA86" s="36" t="e">
        <f t="shared" si="44"/>
        <v>#DIV/0!</v>
      </c>
      <c r="AB86" s="10" t="e">
        <f t="shared" si="45"/>
        <v>#DIV/0!</v>
      </c>
      <c r="AC86" s="10" t="e">
        <f t="shared" si="46"/>
        <v>#DIV/0!</v>
      </c>
      <c r="AD86" s="15">
        <f t="shared" si="47"/>
        <v>0</v>
      </c>
      <c r="AE86" s="15">
        <f t="shared" si="59"/>
        <v>0</v>
      </c>
      <c r="AF86" s="15">
        <f t="shared" si="48"/>
        <v>0</v>
      </c>
      <c r="AG86" s="9">
        <f t="shared" si="49"/>
        <v>0</v>
      </c>
      <c r="AH86" s="9" t="e">
        <f t="shared" si="50"/>
        <v>#DIV/0!</v>
      </c>
      <c r="AI86" s="9" t="e">
        <f t="shared" si="31"/>
        <v>#DIV/0!</v>
      </c>
      <c r="AJ86" s="9" t="e">
        <f t="shared" si="32"/>
        <v>#DIV/0!</v>
      </c>
      <c r="AK86" s="9">
        <f t="shared" si="51"/>
        <v>0</v>
      </c>
      <c r="AL86" s="9" t="e">
        <f t="shared" si="33"/>
        <v>#DIV/0!</v>
      </c>
      <c r="AM86" s="9" t="e">
        <f t="shared" si="34"/>
        <v>#DIV/0!</v>
      </c>
      <c r="AN86" s="9" t="e">
        <f t="shared" si="52"/>
        <v>#DIV/0!</v>
      </c>
    </row>
    <row r="87" spans="1:40" x14ac:dyDescent="0.25">
      <c r="A87" s="19"/>
      <c r="B87" s="20"/>
      <c r="C87" s="21"/>
      <c r="D87" s="22"/>
      <c r="E87" s="23"/>
      <c r="F87" s="23"/>
      <c r="G87" s="22"/>
      <c r="H87" s="22"/>
      <c r="I87" s="22">
        <f t="shared" si="35"/>
        <v>18</v>
      </c>
      <c r="J87" s="9" t="e">
        <f t="shared" si="30"/>
        <v>#DIV/0!</v>
      </c>
      <c r="K87" s="9">
        <f t="shared" si="53"/>
        <v>0</v>
      </c>
      <c r="L87" s="13">
        <f t="shared" si="54"/>
        <v>0</v>
      </c>
      <c r="M87" s="24"/>
      <c r="N87" s="24"/>
      <c r="O87" s="9">
        <f t="shared" si="36"/>
        <v>0</v>
      </c>
      <c r="P87" s="14" t="e">
        <f t="shared" si="37"/>
        <v>#DIV/0!</v>
      </c>
      <c r="Q87" s="9">
        <f t="shared" si="38"/>
        <v>0</v>
      </c>
      <c r="R87" s="9">
        <f t="shared" si="39"/>
        <v>0</v>
      </c>
      <c r="S87" s="9">
        <f t="shared" si="55"/>
        <v>0</v>
      </c>
      <c r="T87" s="9">
        <f t="shared" si="56"/>
        <v>5</v>
      </c>
      <c r="U87" s="9">
        <f t="shared" si="57"/>
        <v>0</v>
      </c>
      <c r="V87" s="9">
        <f t="shared" si="58"/>
        <v>5</v>
      </c>
      <c r="W87" s="9">
        <f t="shared" si="40"/>
        <v>0</v>
      </c>
      <c r="X87" s="9">
        <f t="shared" si="41"/>
        <v>-5</v>
      </c>
      <c r="Y87" s="9">
        <f t="shared" si="42"/>
        <v>0</v>
      </c>
      <c r="Z87" s="36" t="e">
        <f t="shared" si="43"/>
        <v>#DIV/0!</v>
      </c>
      <c r="AA87" s="36" t="e">
        <f t="shared" si="44"/>
        <v>#DIV/0!</v>
      </c>
      <c r="AB87" s="10" t="e">
        <f t="shared" si="45"/>
        <v>#DIV/0!</v>
      </c>
      <c r="AC87" s="10" t="e">
        <f t="shared" si="46"/>
        <v>#DIV/0!</v>
      </c>
      <c r="AD87" s="15">
        <f t="shared" si="47"/>
        <v>0</v>
      </c>
      <c r="AE87" s="15">
        <f t="shared" si="59"/>
        <v>0</v>
      </c>
      <c r="AF87" s="15">
        <f t="shared" si="48"/>
        <v>0</v>
      </c>
      <c r="AG87" s="9">
        <f t="shared" si="49"/>
        <v>0</v>
      </c>
      <c r="AH87" s="9" t="e">
        <f t="shared" si="50"/>
        <v>#DIV/0!</v>
      </c>
      <c r="AI87" s="9" t="e">
        <f t="shared" si="31"/>
        <v>#DIV/0!</v>
      </c>
      <c r="AJ87" s="9" t="e">
        <f t="shared" si="32"/>
        <v>#DIV/0!</v>
      </c>
      <c r="AK87" s="9">
        <f t="shared" si="51"/>
        <v>0</v>
      </c>
      <c r="AL87" s="9" t="e">
        <f t="shared" si="33"/>
        <v>#DIV/0!</v>
      </c>
      <c r="AM87" s="9" t="e">
        <f t="shared" si="34"/>
        <v>#DIV/0!</v>
      </c>
      <c r="AN87" s="9" t="e">
        <f t="shared" si="52"/>
        <v>#DIV/0!</v>
      </c>
    </row>
    <row r="88" spans="1:40" x14ac:dyDescent="0.25">
      <c r="A88" s="19"/>
      <c r="B88" s="20"/>
      <c r="C88" s="21"/>
      <c r="D88" s="22"/>
      <c r="E88" s="23"/>
      <c r="F88" s="23"/>
      <c r="G88" s="22"/>
      <c r="H88" s="22"/>
      <c r="I88" s="22">
        <f t="shared" si="35"/>
        <v>18</v>
      </c>
      <c r="J88" s="9" t="e">
        <f t="shared" si="30"/>
        <v>#DIV/0!</v>
      </c>
      <c r="K88" s="9">
        <f t="shared" si="53"/>
        <v>0</v>
      </c>
      <c r="L88" s="13">
        <f t="shared" si="54"/>
        <v>0</v>
      </c>
      <c r="M88" s="24"/>
      <c r="N88" s="24"/>
      <c r="O88" s="9">
        <f t="shared" si="36"/>
        <v>0</v>
      </c>
      <c r="P88" s="14" t="e">
        <f t="shared" si="37"/>
        <v>#DIV/0!</v>
      </c>
      <c r="Q88" s="9">
        <f t="shared" si="38"/>
        <v>0</v>
      </c>
      <c r="R88" s="9">
        <f t="shared" si="39"/>
        <v>0</v>
      </c>
      <c r="S88" s="9">
        <f t="shared" si="55"/>
        <v>0</v>
      </c>
      <c r="T88" s="9">
        <f t="shared" si="56"/>
        <v>5</v>
      </c>
      <c r="U88" s="9">
        <f t="shared" si="57"/>
        <v>0</v>
      </c>
      <c r="V88" s="9">
        <f t="shared" si="58"/>
        <v>5</v>
      </c>
      <c r="W88" s="9">
        <f t="shared" si="40"/>
        <v>0</v>
      </c>
      <c r="X88" s="9">
        <f t="shared" si="41"/>
        <v>-5</v>
      </c>
      <c r="Y88" s="9">
        <f t="shared" si="42"/>
        <v>0</v>
      </c>
      <c r="Z88" s="36" t="e">
        <f t="shared" si="43"/>
        <v>#DIV/0!</v>
      </c>
      <c r="AA88" s="36" t="e">
        <f t="shared" si="44"/>
        <v>#DIV/0!</v>
      </c>
      <c r="AB88" s="10" t="e">
        <f t="shared" si="45"/>
        <v>#DIV/0!</v>
      </c>
      <c r="AC88" s="10" t="e">
        <f t="shared" si="46"/>
        <v>#DIV/0!</v>
      </c>
      <c r="AD88" s="15">
        <f t="shared" si="47"/>
        <v>0</v>
      </c>
      <c r="AE88" s="15">
        <f t="shared" si="59"/>
        <v>0</v>
      </c>
      <c r="AF88" s="15">
        <f t="shared" si="48"/>
        <v>0</v>
      </c>
      <c r="AG88" s="9">
        <f t="shared" si="49"/>
        <v>0</v>
      </c>
      <c r="AH88" s="9" t="e">
        <f t="shared" si="50"/>
        <v>#DIV/0!</v>
      </c>
      <c r="AI88" s="9" t="e">
        <f t="shared" si="31"/>
        <v>#DIV/0!</v>
      </c>
      <c r="AJ88" s="9" t="e">
        <f t="shared" si="32"/>
        <v>#DIV/0!</v>
      </c>
      <c r="AK88" s="9">
        <f t="shared" si="51"/>
        <v>0</v>
      </c>
      <c r="AL88" s="9" t="e">
        <f t="shared" si="33"/>
        <v>#DIV/0!</v>
      </c>
      <c r="AM88" s="9" t="e">
        <f t="shared" si="34"/>
        <v>#DIV/0!</v>
      </c>
      <c r="AN88" s="9" t="e">
        <f t="shared" si="52"/>
        <v>#DIV/0!</v>
      </c>
    </row>
    <row r="89" spans="1:40" x14ac:dyDescent="0.25">
      <c r="A89" s="19"/>
      <c r="B89" s="20"/>
      <c r="C89" s="21"/>
      <c r="D89" s="22"/>
      <c r="E89" s="23"/>
      <c r="F89" s="23"/>
      <c r="G89" s="22"/>
      <c r="H89" s="22"/>
      <c r="I89" s="22">
        <f t="shared" si="35"/>
        <v>18</v>
      </c>
      <c r="J89" s="9" t="e">
        <f t="shared" si="30"/>
        <v>#DIV/0!</v>
      </c>
      <c r="K89" s="9">
        <f t="shared" si="53"/>
        <v>0</v>
      </c>
      <c r="L89" s="13">
        <f t="shared" si="54"/>
        <v>0</v>
      </c>
      <c r="M89" s="24"/>
      <c r="N89" s="24"/>
      <c r="O89" s="9">
        <f t="shared" si="36"/>
        <v>0</v>
      </c>
      <c r="P89" s="14" t="e">
        <f t="shared" si="37"/>
        <v>#DIV/0!</v>
      </c>
      <c r="Q89" s="9">
        <f t="shared" si="38"/>
        <v>0</v>
      </c>
      <c r="R89" s="9">
        <f t="shared" si="39"/>
        <v>0</v>
      </c>
      <c r="S89" s="9">
        <f t="shared" si="55"/>
        <v>0</v>
      </c>
      <c r="T89" s="9">
        <f t="shared" si="56"/>
        <v>5</v>
      </c>
      <c r="U89" s="9">
        <f t="shared" si="57"/>
        <v>0</v>
      </c>
      <c r="V89" s="9">
        <f t="shared" si="58"/>
        <v>5</v>
      </c>
      <c r="W89" s="9">
        <f t="shared" si="40"/>
        <v>0</v>
      </c>
      <c r="X89" s="9">
        <f t="shared" si="41"/>
        <v>-5</v>
      </c>
      <c r="Y89" s="9">
        <f t="shared" si="42"/>
        <v>0</v>
      </c>
      <c r="Z89" s="36" t="e">
        <f t="shared" si="43"/>
        <v>#DIV/0!</v>
      </c>
      <c r="AA89" s="36" t="e">
        <f t="shared" si="44"/>
        <v>#DIV/0!</v>
      </c>
      <c r="AB89" s="10" t="e">
        <f t="shared" si="45"/>
        <v>#DIV/0!</v>
      </c>
      <c r="AC89" s="10" t="e">
        <f t="shared" si="46"/>
        <v>#DIV/0!</v>
      </c>
      <c r="AD89" s="15">
        <f t="shared" si="47"/>
        <v>0</v>
      </c>
      <c r="AE89" s="15">
        <f t="shared" si="59"/>
        <v>0</v>
      </c>
      <c r="AF89" s="15">
        <f t="shared" si="48"/>
        <v>0</v>
      </c>
      <c r="AG89" s="9">
        <f t="shared" si="49"/>
        <v>0</v>
      </c>
      <c r="AH89" s="9" t="e">
        <f t="shared" si="50"/>
        <v>#DIV/0!</v>
      </c>
      <c r="AI89" s="9" t="e">
        <f t="shared" si="31"/>
        <v>#DIV/0!</v>
      </c>
      <c r="AJ89" s="9" t="e">
        <f t="shared" si="32"/>
        <v>#DIV/0!</v>
      </c>
      <c r="AK89" s="9">
        <f t="shared" si="51"/>
        <v>0</v>
      </c>
      <c r="AL89" s="9" t="e">
        <f t="shared" si="33"/>
        <v>#DIV/0!</v>
      </c>
      <c r="AM89" s="9" t="e">
        <f t="shared" si="34"/>
        <v>#DIV/0!</v>
      </c>
      <c r="AN89" s="9" t="e">
        <f t="shared" si="52"/>
        <v>#DIV/0!</v>
      </c>
    </row>
    <row r="90" spans="1:40" x14ac:dyDescent="0.25">
      <c r="A90" s="19"/>
      <c r="B90" s="20"/>
      <c r="C90" s="21"/>
      <c r="D90" s="22"/>
      <c r="E90" s="23"/>
      <c r="F90" s="23"/>
      <c r="G90" s="22"/>
      <c r="H90" s="22"/>
      <c r="I90" s="22">
        <f t="shared" si="35"/>
        <v>18</v>
      </c>
      <c r="J90" s="9" t="e">
        <f t="shared" si="30"/>
        <v>#DIV/0!</v>
      </c>
      <c r="K90" s="9">
        <f t="shared" si="53"/>
        <v>0</v>
      </c>
      <c r="L90" s="13">
        <f t="shared" si="54"/>
        <v>0</v>
      </c>
      <c r="M90" s="24"/>
      <c r="N90" s="24"/>
      <c r="O90" s="9">
        <f t="shared" si="36"/>
        <v>0</v>
      </c>
      <c r="P90" s="14" t="e">
        <f t="shared" si="37"/>
        <v>#DIV/0!</v>
      </c>
      <c r="Q90" s="9">
        <f t="shared" si="38"/>
        <v>0</v>
      </c>
      <c r="R90" s="9">
        <f t="shared" si="39"/>
        <v>0</v>
      </c>
      <c r="S90" s="9">
        <f t="shared" si="55"/>
        <v>0</v>
      </c>
      <c r="T90" s="9">
        <f t="shared" si="56"/>
        <v>5</v>
      </c>
      <c r="U90" s="9">
        <f t="shared" si="57"/>
        <v>0</v>
      </c>
      <c r="V90" s="9">
        <f t="shared" si="58"/>
        <v>5</v>
      </c>
      <c r="W90" s="9">
        <f t="shared" si="40"/>
        <v>0</v>
      </c>
      <c r="X90" s="9">
        <f t="shared" si="41"/>
        <v>-5</v>
      </c>
      <c r="Y90" s="9">
        <f t="shared" si="42"/>
        <v>0</v>
      </c>
      <c r="Z90" s="36" t="e">
        <f t="shared" si="43"/>
        <v>#DIV/0!</v>
      </c>
      <c r="AA90" s="36" t="e">
        <f t="shared" si="44"/>
        <v>#DIV/0!</v>
      </c>
      <c r="AB90" s="10" t="e">
        <f t="shared" si="45"/>
        <v>#DIV/0!</v>
      </c>
      <c r="AC90" s="10" t="e">
        <f t="shared" si="46"/>
        <v>#DIV/0!</v>
      </c>
      <c r="AD90" s="15">
        <f t="shared" si="47"/>
        <v>0</v>
      </c>
      <c r="AE90" s="15">
        <f t="shared" si="59"/>
        <v>0</v>
      </c>
      <c r="AF90" s="15">
        <f t="shared" si="48"/>
        <v>0</v>
      </c>
      <c r="AG90" s="9">
        <f t="shared" si="49"/>
        <v>0</v>
      </c>
      <c r="AH90" s="9" t="e">
        <f t="shared" si="50"/>
        <v>#DIV/0!</v>
      </c>
      <c r="AI90" s="9" t="e">
        <f t="shared" si="31"/>
        <v>#DIV/0!</v>
      </c>
      <c r="AJ90" s="9" t="e">
        <f t="shared" si="32"/>
        <v>#DIV/0!</v>
      </c>
      <c r="AK90" s="9">
        <f t="shared" si="51"/>
        <v>0</v>
      </c>
      <c r="AL90" s="9" t="e">
        <f t="shared" si="33"/>
        <v>#DIV/0!</v>
      </c>
      <c r="AM90" s="9" t="e">
        <f t="shared" si="34"/>
        <v>#DIV/0!</v>
      </c>
      <c r="AN90" s="9" t="e">
        <f t="shared" si="52"/>
        <v>#DIV/0!</v>
      </c>
    </row>
    <row r="91" spans="1:40" x14ac:dyDescent="0.25">
      <c r="A91" s="19"/>
      <c r="B91" s="20"/>
      <c r="C91" s="21"/>
      <c r="D91" s="22"/>
      <c r="E91" s="23"/>
      <c r="F91" s="23"/>
      <c r="G91" s="22"/>
      <c r="H91" s="22"/>
      <c r="I91" s="22">
        <f t="shared" si="35"/>
        <v>18</v>
      </c>
      <c r="J91" s="9" t="e">
        <f t="shared" si="30"/>
        <v>#DIV/0!</v>
      </c>
      <c r="K91" s="9">
        <f t="shared" si="53"/>
        <v>0</v>
      </c>
      <c r="L91" s="13">
        <f t="shared" si="54"/>
        <v>0</v>
      </c>
      <c r="M91" s="24"/>
      <c r="N91" s="24"/>
      <c r="O91" s="9">
        <f t="shared" si="36"/>
        <v>0</v>
      </c>
      <c r="P91" s="14" t="e">
        <f t="shared" si="37"/>
        <v>#DIV/0!</v>
      </c>
      <c r="Q91" s="9">
        <f t="shared" si="38"/>
        <v>0</v>
      </c>
      <c r="R91" s="9">
        <f t="shared" si="39"/>
        <v>0</v>
      </c>
      <c r="S91" s="9">
        <f t="shared" si="55"/>
        <v>0</v>
      </c>
      <c r="T91" s="9">
        <f t="shared" si="56"/>
        <v>5</v>
      </c>
      <c r="U91" s="9">
        <f t="shared" si="57"/>
        <v>0</v>
      </c>
      <c r="V91" s="9">
        <f t="shared" si="58"/>
        <v>5</v>
      </c>
      <c r="W91" s="9">
        <f t="shared" si="40"/>
        <v>0</v>
      </c>
      <c r="X91" s="9">
        <f t="shared" si="41"/>
        <v>-5</v>
      </c>
      <c r="Y91" s="9">
        <f t="shared" si="42"/>
        <v>0</v>
      </c>
      <c r="Z91" s="36" t="e">
        <f t="shared" si="43"/>
        <v>#DIV/0!</v>
      </c>
      <c r="AA91" s="36" t="e">
        <f t="shared" si="44"/>
        <v>#DIV/0!</v>
      </c>
      <c r="AB91" s="10" t="e">
        <f t="shared" si="45"/>
        <v>#DIV/0!</v>
      </c>
      <c r="AC91" s="10" t="e">
        <f t="shared" si="46"/>
        <v>#DIV/0!</v>
      </c>
      <c r="AD91" s="15">
        <f t="shared" si="47"/>
        <v>0</v>
      </c>
      <c r="AE91" s="15">
        <f t="shared" si="59"/>
        <v>0</v>
      </c>
      <c r="AF91" s="15">
        <f t="shared" si="48"/>
        <v>0</v>
      </c>
      <c r="AG91" s="9">
        <f t="shared" si="49"/>
        <v>0</v>
      </c>
      <c r="AH91" s="9" t="e">
        <f t="shared" si="50"/>
        <v>#DIV/0!</v>
      </c>
      <c r="AI91" s="9" t="e">
        <f t="shared" si="31"/>
        <v>#DIV/0!</v>
      </c>
      <c r="AJ91" s="9" t="e">
        <f t="shared" si="32"/>
        <v>#DIV/0!</v>
      </c>
      <c r="AK91" s="9">
        <f t="shared" si="51"/>
        <v>0</v>
      </c>
      <c r="AL91" s="9" t="e">
        <f t="shared" si="33"/>
        <v>#DIV/0!</v>
      </c>
      <c r="AM91" s="9" t="e">
        <f t="shared" si="34"/>
        <v>#DIV/0!</v>
      </c>
      <c r="AN91" s="9" t="e">
        <f t="shared" si="52"/>
        <v>#DIV/0!</v>
      </c>
    </row>
    <row r="92" spans="1:40" x14ac:dyDescent="0.25">
      <c r="A92" s="19"/>
      <c r="B92" s="20"/>
      <c r="C92" s="21"/>
      <c r="D92" s="22"/>
      <c r="E92" s="23"/>
      <c r="F92" s="23"/>
      <c r="G92" s="22"/>
      <c r="H92" s="22"/>
      <c r="I92" s="22">
        <f t="shared" si="35"/>
        <v>18</v>
      </c>
      <c r="J92" s="9" t="e">
        <f t="shared" si="30"/>
        <v>#DIV/0!</v>
      </c>
      <c r="K92" s="9">
        <f t="shared" si="53"/>
        <v>0</v>
      </c>
      <c r="L92" s="13">
        <f t="shared" si="54"/>
        <v>0</v>
      </c>
      <c r="M92" s="24"/>
      <c r="N92" s="24"/>
      <c r="O92" s="9">
        <f t="shared" si="36"/>
        <v>0</v>
      </c>
      <c r="P92" s="14" t="e">
        <f t="shared" si="37"/>
        <v>#DIV/0!</v>
      </c>
      <c r="Q92" s="9">
        <f t="shared" si="38"/>
        <v>0</v>
      </c>
      <c r="R92" s="9">
        <f t="shared" si="39"/>
        <v>0</v>
      </c>
      <c r="S92" s="9">
        <f t="shared" si="55"/>
        <v>0</v>
      </c>
      <c r="T92" s="9">
        <f t="shared" si="56"/>
        <v>5</v>
      </c>
      <c r="U92" s="9">
        <f t="shared" si="57"/>
        <v>0</v>
      </c>
      <c r="V92" s="9">
        <f t="shared" si="58"/>
        <v>5</v>
      </c>
      <c r="W92" s="9">
        <f t="shared" si="40"/>
        <v>0</v>
      </c>
      <c r="X92" s="9">
        <f t="shared" si="41"/>
        <v>-5</v>
      </c>
      <c r="Y92" s="9">
        <f t="shared" si="42"/>
        <v>0</v>
      </c>
      <c r="Z92" s="36" t="e">
        <f t="shared" si="43"/>
        <v>#DIV/0!</v>
      </c>
      <c r="AA92" s="36" t="e">
        <f t="shared" si="44"/>
        <v>#DIV/0!</v>
      </c>
      <c r="AB92" s="10" t="e">
        <f t="shared" si="45"/>
        <v>#DIV/0!</v>
      </c>
      <c r="AC92" s="10" t="e">
        <f t="shared" si="46"/>
        <v>#DIV/0!</v>
      </c>
      <c r="AD92" s="15">
        <f t="shared" si="47"/>
        <v>0</v>
      </c>
      <c r="AE92" s="15">
        <f t="shared" si="59"/>
        <v>0</v>
      </c>
      <c r="AF92" s="15">
        <f t="shared" si="48"/>
        <v>0</v>
      </c>
      <c r="AG92" s="9">
        <f t="shared" si="49"/>
        <v>0</v>
      </c>
      <c r="AH92" s="9" t="e">
        <f t="shared" si="50"/>
        <v>#DIV/0!</v>
      </c>
      <c r="AI92" s="9" t="e">
        <f t="shared" si="31"/>
        <v>#DIV/0!</v>
      </c>
      <c r="AJ92" s="9" t="e">
        <f t="shared" si="32"/>
        <v>#DIV/0!</v>
      </c>
      <c r="AK92" s="9">
        <f t="shared" si="51"/>
        <v>0</v>
      </c>
      <c r="AL92" s="9" t="e">
        <f t="shared" si="33"/>
        <v>#DIV/0!</v>
      </c>
      <c r="AM92" s="9" t="e">
        <f t="shared" si="34"/>
        <v>#DIV/0!</v>
      </c>
      <c r="AN92" s="9" t="e">
        <f t="shared" si="52"/>
        <v>#DIV/0!</v>
      </c>
    </row>
    <row r="93" spans="1:40" x14ac:dyDescent="0.25">
      <c r="A93" s="19"/>
      <c r="B93" s="20"/>
      <c r="C93" s="21"/>
      <c r="D93" s="22"/>
      <c r="E93" s="23"/>
      <c r="F93" s="23"/>
      <c r="G93" s="22"/>
      <c r="H93" s="22"/>
      <c r="I93" s="22">
        <f t="shared" si="35"/>
        <v>18</v>
      </c>
      <c r="J93" s="9" t="e">
        <f t="shared" si="30"/>
        <v>#DIV/0!</v>
      </c>
      <c r="K93" s="9">
        <f t="shared" si="53"/>
        <v>0</v>
      </c>
      <c r="L93" s="13">
        <f t="shared" si="54"/>
        <v>0</v>
      </c>
      <c r="M93" s="24"/>
      <c r="N93" s="24"/>
      <c r="O93" s="9">
        <f t="shared" si="36"/>
        <v>0</v>
      </c>
      <c r="P93" s="14" t="e">
        <f t="shared" si="37"/>
        <v>#DIV/0!</v>
      </c>
      <c r="Q93" s="9">
        <f t="shared" si="38"/>
        <v>0</v>
      </c>
      <c r="R93" s="9">
        <f t="shared" si="39"/>
        <v>0</v>
      </c>
      <c r="S93" s="9">
        <f t="shared" si="55"/>
        <v>0</v>
      </c>
      <c r="T93" s="9">
        <f t="shared" si="56"/>
        <v>5</v>
      </c>
      <c r="U93" s="9">
        <f t="shared" si="57"/>
        <v>0</v>
      </c>
      <c r="V93" s="9">
        <f t="shared" si="58"/>
        <v>5</v>
      </c>
      <c r="W93" s="9">
        <f t="shared" si="40"/>
        <v>0</v>
      </c>
      <c r="X93" s="9">
        <f t="shared" si="41"/>
        <v>-5</v>
      </c>
      <c r="Y93" s="9">
        <f t="shared" si="42"/>
        <v>0</v>
      </c>
      <c r="Z93" s="36" t="e">
        <f t="shared" si="43"/>
        <v>#DIV/0!</v>
      </c>
      <c r="AA93" s="36" t="e">
        <f t="shared" si="44"/>
        <v>#DIV/0!</v>
      </c>
      <c r="AB93" s="10" t="e">
        <f t="shared" si="45"/>
        <v>#DIV/0!</v>
      </c>
      <c r="AC93" s="10" t="e">
        <f t="shared" si="46"/>
        <v>#DIV/0!</v>
      </c>
      <c r="AD93" s="15">
        <f t="shared" si="47"/>
        <v>0</v>
      </c>
      <c r="AE93" s="15">
        <f t="shared" si="59"/>
        <v>0</v>
      </c>
      <c r="AF93" s="15">
        <f t="shared" si="48"/>
        <v>0</v>
      </c>
      <c r="AG93" s="9">
        <f t="shared" si="49"/>
        <v>0</v>
      </c>
      <c r="AH93" s="9" t="e">
        <f t="shared" si="50"/>
        <v>#DIV/0!</v>
      </c>
      <c r="AI93" s="9" t="e">
        <f t="shared" si="31"/>
        <v>#DIV/0!</v>
      </c>
      <c r="AJ93" s="9" t="e">
        <f t="shared" si="32"/>
        <v>#DIV/0!</v>
      </c>
      <c r="AK93" s="9">
        <f t="shared" si="51"/>
        <v>0</v>
      </c>
      <c r="AL93" s="9" t="e">
        <f t="shared" si="33"/>
        <v>#DIV/0!</v>
      </c>
      <c r="AM93" s="9" t="e">
        <f t="shared" si="34"/>
        <v>#DIV/0!</v>
      </c>
      <c r="AN93" s="9" t="e">
        <f t="shared" si="52"/>
        <v>#DIV/0!</v>
      </c>
    </row>
    <row r="94" spans="1:40" x14ac:dyDescent="0.25">
      <c r="A94" s="19"/>
      <c r="B94" s="20"/>
      <c r="C94" s="21"/>
      <c r="D94" s="22"/>
      <c r="E94" s="23"/>
      <c r="F94" s="23"/>
      <c r="G94" s="22"/>
      <c r="H94" s="22"/>
      <c r="I94" s="22">
        <f t="shared" si="35"/>
        <v>18</v>
      </c>
      <c r="J94" s="9" t="e">
        <f t="shared" si="30"/>
        <v>#DIV/0!</v>
      </c>
      <c r="K94" s="9">
        <f t="shared" si="53"/>
        <v>0</v>
      </c>
      <c r="L94" s="13">
        <f t="shared" si="54"/>
        <v>0</v>
      </c>
      <c r="M94" s="24"/>
      <c r="N94" s="24"/>
      <c r="O94" s="9">
        <f t="shared" si="36"/>
        <v>0</v>
      </c>
      <c r="P94" s="14" t="e">
        <f t="shared" si="37"/>
        <v>#DIV/0!</v>
      </c>
      <c r="Q94" s="9">
        <f t="shared" si="38"/>
        <v>0</v>
      </c>
      <c r="R94" s="9">
        <f t="shared" si="39"/>
        <v>0</v>
      </c>
      <c r="S94" s="9">
        <f t="shared" si="55"/>
        <v>0</v>
      </c>
      <c r="T94" s="9">
        <f t="shared" si="56"/>
        <v>5</v>
      </c>
      <c r="U94" s="9">
        <f t="shared" si="57"/>
        <v>0</v>
      </c>
      <c r="V94" s="9">
        <f t="shared" si="58"/>
        <v>5</v>
      </c>
      <c r="W94" s="9">
        <f t="shared" si="40"/>
        <v>0</v>
      </c>
      <c r="X94" s="9">
        <f t="shared" si="41"/>
        <v>-5</v>
      </c>
      <c r="Y94" s="9">
        <f t="shared" si="42"/>
        <v>0</v>
      </c>
      <c r="Z94" s="36" t="e">
        <f t="shared" si="43"/>
        <v>#DIV/0!</v>
      </c>
      <c r="AA94" s="36" t="e">
        <f t="shared" si="44"/>
        <v>#DIV/0!</v>
      </c>
      <c r="AB94" s="10" t="e">
        <f t="shared" si="45"/>
        <v>#DIV/0!</v>
      </c>
      <c r="AC94" s="10" t="e">
        <f t="shared" si="46"/>
        <v>#DIV/0!</v>
      </c>
      <c r="AD94" s="15">
        <f t="shared" si="47"/>
        <v>0</v>
      </c>
      <c r="AE94" s="15">
        <f t="shared" si="59"/>
        <v>0</v>
      </c>
      <c r="AF94" s="15">
        <f t="shared" si="48"/>
        <v>0</v>
      </c>
      <c r="AG94" s="9">
        <f t="shared" si="49"/>
        <v>0</v>
      </c>
      <c r="AH94" s="9" t="e">
        <f t="shared" si="50"/>
        <v>#DIV/0!</v>
      </c>
      <c r="AI94" s="9" t="e">
        <f t="shared" si="31"/>
        <v>#DIV/0!</v>
      </c>
      <c r="AJ94" s="9" t="e">
        <f t="shared" si="32"/>
        <v>#DIV/0!</v>
      </c>
      <c r="AK94" s="9">
        <f t="shared" si="51"/>
        <v>0</v>
      </c>
      <c r="AL94" s="9" t="e">
        <f t="shared" si="33"/>
        <v>#DIV/0!</v>
      </c>
      <c r="AM94" s="9" t="e">
        <f t="shared" si="34"/>
        <v>#DIV/0!</v>
      </c>
      <c r="AN94" s="9" t="e">
        <f t="shared" si="52"/>
        <v>#DIV/0!</v>
      </c>
    </row>
    <row r="95" spans="1:40" x14ac:dyDescent="0.25">
      <c r="A95" s="19"/>
      <c r="B95" s="20"/>
      <c r="C95" s="21"/>
      <c r="D95" s="22"/>
      <c r="E95" s="23"/>
      <c r="F95" s="23"/>
      <c r="G95" s="22"/>
      <c r="H95" s="22"/>
      <c r="I95" s="22">
        <f t="shared" si="35"/>
        <v>18</v>
      </c>
      <c r="J95" s="9" t="e">
        <f t="shared" si="30"/>
        <v>#DIV/0!</v>
      </c>
      <c r="K95" s="9">
        <f t="shared" si="53"/>
        <v>0</v>
      </c>
      <c r="L95" s="13">
        <f t="shared" si="54"/>
        <v>0</v>
      </c>
      <c r="M95" s="24"/>
      <c r="N95" s="24"/>
      <c r="O95" s="9">
        <f t="shared" si="36"/>
        <v>0</v>
      </c>
      <c r="P95" s="14" t="e">
        <f t="shared" si="37"/>
        <v>#DIV/0!</v>
      </c>
      <c r="Q95" s="9">
        <f t="shared" si="38"/>
        <v>0</v>
      </c>
      <c r="R95" s="9">
        <f t="shared" si="39"/>
        <v>0</v>
      </c>
      <c r="S95" s="9">
        <f t="shared" si="55"/>
        <v>0</v>
      </c>
      <c r="T95" s="9">
        <f t="shared" si="56"/>
        <v>5</v>
      </c>
      <c r="U95" s="9">
        <f t="shared" si="57"/>
        <v>0</v>
      </c>
      <c r="V95" s="9">
        <f t="shared" si="58"/>
        <v>5</v>
      </c>
      <c r="W95" s="9">
        <f t="shared" si="40"/>
        <v>0</v>
      </c>
      <c r="X95" s="9">
        <f t="shared" si="41"/>
        <v>-5</v>
      </c>
      <c r="Y95" s="9">
        <f t="shared" si="42"/>
        <v>0</v>
      </c>
      <c r="Z95" s="36" t="e">
        <f t="shared" si="43"/>
        <v>#DIV/0!</v>
      </c>
      <c r="AA95" s="36" t="e">
        <f t="shared" si="44"/>
        <v>#DIV/0!</v>
      </c>
      <c r="AB95" s="10" t="e">
        <f t="shared" si="45"/>
        <v>#DIV/0!</v>
      </c>
      <c r="AC95" s="10" t="e">
        <f t="shared" si="46"/>
        <v>#DIV/0!</v>
      </c>
      <c r="AD95" s="15">
        <f t="shared" si="47"/>
        <v>0</v>
      </c>
      <c r="AE95" s="15">
        <f t="shared" si="59"/>
        <v>0</v>
      </c>
      <c r="AF95" s="15">
        <f t="shared" si="48"/>
        <v>0</v>
      </c>
      <c r="AG95" s="9">
        <f t="shared" si="49"/>
        <v>0</v>
      </c>
      <c r="AH95" s="9" t="e">
        <f t="shared" si="50"/>
        <v>#DIV/0!</v>
      </c>
      <c r="AI95" s="9" t="e">
        <f t="shared" si="31"/>
        <v>#DIV/0!</v>
      </c>
      <c r="AJ95" s="9" t="e">
        <f t="shared" si="32"/>
        <v>#DIV/0!</v>
      </c>
      <c r="AK95" s="9">
        <f t="shared" si="51"/>
        <v>0</v>
      </c>
      <c r="AL95" s="9" t="e">
        <f t="shared" si="33"/>
        <v>#DIV/0!</v>
      </c>
      <c r="AM95" s="9" t="e">
        <f t="shared" si="34"/>
        <v>#DIV/0!</v>
      </c>
      <c r="AN95" s="9" t="e">
        <f t="shared" si="52"/>
        <v>#DIV/0!</v>
      </c>
    </row>
    <row r="96" spans="1:40" x14ac:dyDescent="0.25">
      <c r="A96" s="19"/>
      <c r="B96" s="20"/>
      <c r="C96" s="21"/>
      <c r="D96" s="22"/>
      <c r="E96" s="23"/>
      <c r="F96" s="23"/>
      <c r="G96" s="22"/>
      <c r="H96" s="22"/>
      <c r="I96" s="22">
        <f t="shared" si="35"/>
        <v>18</v>
      </c>
      <c r="J96" s="9" t="e">
        <f t="shared" si="30"/>
        <v>#DIV/0!</v>
      </c>
      <c r="K96" s="9">
        <f t="shared" si="53"/>
        <v>0</v>
      </c>
      <c r="L96" s="13">
        <f t="shared" si="54"/>
        <v>0</v>
      </c>
      <c r="M96" s="24"/>
      <c r="N96" s="24"/>
      <c r="O96" s="9">
        <f t="shared" si="36"/>
        <v>0</v>
      </c>
      <c r="P96" s="14" t="e">
        <f t="shared" si="37"/>
        <v>#DIV/0!</v>
      </c>
      <c r="Q96" s="9">
        <f t="shared" si="38"/>
        <v>0</v>
      </c>
      <c r="R96" s="9">
        <f t="shared" si="39"/>
        <v>0</v>
      </c>
      <c r="S96" s="9">
        <f t="shared" si="55"/>
        <v>0</v>
      </c>
      <c r="T96" s="9">
        <f t="shared" si="56"/>
        <v>5</v>
      </c>
      <c r="U96" s="9">
        <f t="shared" si="57"/>
        <v>0</v>
      </c>
      <c r="V96" s="9">
        <f t="shared" si="58"/>
        <v>5</v>
      </c>
      <c r="W96" s="9">
        <f t="shared" si="40"/>
        <v>0</v>
      </c>
      <c r="X96" s="9">
        <f t="shared" si="41"/>
        <v>-5</v>
      </c>
      <c r="Y96" s="9">
        <f t="shared" si="42"/>
        <v>0</v>
      </c>
      <c r="Z96" s="36" t="e">
        <f t="shared" si="43"/>
        <v>#DIV/0!</v>
      </c>
      <c r="AA96" s="36" t="e">
        <f t="shared" si="44"/>
        <v>#DIV/0!</v>
      </c>
      <c r="AB96" s="10" t="e">
        <f t="shared" si="45"/>
        <v>#DIV/0!</v>
      </c>
      <c r="AC96" s="10" t="e">
        <f t="shared" si="46"/>
        <v>#DIV/0!</v>
      </c>
      <c r="AD96" s="15">
        <f t="shared" si="47"/>
        <v>0</v>
      </c>
      <c r="AE96" s="15">
        <f t="shared" si="59"/>
        <v>0</v>
      </c>
      <c r="AF96" s="15">
        <f t="shared" si="48"/>
        <v>0</v>
      </c>
      <c r="AG96" s="9">
        <f t="shared" si="49"/>
        <v>0</v>
      </c>
      <c r="AH96" s="9" t="e">
        <f t="shared" si="50"/>
        <v>#DIV/0!</v>
      </c>
      <c r="AI96" s="9" t="e">
        <f t="shared" si="31"/>
        <v>#DIV/0!</v>
      </c>
      <c r="AJ96" s="9" t="e">
        <f t="shared" si="32"/>
        <v>#DIV/0!</v>
      </c>
      <c r="AK96" s="9">
        <f t="shared" si="51"/>
        <v>0</v>
      </c>
      <c r="AL96" s="9" t="e">
        <f t="shared" si="33"/>
        <v>#DIV/0!</v>
      </c>
      <c r="AM96" s="9" t="e">
        <f t="shared" si="34"/>
        <v>#DIV/0!</v>
      </c>
      <c r="AN96" s="9" t="e">
        <f t="shared" si="52"/>
        <v>#DIV/0!</v>
      </c>
    </row>
    <row r="97" spans="1:40" x14ac:dyDescent="0.25">
      <c r="A97" s="19"/>
      <c r="B97" s="20"/>
      <c r="C97" s="21"/>
      <c r="D97" s="22"/>
      <c r="E97" s="23"/>
      <c r="F97" s="23"/>
      <c r="G97" s="22"/>
      <c r="H97" s="22"/>
      <c r="I97" s="22">
        <f t="shared" si="35"/>
        <v>18</v>
      </c>
      <c r="J97" s="9" t="e">
        <f t="shared" si="30"/>
        <v>#DIV/0!</v>
      </c>
      <c r="K97" s="9">
        <f t="shared" si="53"/>
        <v>0</v>
      </c>
      <c r="L97" s="13">
        <f t="shared" si="54"/>
        <v>0</v>
      </c>
      <c r="M97" s="24"/>
      <c r="N97" s="24"/>
      <c r="O97" s="9">
        <f t="shared" si="36"/>
        <v>0</v>
      </c>
      <c r="P97" s="14" t="e">
        <f t="shared" si="37"/>
        <v>#DIV/0!</v>
      </c>
      <c r="Q97" s="9">
        <f t="shared" si="38"/>
        <v>0</v>
      </c>
      <c r="R97" s="9">
        <f t="shared" si="39"/>
        <v>0</v>
      </c>
      <c r="S97" s="9">
        <f t="shared" si="55"/>
        <v>0</v>
      </c>
      <c r="T97" s="9">
        <f t="shared" si="56"/>
        <v>5</v>
      </c>
      <c r="U97" s="9">
        <f t="shared" si="57"/>
        <v>0</v>
      </c>
      <c r="V97" s="9">
        <f t="shared" si="58"/>
        <v>5</v>
      </c>
      <c r="W97" s="9">
        <f t="shared" si="40"/>
        <v>0</v>
      </c>
      <c r="X97" s="9">
        <f t="shared" si="41"/>
        <v>-5</v>
      </c>
      <c r="Y97" s="9">
        <f t="shared" si="42"/>
        <v>0</v>
      </c>
      <c r="Z97" s="36" t="e">
        <f t="shared" si="43"/>
        <v>#DIV/0!</v>
      </c>
      <c r="AA97" s="36" t="e">
        <f t="shared" si="44"/>
        <v>#DIV/0!</v>
      </c>
      <c r="AB97" s="10" t="e">
        <f t="shared" si="45"/>
        <v>#DIV/0!</v>
      </c>
      <c r="AC97" s="10" t="e">
        <f t="shared" si="46"/>
        <v>#DIV/0!</v>
      </c>
      <c r="AD97" s="15">
        <f t="shared" si="47"/>
        <v>0</v>
      </c>
      <c r="AE97" s="15">
        <f t="shared" si="59"/>
        <v>0</v>
      </c>
      <c r="AF97" s="15">
        <f t="shared" si="48"/>
        <v>0</v>
      </c>
      <c r="AG97" s="9">
        <f t="shared" si="49"/>
        <v>0</v>
      </c>
      <c r="AH97" s="9" t="e">
        <f t="shared" si="50"/>
        <v>#DIV/0!</v>
      </c>
      <c r="AI97" s="9" t="e">
        <f t="shared" si="31"/>
        <v>#DIV/0!</v>
      </c>
      <c r="AJ97" s="9" t="e">
        <f t="shared" si="32"/>
        <v>#DIV/0!</v>
      </c>
      <c r="AK97" s="9">
        <f t="shared" si="51"/>
        <v>0</v>
      </c>
      <c r="AL97" s="9" t="e">
        <f t="shared" si="33"/>
        <v>#DIV/0!</v>
      </c>
      <c r="AM97" s="9" t="e">
        <f t="shared" si="34"/>
        <v>#DIV/0!</v>
      </c>
      <c r="AN97" s="9" t="e">
        <f t="shared" si="52"/>
        <v>#DIV/0!</v>
      </c>
    </row>
    <row r="98" spans="1:40" x14ac:dyDescent="0.25">
      <c r="A98" s="19"/>
      <c r="B98" s="20"/>
      <c r="C98" s="21"/>
      <c r="D98" s="22"/>
      <c r="E98" s="23"/>
      <c r="F98" s="23"/>
      <c r="G98" s="22"/>
      <c r="H98" s="22"/>
      <c r="I98" s="22">
        <f t="shared" si="35"/>
        <v>18</v>
      </c>
      <c r="J98" s="9" t="e">
        <f t="shared" si="30"/>
        <v>#DIV/0!</v>
      </c>
      <c r="K98" s="9">
        <f t="shared" si="53"/>
        <v>0</v>
      </c>
      <c r="L98" s="13">
        <f t="shared" si="54"/>
        <v>0</v>
      </c>
      <c r="M98" s="24"/>
      <c r="N98" s="24"/>
      <c r="O98" s="9">
        <f t="shared" si="36"/>
        <v>0</v>
      </c>
      <c r="P98" s="14" t="e">
        <f t="shared" si="37"/>
        <v>#DIV/0!</v>
      </c>
      <c r="Q98" s="9">
        <f t="shared" si="38"/>
        <v>0</v>
      </c>
      <c r="R98" s="9">
        <f t="shared" si="39"/>
        <v>0</v>
      </c>
      <c r="S98" s="9">
        <f t="shared" si="55"/>
        <v>0</v>
      </c>
      <c r="T98" s="9">
        <f t="shared" si="56"/>
        <v>5</v>
      </c>
      <c r="U98" s="9">
        <f t="shared" si="57"/>
        <v>0</v>
      </c>
      <c r="V98" s="9">
        <f t="shared" si="58"/>
        <v>5</v>
      </c>
      <c r="W98" s="9">
        <f t="shared" si="40"/>
        <v>0</v>
      </c>
      <c r="X98" s="9">
        <f t="shared" si="41"/>
        <v>-5</v>
      </c>
      <c r="Y98" s="9">
        <f t="shared" si="42"/>
        <v>0</v>
      </c>
      <c r="Z98" s="36" t="e">
        <f t="shared" si="43"/>
        <v>#DIV/0!</v>
      </c>
      <c r="AA98" s="36" t="e">
        <f t="shared" si="44"/>
        <v>#DIV/0!</v>
      </c>
      <c r="AB98" s="10" t="e">
        <f t="shared" si="45"/>
        <v>#DIV/0!</v>
      </c>
      <c r="AC98" s="10" t="e">
        <f t="shared" si="46"/>
        <v>#DIV/0!</v>
      </c>
      <c r="AD98" s="15">
        <f t="shared" si="47"/>
        <v>0</v>
      </c>
      <c r="AE98" s="15">
        <f t="shared" si="59"/>
        <v>0</v>
      </c>
      <c r="AF98" s="15">
        <f t="shared" si="48"/>
        <v>0</v>
      </c>
      <c r="AG98" s="9">
        <f t="shared" si="49"/>
        <v>0</v>
      </c>
      <c r="AH98" s="9" t="e">
        <f t="shared" si="50"/>
        <v>#DIV/0!</v>
      </c>
      <c r="AI98" s="9" t="e">
        <f t="shared" si="31"/>
        <v>#DIV/0!</v>
      </c>
      <c r="AJ98" s="9" t="e">
        <f t="shared" si="32"/>
        <v>#DIV/0!</v>
      </c>
      <c r="AK98" s="9">
        <f t="shared" si="51"/>
        <v>0</v>
      </c>
      <c r="AL98" s="9" t="e">
        <f t="shared" si="33"/>
        <v>#DIV/0!</v>
      </c>
      <c r="AM98" s="9" t="e">
        <f t="shared" si="34"/>
        <v>#DIV/0!</v>
      </c>
      <c r="AN98" s="9" t="e">
        <f t="shared" si="52"/>
        <v>#DIV/0!</v>
      </c>
    </row>
    <row r="99" spans="1:40" x14ac:dyDescent="0.25">
      <c r="A99" s="19"/>
      <c r="B99" s="20"/>
      <c r="C99" s="21"/>
      <c r="D99" s="22"/>
      <c r="E99" s="23"/>
      <c r="F99" s="23"/>
      <c r="G99" s="22"/>
      <c r="H99" s="22"/>
      <c r="I99" s="22">
        <f t="shared" si="35"/>
        <v>18</v>
      </c>
      <c r="J99" s="9" t="e">
        <f t="shared" si="30"/>
        <v>#DIV/0!</v>
      </c>
      <c r="K99" s="9">
        <f t="shared" si="53"/>
        <v>0</v>
      </c>
      <c r="L99" s="13">
        <f t="shared" si="54"/>
        <v>0</v>
      </c>
      <c r="M99" s="24"/>
      <c r="N99" s="24"/>
      <c r="O99" s="9">
        <f t="shared" si="36"/>
        <v>0</v>
      </c>
      <c r="P99" s="14" t="e">
        <f t="shared" si="37"/>
        <v>#DIV/0!</v>
      </c>
      <c r="Q99" s="9">
        <f t="shared" si="38"/>
        <v>0</v>
      </c>
      <c r="R99" s="9">
        <f t="shared" si="39"/>
        <v>0</v>
      </c>
      <c r="S99" s="9">
        <f t="shared" si="55"/>
        <v>0</v>
      </c>
      <c r="T99" s="9">
        <f t="shared" si="56"/>
        <v>5</v>
      </c>
      <c r="U99" s="9">
        <f t="shared" si="57"/>
        <v>0</v>
      </c>
      <c r="V99" s="9">
        <f t="shared" si="58"/>
        <v>5</v>
      </c>
      <c r="W99" s="9">
        <f t="shared" si="40"/>
        <v>0</v>
      </c>
      <c r="X99" s="9">
        <f t="shared" si="41"/>
        <v>-5</v>
      </c>
      <c r="Y99" s="9">
        <f t="shared" si="42"/>
        <v>0</v>
      </c>
      <c r="Z99" s="36" t="e">
        <f t="shared" si="43"/>
        <v>#DIV/0!</v>
      </c>
      <c r="AA99" s="36" t="e">
        <f t="shared" si="44"/>
        <v>#DIV/0!</v>
      </c>
      <c r="AB99" s="10" t="e">
        <f t="shared" si="45"/>
        <v>#DIV/0!</v>
      </c>
      <c r="AC99" s="10" t="e">
        <f t="shared" si="46"/>
        <v>#DIV/0!</v>
      </c>
      <c r="AD99" s="15">
        <f t="shared" si="47"/>
        <v>0</v>
      </c>
      <c r="AE99" s="15">
        <f t="shared" si="59"/>
        <v>0</v>
      </c>
      <c r="AF99" s="15">
        <f t="shared" si="48"/>
        <v>0</v>
      </c>
      <c r="AG99" s="9">
        <f t="shared" si="49"/>
        <v>0</v>
      </c>
      <c r="AH99" s="9" t="e">
        <f t="shared" si="50"/>
        <v>#DIV/0!</v>
      </c>
      <c r="AI99" s="9" t="e">
        <f t="shared" si="31"/>
        <v>#DIV/0!</v>
      </c>
      <c r="AJ99" s="9" t="e">
        <f t="shared" si="32"/>
        <v>#DIV/0!</v>
      </c>
      <c r="AK99" s="9">
        <f t="shared" si="51"/>
        <v>0</v>
      </c>
      <c r="AL99" s="9" t="e">
        <f t="shared" si="33"/>
        <v>#DIV/0!</v>
      </c>
      <c r="AM99" s="9" t="e">
        <f t="shared" si="34"/>
        <v>#DIV/0!</v>
      </c>
      <c r="AN99" s="9" t="e">
        <f t="shared" si="52"/>
        <v>#DIV/0!</v>
      </c>
    </row>
    <row r="100" spans="1:40" x14ac:dyDescent="0.25">
      <c r="A100" s="19"/>
      <c r="B100" s="20"/>
      <c r="C100" s="21"/>
      <c r="D100" s="22"/>
      <c r="E100" s="23"/>
      <c r="F100" s="23"/>
      <c r="G100" s="22"/>
      <c r="H100" s="22"/>
      <c r="I100" s="22">
        <f t="shared" si="35"/>
        <v>18</v>
      </c>
      <c r="J100" s="9" t="e">
        <f t="shared" si="30"/>
        <v>#DIV/0!</v>
      </c>
      <c r="K100" s="9">
        <f t="shared" si="53"/>
        <v>0</v>
      </c>
      <c r="L100" s="13">
        <f t="shared" si="54"/>
        <v>0</v>
      </c>
      <c r="M100" s="24"/>
      <c r="N100" s="24"/>
      <c r="O100" s="9">
        <f t="shared" si="36"/>
        <v>0</v>
      </c>
      <c r="P100" s="14" t="e">
        <f t="shared" si="37"/>
        <v>#DIV/0!</v>
      </c>
      <c r="Q100" s="9">
        <f t="shared" si="38"/>
        <v>0</v>
      </c>
      <c r="R100" s="9">
        <f t="shared" si="39"/>
        <v>0</v>
      </c>
      <c r="S100" s="9">
        <f t="shared" si="55"/>
        <v>0</v>
      </c>
      <c r="T100" s="9">
        <f t="shared" si="56"/>
        <v>5</v>
      </c>
      <c r="U100" s="9">
        <f t="shared" si="57"/>
        <v>0</v>
      </c>
      <c r="V100" s="9">
        <f t="shared" si="58"/>
        <v>5</v>
      </c>
      <c r="W100" s="9">
        <f t="shared" si="40"/>
        <v>0</v>
      </c>
      <c r="X100" s="9">
        <f t="shared" si="41"/>
        <v>-5</v>
      </c>
      <c r="Y100" s="9">
        <f t="shared" si="42"/>
        <v>0</v>
      </c>
      <c r="Z100" s="36" t="e">
        <f t="shared" si="43"/>
        <v>#DIV/0!</v>
      </c>
      <c r="AA100" s="36" t="e">
        <f t="shared" si="44"/>
        <v>#DIV/0!</v>
      </c>
      <c r="AB100" s="10" t="e">
        <f t="shared" si="45"/>
        <v>#DIV/0!</v>
      </c>
      <c r="AC100" s="10" t="e">
        <f t="shared" si="46"/>
        <v>#DIV/0!</v>
      </c>
      <c r="AD100" s="15">
        <f t="shared" si="47"/>
        <v>0</v>
      </c>
      <c r="AE100" s="15">
        <f t="shared" si="59"/>
        <v>0</v>
      </c>
      <c r="AF100" s="15">
        <f t="shared" si="48"/>
        <v>0</v>
      </c>
      <c r="AG100" s="9">
        <f t="shared" si="49"/>
        <v>0</v>
      </c>
      <c r="AH100" s="9" t="e">
        <f t="shared" si="50"/>
        <v>#DIV/0!</v>
      </c>
      <c r="AI100" s="9" t="e">
        <f t="shared" si="31"/>
        <v>#DIV/0!</v>
      </c>
      <c r="AJ100" s="9" t="e">
        <f t="shared" si="32"/>
        <v>#DIV/0!</v>
      </c>
      <c r="AK100" s="9">
        <f t="shared" si="51"/>
        <v>0</v>
      </c>
      <c r="AL100" s="9" t="e">
        <f t="shared" si="33"/>
        <v>#DIV/0!</v>
      </c>
      <c r="AM100" s="9" t="e">
        <f t="shared" si="34"/>
        <v>#DIV/0!</v>
      </c>
      <c r="AN100" s="9" t="e">
        <f t="shared" si="52"/>
        <v>#DIV/0!</v>
      </c>
    </row>
    <row r="101" spans="1:40" x14ac:dyDescent="0.25">
      <c r="A101" s="19"/>
      <c r="B101" s="20"/>
      <c r="C101" s="21"/>
      <c r="D101" s="22"/>
      <c r="E101" s="23"/>
      <c r="F101" s="23"/>
      <c r="G101" s="22"/>
      <c r="H101" s="22"/>
      <c r="I101" s="22">
        <f t="shared" si="35"/>
        <v>18</v>
      </c>
      <c r="J101" s="9" t="e">
        <f t="shared" si="30"/>
        <v>#DIV/0!</v>
      </c>
      <c r="K101" s="9">
        <f t="shared" si="53"/>
        <v>0</v>
      </c>
      <c r="L101" s="13">
        <f t="shared" si="54"/>
        <v>0</v>
      </c>
      <c r="M101" s="24"/>
      <c r="N101" s="24"/>
      <c r="O101" s="9">
        <f t="shared" si="36"/>
        <v>0</v>
      </c>
      <c r="P101" s="14" t="e">
        <f t="shared" si="37"/>
        <v>#DIV/0!</v>
      </c>
      <c r="Q101" s="9">
        <f t="shared" si="38"/>
        <v>0</v>
      </c>
      <c r="R101" s="9">
        <f t="shared" si="39"/>
        <v>0</v>
      </c>
      <c r="S101" s="9">
        <f t="shared" si="55"/>
        <v>0</v>
      </c>
      <c r="T101" s="9">
        <f t="shared" si="56"/>
        <v>5</v>
      </c>
      <c r="U101" s="9">
        <f t="shared" si="57"/>
        <v>0</v>
      </c>
      <c r="V101" s="9">
        <f t="shared" si="58"/>
        <v>5</v>
      </c>
      <c r="W101" s="9">
        <f t="shared" si="40"/>
        <v>0</v>
      </c>
      <c r="X101" s="9">
        <f t="shared" si="41"/>
        <v>-5</v>
      </c>
      <c r="Y101" s="9">
        <f t="shared" si="42"/>
        <v>0</v>
      </c>
      <c r="Z101" s="36" t="e">
        <f t="shared" si="43"/>
        <v>#DIV/0!</v>
      </c>
      <c r="AA101" s="36" t="e">
        <f t="shared" si="44"/>
        <v>#DIV/0!</v>
      </c>
      <c r="AB101" s="10" t="e">
        <f t="shared" si="45"/>
        <v>#DIV/0!</v>
      </c>
      <c r="AC101" s="10" t="e">
        <f t="shared" si="46"/>
        <v>#DIV/0!</v>
      </c>
      <c r="AD101" s="15">
        <f t="shared" si="47"/>
        <v>0</v>
      </c>
      <c r="AE101" s="15">
        <f t="shared" si="59"/>
        <v>0</v>
      </c>
      <c r="AF101" s="15">
        <f t="shared" si="48"/>
        <v>0</v>
      </c>
      <c r="AG101" s="9">
        <f t="shared" si="49"/>
        <v>0</v>
      </c>
      <c r="AH101" s="9" t="e">
        <f t="shared" si="50"/>
        <v>#DIV/0!</v>
      </c>
      <c r="AI101" s="9" t="e">
        <f t="shared" si="31"/>
        <v>#DIV/0!</v>
      </c>
      <c r="AJ101" s="9" t="e">
        <f t="shared" si="32"/>
        <v>#DIV/0!</v>
      </c>
      <c r="AK101" s="9">
        <f t="shared" si="51"/>
        <v>0</v>
      </c>
      <c r="AL101" s="9" t="e">
        <f t="shared" si="33"/>
        <v>#DIV/0!</v>
      </c>
      <c r="AM101" s="9" t="e">
        <f t="shared" si="34"/>
        <v>#DIV/0!</v>
      </c>
      <c r="AN101" s="9" t="e">
        <f t="shared" si="52"/>
        <v>#DIV/0!</v>
      </c>
    </row>
    <row r="102" spans="1:40" x14ac:dyDescent="0.25">
      <c r="A102" s="19"/>
      <c r="B102" s="20"/>
      <c r="C102" s="21"/>
      <c r="D102" s="22"/>
      <c r="E102" s="23"/>
      <c r="F102" s="23"/>
      <c r="G102" s="22"/>
      <c r="H102" s="22"/>
      <c r="I102" s="22">
        <f t="shared" si="35"/>
        <v>18</v>
      </c>
      <c r="J102" s="9" t="e">
        <f t="shared" si="30"/>
        <v>#DIV/0!</v>
      </c>
      <c r="K102" s="9">
        <f t="shared" si="53"/>
        <v>0</v>
      </c>
      <c r="L102" s="13">
        <f t="shared" si="54"/>
        <v>0</v>
      </c>
      <c r="M102" s="24"/>
      <c r="N102" s="24"/>
      <c r="O102" s="9">
        <f t="shared" si="36"/>
        <v>0</v>
      </c>
      <c r="P102" s="14" t="e">
        <f t="shared" si="37"/>
        <v>#DIV/0!</v>
      </c>
      <c r="Q102" s="9">
        <f t="shared" si="38"/>
        <v>0</v>
      </c>
      <c r="R102" s="9">
        <f t="shared" si="39"/>
        <v>0</v>
      </c>
      <c r="S102" s="9">
        <f t="shared" si="55"/>
        <v>0</v>
      </c>
      <c r="T102" s="9">
        <f t="shared" si="56"/>
        <v>5</v>
      </c>
      <c r="U102" s="9">
        <f t="shared" si="57"/>
        <v>0</v>
      </c>
      <c r="V102" s="9">
        <f t="shared" si="58"/>
        <v>5</v>
      </c>
      <c r="W102" s="9">
        <f t="shared" si="40"/>
        <v>0</v>
      </c>
      <c r="X102" s="9">
        <f t="shared" si="41"/>
        <v>-5</v>
      </c>
      <c r="Y102" s="9">
        <f t="shared" si="42"/>
        <v>0</v>
      </c>
      <c r="Z102" s="36" t="e">
        <f t="shared" si="43"/>
        <v>#DIV/0!</v>
      </c>
      <c r="AA102" s="36" t="e">
        <f t="shared" si="44"/>
        <v>#DIV/0!</v>
      </c>
      <c r="AB102" s="10" t="e">
        <f t="shared" si="45"/>
        <v>#DIV/0!</v>
      </c>
      <c r="AC102" s="10" t="e">
        <f t="shared" si="46"/>
        <v>#DIV/0!</v>
      </c>
      <c r="AD102" s="15">
        <f t="shared" si="47"/>
        <v>0</v>
      </c>
      <c r="AE102" s="15">
        <f t="shared" si="59"/>
        <v>0</v>
      </c>
      <c r="AF102" s="15">
        <f t="shared" si="48"/>
        <v>0</v>
      </c>
      <c r="AG102" s="9">
        <f t="shared" si="49"/>
        <v>0</v>
      </c>
      <c r="AH102" s="9" t="e">
        <f t="shared" si="50"/>
        <v>#DIV/0!</v>
      </c>
      <c r="AI102" s="9" t="e">
        <f t="shared" si="31"/>
        <v>#DIV/0!</v>
      </c>
      <c r="AJ102" s="9" t="e">
        <f t="shared" si="32"/>
        <v>#DIV/0!</v>
      </c>
      <c r="AK102" s="9">
        <f t="shared" si="51"/>
        <v>0</v>
      </c>
      <c r="AL102" s="9" t="e">
        <f t="shared" si="33"/>
        <v>#DIV/0!</v>
      </c>
      <c r="AM102" s="9" t="e">
        <f t="shared" si="34"/>
        <v>#DIV/0!</v>
      </c>
      <c r="AN102" s="9" t="e">
        <f t="shared" si="52"/>
        <v>#DIV/0!</v>
      </c>
    </row>
    <row r="103" spans="1:40" x14ac:dyDescent="0.25">
      <c r="A103" s="19"/>
      <c r="B103" s="20"/>
      <c r="C103" s="21"/>
      <c r="D103" s="22"/>
      <c r="E103" s="23"/>
      <c r="F103" s="23"/>
      <c r="G103" s="22"/>
      <c r="H103" s="22"/>
      <c r="I103" s="22">
        <f t="shared" si="35"/>
        <v>18</v>
      </c>
      <c r="J103" s="9" t="e">
        <f t="shared" si="30"/>
        <v>#DIV/0!</v>
      </c>
      <c r="K103" s="9">
        <f t="shared" si="53"/>
        <v>0</v>
      </c>
      <c r="L103" s="13">
        <f t="shared" si="54"/>
        <v>0</v>
      </c>
      <c r="M103" s="24"/>
      <c r="N103" s="24"/>
      <c r="O103" s="9">
        <f t="shared" si="36"/>
        <v>0</v>
      </c>
      <c r="P103" s="14" t="e">
        <f t="shared" si="37"/>
        <v>#DIV/0!</v>
      </c>
      <c r="Q103" s="9">
        <f t="shared" si="38"/>
        <v>0</v>
      </c>
      <c r="R103" s="9">
        <f t="shared" si="39"/>
        <v>0</v>
      </c>
      <c r="S103" s="9">
        <f t="shared" si="55"/>
        <v>0</v>
      </c>
      <c r="T103" s="9">
        <f t="shared" si="56"/>
        <v>5</v>
      </c>
      <c r="U103" s="9">
        <f t="shared" si="57"/>
        <v>0</v>
      </c>
      <c r="V103" s="9">
        <f t="shared" si="58"/>
        <v>5</v>
      </c>
      <c r="W103" s="9">
        <f t="shared" si="40"/>
        <v>0</v>
      </c>
      <c r="X103" s="9">
        <f t="shared" si="41"/>
        <v>-5</v>
      </c>
      <c r="Y103" s="9">
        <f t="shared" si="42"/>
        <v>0</v>
      </c>
      <c r="Z103" s="36" t="e">
        <f t="shared" si="43"/>
        <v>#DIV/0!</v>
      </c>
      <c r="AA103" s="36" t="e">
        <f t="shared" si="44"/>
        <v>#DIV/0!</v>
      </c>
      <c r="AB103" s="10" t="e">
        <f t="shared" si="45"/>
        <v>#DIV/0!</v>
      </c>
      <c r="AC103" s="10" t="e">
        <f t="shared" si="46"/>
        <v>#DIV/0!</v>
      </c>
      <c r="AD103" s="15">
        <f t="shared" si="47"/>
        <v>0</v>
      </c>
      <c r="AE103" s="15">
        <f t="shared" si="59"/>
        <v>0</v>
      </c>
      <c r="AF103" s="15">
        <f t="shared" si="48"/>
        <v>0</v>
      </c>
      <c r="AG103" s="9">
        <f t="shared" si="49"/>
        <v>0</v>
      </c>
      <c r="AH103" s="9" t="e">
        <f t="shared" si="50"/>
        <v>#DIV/0!</v>
      </c>
      <c r="AI103" s="9" t="e">
        <f t="shared" si="31"/>
        <v>#DIV/0!</v>
      </c>
      <c r="AJ103" s="9" t="e">
        <f t="shared" si="32"/>
        <v>#DIV/0!</v>
      </c>
      <c r="AK103" s="9">
        <f t="shared" si="51"/>
        <v>0</v>
      </c>
      <c r="AL103" s="9" t="e">
        <f t="shared" si="33"/>
        <v>#DIV/0!</v>
      </c>
      <c r="AM103" s="9" t="e">
        <f t="shared" si="34"/>
        <v>#DIV/0!</v>
      </c>
      <c r="AN103" s="9" t="e">
        <f t="shared" si="52"/>
        <v>#DIV/0!</v>
      </c>
    </row>
    <row r="104" spans="1:40" x14ac:dyDescent="0.25">
      <c r="A104" s="19"/>
      <c r="B104" s="20"/>
      <c r="C104" s="21"/>
      <c r="D104" s="22"/>
      <c r="E104" s="23"/>
      <c r="F104" s="23"/>
      <c r="G104" s="22"/>
      <c r="H104" s="22"/>
      <c r="I104" s="22">
        <f t="shared" si="35"/>
        <v>18</v>
      </c>
      <c r="J104" s="9" t="e">
        <f t="shared" si="30"/>
        <v>#DIV/0!</v>
      </c>
      <c r="K104" s="9">
        <f t="shared" si="53"/>
        <v>0</v>
      </c>
      <c r="L104" s="13">
        <f t="shared" si="54"/>
        <v>0</v>
      </c>
      <c r="M104" s="24"/>
      <c r="N104" s="24"/>
      <c r="O104" s="9">
        <f t="shared" si="36"/>
        <v>0</v>
      </c>
      <c r="P104" s="14" t="e">
        <f t="shared" si="37"/>
        <v>#DIV/0!</v>
      </c>
      <c r="Q104" s="9">
        <f t="shared" si="38"/>
        <v>0</v>
      </c>
      <c r="R104" s="9">
        <f t="shared" si="39"/>
        <v>0</v>
      </c>
      <c r="S104" s="9">
        <f t="shared" si="55"/>
        <v>0</v>
      </c>
      <c r="T104" s="9">
        <f t="shared" si="56"/>
        <v>5</v>
      </c>
      <c r="U104" s="9">
        <f t="shared" si="57"/>
        <v>0</v>
      </c>
      <c r="V104" s="9">
        <f t="shared" si="58"/>
        <v>5</v>
      </c>
      <c r="W104" s="9">
        <f t="shared" si="40"/>
        <v>0</v>
      </c>
      <c r="X104" s="9">
        <f t="shared" si="41"/>
        <v>-5</v>
      </c>
      <c r="Y104" s="9">
        <f t="shared" si="42"/>
        <v>0</v>
      </c>
      <c r="Z104" s="36" t="e">
        <f t="shared" si="43"/>
        <v>#DIV/0!</v>
      </c>
      <c r="AA104" s="36" t="e">
        <f t="shared" si="44"/>
        <v>#DIV/0!</v>
      </c>
      <c r="AB104" s="10" t="e">
        <f t="shared" si="45"/>
        <v>#DIV/0!</v>
      </c>
      <c r="AC104" s="10" t="e">
        <f t="shared" si="46"/>
        <v>#DIV/0!</v>
      </c>
      <c r="AD104" s="15">
        <f t="shared" si="47"/>
        <v>0</v>
      </c>
      <c r="AE104" s="15">
        <f t="shared" si="59"/>
        <v>0</v>
      </c>
      <c r="AF104" s="15">
        <f t="shared" si="48"/>
        <v>0</v>
      </c>
      <c r="AG104" s="9">
        <f t="shared" si="49"/>
        <v>0</v>
      </c>
      <c r="AH104" s="9" t="e">
        <f t="shared" si="50"/>
        <v>#DIV/0!</v>
      </c>
      <c r="AI104" s="9" t="e">
        <f t="shared" si="31"/>
        <v>#DIV/0!</v>
      </c>
      <c r="AJ104" s="9" t="e">
        <f t="shared" si="32"/>
        <v>#DIV/0!</v>
      </c>
      <c r="AK104" s="9">
        <f t="shared" si="51"/>
        <v>0</v>
      </c>
      <c r="AL104" s="9" t="e">
        <f t="shared" si="33"/>
        <v>#DIV/0!</v>
      </c>
      <c r="AM104" s="9" t="e">
        <f t="shared" si="34"/>
        <v>#DIV/0!</v>
      </c>
      <c r="AN104" s="9" t="e">
        <f t="shared" si="52"/>
        <v>#DIV/0!</v>
      </c>
    </row>
    <row r="105" spans="1:40" x14ac:dyDescent="0.25">
      <c r="A105" s="19"/>
      <c r="B105" s="20"/>
      <c r="C105" s="21"/>
      <c r="D105" s="22"/>
      <c r="E105" s="23"/>
      <c r="F105" s="23"/>
      <c r="G105" s="22"/>
      <c r="H105" s="22"/>
      <c r="I105" s="22">
        <f t="shared" si="35"/>
        <v>18</v>
      </c>
      <c r="J105" s="9" t="e">
        <f t="shared" si="30"/>
        <v>#DIV/0!</v>
      </c>
      <c r="K105" s="9">
        <f t="shared" si="53"/>
        <v>0</v>
      </c>
      <c r="L105" s="13">
        <f t="shared" si="54"/>
        <v>0</v>
      </c>
      <c r="M105" s="24"/>
      <c r="N105" s="24"/>
      <c r="O105" s="9">
        <f t="shared" si="36"/>
        <v>0</v>
      </c>
      <c r="P105" s="14" t="e">
        <f t="shared" si="37"/>
        <v>#DIV/0!</v>
      </c>
      <c r="Q105" s="9">
        <f t="shared" si="38"/>
        <v>0</v>
      </c>
      <c r="R105" s="9">
        <f t="shared" si="39"/>
        <v>0</v>
      </c>
      <c r="S105" s="9">
        <f t="shared" si="55"/>
        <v>0</v>
      </c>
      <c r="T105" s="9">
        <f t="shared" si="56"/>
        <v>5</v>
      </c>
      <c r="U105" s="9">
        <f t="shared" si="57"/>
        <v>0</v>
      </c>
      <c r="V105" s="9">
        <f t="shared" si="58"/>
        <v>5</v>
      </c>
      <c r="W105" s="9">
        <f t="shared" si="40"/>
        <v>0</v>
      </c>
      <c r="X105" s="9">
        <f t="shared" si="41"/>
        <v>-5</v>
      </c>
      <c r="Y105" s="9">
        <f t="shared" si="42"/>
        <v>0</v>
      </c>
      <c r="Z105" s="36" t="e">
        <f t="shared" si="43"/>
        <v>#DIV/0!</v>
      </c>
      <c r="AA105" s="36" t="e">
        <f t="shared" si="44"/>
        <v>#DIV/0!</v>
      </c>
      <c r="AB105" s="10" t="e">
        <f t="shared" si="45"/>
        <v>#DIV/0!</v>
      </c>
      <c r="AC105" s="10" t="e">
        <f t="shared" si="46"/>
        <v>#DIV/0!</v>
      </c>
      <c r="AD105" s="15">
        <f t="shared" si="47"/>
        <v>0</v>
      </c>
      <c r="AE105" s="15">
        <f t="shared" si="59"/>
        <v>0</v>
      </c>
      <c r="AF105" s="15">
        <f t="shared" si="48"/>
        <v>0</v>
      </c>
      <c r="AG105" s="9">
        <f t="shared" si="49"/>
        <v>0</v>
      </c>
      <c r="AH105" s="9" t="e">
        <f t="shared" si="50"/>
        <v>#DIV/0!</v>
      </c>
      <c r="AI105" s="9" t="e">
        <f t="shared" si="31"/>
        <v>#DIV/0!</v>
      </c>
      <c r="AJ105" s="9" t="e">
        <f t="shared" si="32"/>
        <v>#DIV/0!</v>
      </c>
      <c r="AK105" s="9">
        <f t="shared" si="51"/>
        <v>0</v>
      </c>
      <c r="AL105" s="9" t="e">
        <f t="shared" si="33"/>
        <v>#DIV/0!</v>
      </c>
      <c r="AM105" s="9" t="e">
        <f t="shared" si="34"/>
        <v>#DIV/0!</v>
      </c>
      <c r="AN105" s="9" t="e">
        <f t="shared" si="52"/>
        <v>#DIV/0!</v>
      </c>
    </row>
    <row r="106" spans="1:40" x14ac:dyDescent="0.25">
      <c r="A106" s="19"/>
      <c r="B106" s="20"/>
      <c r="C106" s="21"/>
      <c r="D106" s="22"/>
      <c r="E106" s="23"/>
      <c r="F106" s="23"/>
      <c r="G106" s="22"/>
      <c r="H106" s="22"/>
      <c r="I106" s="22">
        <f t="shared" si="35"/>
        <v>18</v>
      </c>
      <c r="J106" s="9" t="e">
        <f t="shared" si="30"/>
        <v>#DIV/0!</v>
      </c>
      <c r="K106" s="9">
        <f t="shared" si="53"/>
        <v>0</v>
      </c>
      <c r="L106" s="13">
        <f t="shared" si="54"/>
        <v>0</v>
      </c>
      <c r="M106" s="24"/>
      <c r="N106" s="24"/>
      <c r="O106" s="9">
        <f t="shared" si="36"/>
        <v>0</v>
      </c>
      <c r="P106" s="14" t="e">
        <f t="shared" si="37"/>
        <v>#DIV/0!</v>
      </c>
      <c r="Q106" s="9">
        <f t="shared" si="38"/>
        <v>0</v>
      </c>
      <c r="R106" s="9">
        <f t="shared" si="39"/>
        <v>0</v>
      </c>
      <c r="S106" s="9">
        <f t="shared" si="55"/>
        <v>0</v>
      </c>
      <c r="T106" s="9">
        <f t="shared" si="56"/>
        <v>5</v>
      </c>
      <c r="U106" s="9">
        <f t="shared" si="57"/>
        <v>0</v>
      </c>
      <c r="V106" s="9">
        <f t="shared" si="58"/>
        <v>5</v>
      </c>
      <c r="W106" s="9">
        <f t="shared" si="40"/>
        <v>0</v>
      </c>
      <c r="X106" s="9">
        <f t="shared" si="41"/>
        <v>-5</v>
      </c>
      <c r="Y106" s="9">
        <f t="shared" si="42"/>
        <v>0</v>
      </c>
      <c r="Z106" s="36" t="e">
        <f t="shared" si="43"/>
        <v>#DIV/0!</v>
      </c>
      <c r="AA106" s="36" t="e">
        <f t="shared" si="44"/>
        <v>#DIV/0!</v>
      </c>
      <c r="AB106" s="10" t="e">
        <f t="shared" si="45"/>
        <v>#DIV/0!</v>
      </c>
      <c r="AC106" s="10" t="e">
        <f t="shared" si="46"/>
        <v>#DIV/0!</v>
      </c>
      <c r="AD106" s="15">
        <f t="shared" si="47"/>
        <v>0</v>
      </c>
      <c r="AE106" s="15">
        <f t="shared" si="59"/>
        <v>0</v>
      </c>
      <c r="AF106" s="15">
        <f t="shared" si="48"/>
        <v>0</v>
      </c>
      <c r="AG106" s="9">
        <f t="shared" si="49"/>
        <v>0</v>
      </c>
      <c r="AH106" s="9" t="e">
        <f t="shared" si="50"/>
        <v>#DIV/0!</v>
      </c>
      <c r="AI106" s="9" t="e">
        <f t="shared" si="31"/>
        <v>#DIV/0!</v>
      </c>
      <c r="AJ106" s="9" t="e">
        <f t="shared" si="32"/>
        <v>#DIV/0!</v>
      </c>
      <c r="AK106" s="9">
        <f t="shared" si="51"/>
        <v>0</v>
      </c>
      <c r="AL106" s="9" t="e">
        <f t="shared" si="33"/>
        <v>#DIV/0!</v>
      </c>
      <c r="AM106" s="9" t="e">
        <f t="shared" si="34"/>
        <v>#DIV/0!</v>
      </c>
      <c r="AN106" s="9" t="e">
        <f t="shared" si="52"/>
        <v>#DIV/0!</v>
      </c>
    </row>
    <row r="107" spans="1:40" x14ac:dyDescent="0.25">
      <c r="A107" s="19"/>
      <c r="B107" s="20"/>
      <c r="C107" s="21"/>
      <c r="D107" s="22"/>
      <c r="E107" s="23"/>
      <c r="F107" s="23"/>
      <c r="G107" s="22"/>
      <c r="H107" s="22"/>
      <c r="I107" s="22">
        <f t="shared" si="35"/>
        <v>18</v>
      </c>
      <c r="J107" s="9" t="e">
        <f t="shared" si="30"/>
        <v>#DIV/0!</v>
      </c>
      <c r="K107" s="9">
        <f t="shared" si="53"/>
        <v>0</v>
      </c>
      <c r="L107" s="13">
        <f t="shared" si="54"/>
        <v>0</v>
      </c>
      <c r="M107" s="24"/>
      <c r="N107" s="24"/>
      <c r="O107" s="9">
        <f t="shared" si="36"/>
        <v>0</v>
      </c>
      <c r="P107" s="14" t="e">
        <f t="shared" si="37"/>
        <v>#DIV/0!</v>
      </c>
      <c r="Q107" s="9">
        <f t="shared" si="38"/>
        <v>0</v>
      </c>
      <c r="R107" s="9">
        <f t="shared" si="39"/>
        <v>0</v>
      </c>
      <c r="S107" s="9">
        <f t="shared" si="55"/>
        <v>0</v>
      </c>
      <c r="T107" s="9">
        <f t="shared" si="56"/>
        <v>5</v>
      </c>
      <c r="U107" s="9">
        <f t="shared" si="57"/>
        <v>0</v>
      </c>
      <c r="V107" s="9">
        <f t="shared" si="58"/>
        <v>5</v>
      </c>
      <c r="W107" s="9">
        <f t="shared" si="40"/>
        <v>0</v>
      </c>
      <c r="X107" s="9">
        <f t="shared" si="41"/>
        <v>-5</v>
      </c>
      <c r="Y107" s="9">
        <f t="shared" si="42"/>
        <v>0</v>
      </c>
      <c r="Z107" s="36" t="e">
        <f t="shared" si="43"/>
        <v>#DIV/0!</v>
      </c>
      <c r="AA107" s="36" t="e">
        <f t="shared" si="44"/>
        <v>#DIV/0!</v>
      </c>
      <c r="AB107" s="10" t="e">
        <f t="shared" si="45"/>
        <v>#DIV/0!</v>
      </c>
      <c r="AC107" s="10" t="e">
        <f t="shared" si="46"/>
        <v>#DIV/0!</v>
      </c>
      <c r="AD107" s="15">
        <f t="shared" si="47"/>
        <v>0</v>
      </c>
      <c r="AE107" s="15">
        <f t="shared" si="59"/>
        <v>0</v>
      </c>
      <c r="AF107" s="15">
        <f t="shared" si="48"/>
        <v>0</v>
      </c>
      <c r="AG107" s="9">
        <f t="shared" si="49"/>
        <v>0</v>
      </c>
      <c r="AH107" s="9" t="e">
        <f t="shared" si="50"/>
        <v>#DIV/0!</v>
      </c>
      <c r="AI107" s="9" t="e">
        <f t="shared" si="31"/>
        <v>#DIV/0!</v>
      </c>
      <c r="AJ107" s="9" t="e">
        <f t="shared" si="32"/>
        <v>#DIV/0!</v>
      </c>
      <c r="AK107" s="9">
        <f t="shared" si="51"/>
        <v>0</v>
      </c>
      <c r="AL107" s="9" t="e">
        <f t="shared" si="33"/>
        <v>#DIV/0!</v>
      </c>
      <c r="AM107" s="9" t="e">
        <f t="shared" si="34"/>
        <v>#DIV/0!</v>
      </c>
      <c r="AN107" s="9" t="e">
        <f t="shared" si="52"/>
        <v>#DIV/0!</v>
      </c>
    </row>
    <row r="108" spans="1:40" x14ac:dyDescent="0.25">
      <c r="A108" s="19"/>
      <c r="B108" s="20"/>
      <c r="C108" s="21"/>
      <c r="D108" s="22"/>
      <c r="E108" s="23"/>
      <c r="F108" s="23"/>
      <c r="G108" s="22"/>
      <c r="H108" s="22"/>
      <c r="I108" s="22">
        <f t="shared" si="35"/>
        <v>18</v>
      </c>
      <c r="J108" s="9" t="e">
        <f t="shared" si="30"/>
        <v>#DIV/0!</v>
      </c>
      <c r="K108" s="9">
        <f t="shared" si="53"/>
        <v>0</v>
      </c>
      <c r="L108" s="13">
        <f t="shared" si="54"/>
        <v>0</v>
      </c>
      <c r="M108" s="24"/>
      <c r="N108" s="24"/>
      <c r="O108" s="9">
        <f t="shared" si="36"/>
        <v>0</v>
      </c>
      <c r="P108" s="14" t="e">
        <f t="shared" si="37"/>
        <v>#DIV/0!</v>
      </c>
      <c r="Q108" s="9">
        <f t="shared" si="38"/>
        <v>0</v>
      </c>
      <c r="R108" s="9">
        <f t="shared" si="39"/>
        <v>0</v>
      </c>
      <c r="S108" s="9">
        <f t="shared" si="55"/>
        <v>0</v>
      </c>
      <c r="T108" s="9">
        <f t="shared" si="56"/>
        <v>5</v>
      </c>
      <c r="U108" s="9">
        <f t="shared" si="57"/>
        <v>0</v>
      </c>
      <c r="V108" s="9">
        <f t="shared" si="58"/>
        <v>5</v>
      </c>
      <c r="W108" s="9">
        <f t="shared" si="40"/>
        <v>0</v>
      </c>
      <c r="X108" s="9">
        <f t="shared" si="41"/>
        <v>-5</v>
      </c>
      <c r="Y108" s="9">
        <f t="shared" si="42"/>
        <v>0</v>
      </c>
      <c r="Z108" s="36" t="e">
        <f t="shared" si="43"/>
        <v>#DIV/0!</v>
      </c>
      <c r="AA108" s="36" t="e">
        <f t="shared" si="44"/>
        <v>#DIV/0!</v>
      </c>
      <c r="AB108" s="10" t="e">
        <f t="shared" si="45"/>
        <v>#DIV/0!</v>
      </c>
      <c r="AC108" s="10" t="e">
        <f t="shared" si="46"/>
        <v>#DIV/0!</v>
      </c>
      <c r="AD108" s="15">
        <f t="shared" si="47"/>
        <v>0</v>
      </c>
      <c r="AE108" s="15">
        <f t="shared" si="59"/>
        <v>0</v>
      </c>
      <c r="AF108" s="15">
        <f t="shared" si="48"/>
        <v>0</v>
      </c>
      <c r="AG108" s="9">
        <f t="shared" si="49"/>
        <v>0</v>
      </c>
      <c r="AH108" s="9" t="e">
        <f t="shared" si="50"/>
        <v>#DIV/0!</v>
      </c>
      <c r="AI108" s="9" t="e">
        <f t="shared" si="31"/>
        <v>#DIV/0!</v>
      </c>
      <c r="AJ108" s="9" t="e">
        <f t="shared" si="32"/>
        <v>#DIV/0!</v>
      </c>
      <c r="AK108" s="9">
        <f t="shared" si="51"/>
        <v>0</v>
      </c>
      <c r="AL108" s="9" t="e">
        <f t="shared" si="33"/>
        <v>#DIV/0!</v>
      </c>
      <c r="AM108" s="9" t="e">
        <f t="shared" si="34"/>
        <v>#DIV/0!</v>
      </c>
      <c r="AN108" s="9" t="e">
        <f t="shared" si="52"/>
        <v>#DIV/0!</v>
      </c>
    </row>
    <row r="109" spans="1:40" x14ac:dyDescent="0.25">
      <c r="A109" s="19"/>
      <c r="B109" s="20"/>
      <c r="C109" s="21"/>
      <c r="D109" s="22"/>
      <c r="E109" s="23"/>
      <c r="F109" s="23"/>
      <c r="G109" s="22"/>
      <c r="H109" s="22"/>
      <c r="I109" s="22">
        <f t="shared" si="35"/>
        <v>18</v>
      </c>
      <c r="J109" s="9" t="e">
        <f t="shared" si="30"/>
        <v>#DIV/0!</v>
      </c>
      <c r="K109" s="9">
        <f t="shared" si="53"/>
        <v>0</v>
      </c>
      <c r="L109" s="13">
        <f t="shared" si="54"/>
        <v>0</v>
      </c>
      <c r="M109" s="24"/>
      <c r="N109" s="24"/>
      <c r="O109" s="9">
        <f t="shared" si="36"/>
        <v>0</v>
      </c>
      <c r="P109" s="14" t="e">
        <f t="shared" si="37"/>
        <v>#DIV/0!</v>
      </c>
      <c r="Q109" s="9">
        <f t="shared" si="38"/>
        <v>0</v>
      </c>
      <c r="R109" s="9">
        <f t="shared" si="39"/>
        <v>0</v>
      </c>
      <c r="S109" s="9">
        <f t="shared" si="55"/>
        <v>0</v>
      </c>
      <c r="T109" s="9">
        <f t="shared" si="56"/>
        <v>5</v>
      </c>
      <c r="U109" s="9">
        <f t="shared" si="57"/>
        <v>0</v>
      </c>
      <c r="V109" s="9">
        <f t="shared" si="58"/>
        <v>5</v>
      </c>
      <c r="W109" s="9">
        <f t="shared" si="40"/>
        <v>0</v>
      </c>
      <c r="X109" s="9">
        <f t="shared" si="41"/>
        <v>-5</v>
      </c>
      <c r="Y109" s="9">
        <f t="shared" si="42"/>
        <v>0</v>
      </c>
      <c r="Z109" s="36" t="e">
        <f t="shared" si="43"/>
        <v>#DIV/0!</v>
      </c>
      <c r="AA109" s="36" t="e">
        <f t="shared" si="44"/>
        <v>#DIV/0!</v>
      </c>
      <c r="AB109" s="10" t="e">
        <f t="shared" si="45"/>
        <v>#DIV/0!</v>
      </c>
      <c r="AC109" s="10" t="e">
        <f t="shared" si="46"/>
        <v>#DIV/0!</v>
      </c>
      <c r="AD109" s="15">
        <f t="shared" si="47"/>
        <v>0</v>
      </c>
      <c r="AE109" s="15">
        <f t="shared" si="59"/>
        <v>0</v>
      </c>
      <c r="AF109" s="15">
        <f t="shared" si="48"/>
        <v>0</v>
      </c>
      <c r="AG109" s="9">
        <f t="shared" si="49"/>
        <v>0</v>
      </c>
      <c r="AH109" s="9" t="e">
        <f t="shared" si="50"/>
        <v>#DIV/0!</v>
      </c>
      <c r="AI109" s="9" t="e">
        <f t="shared" si="31"/>
        <v>#DIV/0!</v>
      </c>
      <c r="AJ109" s="9" t="e">
        <f t="shared" si="32"/>
        <v>#DIV/0!</v>
      </c>
      <c r="AK109" s="9">
        <f t="shared" si="51"/>
        <v>0</v>
      </c>
      <c r="AL109" s="9" t="e">
        <f t="shared" si="33"/>
        <v>#DIV/0!</v>
      </c>
      <c r="AM109" s="9" t="e">
        <f t="shared" si="34"/>
        <v>#DIV/0!</v>
      </c>
      <c r="AN109" s="9" t="e">
        <f t="shared" si="52"/>
        <v>#DIV/0!</v>
      </c>
    </row>
    <row r="110" spans="1:40" x14ac:dyDescent="0.25">
      <c r="A110" s="19"/>
      <c r="B110" s="20"/>
      <c r="C110" s="21"/>
      <c r="D110" s="22"/>
      <c r="E110" s="23"/>
      <c r="F110" s="23"/>
      <c r="G110" s="22"/>
      <c r="H110" s="22"/>
      <c r="I110" s="22">
        <f t="shared" si="35"/>
        <v>18</v>
      </c>
      <c r="J110" s="9" t="e">
        <f t="shared" si="30"/>
        <v>#DIV/0!</v>
      </c>
      <c r="K110" s="9">
        <f t="shared" si="53"/>
        <v>0</v>
      </c>
      <c r="L110" s="13">
        <f t="shared" si="54"/>
        <v>0</v>
      </c>
      <c r="M110" s="24"/>
      <c r="N110" s="24"/>
      <c r="O110" s="9">
        <f t="shared" si="36"/>
        <v>0</v>
      </c>
      <c r="P110" s="14" t="e">
        <f t="shared" si="37"/>
        <v>#DIV/0!</v>
      </c>
      <c r="Q110" s="9">
        <f t="shared" si="38"/>
        <v>0</v>
      </c>
      <c r="R110" s="9">
        <f t="shared" si="39"/>
        <v>0</v>
      </c>
      <c r="S110" s="9">
        <f t="shared" si="55"/>
        <v>0</v>
      </c>
      <c r="T110" s="9">
        <f t="shared" si="56"/>
        <v>5</v>
      </c>
      <c r="U110" s="9">
        <f t="shared" si="57"/>
        <v>0</v>
      </c>
      <c r="V110" s="9">
        <f t="shared" si="58"/>
        <v>5</v>
      </c>
      <c r="W110" s="9">
        <f t="shared" si="40"/>
        <v>0</v>
      </c>
      <c r="X110" s="9">
        <f t="shared" si="41"/>
        <v>-5</v>
      </c>
      <c r="Y110" s="9">
        <f t="shared" si="42"/>
        <v>0</v>
      </c>
      <c r="Z110" s="36" t="e">
        <f t="shared" si="43"/>
        <v>#DIV/0!</v>
      </c>
      <c r="AA110" s="36" t="e">
        <f t="shared" si="44"/>
        <v>#DIV/0!</v>
      </c>
      <c r="AB110" s="10" t="e">
        <f t="shared" si="45"/>
        <v>#DIV/0!</v>
      </c>
      <c r="AC110" s="10" t="e">
        <f t="shared" si="46"/>
        <v>#DIV/0!</v>
      </c>
      <c r="AD110" s="15">
        <f t="shared" si="47"/>
        <v>0</v>
      </c>
      <c r="AE110" s="15">
        <f t="shared" si="59"/>
        <v>0</v>
      </c>
      <c r="AF110" s="15">
        <f t="shared" si="48"/>
        <v>0</v>
      </c>
      <c r="AG110" s="9">
        <f t="shared" si="49"/>
        <v>0</v>
      </c>
      <c r="AH110" s="9" t="e">
        <f t="shared" si="50"/>
        <v>#DIV/0!</v>
      </c>
      <c r="AI110" s="9" t="e">
        <f t="shared" si="31"/>
        <v>#DIV/0!</v>
      </c>
      <c r="AJ110" s="9" t="e">
        <f t="shared" si="32"/>
        <v>#DIV/0!</v>
      </c>
      <c r="AK110" s="9">
        <f t="shared" si="51"/>
        <v>0</v>
      </c>
      <c r="AL110" s="9" t="e">
        <f t="shared" si="33"/>
        <v>#DIV/0!</v>
      </c>
      <c r="AM110" s="9" t="e">
        <f t="shared" si="34"/>
        <v>#DIV/0!</v>
      </c>
      <c r="AN110" s="9" t="e">
        <f t="shared" si="52"/>
        <v>#DIV/0!</v>
      </c>
    </row>
    <row r="111" spans="1:40" x14ac:dyDescent="0.25">
      <c r="A111" s="19"/>
      <c r="B111" s="20"/>
      <c r="C111" s="21"/>
      <c r="D111" s="22"/>
      <c r="E111" s="23"/>
      <c r="F111" s="23"/>
      <c r="G111" s="22"/>
      <c r="H111" s="22"/>
      <c r="I111" s="22">
        <f t="shared" si="35"/>
        <v>18</v>
      </c>
      <c r="J111" s="9" t="e">
        <f t="shared" si="30"/>
        <v>#DIV/0!</v>
      </c>
      <c r="K111" s="9">
        <f t="shared" si="53"/>
        <v>0</v>
      </c>
      <c r="L111" s="13">
        <f t="shared" si="54"/>
        <v>0</v>
      </c>
      <c r="M111" s="24"/>
      <c r="N111" s="24"/>
      <c r="O111" s="9">
        <f t="shared" si="36"/>
        <v>0</v>
      </c>
      <c r="P111" s="14" t="e">
        <f t="shared" si="37"/>
        <v>#DIV/0!</v>
      </c>
      <c r="Q111" s="9">
        <f t="shared" si="38"/>
        <v>0</v>
      </c>
      <c r="R111" s="9">
        <f t="shared" si="39"/>
        <v>0</v>
      </c>
      <c r="S111" s="9">
        <f t="shared" si="55"/>
        <v>0</v>
      </c>
      <c r="T111" s="9">
        <f t="shared" si="56"/>
        <v>5</v>
      </c>
      <c r="U111" s="9">
        <f t="shared" si="57"/>
        <v>0</v>
      </c>
      <c r="V111" s="9">
        <f t="shared" si="58"/>
        <v>5</v>
      </c>
      <c r="W111" s="9">
        <f t="shared" si="40"/>
        <v>0</v>
      </c>
      <c r="X111" s="9">
        <f t="shared" si="41"/>
        <v>-5</v>
      </c>
      <c r="Y111" s="9">
        <f t="shared" si="42"/>
        <v>0</v>
      </c>
      <c r="Z111" s="36" t="e">
        <f t="shared" si="43"/>
        <v>#DIV/0!</v>
      </c>
      <c r="AA111" s="36" t="e">
        <f t="shared" si="44"/>
        <v>#DIV/0!</v>
      </c>
      <c r="AB111" s="10" t="e">
        <f t="shared" si="45"/>
        <v>#DIV/0!</v>
      </c>
      <c r="AC111" s="10" t="e">
        <f t="shared" si="46"/>
        <v>#DIV/0!</v>
      </c>
      <c r="AD111" s="15">
        <f t="shared" si="47"/>
        <v>0</v>
      </c>
      <c r="AE111" s="15">
        <f t="shared" si="59"/>
        <v>0</v>
      </c>
      <c r="AF111" s="15">
        <f t="shared" si="48"/>
        <v>0</v>
      </c>
      <c r="AG111" s="9">
        <f t="shared" si="49"/>
        <v>0</v>
      </c>
      <c r="AH111" s="9" t="e">
        <f t="shared" si="50"/>
        <v>#DIV/0!</v>
      </c>
      <c r="AI111" s="9" t="e">
        <f t="shared" si="31"/>
        <v>#DIV/0!</v>
      </c>
      <c r="AJ111" s="9" t="e">
        <f t="shared" si="32"/>
        <v>#DIV/0!</v>
      </c>
      <c r="AK111" s="9">
        <f t="shared" si="51"/>
        <v>0</v>
      </c>
      <c r="AL111" s="9" t="e">
        <f t="shared" si="33"/>
        <v>#DIV/0!</v>
      </c>
      <c r="AM111" s="9" t="e">
        <f t="shared" si="34"/>
        <v>#DIV/0!</v>
      </c>
      <c r="AN111" s="9" t="e">
        <f t="shared" si="52"/>
        <v>#DIV/0!</v>
      </c>
    </row>
    <row r="112" spans="1:40" x14ac:dyDescent="0.25">
      <c r="A112" s="19"/>
      <c r="B112" s="20"/>
      <c r="C112" s="21"/>
      <c r="D112" s="22"/>
      <c r="E112" s="23"/>
      <c r="F112" s="23"/>
      <c r="G112" s="22"/>
      <c r="H112" s="22"/>
      <c r="I112" s="22">
        <f t="shared" si="35"/>
        <v>18</v>
      </c>
      <c r="J112" s="9" t="e">
        <f t="shared" si="30"/>
        <v>#DIV/0!</v>
      </c>
      <c r="K112" s="9">
        <f t="shared" si="53"/>
        <v>0</v>
      </c>
      <c r="L112" s="13">
        <f t="shared" si="54"/>
        <v>0</v>
      </c>
      <c r="M112" s="24"/>
      <c r="N112" s="24"/>
      <c r="O112" s="9">
        <f t="shared" si="36"/>
        <v>0</v>
      </c>
      <c r="P112" s="14" t="e">
        <f t="shared" si="37"/>
        <v>#DIV/0!</v>
      </c>
      <c r="Q112" s="9">
        <f t="shared" si="38"/>
        <v>0</v>
      </c>
      <c r="R112" s="9">
        <f t="shared" si="39"/>
        <v>0</v>
      </c>
      <c r="S112" s="9">
        <f t="shared" si="55"/>
        <v>0</v>
      </c>
      <c r="T112" s="9">
        <f t="shared" si="56"/>
        <v>5</v>
      </c>
      <c r="U112" s="9">
        <f t="shared" si="57"/>
        <v>0</v>
      </c>
      <c r="V112" s="9">
        <f t="shared" si="58"/>
        <v>5</v>
      </c>
      <c r="W112" s="9">
        <f t="shared" si="40"/>
        <v>0</v>
      </c>
      <c r="X112" s="9">
        <f t="shared" si="41"/>
        <v>-5</v>
      </c>
      <c r="Y112" s="9">
        <f t="shared" si="42"/>
        <v>0</v>
      </c>
      <c r="Z112" s="36" t="e">
        <f t="shared" si="43"/>
        <v>#DIV/0!</v>
      </c>
      <c r="AA112" s="36" t="e">
        <f t="shared" si="44"/>
        <v>#DIV/0!</v>
      </c>
      <c r="AB112" s="10" t="e">
        <f t="shared" si="45"/>
        <v>#DIV/0!</v>
      </c>
      <c r="AC112" s="10" t="e">
        <f t="shared" si="46"/>
        <v>#DIV/0!</v>
      </c>
      <c r="AD112" s="15">
        <f t="shared" si="47"/>
        <v>0</v>
      </c>
      <c r="AE112" s="15">
        <f t="shared" si="59"/>
        <v>0</v>
      </c>
      <c r="AF112" s="15">
        <f t="shared" si="48"/>
        <v>0</v>
      </c>
      <c r="AG112" s="9">
        <f t="shared" si="49"/>
        <v>0</v>
      </c>
      <c r="AH112" s="9" t="e">
        <f t="shared" si="50"/>
        <v>#DIV/0!</v>
      </c>
      <c r="AI112" s="9" t="e">
        <f t="shared" si="31"/>
        <v>#DIV/0!</v>
      </c>
      <c r="AJ112" s="9" t="e">
        <f t="shared" si="32"/>
        <v>#DIV/0!</v>
      </c>
      <c r="AK112" s="9">
        <f t="shared" si="51"/>
        <v>0</v>
      </c>
      <c r="AL112" s="9" t="e">
        <f t="shared" si="33"/>
        <v>#DIV/0!</v>
      </c>
      <c r="AM112" s="9" t="e">
        <f t="shared" si="34"/>
        <v>#DIV/0!</v>
      </c>
      <c r="AN112" s="9" t="e">
        <f t="shared" si="52"/>
        <v>#DIV/0!</v>
      </c>
    </row>
    <row r="113" spans="1:40" x14ac:dyDescent="0.25">
      <c r="A113" s="19"/>
      <c r="B113" s="20"/>
      <c r="C113" s="21"/>
      <c r="D113" s="22"/>
      <c r="E113" s="23"/>
      <c r="F113" s="23"/>
      <c r="G113" s="22"/>
      <c r="H113" s="22"/>
      <c r="I113" s="22">
        <f t="shared" si="35"/>
        <v>18</v>
      </c>
      <c r="J113" s="9" t="e">
        <f t="shared" si="30"/>
        <v>#DIV/0!</v>
      </c>
      <c r="K113" s="9">
        <f t="shared" si="53"/>
        <v>0</v>
      </c>
      <c r="L113" s="13">
        <f t="shared" si="54"/>
        <v>0</v>
      </c>
      <c r="M113" s="24"/>
      <c r="N113" s="24"/>
      <c r="O113" s="9">
        <f t="shared" si="36"/>
        <v>0</v>
      </c>
      <c r="P113" s="14" t="e">
        <f t="shared" si="37"/>
        <v>#DIV/0!</v>
      </c>
      <c r="Q113" s="9">
        <f t="shared" si="38"/>
        <v>0</v>
      </c>
      <c r="R113" s="9">
        <f t="shared" si="39"/>
        <v>0</v>
      </c>
      <c r="S113" s="9">
        <f t="shared" si="55"/>
        <v>0</v>
      </c>
      <c r="T113" s="9">
        <f t="shared" si="56"/>
        <v>5</v>
      </c>
      <c r="U113" s="9">
        <f t="shared" si="57"/>
        <v>0</v>
      </c>
      <c r="V113" s="9">
        <f t="shared" si="58"/>
        <v>5</v>
      </c>
      <c r="W113" s="9">
        <f t="shared" si="40"/>
        <v>0</v>
      </c>
      <c r="X113" s="9">
        <f t="shared" si="41"/>
        <v>-5</v>
      </c>
      <c r="Y113" s="9">
        <f t="shared" si="42"/>
        <v>0</v>
      </c>
      <c r="Z113" s="36" t="e">
        <f t="shared" si="43"/>
        <v>#DIV/0!</v>
      </c>
      <c r="AA113" s="36" t="e">
        <f t="shared" si="44"/>
        <v>#DIV/0!</v>
      </c>
      <c r="AB113" s="10" t="e">
        <f t="shared" si="45"/>
        <v>#DIV/0!</v>
      </c>
      <c r="AC113" s="10" t="e">
        <f t="shared" si="46"/>
        <v>#DIV/0!</v>
      </c>
      <c r="AD113" s="15">
        <f t="shared" si="47"/>
        <v>0</v>
      </c>
      <c r="AE113" s="15">
        <f t="shared" si="59"/>
        <v>0</v>
      </c>
      <c r="AF113" s="15">
        <f t="shared" si="48"/>
        <v>0</v>
      </c>
      <c r="AG113" s="9">
        <f t="shared" si="49"/>
        <v>0</v>
      </c>
      <c r="AH113" s="9" t="e">
        <f t="shared" si="50"/>
        <v>#DIV/0!</v>
      </c>
      <c r="AI113" s="9" t="e">
        <f t="shared" si="31"/>
        <v>#DIV/0!</v>
      </c>
      <c r="AJ113" s="9" t="e">
        <f t="shared" si="32"/>
        <v>#DIV/0!</v>
      </c>
      <c r="AK113" s="9">
        <f t="shared" si="51"/>
        <v>0</v>
      </c>
      <c r="AL113" s="9" t="e">
        <f t="shared" si="33"/>
        <v>#DIV/0!</v>
      </c>
      <c r="AM113" s="9" t="e">
        <f t="shared" si="34"/>
        <v>#DIV/0!</v>
      </c>
      <c r="AN113" s="9" t="e">
        <f t="shared" si="52"/>
        <v>#DIV/0!</v>
      </c>
    </row>
    <row r="114" spans="1:40" x14ac:dyDescent="0.25">
      <c r="A114" s="19"/>
      <c r="B114" s="20"/>
      <c r="C114" s="21"/>
      <c r="D114" s="22"/>
      <c r="E114" s="23"/>
      <c r="F114" s="23"/>
      <c r="G114" s="22"/>
      <c r="H114" s="22"/>
      <c r="I114" s="22">
        <f t="shared" si="35"/>
        <v>18</v>
      </c>
      <c r="J114" s="9" t="e">
        <f t="shared" si="30"/>
        <v>#DIV/0!</v>
      </c>
      <c r="K114" s="9">
        <f t="shared" si="53"/>
        <v>0</v>
      </c>
      <c r="L114" s="13">
        <f t="shared" si="54"/>
        <v>0</v>
      </c>
      <c r="M114" s="24"/>
      <c r="N114" s="24"/>
      <c r="O114" s="9">
        <f t="shared" si="36"/>
        <v>0</v>
      </c>
      <c r="P114" s="14" t="e">
        <f t="shared" si="37"/>
        <v>#DIV/0!</v>
      </c>
      <c r="Q114" s="9">
        <f t="shared" si="38"/>
        <v>0</v>
      </c>
      <c r="R114" s="9">
        <f t="shared" si="39"/>
        <v>0</v>
      </c>
      <c r="S114" s="9">
        <f t="shared" si="55"/>
        <v>0</v>
      </c>
      <c r="T114" s="9">
        <f t="shared" si="56"/>
        <v>5</v>
      </c>
      <c r="U114" s="9">
        <f t="shared" si="57"/>
        <v>0</v>
      </c>
      <c r="V114" s="9">
        <f t="shared" si="58"/>
        <v>5</v>
      </c>
      <c r="W114" s="9">
        <f t="shared" si="40"/>
        <v>0</v>
      </c>
      <c r="X114" s="9">
        <f t="shared" si="41"/>
        <v>-5</v>
      </c>
      <c r="Y114" s="9">
        <f t="shared" si="42"/>
        <v>0</v>
      </c>
      <c r="Z114" s="36" t="e">
        <f t="shared" si="43"/>
        <v>#DIV/0!</v>
      </c>
      <c r="AA114" s="36" t="e">
        <f t="shared" si="44"/>
        <v>#DIV/0!</v>
      </c>
      <c r="AB114" s="10" t="e">
        <f t="shared" si="45"/>
        <v>#DIV/0!</v>
      </c>
      <c r="AC114" s="10" t="e">
        <f t="shared" si="46"/>
        <v>#DIV/0!</v>
      </c>
      <c r="AD114" s="15">
        <f t="shared" si="47"/>
        <v>0</v>
      </c>
      <c r="AE114" s="15">
        <f t="shared" si="59"/>
        <v>0</v>
      </c>
      <c r="AF114" s="15">
        <f t="shared" si="48"/>
        <v>0</v>
      </c>
      <c r="AG114" s="9">
        <f t="shared" si="49"/>
        <v>0</v>
      </c>
      <c r="AH114" s="9" t="e">
        <f t="shared" si="50"/>
        <v>#DIV/0!</v>
      </c>
      <c r="AI114" s="9" t="e">
        <f t="shared" si="31"/>
        <v>#DIV/0!</v>
      </c>
      <c r="AJ114" s="9" t="e">
        <f t="shared" si="32"/>
        <v>#DIV/0!</v>
      </c>
      <c r="AK114" s="9">
        <f t="shared" si="51"/>
        <v>0</v>
      </c>
      <c r="AL114" s="9" t="e">
        <f t="shared" si="33"/>
        <v>#DIV/0!</v>
      </c>
      <c r="AM114" s="9" t="e">
        <f t="shared" si="34"/>
        <v>#DIV/0!</v>
      </c>
      <c r="AN114" s="9" t="e">
        <f t="shared" si="52"/>
        <v>#DIV/0!</v>
      </c>
    </row>
    <row r="115" spans="1:40" x14ac:dyDescent="0.25">
      <c r="A115" s="19"/>
      <c r="B115" s="20"/>
      <c r="C115" s="21"/>
      <c r="D115" s="22"/>
      <c r="E115" s="23"/>
      <c r="F115" s="23"/>
      <c r="G115" s="22"/>
      <c r="H115" s="22"/>
      <c r="I115" s="22">
        <f t="shared" si="35"/>
        <v>18</v>
      </c>
      <c r="J115" s="9" t="e">
        <f t="shared" si="30"/>
        <v>#DIV/0!</v>
      </c>
      <c r="K115" s="9">
        <f t="shared" si="53"/>
        <v>0</v>
      </c>
      <c r="L115" s="13">
        <f t="shared" si="54"/>
        <v>0</v>
      </c>
      <c r="M115" s="24"/>
      <c r="N115" s="24"/>
      <c r="O115" s="9">
        <f t="shared" si="36"/>
        <v>0</v>
      </c>
      <c r="P115" s="14" t="e">
        <f t="shared" si="37"/>
        <v>#DIV/0!</v>
      </c>
      <c r="Q115" s="9">
        <f t="shared" si="38"/>
        <v>0</v>
      </c>
      <c r="R115" s="9">
        <f t="shared" si="39"/>
        <v>0</v>
      </c>
      <c r="S115" s="9">
        <f t="shared" si="55"/>
        <v>0</v>
      </c>
      <c r="T115" s="9">
        <f t="shared" si="56"/>
        <v>5</v>
      </c>
      <c r="U115" s="9">
        <f t="shared" si="57"/>
        <v>0</v>
      </c>
      <c r="V115" s="9">
        <f t="shared" si="58"/>
        <v>5</v>
      </c>
      <c r="W115" s="9">
        <f t="shared" si="40"/>
        <v>0</v>
      </c>
      <c r="X115" s="9">
        <f t="shared" si="41"/>
        <v>-5</v>
      </c>
      <c r="Y115" s="9">
        <f t="shared" si="42"/>
        <v>0</v>
      </c>
      <c r="Z115" s="36" t="e">
        <f t="shared" si="43"/>
        <v>#DIV/0!</v>
      </c>
      <c r="AA115" s="36" t="e">
        <f t="shared" si="44"/>
        <v>#DIV/0!</v>
      </c>
      <c r="AB115" s="10" t="e">
        <f t="shared" si="45"/>
        <v>#DIV/0!</v>
      </c>
      <c r="AC115" s="10" t="e">
        <f t="shared" si="46"/>
        <v>#DIV/0!</v>
      </c>
      <c r="AD115" s="15">
        <f t="shared" si="47"/>
        <v>0</v>
      </c>
      <c r="AE115" s="15">
        <f t="shared" si="59"/>
        <v>0</v>
      </c>
      <c r="AF115" s="15">
        <f t="shared" si="48"/>
        <v>0</v>
      </c>
      <c r="AG115" s="9">
        <f t="shared" si="49"/>
        <v>0</v>
      </c>
      <c r="AH115" s="9" t="e">
        <f t="shared" si="50"/>
        <v>#DIV/0!</v>
      </c>
      <c r="AI115" s="9" t="e">
        <f t="shared" si="31"/>
        <v>#DIV/0!</v>
      </c>
      <c r="AJ115" s="9" t="e">
        <f t="shared" si="32"/>
        <v>#DIV/0!</v>
      </c>
      <c r="AK115" s="9">
        <f t="shared" si="51"/>
        <v>0</v>
      </c>
      <c r="AL115" s="9" t="e">
        <f t="shared" si="33"/>
        <v>#DIV/0!</v>
      </c>
      <c r="AM115" s="9" t="e">
        <f t="shared" si="34"/>
        <v>#DIV/0!</v>
      </c>
      <c r="AN115" s="9" t="e">
        <f t="shared" si="52"/>
        <v>#DIV/0!</v>
      </c>
    </row>
    <row r="116" spans="1:40" x14ac:dyDescent="0.25">
      <c r="A116" s="19"/>
      <c r="B116" s="20"/>
      <c r="C116" s="21"/>
      <c r="D116" s="22"/>
      <c r="E116" s="23"/>
      <c r="F116" s="23"/>
      <c r="G116" s="22"/>
      <c r="H116" s="22"/>
      <c r="I116" s="22">
        <f t="shared" si="35"/>
        <v>18</v>
      </c>
      <c r="J116" s="9" t="e">
        <f t="shared" si="30"/>
        <v>#DIV/0!</v>
      </c>
      <c r="K116" s="9">
        <f t="shared" si="53"/>
        <v>0</v>
      </c>
      <c r="L116" s="13">
        <f t="shared" si="54"/>
        <v>0</v>
      </c>
      <c r="M116" s="24"/>
      <c r="N116" s="24"/>
      <c r="O116" s="9">
        <f t="shared" si="36"/>
        <v>0</v>
      </c>
      <c r="P116" s="14" t="e">
        <f t="shared" si="37"/>
        <v>#DIV/0!</v>
      </c>
      <c r="Q116" s="9">
        <f t="shared" si="38"/>
        <v>0</v>
      </c>
      <c r="R116" s="9">
        <f t="shared" si="39"/>
        <v>0</v>
      </c>
      <c r="S116" s="9">
        <f t="shared" si="55"/>
        <v>0</v>
      </c>
      <c r="T116" s="9">
        <f t="shared" si="56"/>
        <v>5</v>
      </c>
      <c r="U116" s="9">
        <f t="shared" si="57"/>
        <v>0</v>
      </c>
      <c r="V116" s="9">
        <f t="shared" si="58"/>
        <v>5</v>
      </c>
      <c r="W116" s="9">
        <f t="shared" si="40"/>
        <v>0</v>
      </c>
      <c r="X116" s="9">
        <f t="shared" si="41"/>
        <v>-5</v>
      </c>
      <c r="Y116" s="9">
        <f t="shared" si="42"/>
        <v>0</v>
      </c>
      <c r="Z116" s="36" t="e">
        <f t="shared" si="43"/>
        <v>#DIV/0!</v>
      </c>
      <c r="AA116" s="36" t="e">
        <f t="shared" si="44"/>
        <v>#DIV/0!</v>
      </c>
      <c r="AB116" s="10" t="e">
        <f t="shared" si="45"/>
        <v>#DIV/0!</v>
      </c>
      <c r="AC116" s="10" t="e">
        <f t="shared" si="46"/>
        <v>#DIV/0!</v>
      </c>
      <c r="AD116" s="15">
        <f t="shared" si="47"/>
        <v>0</v>
      </c>
      <c r="AE116" s="15">
        <f t="shared" si="59"/>
        <v>0</v>
      </c>
      <c r="AF116" s="15">
        <f t="shared" si="48"/>
        <v>0</v>
      </c>
      <c r="AG116" s="9">
        <f t="shared" si="49"/>
        <v>0</v>
      </c>
      <c r="AH116" s="9" t="e">
        <f t="shared" si="50"/>
        <v>#DIV/0!</v>
      </c>
      <c r="AI116" s="9" t="e">
        <f t="shared" si="31"/>
        <v>#DIV/0!</v>
      </c>
      <c r="AJ116" s="9" t="e">
        <f t="shared" si="32"/>
        <v>#DIV/0!</v>
      </c>
      <c r="AK116" s="9">
        <f t="shared" si="51"/>
        <v>0</v>
      </c>
      <c r="AL116" s="9" t="e">
        <f t="shared" si="33"/>
        <v>#DIV/0!</v>
      </c>
      <c r="AM116" s="9" t="e">
        <f t="shared" si="34"/>
        <v>#DIV/0!</v>
      </c>
      <c r="AN116" s="9" t="e">
        <f t="shared" si="52"/>
        <v>#DIV/0!</v>
      </c>
    </row>
    <row r="117" spans="1:40" x14ac:dyDescent="0.25">
      <c r="A117" s="19"/>
      <c r="B117" s="20"/>
      <c r="C117" s="21"/>
      <c r="D117" s="22"/>
      <c r="E117" s="23"/>
      <c r="F117" s="23"/>
      <c r="G117" s="22"/>
      <c r="H117" s="22"/>
      <c r="I117" s="22">
        <f t="shared" si="35"/>
        <v>18</v>
      </c>
      <c r="J117" s="9" t="e">
        <f t="shared" si="30"/>
        <v>#DIV/0!</v>
      </c>
      <c r="K117" s="9">
        <f t="shared" si="53"/>
        <v>0</v>
      </c>
      <c r="L117" s="13">
        <f t="shared" si="54"/>
        <v>0</v>
      </c>
      <c r="M117" s="24"/>
      <c r="N117" s="24"/>
      <c r="O117" s="9">
        <f t="shared" si="36"/>
        <v>0</v>
      </c>
      <c r="P117" s="14" t="e">
        <f t="shared" si="37"/>
        <v>#DIV/0!</v>
      </c>
      <c r="Q117" s="9">
        <f t="shared" si="38"/>
        <v>0</v>
      </c>
      <c r="R117" s="9">
        <f t="shared" si="39"/>
        <v>0</v>
      </c>
      <c r="S117" s="9">
        <f t="shared" si="55"/>
        <v>0</v>
      </c>
      <c r="T117" s="9">
        <f t="shared" si="56"/>
        <v>5</v>
      </c>
      <c r="U117" s="9">
        <f t="shared" si="57"/>
        <v>0</v>
      </c>
      <c r="V117" s="9">
        <f t="shared" si="58"/>
        <v>5</v>
      </c>
      <c r="W117" s="9">
        <f t="shared" si="40"/>
        <v>0</v>
      </c>
      <c r="X117" s="9">
        <f t="shared" si="41"/>
        <v>-5</v>
      </c>
      <c r="Y117" s="9">
        <f t="shared" si="42"/>
        <v>0</v>
      </c>
      <c r="Z117" s="36" t="e">
        <f t="shared" si="43"/>
        <v>#DIV/0!</v>
      </c>
      <c r="AA117" s="36" t="e">
        <f t="shared" si="44"/>
        <v>#DIV/0!</v>
      </c>
      <c r="AB117" s="10" t="e">
        <f t="shared" si="45"/>
        <v>#DIV/0!</v>
      </c>
      <c r="AC117" s="10" t="e">
        <f t="shared" si="46"/>
        <v>#DIV/0!</v>
      </c>
      <c r="AD117" s="15">
        <f t="shared" si="47"/>
        <v>0</v>
      </c>
      <c r="AE117" s="15">
        <f t="shared" si="59"/>
        <v>0</v>
      </c>
      <c r="AF117" s="15">
        <f t="shared" si="48"/>
        <v>0</v>
      </c>
      <c r="AG117" s="9">
        <f t="shared" si="49"/>
        <v>0</v>
      </c>
      <c r="AH117" s="9" t="e">
        <f t="shared" si="50"/>
        <v>#DIV/0!</v>
      </c>
      <c r="AI117" s="9" t="e">
        <f t="shared" si="31"/>
        <v>#DIV/0!</v>
      </c>
      <c r="AJ117" s="9" t="e">
        <f t="shared" si="32"/>
        <v>#DIV/0!</v>
      </c>
      <c r="AK117" s="9">
        <f t="shared" si="51"/>
        <v>0</v>
      </c>
      <c r="AL117" s="9" t="e">
        <f t="shared" si="33"/>
        <v>#DIV/0!</v>
      </c>
      <c r="AM117" s="9" t="e">
        <f t="shared" si="34"/>
        <v>#DIV/0!</v>
      </c>
      <c r="AN117" s="9" t="e">
        <f t="shared" si="52"/>
        <v>#DIV/0!</v>
      </c>
    </row>
    <row r="118" spans="1:40" x14ac:dyDescent="0.25">
      <c r="A118" s="19"/>
      <c r="B118" s="20"/>
      <c r="C118" s="21"/>
      <c r="D118" s="22"/>
      <c r="E118" s="23"/>
      <c r="F118" s="23"/>
      <c r="G118" s="22"/>
      <c r="H118" s="22"/>
      <c r="I118" s="22">
        <f t="shared" si="35"/>
        <v>18</v>
      </c>
      <c r="J118" s="9" t="e">
        <f t="shared" si="30"/>
        <v>#DIV/0!</v>
      </c>
      <c r="K118" s="9">
        <f t="shared" si="53"/>
        <v>0</v>
      </c>
      <c r="L118" s="13">
        <f t="shared" si="54"/>
        <v>0</v>
      </c>
      <c r="M118" s="24"/>
      <c r="N118" s="24"/>
      <c r="O118" s="9">
        <f t="shared" si="36"/>
        <v>0</v>
      </c>
      <c r="P118" s="14" t="e">
        <f t="shared" si="37"/>
        <v>#DIV/0!</v>
      </c>
      <c r="Q118" s="9">
        <f t="shared" si="38"/>
        <v>0</v>
      </c>
      <c r="R118" s="9">
        <f t="shared" si="39"/>
        <v>0</v>
      </c>
      <c r="S118" s="9">
        <f t="shared" si="55"/>
        <v>0</v>
      </c>
      <c r="T118" s="9">
        <f t="shared" si="56"/>
        <v>5</v>
      </c>
      <c r="U118" s="9">
        <f t="shared" si="57"/>
        <v>0</v>
      </c>
      <c r="V118" s="9">
        <f t="shared" si="58"/>
        <v>5</v>
      </c>
      <c r="W118" s="9">
        <f t="shared" si="40"/>
        <v>0</v>
      </c>
      <c r="X118" s="9">
        <f t="shared" si="41"/>
        <v>-5</v>
      </c>
      <c r="Y118" s="9">
        <f t="shared" si="42"/>
        <v>0</v>
      </c>
      <c r="Z118" s="36" t="e">
        <f t="shared" si="43"/>
        <v>#DIV/0!</v>
      </c>
      <c r="AA118" s="36" t="e">
        <f t="shared" si="44"/>
        <v>#DIV/0!</v>
      </c>
      <c r="AB118" s="10" t="e">
        <f t="shared" si="45"/>
        <v>#DIV/0!</v>
      </c>
      <c r="AC118" s="10" t="e">
        <f t="shared" si="46"/>
        <v>#DIV/0!</v>
      </c>
      <c r="AD118" s="15">
        <f t="shared" si="47"/>
        <v>0</v>
      </c>
      <c r="AE118" s="15">
        <f t="shared" si="59"/>
        <v>0</v>
      </c>
      <c r="AF118" s="15">
        <f t="shared" si="48"/>
        <v>0</v>
      </c>
      <c r="AG118" s="9">
        <f t="shared" si="49"/>
        <v>0</v>
      </c>
      <c r="AH118" s="9" t="e">
        <f t="shared" si="50"/>
        <v>#DIV/0!</v>
      </c>
      <c r="AI118" s="9" t="e">
        <f t="shared" si="31"/>
        <v>#DIV/0!</v>
      </c>
      <c r="AJ118" s="9" t="e">
        <f t="shared" si="32"/>
        <v>#DIV/0!</v>
      </c>
      <c r="AK118" s="9">
        <f t="shared" si="51"/>
        <v>0</v>
      </c>
      <c r="AL118" s="9" t="e">
        <f t="shared" si="33"/>
        <v>#DIV/0!</v>
      </c>
      <c r="AM118" s="9" t="e">
        <f t="shared" si="34"/>
        <v>#DIV/0!</v>
      </c>
      <c r="AN118" s="9" t="e">
        <f t="shared" si="52"/>
        <v>#DIV/0!</v>
      </c>
    </row>
    <row r="119" spans="1:40" x14ac:dyDescent="0.25">
      <c r="A119" s="19"/>
      <c r="B119" s="20"/>
      <c r="C119" s="21"/>
      <c r="D119" s="22"/>
      <c r="E119" s="23"/>
      <c r="F119" s="23"/>
      <c r="G119" s="22"/>
      <c r="H119" s="22"/>
      <c r="I119" s="22">
        <f t="shared" si="35"/>
        <v>18</v>
      </c>
      <c r="J119" s="9" t="e">
        <f t="shared" si="30"/>
        <v>#DIV/0!</v>
      </c>
      <c r="K119" s="9">
        <f t="shared" si="53"/>
        <v>0</v>
      </c>
      <c r="L119" s="13">
        <f t="shared" si="54"/>
        <v>0</v>
      </c>
      <c r="M119" s="24"/>
      <c r="N119" s="24"/>
      <c r="O119" s="9">
        <f t="shared" si="36"/>
        <v>0</v>
      </c>
      <c r="P119" s="14" t="e">
        <f t="shared" si="37"/>
        <v>#DIV/0!</v>
      </c>
      <c r="Q119" s="9">
        <f t="shared" si="38"/>
        <v>0</v>
      </c>
      <c r="R119" s="9">
        <f t="shared" si="39"/>
        <v>0</v>
      </c>
      <c r="S119" s="9">
        <f t="shared" si="55"/>
        <v>0</v>
      </c>
      <c r="T119" s="9">
        <f t="shared" si="56"/>
        <v>5</v>
      </c>
      <c r="U119" s="9">
        <f t="shared" si="57"/>
        <v>0</v>
      </c>
      <c r="V119" s="9">
        <f t="shared" si="58"/>
        <v>5</v>
      </c>
      <c r="W119" s="9">
        <f t="shared" si="40"/>
        <v>0</v>
      </c>
      <c r="X119" s="9">
        <f t="shared" si="41"/>
        <v>-5</v>
      </c>
      <c r="Y119" s="9">
        <f t="shared" si="42"/>
        <v>0</v>
      </c>
      <c r="Z119" s="36" t="e">
        <f t="shared" si="43"/>
        <v>#DIV/0!</v>
      </c>
      <c r="AA119" s="36" t="e">
        <f t="shared" si="44"/>
        <v>#DIV/0!</v>
      </c>
      <c r="AB119" s="10" t="e">
        <f t="shared" si="45"/>
        <v>#DIV/0!</v>
      </c>
      <c r="AC119" s="10" t="e">
        <f t="shared" si="46"/>
        <v>#DIV/0!</v>
      </c>
      <c r="AD119" s="15">
        <f t="shared" si="47"/>
        <v>0</v>
      </c>
      <c r="AE119" s="15">
        <f t="shared" si="59"/>
        <v>0</v>
      </c>
      <c r="AF119" s="15">
        <f t="shared" si="48"/>
        <v>0</v>
      </c>
      <c r="AG119" s="9">
        <f t="shared" si="49"/>
        <v>0</v>
      </c>
      <c r="AH119" s="9" t="e">
        <f t="shared" si="50"/>
        <v>#DIV/0!</v>
      </c>
      <c r="AI119" s="9" t="e">
        <f t="shared" si="31"/>
        <v>#DIV/0!</v>
      </c>
      <c r="AJ119" s="9" t="e">
        <f t="shared" si="32"/>
        <v>#DIV/0!</v>
      </c>
      <c r="AK119" s="9">
        <f t="shared" si="51"/>
        <v>0</v>
      </c>
      <c r="AL119" s="9" t="e">
        <f t="shared" si="33"/>
        <v>#DIV/0!</v>
      </c>
      <c r="AM119" s="9" t="e">
        <f t="shared" si="34"/>
        <v>#DIV/0!</v>
      </c>
      <c r="AN119" s="9" t="e">
        <f t="shared" si="52"/>
        <v>#DIV/0!</v>
      </c>
    </row>
    <row r="120" spans="1:40" x14ac:dyDescent="0.25">
      <c r="A120" s="19"/>
      <c r="B120" s="20"/>
      <c r="C120" s="21"/>
      <c r="D120" s="22"/>
      <c r="E120" s="23"/>
      <c r="F120" s="23"/>
      <c r="G120" s="22"/>
      <c r="H120" s="22"/>
      <c r="I120" s="22">
        <f t="shared" si="35"/>
        <v>18</v>
      </c>
      <c r="J120" s="9" t="e">
        <f t="shared" ref="J120:J183" si="60">100*H120/(C120*D120)</f>
        <v>#DIV/0!</v>
      </c>
      <c r="K120" s="9">
        <f t="shared" si="53"/>
        <v>0</v>
      </c>
      <c r="L120" s="13">
        <f t="shared" si="54"/>
        <v>0</v>
      </c>
      <c r="M120" s="24"/>
      <c r="N120" s="24"/>
      <c r="O120" s="9">
        <f t="shared" si="36"/>
        <v>0</v>
      </c>
      <c r="P120" s="14" t="e">
        <f t="shared" si="37"/>
        <v>#DIV/0!</v>
      </c>
      <c r="Q120" s="9">
        <f t="shared" si="38"/>
        <v>0</v>
      </c>
      <c r="R120" s="9">
        <f t="shared" si="39"/>
        <v>0</v>
      </c>
      <c r="S120" s="9">
        <f t="shared" si="55"/>
        <v>0</v>
      </c>
      <c r="T120" s="9">
        <f t="shared" si="56"/>
        <v>5</v>
      </c>
      <c r="U120" s="9">
        <f t="shared" si="57"/>
        <v>0</v>
      </c>
      <c r="V120" s="9">
        <f t="shared" si="58"/>
        <v>5</v>
      </c>
      <c r="W120" s="9">
        <f t="shared" si="40"/>
        <v>0</v>
      </c>
      <c r="X120" s="9">
        <f t="shared" si="41"/>
        <v>-5</v>
      </c>
      <c r="Y120" s="9">
        <f t="shared" si="42"/>
        <v>0</v>
      </c>
      <c r="Z120" s="36" t="e">
        <f t="shared" si="43"/>
        <v>#DIV/0!</v>
      </c>
      <c r="AA120" s="36" t="e">
        <f t="shared" si="44"/>
        <v>#DIV/0!</v>
      </c>
      <c r="AB120" s="10" t="e">
        <f t="shared" si="45"/>
        <v>#DIV/0!</v>
      </c>
      <c r="AC120" s="10" t="e">
        <f t="shared" si="46"/>
        <v>#DIV/0!</v>
      </c>
      <c r="AD120" s="15">
        <f t="shared" si="47"/>
        <v>0</v>
      </c>
      <c r="AE120" s="15">
        <f t="shared" si="59"/>
        <v>0</v>
      </c>
      <c r="AF120" s="15">
        <f t="shared" si="48"/>
        <v>0</v>
      </c>
      <c r="AG120" s="9">
        <f t="shared" si="49"/>
        <v>0</v>
      </c>
      <c r="AH120" s="9" t="e">
        <f t="shared" si="50"/>
        <v>#DIV/0!</v>
      </c>
      <c r="AI120" s="9" t="e">
        <f t="shared" ref="AI120:AI183" si="61">AG120-AH120</f>
        <v>#DIV/0!</v>
      </c>
      <c r="AJ120" s="9" t="e">
        <f t="shared" ref="AJ120:AJ183" si="62">AI120/0.82</f>
        <v>#DIV/0!</v>
      </c>
      <c r="AK120" s="9">
        <f t="shared" si="51"/>
        <v>0</v>
      </c>
      <c r="AL120" s="9" t="e">
        <f t="shared" ref="AL120:AL183" si="63">AJ120-AK120</f>
        <v>#DIV/0!</v>
      </c>
      <c r="AM120" s="9" t="e">
        <f t="shared" ref="AM120:AM183" si="64">AL120*0.18</f>
        <v>#DIV/0!</v>
      </c>
      <c r="AN120" s="9" t="e">
        <f t="shared" si="52"/>
        <v>#DIV/0!</v>
      </c>
    </row>
    <row r="121" spans="1:40" x14ac:dyDescent="0.25">
      <c r="A121" s="19"/>
      <c r="B121" s="20"/>
      <c r="C121" s="21"/>
      <c r="D121" s="22"/>
      <c r="E121" s="23"/>
      <c r="F121" s="23"/>
      <c r="G121" s="22"/>
      <c r="H121" s="22"/>
      <c r="I121" s="22">
        <f t="shared" si="35"/>
        <v>18</v>
      </c>
      <c r="J121" s="9" t="e">
        <f t="shared" si="60"/>
        <v>#DIV/0!</v>
      </c>
      <c r="K121" s="9">
        <f t="shared" si="53"/>
        <v>0</v>
      </c>
      <c r="L121" s="13">
        <f t="shared" si="54"/>
        <v>0</v>
      </c>
      <c r="M121" s="24"/>
      <c r="N121" s="24"/>
      <c r="O121" s="9">
        <f t="shared" si="36"/>
        <v>0</v>
      </c>
      <c r="P121" s="14" t="e">
        <f t="shared" si="37"/>
        <v>#DIV/0!</v>
      </c>
      <c r="Q121" s="9">
        <f t="shared" si="38"/>
        <v>0</v>
      </c>
      <c r="R121" s="9">
        <f t="shared" si="39"/>
        <v>0</v>
      </c>
      <c r="S121" s="9">
        <f t="shared" si="55"/>
        <v>0</v>
      </c>
      <c r="T121" s="9">
        <f t="shared" si="56"/>
        <v>5</v>
      </c>
      <c r="U121" s="9">
        <f t="shared" si="57"/>
        <v>0</v>
      </c>
      <c r="V121" s="9">
        <f t="shared" si="58"/>
        <v>5</v>
      </c>
      <c r="W121" s="9">
        <f t="shared" si="40"/>
        <v>0</v>
      </c>
      <c r="X121" s="9">
        <f t="shared" si="41"/>
        <v>-5</v>
      </c>
      <c r="Y121" s="9">
        <f t="shared" si="42"/>
        <v>0</v>
      </c>
      <c r="Z121" s="36" t="e">
        <f t="shared" si="43"/>
        <v>#DIV/0!</v>
      </c>
      <c r="AA121" s="36" t="e">
        <f t="shared" si="44"/>
        <v>#DIV/0!</v>
      </c>
      <c r="AB121" s="10" t="e">
        <f t="shared" si="45"/>
        <v>#DIV/0!</v>
      </c>
      <c r="AC121" s="10" t="e">
        <f t="shared" si="46"/>
        <v>#DIV/0!</v>
      </c>
      <c r="AD121" s="15">
        <f t="shared" si="47"/>
        <v>0</v>
      </c>
      <c r="AE121" s="15">
        <f t="shared" si="59"/>
        <v>0</v>
      </c>
      <c r="AF121" s="15">
        <f t="shared" si="48"/>
        <v>0</v>
      </c>
      <c r="AG121" s="9">
        <f t="shared" si="49"/>
        <v>0</v>
      </c>
      <c r="AH121" s="9" t="e">
        <f t="shared" si="50"/>
        <v>#DIV/0!</v>
      </c>
      <c r="AI121" s="9" t="e">
        <f t="shared" si="61"/>
        <v>#DIV/0!</v>
      </c>
      <c r="AJ121" s="9" t="e">
        <f t="shared" si="62"/>
        <v>#DIV/0!</v>
      </c>
      <c r="AK121" s="9">
        <f t="shared" si="51"/>
        <v>0</v>
      </c>
      <c r="AL121" s="9" t="e">
        <f t="shared" si="63"/>
        <v>#DIV/0!</v>
      </c>
      <c r="AM121" s="9" t="e">
        <f t="shared" si="64"/>
        <v>#DIV/0!</v>
      </c>
      <c r="AN121" s="9" t="e">
        <f t="shared" si="52"/>
        <v>#DIV/0!</v>
      </c>
    </row>
    <row r="122" spans="1:40" x14ac:dyDescent="0.25">
      <c r="A122" s="19"/>
      <c r="B122" s="20"/>
      <c r="C122" s="21"/>
      <c r="D122" s="22"/>
      <c r="E122" s="23"/>
      <c r="F122" s="23"/>
      <c r="G122" s="22"/>
      <c r="H122" s="22"/>
      <c r="I122" s="22">
        <f t="shared" si="35"/>
        <v>18</v>
      </c>
      <c r="J122" s="9" t="e">
        <f t="shared" si="60"/>
        <v>#DIV/0!</v>
      </c>
      <c r="K122" s="9">
        <f t="shared" si="53"/>
        <v>0</v>
      </c>
      <c r="L122" s="13">
        <f t="shared" si="54"/>
        <v>0</v>
      </c>
      <c r="M122" s="24"/>
      <c r="N122" s="24"/>
      <c r="O122" s="9">
        <f t="shared" si="36"/>
        <v>0</v>
      </c>
      <c r="P122" s="14" t="e">
        <f t="shared" si="37"/>
        <v>#DIV/0!</v>
      </c>
      <c r="Q122" s="9">
        <f t="shared" si="38"/>
        <v>0</v>
      </c>
      <c r="R122" s="9">
        <f t="shared" si="39"/>
        <v>0</v>
      </c>
      <c r="S122" s="9">
        <f t="shared" si="55"/>
        <v>0</v>
      </c>
      <c r="T122" s="9">
        <f t="shared" si="56"/>
        <v>5</v>
      </c>
      <c r="U122" s="9">
        <f t="shared" si="57"/>
        <v>0</v>
      </c>
      <c r="V122" s="9">
        <f t="shared" si="58"/>
        <v>5</v>
      </c>
      <c r="W122" s="9">
        <f t="shared" si="40"/>
        <v>0</v>
      </c>
      <c r="X122" s="9">
        <f t="shared" si="41"/>
        <v>-5</v>
      </c>
      <c r="Y122" s="9">
        <f t="shared" si="42"/>
        <v>0</v>
      </c>
      <c r="Z122" s="36" t="e">
        <f t="shared" si="43"/>
        <v>#DIV/0!</v>
      </c>
      <c r="AA122" s="36" t="e">
        <f t="shared" si="44"/>
        <v>#DIV/0!</v>
      </c>
      <c r="AB122" s="10" t="e">
        <f t="shared" si="45"/>
        <v>#DIV/0!</v>
      </c>
      <c r="AC122" s="10" t="e">
        <f t="shared" si="46"/>
        <v>#DIV/0!</v>
      </c>
      <c r="AD122" s="15">
        <f t="shared" si="47"/>
        <v>0</v>
      </c>
      <c r="AE122" s="15">
        <f t="shared" si="59"/>
        <v>0</v>
      </c>
      <c r="AF122" s="15">
        <f t="shared" si="48"/>
        <v>0</v>
      </c>
      <c r="AG122" s="9">
        <f t="shared" si="49"/>
        <v>0</v>
      </c>
      <c r="AH122" s="9" t="e">
        <f t="shared" si="50"/>
        <v>#DIV/0!</v>
      </c>
      <c r="AI122" s="9" t="e">
        <f t="shared" si="61"/>
        <v>#DIV/0!</v>
      </c>
      <c r="AJ122" s="9" t="e">
        <f t="shared" si="62"/>
        <v>#DIV/0!</v>
      </c>
      <c r="AK122" s="9">
        <f t="shared" si="51"/>
        <v>0</v>
      </c>
      <c r="AL122" s="9" t="e">
        <f t="shared" si="63"/>
        <v>#DIV/0!</v>
      </c>
      <c r="AM122" s="9" t="e">
        <f t="shared" si="64"/>
        <v>#DIV/0!</v>
      </c>
      <c r="AN122" s="9" t="e">
        <f t="shared" si="52"/>
        <v>#DIV/0!</v>
      </c>
    </row>
    <row r="123" spans="1:40" x14ac:dyDescent="0.25">
      <c r="A123" s="19"/>
      <c r="B123" s="20"/>
      <c r="C123" s="21"/>
      <c r="D123" s="22"/>
      <c r="E123" s="23"/>
      <c r="F123" s="23"/>
      <c r="G123" s="22"/>
      <c r="H123" s="22"/>
      <c r="I123" s="22">
        <f t="shared" si="35"/>
        <v>18</v>
      </c>
      <c r="J123" s="9" t="e">
        <f t="shared" si="60"/>
        <v>#DIV/0!</v>
      </c>
      <c r="K123" s="9">
        <f t="shared" si="53"/>
        <v>0</v>
      </c>
      <c r="L123" s="13">
        <f t="shared" si="54"/>
        <v>0</v>
      </c>
      <c r="M123" s="24"/>
      <c r="N123" s="24"/>
      <c r="O123" s="9">
        <f t="shared" si="36"/>
        <v>0</v>
      </c>
      <c r="P123" s="14" t="e">
        <f t="shared" si="37"/>
        <v>#DIV/0!</v>
      </c>
      <c r="Q123" s="9">
        <f t="shared" si="38"/>
        <v>0</v>
      </c>
      <c r="R123" s="9">
        <f t="shared" si="39"/>
        <v>0</v>
      </c>
      <c r="S123" s="9">
        <f t="shared" si="55"/>
        <v>0</v>
      </c>
      <c r="T123" s="9">
        <f t="shared" si="56"/>
        <v>5</v>
      </c>
      <c r="U123" s="9">
        <f t="shared" si="57"/>
        <v>0</v>
      </c>
      <c r="V123" s="9">
        <f t="shared" si="58"/>
        <v>5</v>
      </c>
      <c r="W123" s="9">
        <f t="shared" si="40"/>
        <v>0</v>
      </c>
      <c r="X123" s="9">
        <f t="shared" si="41"/>
        <v>-5</v>
      </c>
      <c r="Y123" s="9">
        <f t="shared" si="42"/>
        <v>0</v>
      </c>
      <c r="Z123" s="36" t="e">
        <f t="shared" si="43"/>
        <v>#DIV/0!</v>
      </c>
      <c r="AA123" s="36" t="e">
        <f t="shared" si="44"/>
        <v>#DIV/0!</v>
      </c>
      <c r="AB123" s="10" t="e">
        <f t="shared" si="45"/>
        <v>#DIV/0!</v>
      </c>
      <c r="AC123" s="10" t="e">
        <f t="shared" si="46"/>
        <v>#DIV/0!</v>
      </c>
      <c r="AD123" s="15">
        <f t="shared" si="47"/>
        <v>0</v>
      </c>
      <c r="AE123" s="15">
        <f t="shared" si="59"/>
        <v>0</v>
      </c>
      <c r="AF123" s="15">
        <f t="shared" si="48"/>
        <v>0</v>
      </c>
      <c r="AG123" s="9">
        <f t="shared" si="49"/>
        <v>0</v>
      </c>
      <c r="AH123" s="9" t="e">
        <f t="shared" si="50"/>
        <v>#DIV/0!</v>
      </c>
      <c r="AI123" s="9" t="e">
        <f t="shared" si="61"/>
        <v>#DIV/0!</v>
      </c>
      <c r="AJ123" s="9" t="e">
        <f t="shared" si="62"/>
        <v>#DIV/0!</v>
      </c>
      <c r="AK123" s="9">
        <f t="shared" si="51"/>
        <v>0</v>
      </c>
      <c r="AL123" s="9" t="e">
        <f t="shared" si="63"/>
        <v>#DIV/0!</v>
      </c>
      <c r="AM123" s="9" t="e">
        <f t="shared" si="64"/>
        <v>#DIV/0!</v>
      </c>
      <c r="AN123" s="9" t="e">
        <f t="shared" si="52"/>
        <v>#DIV/0!</v>
      </c>
    </row>
    <row r="124" spans="1:40" x14ac:dyDescent="0.25">
      <c r="A124" s="19"/>
      <c r="B124" s="20"/>
      <c r="C124" s="21"/>
      <c r="D124" s="22"/>
      <c r="E124" s="23"/>
      <c r="F124" s="23"/>
      <c r="G124" s="22"/>
      <c r="H124" s="22"/>
      <c r="I124" s="22">
        <f t="shared" si="35"/>
        <v>18</v>
      </c>
      <c r="J124" s="9" t="e">
        <f t="shared" si="60"/>
        <v>#DIV/0!</v>
      </c>
      <c r="K124" s="9">
        <f t="shared" si="53"/>
        <v>0</v>
      </c>
      <c r="L124" s="13">
        <f t="shared" si="54"/>
        <v>0</v>
      </c>
      <c r="M124" s="24"/>
      <c r="N124" s="24"/>
      <c r="O124" s="9">
        <f t="shared" si="36"/>
        <v>0</v>
      </c>
      <c r="P124" s="14" t="e">
        <f t="shared" si="37"/>
        <v>#DIV/0!</v>
      </c>
      <c r="Q124" s="9">
        <f t="shared" si="38"/>
        <v>0</v>
      </c>
      <c r="R124" s="9">
        <f t="shared" si="39"/>
        <v>0</v>
      </c>
      <c r="S124" s="9">
        <f t="shared" si="55"/>
        <v>0</v>
      </c>
      <c r="T124" s="9">
        <f t="shared" si="56"/>
        <v>5</v>
      </c>
      <c r="U124" s="9">
        <f t="shared" si="57"/>
        <v>0</v>
      </c>
      <c r="V124" s="9">
        <f t="shared" si="58"/>
        <v>5</v>
      </c>
      <c r="W124" s="9">
        <f t="shared" si="40"/>
        <v>0</v>
      </c>
      <c r="X124" s="9">
        <f t="shared" si="41"/>
        <v>-5</v>
      </c>
      <c r="Y124" s="9">
        <f t="shared" si="42"/>
        <v>0</v>
      </c>
      <c r="Z124" s="36" t="e">
        <f t="shared" si="43"/>
        <v>#DIV/0!</v>
      </c>
      <c r="AA124" s="36" t="e">
        <f t="shared" si="44"/>
        <v>#DIV/0!</v>
      </c>
      <c r="AB124" s="10" t="e">
        <f t="shared" si="45"/>
        <v>#DIV/0!</v>
      </c>
      <c r="AC124" s="10" t="e">
        <f t="shared" si="46"/>
        <v>#DIV/0!</v>
      </c>
      <c r="AD124" s="15">
        <f t="shared" si="47"/>
        <v>0</v>
      </c>
      <c r="AE124" s="15">
        <f t="shared" si="59"/>
        <v>0</v>
      </c>
      <c r="AF124" s="15">
        <f t="shared" si="48"/>
        <v>0</v>
      </c>
      <c r="AG124" s="9">
        <f t="shared" si="49"/>
        <v>0</v>
      </c>
      <c r="AH124" s="9" t="e">
        <f t="shared" si="50"/>
        <v>#DIV/0!</v>
      </c>
      <c r="AI124" s="9" t="e">
        <f t="shared" si="61"/>
        <v>#DIV/0!</v>
      </c>
      <c r="AJ124" s="9" t="e">
        <f t="shared" si="62"/>
        <v>#DIV/0!</v>
      </c>
      <c r="AK124" s="9">
        <f t="shared" si="51"/>
        <v>0</v>
      </c>
      <c r="AL124" s="9" t="e">
        <f t="shared" si="63"/>
        <v>#DIV/0!</v>
      </c>
      <c r="AM124" s="9" t="e">
        <f t="shared" si="64"/>
        <v>#DIV/0!</v>
      </c>
      <c r="AN124" s="9" t="e">
        <f t="shared" si="52"/>
        <v>#DIV/0!</v>
      </c>
    </row>
    <row r="125" spans="1:40" x14ac:dyDescent="0.25">
      <c r="A125" s="19"/>
      <c r="B125" s="20"/>
      <c r="C125" s="21"/>
      <c r="D125" s="22"/>
      <c r="E125" s="23"/>
      <c r="F125" s="23"/>
      <c r="G125" s="22"/>
      <c r="H125" s="22"/>
      <c r="I125" s="22">
        <f t="shared" si="35"/>
        <v>18</v>
      </c>
      <c r="J125" s="9" t="e">
        <f t="shared" si="60"/>
        <v>#DIV/0!</v>
      </c>
      <c r="K125" s="9">
        <f t="shared" si="53"/>
        <v>0</v>
      </c>
      <c r="L125" s="13">
        <f t="shared" si="54"/>
        <v>0</v>
      </c>
      <c r="M125" s="24"/>
      <c r="N125" s="24"/>
      <c r="O125" s="9">
        <f t="shared" si="36"/>
        <v>0</v>
      </c>
      <c r="P125" s="14" t="e">
        <f t="shared" si="37"/>
        <v>#DIV/0!</v>
      </c>
      <c r="Q125" s="9">
        <f t="shared" si="38"/>
        <v>0</v>
      </c>
      <c r="R125" s="9">
        <f t="shared" si="39"/>
        <v>0</v>
      </c>
      <c r="S125" s="9">
        <f t="shared" si="55"/>
        <v>0</v>
      </c>
      <c r="T125" s="9">
        <f t="shared" si="56"/>
        <v>5</v>
      </c>
      <c r="U125" s="9">
        <f t="shared" si="57"/>
        <v>0</v>
      </c>
      <c r="V125" s="9">
        <f t="shared" si="58"/>
        <v>5</v>
      </c>
      <c r="W125" s="9">
        <f t="shared" si="40"/>
        <v>0</v>
      </c>
      <c r="X125" s="9">
        <f t="shared" si="41"/>
        <v>-5</v>
      </c>
      <c r="Y125" s="9">
        <f t="shared" si="42"/>
        <v>0</v>
      </c>
      <c r="Z125" s="36" t="e">
        <f t="shared" si="43"/>
        <v>#DIV/0!</v>
      </c>
      <c r="AA125" s="36" t="e">
        <f t="shared" si="44"/>
        <v>#DIV/0!</v>
      </c>
      <c r="AB125" s="10" t="e">
        <f t="shared" si="45"/>
        <v>#DIV/0!</v>
      </c>
      <c r="AC125" s="10" t="e">
        <f t="shared" si="46"/>
        <v>#DIV/0!</v>
      </c>
      <c r="AD125" s="15">
        <f t="shared" si="47"/>
        <v>0</v>
      </c>
      <c r="AE125" s="15">
        <f t="shared" si="59"/>
        <v>0</v>
      </c>
      <c r="AF125" s="15">
        <f t="shared" si="48"/>
        <v>0</v>
      </c>
      <c r="AG125" s="9">
        <f t="shared" si="49"/>
        <v>0</v>
      </c>
      <c r="AH125" s="9" t="e">
        <f t="shared" si="50"/>
        <v>#DIV/0!</v>
      </c>
      <c r="AI125" s="9" t="e">
        <f t="shared" si="61"/>
        <v>#DIV/0!</v>
      </c>
      <c r="AJ125" s="9" t="e">
        <f t="shared" si="62"/>
        <v>#DIV/0!</v>
      </c>
      <c r="AK125" s="9">
        <f t="shared" si="51"/>
        <v>0</v>
      </c>
      <c r="AL125" s="9" t="e">
        <f t="shared" si="63"/>
        <v>#DIV/0!</v>
      </c>
      <c r="AM125" s="9" t="e">
        <f t="shared" si="64"/>
        <v>#DIV/0!</v>
      </c>
      <c r="AN125" s="9" t="e">
        <f t="shared" si="52"/>
        <v>#DIV/0!</v>
      </c>
    </row>
    <row r="126" spans="1:40" x14ac:dyDescent="0.25">
      <c r="A126" s="19"/>
      <c r="B126" s="20"/>
      <c r="C126" s="21"/>
      <c r="D126" s="22"/>
      <c r="E126" s="23"/>
      <c r="F126" s="23"/>
      <c r="G126" s="22"/>
      <c r="H126" s="22"/>
      <c r="I126" s="22">
        <f t="shared" si="35"/>
        <v>18</v>
      </c>
      <c r="J126" s="9" t="e">
        <f t="shared" si="60"/>
        <v>#DIV/0!</v>
      </c>
      <c r="K126" s="9">
        <f t="shared" si="53"/>
        <v>0</v>
      </c>
      <c r="L126" s="13">
        <f t="shared" si="54"/>
        <v>0</v>
      </c>
      <c r="M126" s="24"/>
      <c r="N126" s="24"/>
      <c r="O126" s="9">
        <f t="shared" si="36"/>
        <v>0</v>
      </c>
      <c r="P126" s="14" t="e">
        <f t="shared" si="37"/>
        <v>#DIV/0!</v>
      </c>
      <c r="Q126" s="9">
        <f t="shared" si="38"/>
        <v>0</v>
      </c>
      <c r="R126" s="9">
        <f t="shared" si="39"/>
        <v>0</v>
      </c>
      <c r="S126" s="9">
        <f t="shared" si="55"/>
        <v>0</v>
      </c>
      <c r="T126" s="9">
        <f t="shared" si="56"/>
        <v>5</v>
      </c>
      <c r="U126" s="9">
        <f t="shared" si="57"/>
        <v>0</v>
      </c>
      <c r="V126" s="9">
        <f t="shared" si="58"/>
        <v>5</v>
      </c>
      <c r="W126" s="9">
        <f t="shared" si="40"/>
        <v>0</v>
      </c>
      <c r="X126" s="9">
        <f t="shared" si="41"/>
        <v>-5</v>
      </c>
      <c r="Y126" s="9">
        <f t="shared" si="42"/>
        <v>0</v>
      </c>
      <c r="Z126" s="36" t="e">
        <f t="shared" si="43"/>
        <v>#DIV/0!</v>
      </c>
      <c r="AA126" s="36" t="e">
        <f t="shared" si="44"/>
        <v>#DIV/0!</v>
      </c>
      <c r="AB126" s="10" t="e">
        <f t="shared" si="45"/>
        <v>#DIV/0!</v>
      </c>
      <c r="AC126" s="10" t="e">
        <f t="shared" si="46"/>
        <v>#DIV/0!</v>
      </c>
      <c r="AD126" s="15">
        <f t="shared" si="47"/>
        <v>0</v>
      </c>
      <c r="AE126" s="15">
        <f t="shared" si="59"/>
        <v>0</v>
      </c>
      <c r="AF126" s="15">
        <f t="shared" si="48"/>
        <v>0</v>
      </c>
      <c r="AG126" s="9">
        <f t="shared" si="49"/>
        <v>0</v>
      </c>
      <c r="AH126" s="9" t="e">
        <f t="shared" si="50"/>
        <v>#DIV/0!</v>
      </c>
      <c r="AI126" s="9" t="e">
        <f t="shared" si="61"/>
        <v>#DIV/0!</v>
      </c>
      <c r="AJ126" s="9" t="e">
        <f t="shared" si="62"/>
        <v>#DIV/0!</v>
      </c>
      <c r="AK126" s="9">
        <f t="shared" si="51"/>
        <v>0</v>
      </c>
      <c r="AL126" s="9" t="e">
        <f t="shared" si="63"/>
        <v>#DIV/0!</v>
      </c>
      <c r="AM126" s="9" t="e">
        <f t="shared" si="64"/>
        <v>#DIV/0!</v>
      </c>
      <c r="AN126" s="9" t="e">
        <f t="shared" si="52"/>
        <v>#DIV/0!</v>
      </c>
    </row>
    <row r="127" spans="1:40" x14ac:dyDescent="0.25">
      <c r="A127" s="19"/>
      <c r="B127" s="20"/>
      <c r="C127" s="21"/>
      <c r="D127" s="22"/>
      <c r="E127" s="23"/>
      <c r="F127" s="23"/>
      <c r="G127" s="22"/>
      <c r="H127" s="22"/>
      <c r="I127" s="22">
        <f t="shared" si="35"/>
        <v>18</v>
      </c>
      <c r="J127" s="9" t="e">
        <f t="shared" si="60"/>
        <v>#DIV/0!</v>
      </c>
      <c r="K127" s="9">
        <f t="shared" si="53"/>
        <v>0</v>
      </c>
      <c r="L127" s="13">
        <f t="shared" si="54"/>
        <v>0</v>
      </c>
      <c r="M127" s="24"/>
      <c r="N127" s="24"/>
      <c r="O127" s="9">
        <f t="shared" si="36"/>
        <v>0</v>
      </c>
      <c r="P127" s="14" t="e">
        <f t="shared" si="37"/>
        <v>#DIV/0!</v>
      </c>
      <c r="Q127" s="9">
        <f t="shared" si="38"/>
        <v>0</v>
      </c>
      <c r="R127" s="9">
        <f t="shared" si="39"/>
        <v>0</v>
      </c>
      <c r="S127" s="9">
        <f t="shared" si="55"/>
        <v>0</v>
      </c>
      <c r="T127" s="9">
        <f t="shared" si="56"/>
        <v>5</v>
      </c>
      <c r="U127" s="9">
        <f t="shared" si="57"/>
        <v>0</v>
      </c>
      <c r="V127" s="9">
        <f t="shared" si="58"/>
        <v>5</v>
      </c>
      <c r="W127" s="9">
        <f t="shared" si="40"/>
        <v>0</v>
      </c>
      <c r="X127" s="9">
        <f t="shared" si="41"/>
        <v>-5</v>
      </c>
      <c r="Y127" s="9">
        <f t="shared" si="42"/>
        <v>0</v>
      </c>
      <c r="Z127" s="36" t="e">
        <f t="shared" si="43"/>
        <v>#DIV/0!</v>
      </c>
      <c r="AA127" s="36" t="e">
        <f t="shared" si="44"/>
        <v>#DIV/0!</v>
      </c>
      <c r="AB127" s="10" t="e">
        <f t="shared" si="45"/>
        <v>#DIV/0!</v>
      </c>
      <c r="AC127" s="10" t="e">
        <f t="shared" si="46"/>
        <v>#DIV/0!</v>
      </c>
      <c r="AD127" s="15">
        <f t="shared" si="47"/>
        <v>0</v>
      </c>
      <c r="AE127" s="15">
        <f t="shared" si="59"/>
        <v>0</v>
      </c>
      <c r="AF127" s="15">
        <f t="shared" si="48"/>
        <v>0</v>
      </c>
      <c r="AG127" s="9">
        <f t="shared" si="49"/>
        <v>0</v>
      </c>
      <c r="AH127" s="9" t="e">
        <f t="shared" si="50"/>
        <v>#DIV/0!</v>
      </c>
      <c r="AI127" s="9" t="e">
        <f t="shared" si="61"/>
        <v>#DIV/0!</v>
      </c>
      <c r="AJ127" s="9" t="e">
        <f t="shared" si="62"/>
        <v>#DIV/0!</v>
      </c>
      <c r="AK127" s="9">
        <f t="shared" si="51"/>
        <v>0</v>
      </c>
      <c r="AL127" s="9" t="e">
        <f t="shared" si="63"/>
        <v>#DIV/0!</v>
      </c>
      <c r="AM127" s="9" t="e">
        <f t="shared" si="64"/>
        <v>#DIV/0!</v>
      </c>
      <c r="AN127" s="9" t="e">
        <f t="shared" si="52"/>
        <v>#DIV/0!</v>
      </c>
    </row>
    <row r="128" spans="1:40" x14ac:dyDescent="0.25">
      <c r="A128" s="19"/>
      <c r="B128" s="20"/>
      <c r="C128" s="21"/>
      <c r="D128" s="22"/>
      <c r="E128" s="23"/>
      <c r="F128" s="23"/>
      <c r="G128" s="22"/>
      <c r="H128" s="22"/>
      <c r="I128" s="22">
        <f t="shared" si="35"/>
        <v>18</v>
      </c>
      <c r="J128" s="9" t="e">
        <f t="shared" si="60"/>
        <v>#DIV/0!</v>
      </c>
      <c r="K128" s="9">
        <f t="shared" si="53"/>
        <v>0</v>
      </c>
      <c r="L128" s="13">
        <f t="shared" si="54"/>
        <v>0</v>
      </c>
      <c r="M128" s="24"/>
      <c r="N128" s="24"/>
      <c r="O128" s="9">
        <f t="shared" si="36"/>
        <v>0</v>
      </c>
      <c r="P128" s="14" t="e">
        <f t="shared" si="37"/>
        <v>#DIV/0!</v>
      </c>
      <c r="Q128" s="9">
        <f t="shared" si="38"/>
        <v>0</v>
      </c>
      <c r="R128" s="9">
        <f t="shared" si="39"/>
        <v>0</v>
      </c>
      <c r="S128" s="9">
        <f t="shared" si="55"/>
        <v>0</v>
      </c>
      <c r="T128" s="9">
        <f t="shared" si="56"/>
        <v>5</v>
      </c>
      <c r="U128" s="9">
        <f t="shared" si="57"/>
        <v>0</v>
      </c>
      <c r="V128" s="9">
        <f t="shared" si="58"/>
        <v>5</v>
      </c>
      <c r="W128" s="9">
        <f t="shared" si="40"/>
        <v>0</v>
      </c>
      <c r="X128" s="9">
        <f t="shared" si="41"/>
        <v>-5</v>
      </c>
      <c r="Y128" s="9">
        <f t="shared" si="42"/>
        <v>0</v>
      </c>
      <c r="Z128" s="36" t="e">
        <f t="shared" si="43"/>
        <v>#DIV/0!</v>
      </c>
      <c r="AA128" s="36" t="e">
        <f t="shared" si="44"/>
        <v>#DIV/0!</v>
      </c>
      <c r="AB128" s="10" t="e">
        <f t="shared" si="45"/>
        <v>#DIV/0!</v>
      </c>
      <c r="AC128" s="10" t="e">
        <f t="shared" si="46"/>
        <v>#DIV/0!</v>
      </c>
      <c r="AD128" s="15">
        <f t="shared" si="47"/>
        <v>0</v>
      </c>
      <c r="AE128" s="15">
        <f t="shared" si="59"/>
        <v>0</v>
      </c>
      <c r="AF128" s="15">
        <f t="shared" si="48"/>
        <v>0</v>
      </c>
      <c r="AG128" s="9">
        <f t="shared" si="49"/>
        <v>0</v>
      </c>
      <c r="AH128" s="9" t="e">
        <f t="shared" si="50"/>
        <v>#DIV/0!</v>
      </c>
      <c r="AI128" s="9" t="e">
        <f t="shared" si="61"/>
        <v>#DIV/0!</v>
      </c>
      <c r="AJ128" s="9" t="e">
        <f t="shared" si="62"/>
        <v>#DIV/0!</v>
      </c>
      <c r="AK128" s="9">
        <f t="shared" si="51"/>
        <v>0</v>
      </c>
      <c r="AL128" s="9" t="e">
        <f t="shared" si="63"/>
        <v>#DIV/0!</v>
      </c>
      <c r="AM128" s="9" t="e">
        <f t="shared" si="64"/>
        <v>#DIV/0!</v>
      </c>
      <c r="AN128" s="9" t="e">
        <f t="shared" si="52"/>
        <v>#DIV/0!</v>
      </c>
    </row>
    <row r="129" spans="1:40" x14ac:dyDescent="0.25">
      <c r="A129" s="19"/>
      <c r="B129" s="20"/>
      <c r="C129" s="21"/>
      <c r="D129" s="22"/>
      <c r="E129" s="23"/>
      <c r="F129" s="23"/>
      <c r="G129" s="22"/>
      <c r="H129" s="22"/>
      <c r="I129" s="22">
        <f t="shared" si="35"/>
        <v>18</v>
      </c>
      <c r="J129" s="9" t="e">
        <f t="shared" si="60"/>
        <v>#DIV/0!</v>
      </c>
      <c r="K129" s="9">
        <f t="shared" si="53"/>
        <v>0</v>
      </c>
      <c r="L129" s="13">
        <f t="shared" si="54"/>
        <v>0</v>
      </c>
      <c r="M129" s="24"/>
      <c r="N129" s="24"/>
      <c r="O129" s="9">
        <f t="shared" si="36"/>
        <v>0</v>
      </c>
      <c r="P129" s="14" t="e">
        <f t="shared" si="37"/>
        <v>#DIV/0!</v>
      </c>
      <c r="Q129" s="9">
        <f t="shared" si="38"/>
        <v>0</v>
      </c>
      <c r="R129" s="9">
        <f t="shared" si="39"/>
        <v>0</v>
      </c>
      <c r="S129" s="9">
        <f t="shared" si="55"/>
        <v>0</v>
      </c>
      <c r="T129" s="9">
        <f t="shared" si="56"/>
        <v>5</v>
      </c>
      <c r="U129" s="9">
        <f t="shared" si="57"/>
        <v>0</v>
      </c>
      <c r="V129" s="9">
        <f t="shared" si="58"/>
        <v>5</v>
      </c>
      <c r="W129" s="9">
        <f t="shared" si="40"/>
        <v>0</v>
      </c>
      <c r="X129" s="9">
        <f t="shared" si="41"/>
        <v>-5</v>
      </c>
      <c r="Y129" s="9">
        <f t="shared" si="42"/>
        <v>0</v>
      </c>
      <c r="Z129" s="36" t="e">
        <f t="shared" si="43"/>
        <v>#DIV/0!</v>
      </c>
      <c r="AA129" s="36" t="e">
        <f t="shared" si="44"/>
        <v>#DIV/0!</v>
      </c>
      <c r="AB129" s="10" t="e">
        <f t="shared" si="45"/>
        <v>#DIV/0!</v>
      </c>
      <c r="AC129" s="10" t="e">
        <f t="shared" si="46"/>
        <v>#DIV/0!</v>
      </c>
      <c r="AD129" s="15">
        <f t="shared" si="47"/>
        <v>0</v>
      </c>
      <c r="AE129" s="15">
        <f t="shared" si="59"/>
        <v>0</v>
      </c>
      <c r="AF129" s="15">
        <f t="shared" si="48"/>
        <v>0</v>
      </c>
      <c r="AG129" s="9">
        <f t="shared" si="49"/>
        <v>0</v>
      </c>
      <c r="AH129" s="9" t="e">
        <f t="shared" si="50"/>
        <v>#DIV/0!</v>
      </c>
      <c r="AI129" s="9" t="e">
        <f t="shared" si="61"/>
        <v>#DIV/0!</v>
      </c>
      <c r="AJ129" s="9" t="e">
        <f t="shared" si="62"/>
        <v>#DIV/0!</v>
      </c>
      <c r="AK129" s="9">
        <f t="shared" si="51"/>
        <v>0</v>
      </c>
      <c r="AL129" s="9" t="e">
        <f t="shared" si="63"/>
        <v>#DIV/0!</v>
      </c>
      <c r="AM129" s="9" t="e">
        <f t="shared" si="64"/>
        <v>#DIV/0!</v>
      </c>
      <c r="AN129" s="9" t="e">
        <f t="shared" si="52"/>
        <v>#DIV/0!</v>
      </c>
    </row>
    <row r="130" spans="1:40" x14ac:dyDescent="0.25">
      <c r="A130" s="19"/>
      <c r="B130" s="20"/>
      <c r="C130" s="21"/>
      <c r="D130" s="22"/>
      <c r="E130" s="23"/>
      <c r="F130" s="23"/>
      <c r="G130" s="22"/>
      <c r="H130" s="22"/>
      <c r="I130" s="22">
        <f t="shared" si="35"/>
        <v>18</v>
      </c>
      <c r="J130" s="9" t="e">
        <f t="shared" si="60"/>
        <v>#DIV/0!</v>
      </c>
      <c r="K130" s="9">
        <f t="shared" si="53"/>
        <v>0</v>
      </c>
      <c r="L130" s="13">
        <f t="shared" si="54"/>
        <v>0</v>
      </c>
      <c r="M130" s="24"/>
      <c r="N130" s="24"/>
      <c r="O130" s="9">
        <f t="shared" si="36"/>
        <v>0</v>
      </c>
      <c r="P130" s="14" t="e">
        <f t="shared" si="37"/>
        <v>#DIV/0!</v>
      </c>
      <c r="Q130" s="9">
        <f t="shared" si="38"/>
        <v>0</v>
      </c>
      <c r="R130" s="9">
        <f t="shared" si="39"/>
        <v>0</v>
      </c>
      <c r="S130" s="9">
        <f t="shared" si="55"/>
        <v>0</v>
      </c>
      <c r="T130" s="9">
        <f t="shared" si="56"/>
        <v>5</v>
      </c>
      <c r="U130" s="9">
        <f t="shared" si="57"/>
        <v>0</v>
      </c>
      <c r="V130" s="9">
        <f t="shared" si="58"/>
        <v>5</v>
      </c>
      <c r="W130" s="9">
        <f t="shared" si="40"/>
        <v>0</v>
      </c>
      <c r="X130" s="9">
        <f t="shared" si="41"/>
        <v>-5</v>
      </c>
      <c r="Y130" s="9">
        <f t="shared" si="42"/>
        <v>0</v>
      </c>
      <c r="Z130" s="36" t="e">
        <f t="shared" si="43"/>
        <v>#DIV/0!</v>
      </c>
      <c r="AA130" s="36" t="e">
        <f t="shared" si="44"/>
        <v>#DIV/0!</v>
      </c>
      <c r="AB130" s="10" t="e">
        <f t="shared" si="45"/>
        <v>#DIV/0!</v>
      </c>
      <c r="AC130" s="10" t="e">
        <f t="shared" si="46"/>
        <v>#DIV/0!</v>
      </c>
      <c r="AD130" s="15">
        <f t="shared" si="47"/>
        <v>0</v>
      </c>
      <c r="AE130" s="15">
        <f t="shared" si="59"/>
        <v>0</v>
      </c>
      <c r="AF130" s="15">
        <f t="shared" si="48"/>
        <v>0</v>
      </c>
      <c r="AG130" s="9">
        <f t="shared" si="49"/>
        <v>0</v>
      </c>
      <c r="AH130" s="9" t="e">
        <f t="shared" si="50"/>
        <v>#DIV/0!</v>
      </c>
      <c r="AI130" s="9" t="e">
        <f t="shared" si="61"/>
        <v>#DIV/0!</v>
      </c>
      <c r="AJ130" s="9" t="e">
        <f t="shared" si="62"/>
        <v>#DIV/0!</v>
      </c>
      <c r="AK130" s="9">
        <f t="shared" si="51"/>
        <v>0</v>
      </c>
      <c r="AL130" s="9" t="e">
        <f t="shared" si="63"/>
        <v>#DIV/0!</v>
      </c>
      <c r="AM130" s="9" t="e">
        <f t="shared" si="64"/>
        <v>#DIV/0!</v>
      </c>
      <c r="AN130" s="9" t="e">
        <f t="shared" si="52"/>
        <v>#DIV/0!</v>
      </c>
    </row>
    <row r="131" spans="1:40" x14ac:dyDescent="0.25">
      <c r="A131" s="19"/>
      <c r="B131" s="20"/>
      <c r="C131" s="21"/>
      <c r="D131" s="22"/>
      <c r="E131" s="23"/>
      <c r="F131" s="23"/>
      <c r="G131" s="22"/>
      <c r="H131" s="22"/>
      <c r="I131" s="22">
        <f t="shared" si="35"/>
        <v>18</v>
      </c>
      <c r="J131" s="9" t="e">
        <f t="shared" si="60"/>
        <v>#DIV/0!</v>
      </c>
      <c r="K131" s="9">
        <f t="shared" si="53"/>
        <v>0</v>
      </c>
      <c r="L131" s="13">
        <f t="shared" si="54"/>
        <v>0</v>
      </c>
      <c r="M131" s="24"/>
      <c r="N131" s="24"/>
      <c r="O131" s="9">
        <f t="shared" si="36"/>
        <v>0</v>
      </c>
      <c r="P131" s="14" t="e">
        <f t="shared" si="37"/>
        <v>#DIV/0!</v>
      </c>
      <c r="Q131" s="9">
        <f t="shared" si="38"/>
        <v>0</v>
      </c>
      <c r="R131" s="9">
        <f t="shared" si="39"/>
        <v>0</v>
      </c>
      <c r="S131" s="9">
        <f t="shared" si="55"/>
        <v>0</v>
      </c>
      <c r="T131" s="9">
        <f t="shared" si="56"/>
        <v>5</v>
      </c>
      <c r="U131" s="9">
        <f t="shared" si="57"/>
        <v>0</v>
      </c>
      <c r="V131" s="9">
        <f t="shared" si="58"/>
        <v>5</v>
      </c>
      <c r="W131" s="9">
        <f t="shared" si="40"/>
        <v>0</v>
      </c>
      <c r="X131" s="9">
        <f t="shared" si="41"/>
        <v>-5</v>
      </c>
      <c r="Y131" s="9">
        <f t="shared" si="42"/>
        <v>0</v>
      </c>
      <c r="Z131" s="36" t="e">
        <f t="shared" si="43"/>
        <v>#DIV/0!</v>
      </c>
      <c r="AA131" s="36" t="e">
        <f t="shared" si="44"/>
        <v>#DIV/0!</v>
      </c>
      <c r="AB131" s="10" t="e">
        <f t="shared" si="45"/>
        <v>#DIV/0!</v>
      </c>
      <c r="AC131" s="10" t="e">
        <f t="shared" si="46"/>
        <v>#DIV/0!</v>
      </c>
      <c r="AD131" s="15">
        <f t="shared" si="47"/>
        <v>0</v>
      </c>
      <c r="AE131" s="15">
        <f t="shared" si="59"/>
        <v>0</v>
      </c>
      <c r="AF131" s="15">
        <f t="shared" si="48"/>
        <v>0</v>
      </c>
      <c r="AG131" s="9">
        <f t="shared" si="49"/>
        <v>0</v>
      </c>
      <c r="AH131" s="9" t="e">
        <f t="shared" si="50"/>
        <v>#DIV/0!</v>
      </c>
      <c r="AI131" s="9" t="e">
        <f t="shared" si="61"/>
        <v>#DIV/0!</v>
      </c>
      <c r="AJ131" s="9" t="e">
        <f t="shared" si="62"/>
        <v>#DIV/0!</v>
      </c>
      <c r="AK131" s="9">
        <f t="shared" si="51"/>
        <v>0</v>
      </c>
      <c r="AL131" s="9" t="e">
        <f t="shared" si="63"/>
        <v>#DIV/0!</v>
      </c>
      <c r="AM131" s="9" t="e">
        <f t="shared" si="64"/>
        <v>#DIV/0!</v>
      </c>
      <c r="AN131" s="9" t="e">
        <f t="shared" si="52"/>
        <v>#DIV/0!</v>
      </c>
    </row>
    <row r="132" spans="1:40" x14ac:dyDescent="0.25">
      <c r="A132" s="19"/>
      <c r="B132" s="20"/>
      <c r="C132" s="21"/>
      <c r="D132" s="22"/>
      <c r="E132" s="23"/>
      <c r="F132" s="23"/>
      <c r="G132" s="22"/>
      <c r="H132" s="22"/>
      <c r="I132" s="22">
        <f t="shared" si="35"/>
        <v>18</v>
      </c>
      <c r="J132" s="9" t="e">
        <f t="shared" si="60"/>
        <v>#DIV/0!</v>
      </c>
      <c r="K132" s="9">
        <f t="shared" si="53"/>
        <v>0</v>
      </c>
      <c r="L132" s="13">
        <f t="shared" si="54"/>
        <v>0</v>
      </c>
      <c r="M132" s="24"/>
      <c r="N132" s="24"/>
      <c r="O132" s="9">
        <f t="shared" si="36"/>
        <v>0</v>
      </c>
      <c r="P132" s="14" t="e">
        <f t="shared" si="37"/>
        <v>#DIV/0!</v>
      </c>
      <c r="Q132" s="9">
        <f t="shared" si="38"/>
        <v>0</v>
      </c>
      <c r="R132" s="9">
        <f t="shared" si="39"/>
        <v>0</v>
      </c>
      <c r="S132" s="9">
        <f t="shared" si="55"/>
        <v>0</v>
      </c>
      <c r="T132" s="9">
        <f t="shared" si="56"/>
        <v>5</v>
      </c>
      <c r="U132" s="9">
        <f t="shared" si="57"/>
        <v>0</v>
      </c>
      <c r="V132" s="9">
        <f t="shared" si="58"/>
        <v>5</v>
      </c>
      <c r="W132" s="9">
        <f t="shared" si="40"/>
        <v>0</v>
      </c>
      <c r="X132" s="9">
        <f t="shared" si="41"/>
        <v>-5</v>
      </c>
      <c r="Y132" s="9">
        <f t="shared" si="42"/>
        <v>0</v>
      </c>
      <c r="Z132" s="36" t="e">
        <f t="shared" si="43"/>
        <v>#DIV/0!</v>
      </c>
      <c r="AA132" s="36" t="e">
        <f t="shared" si="44"/>
        <v>#DIV/0!</v>
      </c>
      <c r="AB132" s="10" t="e">
        <f t="shared" si="45"/>
        <v>#DIV/0!</v>
      </c>
      <c r="AC132" s="10" t="e">
        <f t="shared" si="46"/>
        <v>#DIV/0!</v>
      </c>
      <c r="AD132" s="15">
        <f t="shared" si="47"/>
        <v>0</v>
      </c>
      <c r="AE132" s="15">
        <f t="shared" si="59"/>
        <v>0</v>
      </c>
      <c r="AF132" s="15">
        <f t="shared" si="48"/>
        <v>0</v>
      </c>
      <c r="AG132" s="9">
        <f t="shared" si="49"/>
        <v>0</v>
      </c>
      <c r="AH132" s="9" t="e">
        <f t="shared" si="50"/>
        <v>#DIV/0!</v>
      </c>
      <c r="AI132" s="9" t="e">
        <f t="shared" si="61"/>
        <v>#DIV/0!</v>
      </c>
      <c r="AJ132" s="9" t="e">
        <f t="shared" si="62"/>
        <v>#DIV/0!</v>
      </c>
      <c r="AK132" s="9">
        <f t="shared" si="51"/>
        <v>0</v>
      </c>
      <c r="AL132" s="9" t="e">
        <f t="shared" si="63"/>
        <v>#DIV/0!</v>
      </c>
      <c r="AM132" s="9" t="e">
        <f t="shared" si="64"/>
        <v>#DIV/0!</v>
      </c>
      <c r="AN132" s="9" t="e">
        <f t="shared" si="52"/>
        <v>#DIV/0!</v>
      </c>
    </row>
    <row r="133" spans="1:40" x14ac:dyDescent="0.25">
      <c r="A133" s="19"/>
      <c r="B133" s="20"/>
      <c r="C133" s="21"/>
      <c r="D133" s="22"/>
      <c r="E133" s="23"/>
      <c r="F133" s="23"/>
      <c r="G133" s="22"/>
      <c r="H133" s="22"/>
      <c r="I133" s="22">
        <f t="shared" si="35"/>
        <v>18</v>
      </c>
      <c r="J133" s="9" t="e">
        <f t="shared" si="60"/>
        <v>#DIV/0!</v>
      </c>
      <c r="K133" s="9">
        <f t="shared" si="53"/>
        <v>0</v>
      </c>
      <c r="L133" s="13">
        <f t="shared" si="54"/>
        <v>0</v>
      </c>
      <c r="M133" s="24"/>
      <c r="N133" s="24"/>
      <c r="O133" s="9">
        <f t="shared" si="36"/>
        <v>0</v>
      </c>
      <c r="P133" s="14" t="e">
        <f t="shared" si="37"/>
        <v>#DIV/0!</v>
      </c>
      <c r="Q133" s="9">
        <f t="shared" si="38"/>
        <v>0</v>
      </c>
      <c r="R133" s="9">
        <f t="shared" si="39"/>
        <v>0</v>
      </c>
      <c r="S133" s="9">
        <f t="shared" si="55"/>
        <v>0</v>
      </c>
      <c r="T133" s="9">
        <f t="shared" si="56"/>
        <v>5</v>
      </c>
      <c r="U133" s="9">
        <f t="shared" si="57"/>
        <v>0</v>
      </c>
      <c r="V133" s="9">
        <f t="shared" si="58"/>
        <v>5</v>
      </c>
      <c r="W133" s="9">
        <f t="shared" si="40"/>
        <v>0</v>
      </c>
      <c r="X133" s="9">
        <f t="shared" si="41"/>
        <v>-5</v>
      </c>
      <c r="Y133" s="9">
        <f t="shared" si="42"/>
        <v>0</v>
      </c>
      <c r="Z133" s="36" t="e">
        <f t="shared" si="43"/>
        <v>#DIV/0!</v>
      </c>
      <c r="AA133" s="36" t="e">
        <f t="shared" si="44"/>
        <v>#DIV/0!</v>
      </c>
      <c r="AB133" s="10" t="e">
        <f t="shared" si="45"/>
        <v>#DIV/0!</v>
      </c>
      <c r="AC133" s="10" t="e">
        <f t="shared" si="46"/>
        <v>#DIV/0!</v>
      </c>
      <c r="AD133" s="15">
        <f t="shared" si="47"/>
        <v>0</v>
      </c>
      <c r="AE133" s="15">
        <f t="shared" si="59"/>
        <v>0</v>
      </c>
      <c r="AF133" s="15">
        <f t="shared" si="48"/>
        <v>0</v>
      </c>
      <c r="AG133" s="9">
        <f t="shared" si="49"/>
        <v>0</v>
      </c>
      <c r="AH133" s="9" t="e">
        <f t="shared" si="50"/>
        <v>#DIV/0!</v>
      </c>
      <c r="AI133" s="9" t="e">
        <f t="shared" si="61"/>
        <v>#DIV/0!</v>
      </c>
      <c r="AJ133" s="9" t="e">
        <f t="shared" si="62"/>
        <v>#DIV/0!</v>
      </c>
      <c r="AK133" s="9">
        <f t="shared" si="51"/>
        <v>0</v>
      </c>
      <c r="AL133" s="9" t="e">
        <f t="shared" si="63"/>
        <v>#DIV/0!</v>
      </c>
      <c r="AM133" s="9" t="e">
        <f t="shared" si="64"/>
        <v>#DIV/0!</v>
      </c>
      <c r="AN133" s="9" t="e">
        <f t="shared" si="52"/>
        <v>#DIV/0!</v>
      </c>
    </row>
    <row r="134" spans="1:40" x14ac:dyDescent="0.25">
      <c r="A134" s="19"/>
      <c r="B134" s="20"/>
      <c r="C134" s="21"/>
      <c r="D134" s="22"/>
      <c r="E134" s="23"/>
      <c r="F134" s="23"/>
      <c r="G134" s="22"/>
      <c r="H134" s="22"/>
      <c r="I134" s="22">
        <f t="shared" si="35"/>
        <v>18</v>
      </c>
      <c r="J134" s="9" t="e">
        <f t="shared" si="60"/>
        <v>#DIV/0!</v>
      </c>
      <c r="K134" s="9">
        <f t="shared" si="53"/>
        <v>0</v>
      </c>
      <c r="L134" s="13">
        <f t="shared" si="54"/>
        <v>0</v>
      </c>
      <c r="M134" s="24"/>
      <c r="N134" s="24"/>
      <c r="O134" s="9">
        <f t="shared" si="36"/>
        <v>0</v>
      </c>
      <c r="P134" s="14" t="e">
        <f t="shared" si="37"/>
        <v>#DIV/0!</v>
      </c>
      <c r="Q134" s="9">
        <f t="shared" si="38"/>
        <v>0</v>
      </c>
      <c r="R134" s="9">
        <f t="shared" si="39"/>
        <v>0</v>
      </c>
      <c r="S134" s="9">
        <f t="shared" si="55"/>
        <v>0</v>
      </c>
      <c r="T134" s="9">
        <f t="shared" si="56"/>
        <v>5</v>
      </c>
      <c r="U134" s="9">
        <f t="shared" si="57"/>
        <v>0</v>
      </c>
      <c r="V134" s="9">
        <f t="shared" si="58"/>
        <v>5</v>
      </c>
      <c r="W134" s="9">
        <f t="shared" si="40"/>
        <v>0</v>
      </c>
      <c r="X134" s="9">
        <f t="shared" si="41"/>
        <v>-5</v>
      </c>
      <c r="Y134" s="9">
        <f t="shared" si="42"/>
        <v>0</v>
      </c>
      <c r="Z134" s="36" t="e">
        <f t="shared" si="43"/>
        <v>#DIV/0!</v>
      </c>
      <c r="AA134" s="36" t="e">
        <f t="shared" si="44"/>
        <v>#DIV/0!</v>
      </c>
      <c r="AB134" s="10" t="e">
        <f t="shared" si="45"/>
        <v>#DIV/0!</v>
      </c>
      <c r="AC134" s="10" t="e">
        <f t="shared" si="46"/>
        <v>#DIV/0!</v>
      </c>
      <c r="AD134" s="15">
        <f t="shared" si="47"/>
        <v>0</v>
      </c>
      <c r="AE134" s="15">
        <f t="shared" si="59"/>
        <v>0</v>
      </c>
      <c r="AF134" s="15">
        <f t="shared" si="48"/>
        <v>0</v>
      </c>
      <c r="AG134" s="9">
        <f t="shared" si="49"/>
        <v>0</v>
      </c>
      <c r="AH134" s="9" t="e">
        <f t="shared" si="50"/>
        <v>#DIV/0!</v>
      </c>
      <c r="AI134" s="9" t="e">
        <f t="shared" si="61"/>
        <v>#DIV/0!</v>
      </c>
      <c r="AJ134" s="9" t="e">
        <f t="shared" si="62"/>
        <v>#DIV/0!</v>
      </c>
      <c r="AK134" s="9">
        <f t="shared" si="51"/>
        <v>0</v>
      </c>
      <c r="AL134" s="9" t="e">
        <f t="shared" si="63"/>
        <v>#DIV/0!</v>
      </c>
      <c r="AM134" s="9" t="e">
        <f t="shared" si="64"/>
        <v>#DIV/0!</v>
      </c>
      <c r="AN134" s="9" t="e">
        <f t="shared" si="52"/>
        <v>#DIV/0!</v>
      </c>
    </row>
    <row r="135" spans="1:40" x14ac:dyDescent="0.25">
      <c r="A135" s="19"/>
      <c r="B135" s="20"/>
      <c r="C135" s="21"/>
      <c r="D135" s="22"/>
      <c r="E135" s="23"/>
      <c r="F135" s="23"/>
      <c r="G135" s="22"/>
      <c r="H135" s="22"/>
      <c r="I135" s="22">
        <f t="shared" si="35"/>
        <v>18</v>
      </c>
      <c r="J135" s="9" t="e">
        <f t="shared" si="60"/>
        <v>#DIV/0!</v>
      </c>
      <c r="K135" s="9">
        <f t="shared" si="53"/>
        <v>0</v>
      </c>
      <c r="L135" s="13">
        <f t="shared" si="54"/>
        <v>0</v>
      </c>
      <c r="M135" s="24"/>
      <c r="N135" s="24"/>
      <c r="O135" s="9">
        <f t="shared" si="36"/>
        <v>0</v>
      </c>
      <c r="P135" s="14" t="e">
        <f t="shared" si="37"/>
        <v>#DIV/0!</v>
      </c>
      <c r="Q135" s="9">
        <f t="shared" si="38"/>
        <v>0</v>
      </c>
      <c r="R135" s="9">
        <f t="shared" si="39"/>
        <v>0</v>
      </c>
      <c r="S135" s="9">
        <f t="shared" si="55"/>
        <v>0</v>
      </c>
      <c r="T135" s="9">
        <f t="shared" si="56"/>
        <v>5</v>
      </c>
      <c r="U135" s="9">
        <f t="shared" si="57"/>
        <v>0</v>
      </c>
      <c r="V135" s="9">
        <f t="shared" si="58"/>
        <v>5</v>
      </c>
      <c r="W135" s="9">
        <f t="shared" si="40"/>
        <v>0</v>
      </c>
      <c r="X135" s="9">
        <f t="shared" si="41"/>
        <v>-5</v>
      </c>
      <c r="Y135" s="9">
        <f t="shared" si="42"/>
        <v>0</v>
      </c>
      <c r="Z135" s="36" t="e">
        <f t="shared" si="43"/>
        <v>#DIV/0!</v>
      </c>
      <c r="AA135" s="36" t="e">
        <f t="shared" si="44"/>
        <v>#DIV/0!</v>
      </c>
      <c r="AB135" s="10" t="e">
        <f t="shared" si="45"/>
        <v>#DIV/0!</v>
      </c>
      <c r="AC135" s="10" t="e">
        <f t="shared" si="46"/>
        <v>#DIV/0!</v>
      </c>
      <c r="AD135" s="15">
        <f t="shared" si="47"/>
        <v>0</v>
      </c>
      <c r="AE135" s="15">
        <f t="shared" si="59"/>
        <v>0</v>
      </c>
      <c r="AF135" s="15">
        <f t="shared" si="48"/>
        <v>0</v>
      </c>
      <c r="AG135" s="9">
        <f t="shared" si="49"/>
        <v>0</v>
      </c>
      <c r="AH135" s="9" t="e">
        <f t="shared" si="50"/>
        <v>#DIV/0!</v>
      </c>
      <c r="AI135" s="9" t="e">
        <f t="shared" si="61"/>
        <v>#DIV/0!</v>
      </c>
      <c r="AJ135" s="9" t="e">
        <f t="shared" si="62"/>
        <v>#DIV/0!</v>
      </c>
      <c r="AK135" s="9">
        <f t="shared" si="51"/>
        <v>0</v>
      </c>
      <c r="AL135" s="9" t="e">
        <f t="shared" si="63"/>
        <v>#DIV/0!</v>
      </c>
      <c r="AM135" s="9" t="e">
        <f t="shared" si="64"/>
        <v>#DIV/0!</v>
      </c>
      <c r="AN135" s="9" t="e">
        <f t="shared" si="52"/>
        <v>#DIV/0!</v>
      </c>
    </row>
    <row r="136" spans="1:40" x14ac:dyDescent="0.25">
      <c r="A136" s="19"/>
      <c r="B136" s="20"/>
      <c r="C136" s="21"/>
      <c r="D136" s="22"/>
      <c r="E136" s="23"/>
      <c r="F136" s="23"/>
      <c r="G136" s="22"/>
      <c r="H136" s="22"/>
      <c r="I136" s="22">
        <f t="shared" si="35"/>
        <v>18</v>
      </c>
      <c r="J136" s="9" t="e">
        <f t="shared" si="60"/>
        <v>#DIV/0!</v>
      </c>
      <c r="K136" s="9">
        <f t="shared" si="53"/>
        <v>0</v>
      </c>
      <c r="L136" s="13">
        <f t="shared" si="54"/>
        <v>0</v>
      </c>
      <c r="M136" s="24"/>
      <c r="N136" s="24"/>
      <c r="O136" s="9">
        <f t="shared" si="36"/>
        <v>0</v>
      </c>
      <c r="P136" s="14" t="e">
        <f t="shared" si="37"/>
        <v>#DIV/0!</v>
      </c>
      <c r="Q136" s="9">
        <f t="shared" si="38"/>
        <v>0</v>
      </c>
      <c r="R136" s="9">
        <f t="shared" si="39"/>
        <v>0</v>
      </c>
      <c r="S136" s="9">
        <f t="shared" si="55"/>
        <v>0</v>
      </c>
      <c r="T136" s="9">
        <f t="shared" si="56"/>
        <v>5</v>
      </c>
      <c r="U136" s="9">
        <f t="shared" si="57"/>
        <v>0</v>
      </c>
      <c r="V136" s="9">
        <f t="shared" si="58"/>
        <v>5</v>
      </c>
      <c r="W136" s="9">
        <f t="shared" si="40"/>
        <v>0</v>
      </c>
      <c r="X136" s="9">
        <f t="shared" si="41"/>
        <v>-5</v>
      </c>
      <c r="Y136" s="9">
        <f t="shared" si="42"/>
        <v>0</v>
      </c>
      <c r="Z136" s="36" t="e">
        <f t="shared" si="43"/>
        <v>#DIV/0!</v>
      </c>
      <c r="AA136" s="36" t="e">
        <f t="shared" si="44"/>
        <v>#DIV/0!</v>
      </c>
      <c r="AB136" s="10" t="e">
        <f t="shared" si="45"/>
        <v>#DIV/0!</v>
      </c>
      <c r="AC136" s="10" t="e">
        <f t="shared" si="46"/>
        <v>#DIV/0!</v>
      </c>
      <c r="AD136" s="15">
        <f t="shared" si="47"/>
        <v>0</v>
      </c>
      <c r="AE136" s="15">
        <f t="shared" si="59"/>
        <v>0</v>
      </c>
      <c r="AF136" s="15">
        <f t="shared" si="48"/>
        <v>0</v>
      </c>
      <c r="AG136" s="9">
        <f t="shared" si="49"/>
        <v>0</v>
      </c>
      <c r="AH136" s="9" t="e">
        <f t="shared" si="50"/>
        <v>#DIV/0!</v>
      </c>
      <c r="AI136" s="9" t="e">
        <f t="shared" si="61"/>
        <v>#DIV/0!</v>
      </c>
      <c r="AJ136" s="9" t="e">
        <f t="shared" si="62"/>
        <v>#DIV/0!</v>
      </c>
      <c r="AK136" s="9">
        <f t="shared" si="51"/>
        <v>0</v>
      </c>
      <c r="AL136" s="9" t="e">
        <f t="shared" si="63"/>
        <v>#DIV/0!</v>
      </c>
      <c r="AM136" s="9" t="e">
        <f t="shared" si="64"/>
        <v>#DIV/0!</v>
      </c>
      <c r="AN136" s="9" t="e">
        <f t="shared" si="52"/>
        <v>#DIV/0!</v>
      </c>
    </row>
    <row r="137" spans="1:40" x14ac:dyDescent="0.25">
      <c r="A137" s="19"/>
      <c r="B137" s="20"/>
      <c r="C137" s="21"/>
      <c r="D137" s="22"/>
      <c r="E137" s="23"/>
      <c r="F137" s="23"/>
      <c r="G137" s="22"/>
      <c r="H137" s="22"/>
      <c r="I137" s="22">
        <f t="shared" si="35"/>
        <v>18</v>
      </c>
      <c r="J137" s="9" t="e">
        <f t="shared" si="60"/>
        <v>#DIV/0!</v>
      </c>
      <c r="K137" s="9">
        <f t="shared" si="53"/>
        <v>0</v>
      </c>
      <c r="L137" s="13">
        <f t="shared" si="54"/>
        <v>0</v>
      </c>
      <c r="M137" s="24"/>
      <c r="N137" s="24"/>
      <c r="O137" s="9">
        <f t="shared" si="36"/>
        <v>0</v>
      </c>
      <c r="P137" s="14" t="e">
        <f t="shared" si="37"/>
        <v>#DIV/0!</v>
      </c>
      <c r="Q137" s="9">
        <f t="shared" si="38"/>
        <v>0</v>
      </c>
      <c r="R137" s="9">
        <f t="shared" si="39"/>
        <v>0</v>
      </c>
      <c r="S137" s="9">
        <f t="shared" si="55"/>
        <v>0</v>
      </c>
      <c r="T137" s="9">
        <f t="shared" si="56"/>
        <v>5</v>
      </c>
      <c r="U137" s="9">
        <f t="shared" si="57"/>
        <v>0</v>
      </c>
      <c r="V137" s="9">
        <f t="shared" si="58"/>
        <v>5</v>
      </c>
      <c r="W137" s="9">
        <f t="shared" si="40"/>
        <v>0</v>
      </c>
      <c r="X137" s="9">
        <f t="shared" si="41"/>
        <v>-5</v>
      </c>
      <c r="Y137" s="9">
        <f t="shared" si="42"/>
        <v>0</v>
      </c>
      <c r="Z137" s="36" t="e">
        <f t="shared" si="43"/>
        <v>#DIV/0!</v>
      </c>
      <c r="AA137" s="36" t="e">
        <f t="shared" si="44"/>
        <v>#DIV/0!</v>
      </c>
      <c r="AB137" s="10" t="e">
        <f t="shared" si="45"/>
        <v>#DIV/0!</v>
      </c>
      <c r="AC137" s="10" t="e">
        <f t="shared" si="46"/>
        <v>#DIV/0!</v>
      </c>
      <c r="AD137" s="15">
        <f t="shared" si="47"/>
        <v>0</v>
      </c>
      <c r="AE137" s="15">
        <f t="shared" si="59"/>
        <v>0</v>
      </c>
      <c r="AF137" s="15">
        <f t="shared" si="48"/>
        <v>0</v>
      </c>
      <c r="AG137" s="9">
        <f t="shared" si="49"/>
        <v>0</v>
      </c>
      <c r="AH137" s="9" t="e">
        <f t="shared" si="50"/>
        <v>#DIV/0!</v>
      </c>
      <c r="AI137" s="9" t="e">
        <f t="shared" si="61"/>
        <v>#DIV/0!</v>
      </c>
      <c r="AJ137" s="9" t="e">
        <f t="shared" si="62"/>
        <v>#DIV/0!</v>
      </c>
      <c r="AK137" s="9">
        <f t="shared" si="51"/>
        <v>0</v>
      </c>
      <c r="AL137" s="9" t="e">
        <f t="shared" si="63"/>
        <v>#DIV/0!</v>
      </c>
      <c r="AM137" s="9" t="e">
        <f t="shared" si="64"/>
        <v>#DIV/0!</v>
      </c>
      <c r="AN137" s="9" t="e">
        <f t="shared" si="52"/>
        <v>#DIV/0!</v>
      </c>
    </row>
    <row r="138" spans="1:40" x14ac:dyDescent="0.25">
      <c r="A138" s="19"/>
      <c r="B138" s="20"/>
      <c r="C138" s="21"/>
      <c r="D138" s="22"/>
      <c r="E138" s="23"/>
      <c r="F138" s="23"/>
      <c r="G138" s="22"/>
      <c r="H138" s="22"/>
      <c r="I138" s="22">
        <f t="shared" ref="I138:I201" si="65">$M$1</f>
        <v>18</v>
      </c>
      <c r="J138" s="9" t="e">
        <f t="shared" si="60"/>
        <v>#DIV/0!</v>
      </c>
      <c r="K138" s="9">
        <f t="shared" si="53"/>
        <v>0</v>
      </c>
      <c r="L138" s="13">
        <f t="shared" si="54"/>
        <v>0</v>
      </c>
      <c r="M138" s="24"/>
      <c r="N138" s="24"/>
      <c r="O138" s="9">
        <f t="shared" ref="O138:O201" si="66">IFERROR(IF(G138=0,(AN138),G138/C138),0)</f>
        <v>0</v>
      </c>
      <c r="P138" s="14" t="e">
        <f t="shared" ref="P138:P201" si="67">O138/D138</f>
        <v>#DIV/0!</v>
      </c>
      <c r="Q138" s="9">
        <f t="shared" ref="Q138:Q201" si="68">IF(G138=0,M138*$C$2,M138*$C$1)</f>
        <v>0</v>
      </c>
      <c r="R138" s="9">
        <f t="shared" ref="R138:R201" si="69">IF(G138=0,N138*$C$2,N138*$C$1)</f>
        <v>0</v>
      </c>
      <c r="S138" s="9">
        <f t="shared" si="55"/>
        <v>0</v>
      </c>
      <c r="T138" s="9">
        <f t="shared" si="56"/>
        <v>5</v>
      </c>
      <c r="U138" s="9">
        <f t="shared" si="57"/>
        <v>0</v>
      </c>
      <c r="V138" s="9">
        <f t="shared" si="58"/>
        <v>5</v>
      </c>
      <c r="W138" s="9">
        <f t="shared" ref="W138:W201" si="70">L138+U138+R138</f>
        <v>0</v>
      </c>
      <c r="X138" s="9">
        <f t="shared" ref="X138:X201" si="71">M138-V138</f>
        <v>-5</v>
      </c>
      <c r="Y138" s="9">
        <f t="shared" ref="Y138:Y201" si="72">N138-W138</f>
        <v>0</v>
      </c>
      <c r="Z138" s="36" t="e">
        <f t="shared" ref="Z138:Z201" si="73">X138/M138</f>
        <v>#DIV/0!</v>
      </c>
      <c r="AA138" s="36" t="e">
        <f t="shared" ref="AA138:AA201" si="74">Y138/N138</f>
        <v>#DIV/0!</v>
      </c>
      <c r="AB138" s="10" t="e">
        <f t="shared" ref="AB138:AB201" si="75">M138/(K138+O138) -1</f>
        <v>#DIV/0!</v>
      </c>
      <c r="AC138" s="10" t="e">
        <f t="shared" ref="AC138:AC201" si="76">N138/(K138+O138) -1</f>
        <v>#DIV/0!</v>
      </c>
      <c r="AD138" s="15">
        <f t="shared" ref="AD138:AD201" si="77">K138*C138+G138</f>
        <v>0</v>
      </c>
      <c r="AE138" s="15">
        <f t="shared" si="59"/>
        <v>0</v>
      </c>
      <c r="AF138" s="15">
        <f t="shared" ref="AF138:AF201" si="78">IFERROR(IF(G138=0,O138*C138,0),0)</f>
        <v>0</v>
      </c>
      <c r="AG138" s="9">
        <f t="shared" ref="AG138:AG201" si="79">D138</f>
        <v>0</v>
      </c>
      <c r="AH138" s="9" t="e">
        <f t="shared" ref="AH138:AH201" si="80">H138/C138</f>
        <v>#DIV/0!</v>
      </c>
      <c r="AI138" s="9" t="e">
        <f t="shared" si="61"/>
        <v>#DIV/0!</v>
      </c>
      <c r="AJ138" s="9" t="e">
        <f t="shared" si="62"/>
        <v>#DIV/0!</v>
      </c>
      <c r="AK138" s="9">
        <f t="shared" ref="AK138:AK201" si="81">IF(F138="sim",AJ138*51.11/100,0)</f>
        <v>0</v>
      </c>
      <c r="AL138" s="9" t="e">
        <f t="shared" si="63"/>
        <v>#DIV/0!</v>
      </c>
      <c r="AM138" s="9" t="e">
        <f t="shared" si="64"/>
        <v>#DIV/0!</v>
      </c>
      <c r="AN138" s="9" t="e">
        <f t="shared" ref="AN138:AN201" si="82">IF(G138=0,AM138-AH138,0)</f>
        <v>#DIV/0!</v>
      </c>
    </row>
    <row r="139" spans="1:40" x14ac:dyDescent="0.25">
      <c r="A139" s="19"/>
      <c r="B139" s="20"/>
      <c r="C139" s="21"/>
      <c r="D139" s="22"/>
      <c r="E139" s="23"/>
      <c r="F139" s="23"/>
      <c r="G139" s="22"/>
      <c r="H139" s="22"/>
      <c r="I139" s="22">
        <f t="shared" si="65"/>
        <v>18</v>
      </c>
      <c r="J139" s="9" t="e">
        <f t="shared" si="60"/>
        <v>#DIV/0!</v>
      </c>
      <c r="K139" s="9">
        <f t="shared" ref="K139:K202" si="83">D139/$M$7+D139*E139/100</f>
        <v>0</v>
      </c>
      <c r="L139" s="13">
        <f t="shared" ref="L139:L202" si="84">IF(D139&gt;0,IFERROR(O139+S139+K139+$M$4,0),0)</f>
        <v>0</v>
      </c>
      <c r="M139" s="24"/>
      <c r="N139" s="24"/>
      <c r="O139" s="9">
        <f t="shared" si="66"/>
        <v>0</v>
      </c>
      <c r="P139" s="14" t="e">
        <f t="shared" si="67"/>
        <v>#DIV/0!</v>
      </c>
      <c r="Q139" s="9">
        <f t="shared" si="68"/>
        <v>0</v>
      </c>
      <c r="R139" s="9">
        <f t="shared" si="69"/>
        <v>0</v>
      </c>
      <c r="S139" s="9">
        <f t="shared" ref="S139:S202" si="85">IFERROR(AE139/C139,0)</f>
        <v>0</v>
      </c>
      <c r="T139" s="9">
        <f t="shared" ref="T139:T202" si="86">$C$4*M139+IF(M139&gt;79,$C$5,5)</f>
        <v>5</v>
      </c>
      <c r="U139" s="9">
        <f t="shared" ref="U139:U202" si="87">N139*$C$3</f>
        <v>0</v>
      </c>
      <c r="V139" s="9">
        <f t="shared" ref="V139:V202" si="88">L139+T139+Q139</f>
        <v>5</v>
      </c>
      <c r="W139" s="9">
        <f t="shared" si="70"/>
        <v>0</v>
      </c>
      <c r="X139" s="9">
        <f t="shared" si="71"/>
        <v>-5</v>
      </c>
      <c r="Y139" s="9">
        <f t="shared" si="72"/>
        <v>0</v>
      </c>
      <c r="Z139" s="36" t="e">
        <f t="shared" si="73"/>
        <v>#DIV/0!</v>
      </c>
      <c r="AA139" s="36" t="e">
        <f t="shared" si="74"/>
        <v>#DIV/0!</v>
      </c>
      <c r="AB139" s="10" t="e">
        <f t="shared" si="75"/>
        <v>#DIV/0!</v>
      </c>
      <c r="AC139" s="10" t="e">
        <f t="shared" si="76"/>
        <v>#DIV/0!</v>
      </c>
      <c r="AD139" s="15">
        <f t="shared" si="77"/>
        <v>0</v>
      </c>
      <c r="AE139" s="15">
        <f t="shared" ref="AE139:AE202" si="89">($M$2*(C139*K139+G139))/$M$3</f>
        <v>0</v>
      </c>
      <c r="AF139" s="15">
        <f t="shared" si="78"/>
        <v>0</v>
      </c>
      <c r="AG139" s="9">
        <f t="shared" si="79"/>
        <v>0</v>
      </c>
      <c r="AH139" s="9" t="e">
        <f t="shared" si="80"/>
        <v>#DIV/0!</v>
      </c>
      <c r="AI139" s="9" t="e">
        <f t="shared" si="61"/>
        <v>#DIV/0!</v>
      </c>
      <c r="AJ139" s="9" t="e">
        <f t="shared" si="62"/>
        <v>#DIV/0!</v>
      </c>
      <c r="AK139" s="9">
        <f t="shared" si="81"/>
        <v>0</v>
      </c>
      <c r="AL139" s="9" t="e">
        <f t="shared" si="63"/>
        <v>#DIV/0!</v>
      </c>
      <c r="AM139" s="9" t="e">
        <f t="shared" si="64"/>
        <v>#DIV/0!</v>
      </c>
      <c r="AN139" s="9" t="e">
        <f t="shared" si="82"/>
        <v>#DIV/0!</v>
      </c>
    </row>
    <row r="140" spans="1:40" x14ac:dyDescent="0.25">
      <c r="A140" s="19"/>
      <c r="B140" s="20"/>
      <c r="C140" s="21"/>
      <c r="D140" s="22"/>
      <c r="E140" s="23"/>
      <c r="F140" s="23"/>
      <c r="G140" s="22"/>
      <c r="H140" s="22"/>
      <c r="I140" s="22">
        <f t="shared" si="65"/>
        <v>18</v>
      </c>
      <c r="J140" s="9" t="e">
        <f t="shared" si="60"/>
        <v>#DIV/0!</v>
      </c>
      <c r="K140" s="9">
        <f t="shared" si="83"/>
        <v>0</v>
      </c>
      <c r="L140" s="13">
        <f t="shared" si="84"/>
        <v>0</v>
      </c>
      <c r="M140" s="24"/>
      <c r="N140" s="24"/>
      <c r="O140" s="9">
        <f t="shared" si="66"/>
        <v>0</v>
      </c>
      <c r="P140" s="14" t="e">
        <f t="shared" si="67"/>
        <v>#DIV/0!</v>
      </c>
      <c r="Q140" s="9">
        <f t="shared" si="68"/>
        <v>0</v>
      </c>
      <c r="R140" s="9">
        <f t="shared" si="69"/>
        <v>0</v>
      </c>
      <c r="S140" s="9">
        <f t="shared" si="85"/>
        <v>0</v>
      </c>
      <c r="T140" s="9">
        <f t="shared" si="86"/>
        <v>5</v>
      </c>
      <c r="U140" s="9">
        <f t="shared" si="87"/>
        <v>0</v>
      </c>
      <c r="V140" s="9">
        <f t="shared" si="88"/>
        <v>5</v>
      </c>
      <c r="W140" s="9">
        <f t="shared" si="70"/>
        <v>0</v>
      </c>
      <c r="X140" s="9">
        <f t="shared" si="71"/>
        <v>-5</v>
      </c>
      <c r="Y140" s="9">
        <f t="shared" si="72"/>
        <v>0</v>
      </c>
      <c r="Z140" s="36" t="e">
        <f t="shared" si="73"/>
        <v>#DIV/0!</v>
      </c>
      <c r="AA140" s="36" t="e">
        <f t="shared" si="74"/>
        <v>#DIV/0!</v>
      </c>
      <c r="AB140" s="10" t="e">
        <f t="shared" si="75"/>
        <v>#DIV/0!</v>
      </c>
      <c r="AC140" s="10" t="e">
        <f t="shared" si="76"/>
        <v>#DIV/0!</v>
      </c>
      <c r="AD140" s="15">
        <f t="shared" si="77"/>
        <v>0</v>
      </c>
      <c r="AE140" s="15">
        <f t="shared" si="89"/>
        <v>0</v>
      </c>
      <c r="AF140" s="15">
        <f t="shared" si="78"/>
        <v>0</v>
      </c>
      <c r="AG140" s="9">
        <f t="shared" si="79"/>
        <v>0</v>
      </c>
      <c r="AH140" s="9" t="e">
        <f t="shared" si="80"/>
        <v>#DIV/0!</v>
      </c>
      <c r="AI140" s="9" t="e">
        <f t="shared" si="61"/>
        <v>#DIV/0!</v>
      </c>
      <c r="AJ140" s="9" t="e">
        <f t="shared" si="62"/>
        <v>#DIV/0!</v>
      </c>
      <c r="AK140" s="9">
        <f t="shared" si="81"/>
        <v>0</v>
      </c>
      <c r="AL140" s="9" t="e">
        <f t="shared" si="63"/>
        <v>#DIV/0!</v>
      </c>
      <c r="AM140" s="9" t="e">
        <f t="shared" si="64"/>
        <v>#DIV/0!</v>
      </c>
      <c r="AN140" s="9" t="e">
        <f t="shared" si="82"/>
        <v>#DIV/0!</v>
      </c>
    </row>
    <row r="141" spans="1:40" x14ac:dyDescent="0.25">
      <c r="A141" s="19"/>
      <c r="B141" s="20"/>
      <c r="C141" s="21"/>
      <c r="D141" s="22"/>
      <c r="E141" s="23"/>
      <c r="F141" s="23"/>
      <c r="G141" s="22"/>
      <c r="H141" s="22"/>
      <c r="I141" s="22">
        <f t="shared" si="65"/>
        <v>18</v>
      </c>
      <c r="J141" s="9" t="e">
        <f t="shared" si="60"/>
        <v>#DIV/0!</v>
      </c>
      <c r="K141" s="9">
        <f t="shared" si="83"/>
        <v>0</v>
      </c>
      <c r="L141" s="13">
        <f t="shared" si="84"/>
        <v>0</v>
      </c>
      <c r="M141" s="24"/>
      <c r="N141" s="24"/>
      <c r="O141" s="9">
        <f t="shared" si="66"/>
        <v>0</v>
      </c>
      <c r="P141" s="14" t="e">
        <f t="shared" si="67"/>
        <v>#DIV/0!</v>
      </c>
      <c r="Q141" s="9">
        <f t="shared" si="68"/>
        <v>0</v>
      </c>
      <c r="R141" s="9">
        <f t="shared" si="69"/>
        <v>0</v>
      </c>
      <c r="S141" s="9">
        <f t="shared" si="85"/>
        <v>0</v>
      </c>
      <c r="T141" s="9">
        <f t="shared" si="86"/>
        <v>5</v>
      </c>
      <c r="U141" s="9">
        <f t="shared" si="87"/>
        <v>0</v>
      </c>
      <c r="V141" s="9">
        <f t="shared" si="88"/>
        <v>5</v>
      </c>
      <c r="W141" s="9">
        <f t="shared" si="70"/>
        <v>0</v>
      </c>
      <c r="X141" s="9">
        <f t="shared" si="71"/>
        <v>-5</v>
      </c>
      <c r="Y141" s="9">
        <f t="shared" si="72"/>
        <v>0</v>
      </c>
      <c r="Z141" s="36" t="e">
        <f t="shared" si="73"/>
        <v>#DIV/0!</v>
      </c>
      <c r="AA141" s="36" t="e">
        <f t="shared" si="74"/>
        <v>#DIV/0!</v>
      </c>
      <c r="AB141" s="10" t="e">
        <f t="shared" si="75"/>
        <v>#DIV/0!</v>
      </c>
      <c r="AC141" s="10" t="e">
        <f t="shared" si="76"/>
        <v>#DIV/0!</v>
      </c>
      <c r="AD141" s="15">
        <f t="shared" si="77"/>
        <v>0</v>
      </c>
      <c r="AE141" s="15">
        <f t="shared" si="89"/>
        <v>0</v>
      </c>
      <c r="AF141" s="15">
        <f t="shared" si="78"/>
        <v>0</v>
      </c>
      <c r="AG141" s="9">
        <f t="shared" si="79"/>
        <v>0</v>
      </c>
      <c r="AH141" s="9" t="e">
        <f t="shared" si="80"/>
        <v>#DIV/0!</v>
      </c>
      <c r="AI141" s="9" t="e">
        <f t="shared" si="61"/>
        <v>#DIV/0!</v>
      </c>
      <c r="AJ141" s="9" t="e">
        <f t="shared" si="62"/>
        <v>#DIV/0!</v>
      </c>
      <c r="AK141" s="9">
        <f t="shared" si="81"/>
        <v>0</v>
      </c>
      <c r="AL141" s="9" t="e">
        <f t="shared" si="63"/>
        <v>#DIV/0!</v>
      </c>
      <c r="AM141" s="9" t="e">
        <f t="shared" si="64"/>
        <v>#DIV/0!</v>
      </c>
      <c r="AN141" s="9" t="e">
        <f t="shared" si="82"/>
        <v>#DIV/0!</v>
      </c>
    </row>
    <row r="142" spans="1:40" x14ac:dyDescent="0.25">
      <c r="A142" s="19"/>
      <c r="B142" s="20"/>
      <c r="C142" s="21"/>
      <c r="D142" s="22"/>
      <c r="E142" s="23"/>
      <c r="F142" s="23"/>
      <c r="G142" s="22"/>
      <c r="H142" s="22"/>
      <c r="I142" s="22">
        <f t="shared" si="65"/>
        <v>18</v>
      </c>
      <c r="J142" s="9" t="e">
        <f t="shared" si="60"/>
        <v>#DIV/0!</v>
      </c>
      <c r="K142" s="9">
        <f t="shared" si="83"/>
        <v>0</v>
      </c>
      <c r="L142" s="13">
        <f t="shared" si="84"/>
        <v>0</v>
      </c>
      <c r="M142" s="24"/>
      <c r="N142" s="24"/>
      <c r="O142" s="9">
        <f t="shared" si="66"/>
        <v>0</v>
      </c>
      <c r="P142" s="14" t="e">
        <f t="shared" si="67"/>
        <v>#DIV/0!</v>
      </c>
      <c r="Q142" s="9">
        <f t="shared" si="68"/>
        <v>0</v>
      </c>
      <c r="R142" s="9">
        <f t="shared" si="69"/>
        <v>0</v>
      </c>
      <c r="S142" s="9">
        <f t="shared" si="85"/>
        <v>0</v>
      </c>
      <c r="T142" s="9">
        <f t="shared" si="86"/>
        <v>5</v>
      </c>
      <c r="U142" s="9">
        <f t="shared" si="87"/>
        <v>0</v>
      </c>
      <c r="V142" s="9">
        <f t="shared" si="88"/>
        <v>5</v>
      </c>
      <c r="W142" s="9">
        <f t="shared" si="70"/>
        <v>0</v>
      </c>
      <c r="X142" s="9">
        <f t="shared" si="71"/>
        <v>-5</v>
      </c>
      <c r="Y142" s="9">
        <f t="shared" si="72"/>
        <v>0</v>
      </c>
      <c r="Z142" s="36" t="e">
        <f t="shared" si="73"/>
        <v>#DIV/0!</v>
      </c>
      <c r="AA142" s="36" t="e">
        <f t="shared" si="74"/>
        <v>#DIV/0!</v>
      </c>
      <c r="AB142" s="10" t="e">
        <f t="shared" si="75"/>
        <v>#DIV/0!</v>
      </c>
      <c r="AC142" s="10" t="e">
        <f t="shared" si="76"/>
        <v>#DIV/0!</v>
      </c>
      <c r="AD142" s="15">
        <f t="shared" si="77"/>
        <v>0</v>
      </c>
      <c r="AE142" s="15">
        <f t="shared" si="89"/>
        <v>0</v>
      </c>
      <c r="AF142" s="15">
        <f t="shared" si="78"/>
        <v>0</v>
      </c>
      <c r="AG142" s="9">
        <f t="shared" si="79"/>
        <v>0</v>
      </c>
      <c r="AH142" s="9" t="e">
        <f t="shared" si="80"/>
        <v>#DIV/0!</v>
      </c>
      <c r="AI142" s="9" t="e">
        <f t="shared" si="61"/>
        <v>#DIV/0!</v>
      </c>
      <c r="AJ142" s="9" t="e">
        <f t="shared" si="62"/>
        <v>#DIV/0!</v>
      </c>
      <c r="AK142" s="9">
        <f t="shared" si="81"/>
        <v>0</v>
      </c>
      <c r="AL142" s="9" t="e">
        <f t="shared" si="63"/>
        <v>#DIV/0!</v>
      </c>
      <c r="AM142" s="9" t="e">
        <f t="shared" si="64"/>
        <v>#DIV/0!</v>
      </c>
      <c r="AN142" s="9" t="e">
        <f t="shared" si="82"/>
        <v>#DIV/0!</v>
      </c>
    </row>
    <row r="143" spans="1:40" x14ac:dyDescent="0.25">
      <c r="A143" s="19"/>
      <c r="B143" s="20"/>
      <c r="C143" s="21"/>
      <c r="D143" s="22"/>
      <c r="E143" s="23"/>
      <c r="F143" s="23"/>
      <c r="G143" s="22"/>
      <c r="H143" s="22"/>
      <c r="I143" s="22">
        <f t="shared" si="65"/>
        <v>18</v>
      </c>
      <c r="J143" s="9" t="e">
        <f t="shared" si="60"/>
        <v>#DIV/0!</v>
      </c>
      <c r="K143" s="9">
        <f t="shared" si="83"/>
        <v>0</v>
      </c>
      <c r="L143" s="13">
        <f t="shared" si="84"/>
        <v>0</v>
      </c>
      <c r="M143" s="24"/>
      <c r="N143" s="24"/>
      <c r="O143" s="9">
        <f t="shared" si="66"/>
        <v>0</v>
      </c>
      <c r="P143" s="14" t="e">
        <f t="shared" si="67"/>
        <v>#DIV/0!</v>
      </c>
      <c r="Q143" s="9">
        <f t="shared" si="68"/>
        <v>0</v>
      </c>
      <c r="R143" s="9">
        <f t="shared" si="69"/>
        <v>0</v>
      </c>
      <c r="S143" s="9">
        <f t="shared" si="85"/>
        <v>0</v>
      </c>
      <c r="T143" s="9">
        <f t="shared" si="86"/>
        <v>5</v>
      </c>
      <c r="U143" s="9">
        <f t="shared" si="87"/>
        <v>0</v>
      </c>
      <c r="V143" s="9">
        <f t="shared" si="88"/>
        <v>5</v>
      </c>
      <c r="W143" s="9">
        <f t="shared" si="70"/>
        <v>0</v>
      </c>
      <c r="X143" s="9">
        <f t="shared" si="71"/>
        <v>-5</v>
      </c>
      <c r="Y143" s="9">
        <f t="shared" si="72"/>
        <v>0</v>
      </c>
      <c r="Z143" s="36" t="e">
        <f t="shared" si="73"/>
        <v>#DIV/0!</v>
      </c>
      <c r="AA143" s="36" t="e">
        <f t="shared" si="74"/>
        <v>#DIV/0!</v>
      </c>
      <c r="AB143" s="10" t="e">
        <f t="shared" si="75"/>
        <v>#DIV/0!</v>
      </c>
      <c r="AC143" s="10" t="e">
        <f t="shared" si="76"/>
        <v>#DIV/0!</v>
      </c>
      <c r="AD143" s="15">
        <f t="shared" si="77"/>
        <v>0</v>
      </c>
      <c r="AE143" s="15">
        <f t="shared" si="89"/>
        <v>0</v>
      </c>
      <c r="AF143" s="15">
        <f t="shared" si="78"/>
        <v>0</v>
      </c>
      <c r="AG143" s="9">
        <f t="shared" si="79"/>
        <v>0</v>
      </c>
      <c r="AH143" s="9" t="e">
        <f t="shared" si="80"/>
        <v>#DIV/0!</v>
      </c>
      <c r="AI143" s="9" t="e">
        <f t="shared" si="61"/>
        <v>#DIV/0!</v>
      </c>
      <c r="AJ143" s="9" t="e">
        <f t="shared" si="62"/>
        <v>#DIV/0!</v>
      </c>
      <c r="AK143" s="9">
        <f t="shared" si="81"/>
        <v>0</v>
      </c>
      <c r="AL143" s="9" t="e">
        <f t="shared" si="63"/>
        <v>#DIV/0!</v>
      </c>
      <c r="AM143" s="9" t="e">
        <f t="shared" si="64"/>
        <v>#DIV/0!</v>
      </c>
      <c r="AN143" s="9" t="e">
        <f t="shared" si="82"/>
        <v>#DIV/0!</v>
      </c>
    </row>
    <row r="144" spans="1:40" x14ac:dyDescent="0.25">
      <c r="A144" s="19"/>
      <c r="B144" s="20"/>
      <c r="C144" s="21"/>
      <c r="D144" s="22"/>
      <c r="E144" s="23"/>
      <c r="F144" s="23"/>
      <c r="G144" s="22"/>
      <c r="H144" s="22"/>
      <c r="I144" s="22">
        <f t="shared" si="65"/>
        <v>18</v>
      </c>
      <c r="J144" s="9" t="e">
        <f t="shared" si="60"/>
        <v>#DIV/0!</v>
      </c>
      <c r="K144" s="9">
        <f t="shared" si="83"/>
        <v>0</v>
      </c>
      <c r="L144" s="13">
        <f t="shared" si="84"/>
        <v>0</v>
      </c>
      <c r="M144" s="24"/>
      <c r="N144" s="24"/>
      <c r="O144" s="9">
        <f t="shared" si="66"/>
        <v>0</v>
      </c>
      <c r="P144" s="14" t="e">
        <f t="shared" si="67"/>
        <v>#DIV/0!</v>
      </c>
      <c r="Q144" s="9">
        <f t="shared" si="68"/>
        <v>0</v>
      </c>
      <c r="R144" s="9">
        <f t="shared" si="69"/>
        <v>0</v>
      </c>
      <c r="S144" s="9">
        <f t="shared" si="85"/>
        <v>0</v>
      </c>
      <c r="T144" s="9">
        <f t="shared" si="86"/>
        <v>5</v>
      </c>
      <c r="U144" s="9">
        <f t="shared" si="87"/>
        <v>0</v>
      </c>
      <c r="V144" s="9">
        <f t="shared" si="88"/>
        <v>5</v>
      </c>
      <c r="W144" s="9">
        <f t="shared" si="70"/>
        <v>0</v>
      </c>
      <c r="X144" s="9">
        <f t="shared" si="71"/>
        <v>-5</v>
      </c>
      <c r="Y144" s="9">
        <f t="shared" si="72"/>
        <v>0</v>
      </c>
      <c r="Z144" s="36" t="e">
        <f t="shared" si="73"/>
        <v>#DIV/0!</v>
      </c>
      <c r="AA144" s="36" t="e">
        <f t="shared" si="74"/>
        <v>#DIV/0!</v>
      </c>
      <c r="AB144" s="10" t="e">
        <f t="shared" si="75"/>
        <v>#DIV/0!</v>
      </c>
      <c r="AC144" s="10" t="e">
        <f t="shared" si="76"/>
        <v>#DIV/0!</v>
      </c>
      <c r="AD144" s="15">
        <f t="shared" si="77"/>
        <v>0</v>
      </c>
      <c r="AE144" s="15">
        <f t="shared" si="89"/>
        <v>0</v>
      </c>
      <c r="AF144" s="15">
        <f t="shared" si="78"/>
        <v>0</v>
      </c>
      <c r="AG144" s="9">
        <f t="shared" si="79"/>
        <v>0</v>
      </c>
      <c r="AH144" s="9" t="e">
        <f t="shared" si="80"/>
        <v>#DIV/0!</v>
      </c>
      <c r="AI144" s="9" t="e">
        <f t="shared" si="61"/>
        <v>#DIV/0!</v>
      </c>
      <c r="AJ144" s="9" t="e">
        <f t="shared" si="62"/>
        <v>#DIV/0!</v>
      </c>
      <c r="AK144" s="9">
        <f t="shared" si="81"/>
        <v>0</v>
      </c>
      <c r="AL144" s="9" t="e">
        <f t="shared" si="63"/>
        <v>#DIV/0!</v>
      </c>
      <c r="AM144" s="9" t="e">
        <f t="shared" si="64"/>
        <v>#DIV/0!</v>
      </c>
      <c r="AN144" s="9" t="e">
        <f t="shared" si="82"/>
        <v>#DIV/0!</v>
      </c>
    </row>
    <row r="145" spans="1:40" x14ac:dyDescent="0.25">
      <c r="A145" s="19"/>
      <c r="B145" s="20"/>
      <c r="C145" s="21"/>
      <c r="D145" s="22"/>
      <c r="E145" s="23"/>
      <c r="F145" s="23"/>
      <c r="G145" s="22"/>
      <c r="H145" s="22"/>
      <c r="I145" s="22">
        <f t="shared" si="65"/>
        <v>18</v>
      </c>
      <c r="J145" s="9" t="e">
        <f t="shared" si="60"/>
        <v>#DIV/0!</v>
      </c>
      <c r="K145" s="9">
        <f t="shared" si="83"/>
        <v>0</v>
      </c>
      <c r="L145" s="13">
        <f t="shared" si="84"/>
        <v>0</v>
      </c>
      <c r="M145" s="24"/>
      <c r="N145" s="24"/>
      <c r="O145" s="9">
        <f t="shared" si="66"/>
        <v>0</v>
      </c>
      <c r="P145" s="14" t="e">
        <f t="shared" si="67"/>
        <v>#DIV/0!</v>
      </c>
      <c r="Q145" s="9">
        <f t="shared" si="68"/>
        <v>0</v>
      </c>
      <c r="R145" s="9">
        <f t="shared" si="69"/>
        <v>0</v>
      </c>
      <c r="S145" s="9">
        <f t="shared" si="85"/>
        <v>0</v>
      </c>
      <c r="T145" s="9">
        <f t="shared" si="86"/>
        <v>5</v>
      </c>
      <c r="U145" s="9">
        <f t="shared" si="87"/>
        <v>0</v>
      </c>
      <c r="V145" s="9">
        <f t="shared" si="88"/>
        <v>5</v>
      </c>
      <c r="W145" s="9">
        <f t="shared" si="70"/>
        <v>0</v>
      </c>
      <c r="X145" s="9">
        <f t="shared" si="71"/>
        <v>-5</v>
      </c>
      <c r="Y145" s="9">
        <f t="shared" si="72"/>
        <v>0</v>
      </c>
      <c r="Z145" s="36" t="e">
        <f t="shared" si="73"/>
        <v>#DIV/0!</v>
      </c>
      <c r="AA145" s="36" t="e">
        <f t="shared" si="74"/>
        <v>#DIV/0!</v>
      </c>
      <c r="AB145" s="10" t="e">
        <f t="shared" si="75"/>
        <v>#DIV/0!</v>
      </c>
      <c r="AC145" s="10" t="e">
        <f t="shared" si="76"/>
        <v>#DIV/0!</v>
      </c>
      <c r="AD145" s="15">
        <f t="shared" si="77"/>
        <v>0</v>
      </c>
      <c r="AE145" s="15">
        <f t="shared" si="89"/>
        <v>0</v>
      </c>
      <c r="AF145" s="15">
        <f t="shared" si="78"/>
        <v>0</v>
      </c>
      <c r="AG145" s="9">
        <f t="shared" si="79"/>
        <v>0</v>
      </c>
      <c r="AH145" s="9" t="e">
        <f t="shared" si="80"/>
        <v>#DIV/0!</v>
      </c>
      <c r="AI145" s="9" t="e">
        <f t="shared" si="61"/>
        <v>#DIV/0!</v>
      </c>
      <c r="AJ145" s="9" t="e">
        <f t="shared" si="62"/>
        <v>#DIV/0!</v>
      </c>
      <c r="AK145" s="9">
        <f t="shared" si="81"/>
        <v>0</v>
      </c>
      <c r="AL145" s="9" t="e">
        <f t="shared" si="63"/>
        <v>#DIV/0!</v>
      </c>
      <c r="AM145" s="9" t="e">
        <f t="shared" si="64"/>
        <v>#DIV/0!</v>
      </c>
      <c r="AN145" s="9" t="e">
        <f t="shared" si="82"/>
        <v>#DIV/0!</v>
      </c>
    </row>
    <row r="146" spans="1:40" x14ac:dyDescent="0.25">
      <c r="A146" s="19"/>
      <c r="B146" s="20"/>
      <c r="C146" s="21"/>
      <c r="D146" s="22"/>
      <c r="E146" s="23"/>
      <c r="F146" s="23"/>
      <c r="G146" s="22"/>
      <c r="H146" s="22"/>
      <c r="I146" s="22">
        <f t="shared" si="65"/>
        <v>18</v>
      </c>
      <c r="J146" s="9" t="e">
        <f t="shared" si="60"/>
        <v>#DIV/0!</v>
      </c>
      <c r="K146" s="9">
        <f t="shared" si="83"/>
        <v>0</v>
      </c>
      <c r="L146" s="13">
        <f t="shared" si="84"/>
        <v>0</v>
      </c>
      <c r="M146" s="24"/>
      <c r="N146" s="24"/>
      <c r="O146" s="9">
        <f t="shared" si="66"/>
        <v>0</v>
      </c>
      <c r="P146" s="14" t="e">
        <f t="shared" si="67"/>
        <v>#DIV/0!</v>
      </c>
      <c r="Q146" s="9">
        <f t="shared" si="68"/>
        <v>0</v>
      </c>
      <c r="R146" s="9">
        <f t="shared" si="69"/>
        <v>0</v>
      </c>
      <c r="S146" s="9">
        <f t="shared" si="85"/>
        <v>0</v>
      </c>
      <c r="T146" s="9">
        <f t="shared" si="86"/>
        <v>5</v>
      </c>
      <c r="U146" s="9">
        <f t="shared" si="87"/>
        <v>0</v>
      </c>
      <c r="V146" s="9">
        <f t="shared" si="88"/>
        <v>5</v>
      </c>
      <c r="W146" s="9">
        <f t="shared" si="70"/>
        <v>0</v>
      </c>
      <c r="X146" s="9">
        <f t="shared" si="71"/>
        <v>-5</v>
      </c>
      <c r="Y146" s="9">
        <f t="shared" si="72"/>
        <v>0</v>
      </c>
      <c r="Z146" s="36" t="e">
        <f t="shared" si="73"/>
        <v>#DIV/0!</v>
      </c>
      <c r="AA146" s="36" t="e">
        <f t="shared" si="74"/>
        <v>#DIV/0!</v>
      </c>
      <c r="AB146" s="10" t="e">
        <f t="shared" si="75"/>
        <v>#DIV/0!</v>
      </c>
      <c r="AC146" s="10" t="e">
        <f t="shared" si="76"/>
        <v>#DIV/0!</v>
      </c>
      <c r="AD146" s="15">
        <f t="shared" si="77"/>
        <v>0</v>
      </c>
      <c r="AE146" s="15">
        <f t="shared" si="89"/>
        <v>0</v>
      </c>
      <c r="AF146" s="15">
        <f t="shared" si="78"/>
        <v>0</v>
      </c>
      <c r="AG146" s="9">
        <f t="shared" si="79"/>
        <v>0</v>
      </c>
      <c r="AH146" s="9" t="e">
        <f t="shared" si="80"/>
        <v>#DIV/0!</v>
      </c>
      <c r="AI146" s="9" t="e">
        <f t="shared" si="61"/>
        <v>#DIV/0!</v>
      </c>
      <c r="AJ146" s="9" t="e">
        <f t="shared" si="62"/>
        <v>#DIV/0!</v>
      </c>
      <c r="AK146" s="9">
        <f t="shared" si="81"/>
        <v>0</v>
      </c>
      <c r="AL146" s="9" t="e">
        <f t="shared" si="63"/>
        <v>#DIV/0!</v>
      </c>
      <c r="AM146" s="9" t="e">
        <f t="shared" si="64"/>
        <v>#DIV/0!</v>
      </c>
      <c r="AN146" s="9" t="e">
        <f t="shared" si="82"/>
        <v>#DIV/0!</v>
      </c>
    </row>
    <row r="147" spans="1:40" x14ac:dyDescent="0.25">
      <c r="A147" s="19"/>
      <c r="B147" s="20"/>
      <c r="C147" s="21"/>
      <c r="D147" s="22"/>
      <c r="E147" s="23"/>
      <c r="F147" s="23"/>
      <c r="G147" s="22"/>
      <c r="H147" s="22"/>
      <c r="I147" s="22">
        <f t="shared" si="65"/>
        <v>18</v>
      </c>
      <c r="J147" s="9" t="e">
        <f t="shared" si="60"/>
        <v>#DIV/0!</v>
      </c>
      <c r="K147" s="9">
        <f t="shared" si="83"/>
        <v>0</v>
      </c>
      <c r="L147" s="13">
        <f t="shared" si="84"/>
        <v>0</v>
      </c>
      <c r="M147" s="24"/>
      <c r="N147" s="24"/>
      <c r="O147" s="9">
        <f t="shared" si="66"/>
        <v>0</v>
      </c>
      <c r="P147" s="14" t="e">
        <f t="shared" si="67"/>
        <v>#DIV/0!</v>
      </c>
      <c r="Q147" s="9">
        <f t="shared" si="68"/>
        <v>0</v>
      </c>
      <c r="R147" s="9">
        <f t="shared" si="69"/>
        <v>0</v>
      </c>
      <c r="S147" s="9">
        <f t="shared" si="85"/>
        <v>0</v>
      </c>
      <c r="T147" s="9">
        <f t="shared" si="86"/>
        <v>5</v>
      </c>
      <c r="U147" s="9">
        <f t="shared" si="87"/>
        <v>0</v>
      </c>
      <c r="V147" s="9">
        <f t="shared" si="88"/>
        <v>5</v>
      </c>
      <c r="W147" s="9">
        <f t="shared" si="70"/>
        <v>0</v>
      </c>
      <c r="X147" s="9">
        <f t="shared" si="71"/>
        <v>-5</v>
      </c>
      <c r="Y147" s="9">
        <f t="shared" si="72"/>
        <v>0</v>
      </c>
      <c r="Z147" s="36" t="e">
        <f t="shared" si="73"/>
        <v>#DIV/0!</v>
      </c>
      <c r="AA147" s="36" t="e">
        <f t="shared" si="74"/>
        <v>#DIV/0!</v>
      </c>
      <c r="AB147" s="10" t="e">
        <f t="shared" si="75"/>
        <v>#DIV/0!</v>
      </c>
      <c r="AC147" s="10" t="e">
        <f t="shared" si="76"/>
        <v>#DIV/0!</v>
      </c>
      <c r="AD147" s="15">
        <f t="shared" si="77"/>
        <v>0</v>
      </c>
      <c r="AE147" s="15">
        <f t="shared" si="89"/>
        <v>0</v>
      </c>
      <c r="AF147" s="15">
        <f t="shared" si="78"/>
        <v>0</v>
      </c>
      <c r="AG147" s="9">
        <f t="shared" si="79"/>
        <v>0</v>
      </c>
      <c r="AH147" s="9" t="e">
        <f t="shared" si="80"/>
        <v>#DIV/0!</v>
      </c>
      <c r="AI147" s="9" t="e">
        <f t="shared" si="61"/>
        <v>#DIV/0!</v>
      </c>
      <c r="AJ147" s="9" t="e">
        <f t="shared" si="62"/>
        <v>#DIV/0!</v>
      </c>
      <c r="AK147" s="9">
        <f t="shared" si="81"/>
        <v>0</v>
      </c>
      <c r="AL147" s="9" t="e">
        <f t="shared" si="63"/>
        <v>#DIV/0!</v>
      </c>
      <c r="AM147" s="9" t="e">
        <f t="shared" si="64"/>
        <v>#DIV/0!</v>
      </c>
      <c r="AN147" s="9" t="e">
        <f t="shared" si="82"/>
        <v>#DIV/0!</v>
      </c>
    </row>
    <row r="148" spans="1:40" x14ac:dyDescent="0.25">
      <c r="A148" s="19"/>
      <c r="B148" s="20"/>
      <c r="C148" s="21"/>
      <c r="D148" s="22"/>
      <c r="E148" s="23"/>
      <c r="F148" s="23"/>
      <c r="G148" s="22"/>
      <c r="H148" s="22"/>
      <c r="I148" s="22">
        <f t="shared" si="65"/>
        <v>18</v>
      </c>
      <c r="J148" s="9" t="e">
        <f t="shared" si="60"/>
        <v>#DIV/0!</v>
      </c>
      <c r="K148" s="9">
        <f t="shared" si="83"/>
        <v>0</v>
      </c>
      <c r="L148" s="13">
        <f t="shared" si="84"/>
        <v>0</v>
      </c>
      <c r="M148" s="24"/>
      <c r="N148" s="24"/>
      <c r="O148" s="9">
        <f t="shared" si="66"/>
        <v>0</v>
      </c>
      <c r="P148" s="14" t="e">
        <f t="shared" si="67"/>
        <v>#DIV/0!</v>
      </c>
      <c r="Q148" s="9">
        <f t="shared" si="68"/>
        <v>0</v>
      </c>
      <c r="R148" s="9">
        <f t="shared" si="69"/>
        <v>0</v>
      </c>
      <c r="S148" s="9">
        <f t="shared" si="85"/>
        <v>0</v>
      </c>
      <c r="T148" s="9">
        <f t="shared" si="86"/>
        <v>5</v>
      </c>
      <c r="U148" s="9">
        <f t="shared" si="87"/>
        <v>0</v>
      </c>
      <c r="V148" s="9">
        <f t="shared" si="88"/>
        <v>5</v>
      </c>
      <c r="W148" s="9">
        <f t="shared" si="70"/>
        <v>0</v>
      </c>
      <c r="X148" s="9">
        <f t="shared" si="71"/>
        <v>-5</v>
      </c>
      <c r="Y148" s="9">
        <f t="shared" si="72"/>
        <v>0</v>
      </c>
      <c r="Z148" s="36" t="e">
        <f t="shared" si="73"/>
        <v>#DIV/0!</v>
      </c>
      <c r="AA148" s="36" t="e">
        <f t="shared" si="74"/>
        <v>#DIV/0!</v>
      </c>
      <c r="AB148" s="10" t="e">
        <f t="shared" si="75"/>
        <v>#DIV/0!</v>
      </c>
      <c r="AC148" s="10" t="e">
        <f t="shared" si="76"/>
        <v>#DIV/0!</v>
      </c>
      <c r="AD148" s="15">
        <f t="shared" si="77"/>
        <v>0</v>
      </c>
      <c r="AE148" s="15">
        <f t="shared" si="89"/>
        <v>0</v>
      </c>
      <c r="AF148" s="15">
        <f t="shared" si="78"/>
        <v>0</v>
      </c>
      <c r="AG148" s="9">
        <f t="shared" si="79"/>
        <v>0</v>
      </c>
      <c r="AH148" s="9" t="e">
        <f t="shared" si="80"/>
        <v>#DIV/0!</v>
      </c>
      <c r="AI148" s="9" t="e">
        <f t="shared" si="61"/>
        <v>#DIV/0!</v>
      </c>
      <c r="AJ148" s="9" t="e">
        <f t="shared" si="62"/>
        <v>#DIV/0!</v>
      </c>
      <c r="AK148" s="9">
        <f t="shared" si="81"/>
        <v>0</v>
      </c>
      <c r="AL148" s="9" t="e">
        <f t="shared" si="63"/>
        <v>#DIV/0!</v>
      </c>
      <c r="AM148" s="9" t="e">
        <f t="shared" si="64"/>
        <v>#DIV/0!</v>
      </c>
      <c r="AN148" s="9" t="e">
        <f t="shared" si="82"/>
        <v>#DIV/0!</v>
      </c>
    </row>
    <row r="149" spans="1:40" x14ac:dyDescent="0.25">
      <c r="A149" s="19"/>
      <c r="B149" s="20"/>
      <c r="C149" s="21"/>
      <c r="D149" s="22"/>
      <c r="E149" s="23"/>
      <c r="F149" s="23"/>
      <c r="G149" s="22"/>
      <c r="H149" s="22"/>
      <c r="I149" s="22">
        <f t="shared" si="65"/>
        <v>18</v>
      </c>
      <c r="J149" s="9" t="e">
        <f t="shared" si="60"/>
        <v>#DIV/0!</v>
      </c>
      <c r="K149" s="9">
        <f t="shared" si="83"/>
        <v>0</v>
      </c>
      <c r="L149" s="13">
        <f t="shared" si="84"/>
        <v>0</v>
      </c>
      <c r="M149" s="24"/>
      <c r="N149" s="24"/>
      <c r="O149" s="9">
        <f t="shared" si="66"/>
        <v>0</v>
      </c>
      <c r="P149" s="14" t="e">
        <f t="shared" si="67"/>
        <v>#DIV/0!</v>
      </c>
      <c r="Q149" s="9">
        <f t="shared" si="68"/>
        <v>0</v>
      </c>
      <c r="R149" s="9">
        <f t="shared" si="69"/>
        <v>0</v>
      </c>
      <c r="S149" s="9">
        <f t="shared" si="85"/>
        <v>0</v>
      </c>
      <c r="T149" s="9">
        <f t="shared" si="86"/>
        <v>5</v>
      </c>
      <c r="U149" s="9">
        <f t="shared" si="87"/>
        <v>0</v>
      </c>
      <c r="V149" s="9">
        <f t="shared" si="88"/>
        <v>5</v>
      </c>
      <c r="W149" s="9">
        <f t="shared" si="70"/>
        <v>0</v>
      </c>
      <c r="X149" s="9">
        <f t="shared" si="71"/>
        <v>-5</v>
      </c>
      <c r="Y149" s="9">
        <f t="shared" si="72"/>
        <v>0</v>
      </c>
      <c r="Z149" s="36" t="e">
        <f t="shared" si="73"/>
        <v>#DIV/0!</v>
      </c>
      <c r="AA149" s="36" t="e">
        <f t="shared" si="74"/>
        <v>#DIV/0!</v>
      </c>
      <c r="AB149" s="10" t="e">
        <f t="shared" si="75"/>
        <v>#DIV/0!</v>
      </c>
      <c r="AC149" s="10" t="e">
        <f t="shared" si="76"/>
        <v>#DIV/0!</v>
      </c>
      <c r="AD149" s="15">
        <f t="shared" si="77"/>
        <v>0</v>
      </c>
      <c r="AE149" s="15">
        <f t="shared" si="89"/>
        <v>0</v>
      </c>
      <c r="AF149" s="15">
        <f t="shared" si="78"/>
        <v>0</v>
      </c>
      <c r="AG149" s="9">
        <f t="shared" si="79"/>
        <v>0</v>
      </c>
      <c r="AH149" s="9" t="e">
        <f t="shared" si="80"/>
        <v>#DIV/0!</v>
      </c>
      <c r="AI149" s="9" t="e">
        <f t="shared" si="61"/>
        <v>#DIV/0!</v>
      </c>
      <c r="AJ149" s="9" t="e">
        <f t="shared" si="62"/>
        <v>#DIV/0!</v>
      </c>
      <c r="AK149" s="9">
        <f t="shared" si="81"/>
        <v>0</v>
      </c>
      <c r="AL149" s="9" t="e">
        <f t="shared" si="63"/>
        <v>#DIV/0!</v>
      </c>
      <c r="AM149" s="9" t="e">
        <f t="shared" si="64"/>
        <v>#DIV/0!</v>
      </c>
      <c r="AN149" s="9" t="e">
        <f t="shared" si="82"/>
        <v>#DIV/0!</v>
      </c>
    </row>
    <row r="150" spans="1:40" x14ac:dyDescent="0.25">
      <c r="A150" s="19"/>
      <c r="B150" s="20"/>
      <c r="C150" s="21"/>
      <c r="D150" s="22"/>
      <c r="E150" s="23"/>
      <c r="F150" s="23"/>
      <c r="G150" s="22"/>
      <c r="H150" s="22"/>
      <c r="I150" s="22">
        <f t="shared" si="65"/>
        <v>18</v>
      </c>
      <c r="J150" s="9" t="e">
        <f t="shared" si="60"/>
        <v>#DIV/0!</v>
      </c>
      <c r="K150" s="9">
        <f t="shared" si="83"/>
        <v>0</v>
      </c>
      <c r="L150" s="13">
        <f t="shared" si="84"/>
        <v>0</v>
      </c>
      <c r="M150" s="24"/>
      <c r="N150" s="24"/>
      <c r="O150" s="9">
        <f t="shared" si="66"/>
        <v>0</v>
      </c>
      <c r="P150" s="14" t="e">
        <f t="shared" si="67"/>
        <v>#DIV/0!</v>
      </c>
      <c r="Q150" s="9">
        <f t="shared" si="68"/>
        <v>0</v>
      </c>
      <c r="R150" s="9">
        <f t="shared" si="69"/>
        <v>0</v>
      </c>
      <c r="S150" s="9">
        <f t="shared" si="85"/>
        <v>0</v>
      </c>
      <c r="T150" s="9">
        <f t="shared" si="86"/>
        <v>5</v>
      </c>
      <c r="U150" s="9">
        <f t="shared" si="87"/>
        <v>0</v>
      </c>
      <c r="V150" s="9">
        <f t="shared" si="88"/>
        <v>5</v>
      </c>
      <c r="W150" s="9">
        <f t="shared" si="70"/>
        <v>0</v>
      </c>
      <c r="X150" s="9">
        <f t="shared" si="71"/>
        <v>-5</v>
      </c>
      <c r="Y150" s="9">
        <f t="shared" si="72"/>
        <v>0</v>
      </c>
      <c r="Z150" s="36" t="e">
        <f t="shared" si="73"/>
        <v>#DIV/0!</v>
      </c>
      <c r="AA150" s="36" t="e">
        <f t="shared" si="74"/>
        <v>#DIV/0!</v>
      </c>
      <c r="AB150" s="10" t="e">
        <f t="shared" si="75"/>
        <v>#DIV/0!</v>
      </c>
      <c r="AC150" s="10" t="e">
        <f t="shared" si="76"/>
        <v>#DIV/0!</v>
      </c>
      <c r="AD150" s="15">
        <f t="shared" si="77"/>
        <v>0</v>
      </c>
      <c r="AE150" s="15">
        <f t="shared" si="89"/>
        <v>0</v>
      </c>
      <c r="AF150" s="15">
        <f t="shared" si="78"/>
        <v>0</v>
      </c>
      <c r="AG150" s="9">
        <f t="shared" si="79"/>
        <v>0</v>
      </c>
      <c r="AH150" s="9" t="e">
        <f t="shared" si="80"/>
        <v>#DIV/0!</v>
      </c>
      <c r="AI150" s="9" t="e">
        <f t="shared" si="61"/>
        <v>#DIV/0!</v>
      </c>
      <c r="AJ150" s="9" t="e">
        <f t="shared" si="62"/>
        <v>#DIV/0!</v>
      </c>
      <c r="AK150" s="9">
        <f t="shared" si="81"/>
        <v>0</v>
      </c>
      <c r="AL150" s="9" t="e">
        <f t="shared" si="63"/>
        <v>#DIV/0!</v>
      </c>
      <c r="AM150" s="9" t="e">
        <f t="shared" si="64"/>
        <v>#DIV/0!</v>
      </c>
      <c r="AN150" s="9" t="e">
        <f t="shared" si="82"/>
        <v>#DIV/0!</v>
      </c>
    </row>
    <row r="151" spans="1:40" x14ac:dyDescent="0.25">
      <c r="A151" s="19"/>
      <c r="B151" s="20"/>
      <c r="C151" s="21"/>
      <c r="D151" s="22"/>
      <c r="E151" s="23"/>
      <c r="F151" s="23"/>
      <c r="G151" s="22"/>
      <c r="H151" s="22"/>
      <c r="I151" s="22">
        <f t="shared" si="65"/>
        <v>18</v>
      </c>
      <c r="J151" s="9" t="e">
        <f t="shared" si="60"/>
        <v>#DIV/0!</v>
      </c>
      <c r="K151" s="9">
        <f t="shared" si="83"/>
        <v>0</v>
      </c>
      <c r="L151" s="13">
        <f t="shared" si="84"/>
        <v>0</v>
      </c>
      <c r="M151" s="24"/>
      <c r="N151" s="24"/>
      <c r="O151" s="9">
        <f t="shared" si="66"/>
        <v>0</v>
      </c>
      <c r="P151" s="14" t="e">
        <f t="shared" si="67"/>
        <v>#DIV/0!</v>
      </c>
      <c r="Q151" s="9">
        <f t="shared" si="68"/>
        <v>0</v>
      </c>
      <c r="R151" s="9">
        <f t="shared" si="69"/>
        <v>0</v>
      </c>
      <c r="S151" s="9">
        <f t="shared" si="85"/>
        <v>0</v>
      </c>
      <c r="T151" s="9">
        <f t="shared" si="86"/>
        <v>5</v>
      </c>
      <c r="U151" s="9">
        <f t="shared" si="87"/>
        <v>0</v>
      </c>
      <c r="V151" s="9">
        <f t="shared" si="88"/>
        <v>5</v>
      </c>
      <c r="W151" s="9">
        <f t="shared" si="70"/>
        <v>0</v>
      </c>
      <c r="X151" s="9">
        <f t="shared" si="71"/>
        <v>-5</v>
      </c>
      <c r="Y151" s="9">
        <f t="shared" si="72"/>
        <v>0</v>
      </c>
      <c r="Z151" s="36" t="e">
        <f t="shared" si="73"/>
        <v>#DIV/0!</v>
      </c>
      <c r="AA151" s="36" t="e">
        <f t="shared" si="74"/>
        <v>#DIV/0!</v>
      </c>
      <c r="AB151" s="10" t="e">
        <f t="shared" si="75"/>
        <v>#DIV/0!</v>
      </c>
      <c r="AC151" s="10" t="e">
        <f t="shared" si="76"/>
        <v>#DIV/0!</v>
      </c>
      <c r="AD151" s="15">
        <f t="shared" si="77"/>
        <v>0</v>
      </c>
      <c r="AE151" s="15">
        <f t="shared" si="89"/>
        <v>0</v>
      </c>
      <c r="AF151" s="15">
        <f t="shared" si="78"/>
        <v>0</v>
      </c>
      <c r="AG151" s="9">
        <f t="shared" si="79"/>
        <v>0</v>
      </c>
      <c r="AH151" s="9" t="e">
        <f t="shared" si="80"/>
        <v>#DIV/0!</v>
      </c>
      <c r="AI151" s="9" t="e">
        <f t="shared" si="61"/>
        <v>#DIV/0!</v>
      </c>
      <c r="AJ151" s="9" t="e">
        <f t="shared" si="62"/>
        <v>#DIV/0!</v>
      </c>
      <c r="AK151" s="9">
        <f t="shared" si="81"/>
        <v>0</v>
      </c>
      <c r="AL151" s="9" t="e">
        <f t="shared" si="63"/>
        <v>#DIV/0!</v>
      </c>
      <c r="AM151" s="9" t="e">
        <f t="shared" si="64"/>
        <v>#DIV/0!</v>
      </c>
      <c r="AN151" s="9" t="e">
        <f t="shared" si="82"/>
        <v>#DIV/0!</v>
      </c>
    </row>
    <row r="152" spans="1:40" x14ac:dyDescent="0.25">
      <c r="A152" s="19"/>
      <c r="B152" s="20"/>
      <c r="C152" s="21"/>
      <c r="D152" s="22"/>
      <c r="E152" s="23"/>
      <c r="F152" s="23"/>
      <c r="G152" s="22"/>
      <c r="H152" s="22"/>
      <c r="I152" s="22">
        <f t="shared" si="65"/>
        <v>18</v>
      </c>
      <c r="J152" s="9" t="e">
        <f t="shared" si="60"/>
        <v>#DIV/0!</v>
      </c>
      <c r="K152" s="9">
        <f t="shared" si="83"/>
        <v>0</v>
      </c>
      <c r="L152" s="13">
        <f t="shared" si="84"/>
        <v>0</v>
      </c>
      <c r="M152" s="24"/>
      <c r="N152" s="24"/>
      <c r="O152" s="9">
        <f t="shared" si="66"/>
        <v>0</v>
      </c>
      <c r="P152" s="14" t="e">
        <f t="shared" si="67"/>
        <v>#DIV/0!</v>
      </c>
      <c r="Q152" s="9">
        <f t="shared" si="68"/>
        <v>0</v>
      </c>
      <c r="R152" s="9">
        <f t="shared" si="69"/>
        <v>0</v>
      </c>
      <c r="S152" s="9">
        <f t="shared" si="85"/>
        <v>0</v>
      </c>
      <c r="T152" s="9">
        <f t="shared" si="86"/>
        <v>5</v>
      </c>
      <c r="U152" s="9">
        <f t="shared" si="87"/>
        <v>0</v>
      </c>
      <c r="V152" s="9">
        <f t="shared" si="88"/>
        <v>5</v>
      </c>
      <c r="W152" s="9">
        <f t="shared" si="70"/>
        <v>0</v>
      </c>
      <c r="X152" s="9">
        <f t="shared" si="71"/>
        <v>-5</v>
      </c>
      <c r="Y152" s="9">
        <f t="shared" si="72"/>
        <v>0</v>
      </c>
      <c r="Z152" s="36" t="e">
        <f t="shared" si="73"/>
        <v>#DIV/0!</v>
      </c>
      <c r="AA152" s="36" t="e">
        <f t="shared" si="74"/>
        <v>#DIV/0!</v>
      </c>
      <c r="AB152" s="10" t="e">
        <f t="shared" si="75"/>
        <v>#DIV/0!</v>
      </c>
      <c r="AC152" s="10" t="e">
        <f t="shared" si="76"/>
        <v>#DIV/0!</v>
      </c>
      <c r="AD152" s="15">
        <f t="shared" si="77"/>
        <v>0</v>
      </c>
      <c r="AE152" s="15">
        <f t="shared" si="89"/>
        <v>0</v>
      </c>
      <c r="AF152" s="15">
        <f t="shared" si="78"/>
        <v>0</v>
      </c>
      <c r="AG152" s="9">
        <f t="shared" si="79"/>
        <v>0</v>
      </c>
      <c r="AH152" s="9" t="e">
        <f t="shared" si="80"/>
        <v>#DIV/0!</v>
      </c>
      <c r="AI152" s="9" t="e">
        <f t="shared" si="61"/>
        <v>#DIV/0!</v>
      </c>
      <c r="AJ152" s="9" t="e">
        <f t="shared" si="62"/>
        <v>#DIV/0!</v>
      </c>
      <c r="AK152" s="9">
        <f t="shared" si="81"/>
        <v>0</v>
      </c>
      <c r="AL152" s="9" t="e">
        <f t="shared" si="63"/>
        <v>#DIV/0!</v>
      </c>
      <c r="AM152" s="9" t="e">
        <f t="shared" si="64"/>
        <v>#DIV/0!</v>
      </c>
      <c r="AN152" s="9" t="e">
        <f t="shared" si="82"/>
        <v>#DIV/0!</v>
      </c>
    </row>
    <row r="153" spans="1:40" x14ac:dyDescent="0.25">
      <c r="A153" s="19"/>
      <c r="B153" s="20"/>
      <c r="C153" s="21"/>
      <c r="D153" s="22"/>
      <c r="E153" s="23"/>
      <c r="F153" s="23"/>
      <c r="G153" s="22"/>
      <c r="H153" s="22"/>
      <c r="I153" s="22">
        <f t="shared" si="65"/>
        <v>18</v>
      </c>
      <c r="J153" s="9" t="e">
        <f t="shared" si="60"/>
        <v>#DIV/0!</v>
      </c>
      <c r="K153" s="9">
        <f t="shared" si="83"/>
        <v>0</v>
      </c>
      <c r="L153" s="13">
        <f t="shared" si="84"/>
        <v>0</v>
      </c>
      <c r="M153" s="24"/>
      <c r="N153" s="24"/>
      <c r="O153" s="9">
        <f t="shared" si="66"/>
        <v>0</v>
      </c>
      <c r="P153" s="14" t="e">
        <f t="shared" si="67"/>
        <v>#DIV/0!</v>
      </c>
      <c r="Q153" s="9">
        <f t="shared" si="68"/>
        <v>0</v>
      </c>
      <c r="R153" s="9">
        <f t="shared" si="69"/>
        <v>0</v>
      </c>
      <c r="S153" s="9">
        <f t="shared" si="85"/>
        <v>0</v>
      </c>
      <c r="T153" s="9">
        <f t="shared" si="86"/>
        <v>5</v>
      </c>
      <c r="U153" s="9">
        <f t="shared" si="87"/>
        <v>0</v>
      </c>
      <c r="V153" s="9">
        <f t="shared" si="88"/>
        <v>5</v>
      </c>
      <c r="W153" s="9">
        <f t="shared" si="70"/>
        <v>0</v>
      </c>
      <c r="X153" s="9">
        <f t="shared" si="71"/>
        <v>-5</v>
      </c>
      <c r="Y153" s="9">
        <f t="shared" si="72"/>
        <v>0</v>
      </c>
      <c r="Z153" s="36" t="e">
        <f t="shared" si="73"/>
        <v>#DIV/0!</v>
      </c>
      <c r="AA153" s="36" t="e">
        <f t="shared" si="74"/>
        <v>#DIV/0!</v>
      </c>
      <c r="AB153" s="10" t="e">
        <f t="shared" si="75"/>
        <v>#DIV/0!</v>
      </c>
      <c r="AC153" s="10" t="e">
        <f t="shared" si="76"/>
        <v>#DIV/0!</v>
      </c>
      <c r="AD153" s="15">
        <f t="shared" si="77"/>
        <v>0</v>
      </c>
      <c r="AE153" s="15">
        <f t="shared" si="89"/>
        <v>0</v>
      </c>
      <c r="AF153" s="15">
        <f t="shared" si="78"/>
        <v>0</v>
      </c>
      <c r="AG153" s="9">
        <f t="shared" si="79"/>
        <v>0</v>
      </c>
      <c r="AH153" s="9" t="e">
        <f t="shared" si="80"/>
        <v>#DIV/0!</v>
      </c>
      <c r="AI153" s="9" t="e">
        <f t="shared" si="61"/>
        <v>#DIV/0!</v>
      </c>
      <c r="AJ153" s="9" t="e">
        <f t="shared" si="62"/>
        <v>#DIV/0!</v>
      </c>
      <c r="AK153" s="9">
        <f t="shared" si="81"/>
        <v>0</v>
      </c>
      <c r="AL153" s="9" t="e">
        <f t="shared" si="63"/>
        <v>#DIV/0!</v>
      </c>
      <c r="AM153" s="9" t="e">
        <f t="shared" si="64"/>
        <v>#DIV/0!</v>
      </c>
      <c r="AN153" s="9" t="e">
        <f t="shared" si="82"/>
        <v>#DIV/0!</v>
      </c>
    </row>
    <row r="154" spans="1:40" x14ac:dyDescent="0.25">
      <c r="A154" s="19"/>
      <c r="B154" s="20"/>
      <c r="C154" s="21"/>
      <c r="D154" s="22"/>
      <c r="E154" s="23"/>
      <c r="F154" s="23"/>
      <c r="G154" s="22"/>
      <c r="H154" s="22"/>
      <c r="I154" s="22">
        <f t="shared" si="65"/>
        <v>18</v>
      </c>
      <c r="J154" s="9" t="e">
        <f t="shared" si="60"/>
        <v>#DIV/0!</v>
      </c>
      <c r="K154" s="9">
        <f t="shared" si="83"/>
        <v>0</v>
      </c>
      <c r="L154" s="13">
        <f t="shared" si="84"/>
        <v>0</v>
      </c>
      <c r="M154" s="24"/>
      <c r="N154" s="24"/>
      <c r="O154" s="9">
        <f t="shared" si="66"/>
        <v>0</v>
      </c>
      <c r="P154" s="14" t="e">
        <f t="shared" si="67"/>
        <v>#DIV/0!</v>
      </c>
      <c r="Q154" s="9">
        <f t="shared" si="68"/>
        <v>0</v>
      </c>
      <c r="R154" s="9">
        <f t="shared" si="69"/>
        <v>0</v>
      </c>
      <c r="S154" s="9">
        <f t="shared" si="85"/>
        <v>0</v>
      </c>
      <c r="T154" s="9">
        <f t="shared" si="86"/>
        <v>5</v>
      </c>
      <c r="U154" s="9">
        <f t="shared" si="87"/>
        <v>0</v>
      </c>
      <c r="V154" s="9">
        <f t="shared" si="88"/>
        <v>5</v>
      </c>
      <c r="W154" s="9">
        <f t="shared" si="70"/>
        <v>0</v>
      </c>
      <c r="X154" s="9">
        <f t="shared" si="71"/>
        <v>-5</v>
      </c>
      <c r="Y154" s="9">
        <f t="shared" si="72"/>
        <v>0</v>
      </c>
      <c r="Z154" s="36" t="e">
        <f t="shared" si="73"/>
        <v>#DIV/0!</v>
      </c>
      <c r="AA154" s="36" t="e">
        <f t="shared" si="74"/>
        <v>#DIV/0!</v>
      </c>
      <c r="AB154" s="10" t="e">
        <f t="shared" si="75"/>
        <v>#DIV/0!</v>
      </c>
      <c r="AC154" s="10" t="e">
        <f t="shared" si="76"/>
        <v>#DIV/0!</v>
      </c>
      <c r="AD154" s="15">
        <f t="shared" si="77"/>
        <v>0</v>
      </c>
      <c r="AE154" s="15">
        <f t="shared" si="89"/>
        <v>0</v>
      </c>
      <c r="AF154" s="15">
        <f t="shared" si="78"/>
        <v>0</v>
      </c>
      <c r="AG154" s="9">
        <f t="shared" si="79"/>
        <v>0</v>
      </c>
      <c r="AH154" s="9" t="e">
        <f t="shared" si="80"/>
        <v>#DIV/0!</v>
      </c>
      <c r="AI154" s="9" t="e">
        <f t="shared" si="61"/>
        <v>#DIV/0!</v>
      </c>
      <c r="AJ154" s="9" t="e">
        <f t="shared" si="62"/>
        <v>#DIV/0!</v>
      </c>
      <c r="AK154" s="9">
        <f t="shared" si="81"/>
        <v>0</v>
      </c>
      <c r="AL154" s="9" t="e">
        <f t="shared" si="63"/>
        <v>#DIV/0!</v>
      </c>
      <c r="AM154" s="9" t="e">
        <f t="shared" si="64"/>
        <v>#DIV/0!</v>
      </c>
      <c r="AN154" s="9" t="e">
        <f t="shared" si="82"/>
        <v>#DIV/0!</v>
      </c>
    </row>
    <row r="155" spans="1:40" x14ac:dyDescent="0.25">
      <c r="A155" s="19"/>
      <c r="B155" s="20"/>
      <c r="C155" s="21"/>
      <c r="D155" s="22"/>
      <c r="E155" s="23"/>
      <c r="F155" s="23"/>
      <c r="G155" s="22"/>
      <c r="H155" s="22"/>
      <c r="I155" s="22">
        <f t="shared" si="65"/>
        <v>18</v>
      </c>
      <c r="J155" s="9" t="e">
        <f t="shared" si="60"/>
        <v>#DIV/0!</v>
      </c>
      <c r="K155" s="9">
        <f t="shared" si="83"/>
        <v>0</v>
      </c>
      <c r="L155" s="13">
        <f t="shared" si="84"/>
        <v>0</v>
      </c>
      <c r="M155" s="24"/>
      <c r="N155" s="24"/>
      <c r="O155" s="9">
        <f t="shared" si="66"/>
        <v>0</v>
      </c>
      <c r="P155" s="14" t="e">
        <f t="shared" si="67"/>
        <v>#DIV/0!</v>
      </c>
      <c r="Q155" s="9">
        <f t="shared" si="68"/>
        <v>0</v>
      </c>
      <c r="R155" s="9">
        <f t="shared" si="69"/>
        <v>0</v>
      </c>
      <c r="S155" s="9">
        <f t="shared" si="85"/>
        <v>0</v>
      </c>
      <c r="T155" s="9">
        <f t="shared" si="86"/>
        <v>5</v>
      </c>
      <c r="U155" s="9">
        <f t="shared" si="87"/>
        <v>0</v>
      </c>
      <c r="V155" s="9">
        <f t="shared" si="88"/>
        <v>5</v>
      </c>
      <c r="W155" s="9">
        <f t="shared" si="70"/>
        <v>0</v>
      </c>
      <c r="X155" s="9">
        <f t="shared" si="71"/>
        <v>-5</v>
      </c>
      <c r="Y155" s="9">
        <f t="shared" si="72"/>
        <v>0</v>
      </c>
      <c r="Z155" s="36" t="e">
        <f t="shared" si="73"/>
        <v>#DIV/0!</v>
      </c>
      <c r="AA155" s="36" t="e">
        <f t="shared" si="74"/>
        <v>#DIV/0!</v>
      </c>
      <c r="AB155" s="10" t="e">
        <f t="shared" si="75"/>
        <v>#DIV/0!</v>
      </c>
      <c r="AC155" s="10" t="e">
        <f t="shared" si="76"/>
        <v>#DIV/0!</v>
      </c>
      <c r="AD155" s="15">
        <f t="shared" si="77"/>
        <v>0</v>
      </c>
      <c r="AE155" s="15">
        <f t="shared" si="89"/>
        <v>0</v>
      </c>
      <c r="AF155" s="15">
        <f t="shared" si="78"/>
        <v>0</v>
      </c>
      <c r="AG155" s="9">
        <f t="shared" si="79"/>
        <v>0</v>
      </c>
      <c r="AH155" s="9" t="e">
        <f t="shared" si="80"/>
        <v>#DIV/0!</v>
      </c>
      <c r="AI155" s="9" t="e">
        <f t="shared" si="61"/>
        <v>#DIV/0!</v>
      </c>
      <c r="AJ155" s="9" t="e">
        <f t="shared" si="62"/>
        <v>#DIV/0!</v>
      </c>
      <c r="AK155" s="9">
        <f t="shared" si="81"/>
        <v>0</v>
      </c>
      <c r="AL155" s="9" t="e">
        <f t="shared" si="63"/>
        <v>#DIV/0!</v>
      </c>
      <c r="AM155" s="9" t="e">
        <f t="shared" si="64"/>
        <v>#DIV/0!</v>
      </c>
      <c r="AN155" s="9" t="e">
        <f t="shared" si="82"/>
        <v>#DIV/0!</v>
      </c>
    </row>
    <row r="156" spans="1:40" x14ac:dyDescent="0.25">
      <c r="A156" s="19"/>
      <c r="B156" s="20"/>
      <c r="C156" s="21"/>
      <c r="D156" s="22"/>
      <c r="E156" s="23"/>
      <c r="F156" s="23"/>
      <c r="G156" s="22"/>
      <c r="H156" s="22"/>
      <c r="I156" s="22">
        <f t="shared" si="65"/>
        <v>18</v>
      </c>
      <c r="J156" s="9" t="e">
        <f t="shared" si="60"/>
        <v>#DIV/0!</v>
      </c>
      <c r="K156" s="9">
        <f t="shared" si="83"/>
        <v>0</v>
      </c>
      <c r="L156" s="13">
        <f t="shared" si="84"/>
        <v>0</v>
      </c>
      <c r="M156" s="24"/>
      <c r="N156" s="24"/>
      <c r="O156" s="9">
        <f t="shared" si="66"/>
        <v>0</v>
      </c>
      <c r="P156" s="14" t="e">
        <f t="shared" si="67"/>
        <v>#DIV/0!</v>
      </c>
      <c r="Q156" s="9">
        <f t="shared" si="68"/>
        <v>0</v>
      </c>
      <c r="R156" s="9">
        <f t="shared" si="69"/>
        <v>0</v>
      </c>
      <c r="S156" s="9">
        <f t="shared" si="85"/>
        <v>0</v>
      </c>
      <c r="T156" s="9">
        <f t="shared" si="86"/>
        <v>5</v>
      </c>
      <c r="U156" s="9">
        <f t="shared" si="87"/>
        <v>0</v>
      </c>
      <c r="V156" s="9">
        <f t="shared" si="88"/>
        <v>5</v>
      </c>
      <c r="W156" s="9">
        <f t="shared" si="70"/>
        <v>0</v>
      </c>
      <c r="X156" s="9">
        <f t="shared" si="71"/>
        <v>-5</v>
      </c>
      <c r="Y156" s="9">
        <f t="shared" si="72"/>
        <v>0</v>
      </c>
      <c r="Z156" s="36" t="e">
        <f t="shared" si="73"/>
        <v>#DIV/0!</v>
      </c>
      <c r="AA156" s="36" t="e">
        <f t="shared" si="74"/>
        <v>#DIV/0!</v>
      </c>
      <c r="AB156" s="10" t="e">
        <f t="shared" si="75"/>
        <v>#DIV/0!</v>
      </c>
      <c r="AC156" s="10" t="e">
        <f t="shared" si="76"/>
        <v>#DIV/0!</v>
      </c>
      <c r="AD156" s="15">
        <f t="shared" si="77"/>
        <v>0</v>
      </c>
      <c r="AE156" s="15">
        <f t="shared" si="89"/>
        <v>0</v>
      </c>
      <c r="AF156" s="15">
        <f t="shared" si="78"/>
        <v>0</v>
      </c>
      <c r="AG156" s="9">
        <f t="shared" si="79"/>
        <v>0</v>
      </c>
      <c r="AH156" s="9" t="e">
        <f t="shared" si="80"/>
        <v>#DIV/0!</v>
      </c>
      <c r="AI156" s="9" t="e">
        <f t="shared" si="61"/>
        <v>#DIV/0!</v>
      </c>
      <c r="AJ156" s="9" t="e">
        <f t="shared" si="62"/>
        <v>#DIV/0!</v>
      </c>
      <c r="AK156" s="9">
        <f t="shared" si="81"/>
        <v>0</v>
      </c>
      <c r="AL156" s="9" t="e">
        <f t="shared" si="63"/>
        <v>#DIV/0!</v>
      </c>
      <c r="AM156" s="9" t="e">
        <f t="shared" si="64"/>
        <v>#DIV/0!</v>
      </c>
      <c r="AN156" s="9" t="e">
        <f t="shared" si="82"/>
        <v>#DIV/0!</v>
      </c>
    </row>
    <row r="157" spans="1:40" x14ac:dyDescent="0.25">
      <c r="A157" s="19"/>
      <c r="B157" s="20"/>
      <c r="C157" s="21"/>
      <c r="D157" s="22"/>
      <c r="E157" s="23"/>
      <c r="F157" s="23"/>
      <c r="G157" s="22"/>
      <c r="H157" s="22"/>
      <c r="I157" s="22">
        <f t="shared" si="65"/>
        <v>18</v>
      </c>
      <c r="J157" s="9" t="e">
        <f t="shared" si="60"/>
        <v>#DIV/0!</v>
      </c>
      <c r="K157" s="9">
        <f t="shared" si="83"/>
        <v>0</v>
      </c>
      <c r="L157" s="13">
        <f t="shared" si="84"/>
        <v>0</v>
      </c>
      <c r="M157" s="24"/>
      <c r="N157" s="24"/>
      <c r="O157" s="9">
        <f t="shared" si="66"/>
        <v>0</v>
      </c>
      <c r="P157" s="14" t="e">
        <f t="shared" si="67"/>
        <v>#DIV/0!</v>
      </c>
      <c r="Q157" s="9">
        <f t="shared" si="68"/>
        <v>0</v>
      </c>
      <c r="R157" s="9">
        <f t="shared" si="69"/>
        <v>0</v>
      </c>
      <c r="S157" s="9">
        <f t="shared" si="85"/>
        <v>0</v>
      </c>
      <c r="T157" s="9">
        <f t="shared" si="86"/>
        <v>5</v>
      </c>
      <c r="U157" s="9">
        <f t="shared" si="87"/>
        <v>0</v>
      </c>
      <c r="V157" s="9">
        <f t="shared" si="88"/>
        <v>5</v>
      </c>
      <c r="W157" s="9">
        <f t="shared" si="70"/>
        <v>0</v>
      </c>
      <c r="X157" s="9">
        <f t="shared" si="71"/>
        <v>-5</v>
      </c>
      <c r="Y157" s="9">
        <f t="shared" si="72"/>
        <v>0</v>
      </c>
      <c r="Z157" s="36" t="e">
        <f t="shared" si="73"/>
        <v>#DIV/0!</v>
      </c>
      <c r="AA157" s="36" t="e">
        <f t="shared" si="74"/>
        <v>#DIV/0!</v>
      </c>
      <c r="AB157" s="10" t="e">
        <f t="shared" si="75"/>
        <v>#DIV/0!</v>
      </c>
      <c r="AC157" s="10" t="e">
        <f t="shared" si="76"/>
        <v>#DIV/0!</v>
      </c>
      <c r="AD157" s="15">
        <f t="shared" si="77"/>
        <v>0</v>
      </c>
      <c r="AE157" s="15">
        <f t="shared" si="89"/>
        <v>0</v>
      </c>
      <c r="AF157" s="15">
        <f t="shared" si="78"/>
        <v>0</v>
      </c>
      <c r="AG157" s="9">
        <f t="shared" si="79"/>
        <v>0</v>
      </c>
      <c r="AH157" s="9" t="e">
        <f t="shared" si="80"/>
        <v>#DIV/0!</v>
      </c>
      <c r="AI157" s="9" t="e">
        <f t="shared" si="61"/>
        <v>#DIV/0!</v>
      </c>
      <c r="AJ157" s="9" t="e">
        <f t="shared" si="62"/>
        <v>#DIV/0!</v>
      </c>
      <c r="AK157" s="9">
        <f t="shared" si="81"/>
        <v>0</v>
      </c>
      <c r="AL157" s="9" t="e">
        <f t="shared" si="63"/>
        <v>#DIV/0!</v>
      </c>
      <c r="AM157" s="9" t="e">
        <f t="shared" si="64"/>
        <v>#DIV/0!</v>
      </c>
      <c r="AN157" s="9" t="e">
        <f t="shared" si="82"/>
        <v>#DIV/0!</v>
      </c>
    </row>
    <row r="158" spans="1:40" x14ac:dyDescent="0.25">
      <c r="A158" s="19"/>
      <c r="B158" s="20"/>
      <c r="C158" s="21"/>
      <c r="D158" s="22"/>
      <c r="E158" s="23"/>
      <c r="F158" s="23"/>
      <c r="G158" s="22"/>
      <c r="H158" s="22"/>
      <c r="I158" s="22">
        <f t="shared" si="65"/>
        <v>18</v>
      </c>
      <c r="J158" s="9" t="e">
        <f t="shared" si="60"/>
        <v>#DIV/0!</v>
      </c>
      <c r="K158" s="9">
        <f t="shared" si="83"/>
        <v>0</v>
      </c>
      <c r="L158" s="13">
        <f t="shared" si="84"/>
        <v>0</v>
      </c>
      <c r="M158" s="24"/>
      <c r="N158" s="24"/>
      <c r="O158" s="9">
        <f t="shared" si="66"/>
        <v>0</v>
      </c>
      <c r="P158" s="14" t="e">
        <f t="shared" si="67"/>
        <v>#DIV/0!</v>
      </c>
      <c r="Q158" s="9">
        <f t="shared" si="68"/>
        <v>0</v>
      </c>
      <c r="R158" s="9">
        <f t="shared" si="69"/>
        <v>0</v>
      </c>
      <c r="S158" s="9">
        <f t="shared" si="85"/>
        <v>0</v>
      </c>
      <c r="T158" s="9">
        <f t="shared" si="86"/>
        <v>5</v>
      </c>
      <c r="U158" s="9">
        <f t="shared" si="87"/>
        <v>0</v>
      </c>
      <c r="V158" s="9">
        <f t="shared" si="88"/>
        <v>5</v>
      </c>
      <c r="W158" s="9">
        <f t="shared" si="70"/>
        <v>0</v>
      </c>
      <c r="X158" s="9">
        <f t="shared" si="71"/>
        <v>-5</v>
      </c>
      <c r="Y158" s="9">
        <f t="shared" si="72"/>
        <v>0</v>
      </c>
      <c r="Z158" s="36" t="e">
        <f t="shared" si="73"/>
        <v>#DIV/0!</v>
      </c>
      <c r="AA158" s="36" t="e">
        <f t="shared" si="74"/>
        <v>#DIV/0!</v>
      </c>
      <c r="AB158" s="10" t="e">
        <f t="shared" si="75"/>
        <v>#DIV/0!</v>
      </c>
      <c r="AC158" s="10" t="e">
        <f t="shared" si="76"/>
        <v>#DIV/0!</v>
      </c>
      <c r="AD158" s="15">
        <f t="shared" si="77"/>
        <v>0</v>
      </c>
      <c r="AE158" s="15">
        <f t="shared" si="89"/>
        <v>0</v>
      </c>
      <c r="AF158" s="15">
        <f t="shared" si="78"/>
        <v>0</v>
      </c>
      <c r="AG158" s="9">
        <f t="shared" si="79"/>
        <v>0</v>
      </c>
      <c r="AH158" s="9" t="e">
        <f t="shared" si="80"/>
        <v>#DIV/0!</v>
      </c>
      <c r="AI158" s="9" t="e">
        <f t="shared" si="61"/>
        <v>#DIV/0!</v>
      </c>
      <c r="AJ158" s="9" t="e">
        <f t="shared" si="62"/>
        <v>#DIV/0!</v>
      </c>
      <c r="AK158" s="9">
        <f t="shared" si="81"/>
        <v>0</v>
      </c>
      <c r="AL158" s="9" t="e">
        <f t="shared" si="63"/>
        <v>#DIV/0!</v>
      </c>
      <c r="AM158" s="9" t="e">
        <f t="shared" si="64"/>
        <v>#DIV/0!</v>
      </c>
      <c r="AN158" s="9" t="e">
        <f t="shared" si="82"/>
        <v>#DIV/0!</v>
      </c>
    </row>
    <row r="159" spans="1:40" x14ac:dyDescent="0.25">
      <c r="A159" s="19"/>
      <c r="B159" s="20"/>
      <c r="C159" s="21"/>
      <c r="D159" s="22"/>
      <c r="E159" s="23"/>
      <c r="F159" s="23"/>
      <c r="G159" s="22"/>
      <c r="H159" s="22"/>
      <c r="I159" s="22">
        <f t="shared" si="65"/>
        <v>18</v>
      </c>
      <c r="J159" s="9" t="e">
        <f t="shared" si="60"/>
        <v>#DIV/0!</v>
      </c>
      <c r="K159" s="9">
        <f t="shared" si="83"/>
        <v>0</v>
      </c>
      <c r="L159" s="13">
        <f t="shared" si="84"/>
        <v>0</v>
      </c>
      <c r="M159" s="24"/>
      <c r="N159" s="24"/>
      <c r="O159" s="9">
        <f t="shared" si="66"/>
        <v>0</v>
      </c>
      <c r="P159" s="14" t="e">
        <f t="shared" si="67"/>
        <v>#DIV/0!</v>
      </c>
      <c r="Q159" s="9">
        <f t="shared" si="68"/>
        <v>0</v>
      </c>
      <c r="R159" s="9">
        <f t="shared" si="69"/>
        <v>0</v>
      </c>
      <c r="S159" s="9">
        <f t="shared" si="85"/>
        <v>0</v>
      </c>
      <c r="T159" s="9">
        <f t="shared" si="86"/>
        <v>5</v>
      </c>
      <c r="U159" s="9">
        <f t="shared" si="87"/>
        <v>0</v>
      </c>
      <c r="V159" s="9">
        <f t="shared" si="88"/>
        <v>5</v>
      </c>
      <c r="W159" s="9">
        <f t="shared" si="70"/>
        <v>0</v>
      </c>
      <c r="X159" s="9">
        <f t="shared" si="71"/>
        <v>-5</v>
      </c>
      <c r="Y159" s="9">
        <f t="shared" si="72"/>
        <v>0</v>
      </c>
      <c r="Z159" s="36" t="e">
        <f t="shared" si="73"/>
        <v>#DIV/0!</v>
      </c>
      <c r="AA159" s="36" t="e">
        <f t="shared" si="74"/>
        <v>#DIV/0!</v>
      </c>
      <c r="AB159" s="10" t="e">
        <f t="shared" si="75"/>
        <v>#DIV/0!</v>
      </c>
      <c r="AC159" s="10" t="e">
        <f t="shared" si="76"/>
        <v>#DIV/0!</v>
      </c>
      <c r="AD159" s="15">
        <f t="shared" si="77"/>
        <v>0</v>
      </c>
      <c r="AE159" s="15">
        <f t="shared" si="89"/>
        <v>0</v>
      </c>
      <c r="AF159" s="15">
        <f t="shared" si="78"/>
        <v>0</v>
      </c>
      <c r="AG159" s="9">
        <f t="shared" si="79"/>
        <v>0</v>
      </c>
      <c r="AH159" s="9" t="e">
        <f t="shared" si="80"/>
        <v>#DIV/0!</v>
      </c>
      <c r="AI159" s="9" t="e">
        <f t="shared" si="61"/>
        <v>#DIV/0!</v>
      </c>
      <c r="AJ159" s="9" t="e">
        <f t="shared" si="62"/>
        <v>#DIV/0!</v>
      </c>
      <c r="AK159" s="9">
        <f t="shared" si="81"/>
        <v>0</v>
      </c>
      <c r="AL159" s="9" t="e">
        <f t="shared" si="63"/>
        <v>#DIV/0!</v>
      </c>
      <c r="AM159" s="9" t="e">
        <f t="shared" si="64"/>
        <v>#DIV/0!</v>
      </c>
      <c r="AN159" s="9" t="e">
        <f t="shared" si="82"/>
        <v>#DIV/0!</v>
      </c>
    </row>
    <row r="160" spans="1:40" x14ac:dyDescent="0.25">
      <c r="A160" s="19"/>
      <c r="B160" s="20"/>
      <c r="C160" s="21"/>
      <c r="D160" s="22"/>
      <c r="E160" s="23"/>
      <c r="F160" s="23"/>
      <c r="G160" s="22"/>
      <c r="H160" s="22"/>
      <c r="I160" s="22">
        <f t="shared" si="65"/>
        <v>18</v>
      </c>
      <c r="J160" s="9" t="e">
        <f t="shared" si="60"/>
        <v>#DIV/0!</v>
      </c>
      <c r="K160" s="9">
        <f t="shared" si="83"/>
        <v>0</v>
      </c>
      <c r="L160" s="13">
        <f t="shared" si="84"/>
        <v>0</v>
      </c>
      <c r="M160" s="24"/>
      <c r="N160" s="24"/>
      <c r="O160" s="9">
        <f t="shared" si="66"/>
        <v>0</v>
      </c>
      <c r="P160" s="14" t="e">
        <f t="shared" si="67"/>
        <v>#DIV/0!</v>
      </c>
      <c r="Q160" s="9">
        <f t="shared" si="68"/>
        <v>0</v>
      </c>
      <c r="R160" s="9">
        <f t="shared" si="69"/>
        <v>0</v>
      </c>
      <c r="S160" s="9">
        <f t="shared" si="85"/>
        <v>0</v>
      </c>
      <c r="T160" s="9">
        <f t="shared" si="86"/>
        <v>5</v>
      </c>
      <c r="U160" s="9">
        <f t="shared" si="87"/>
        <v>0</v>
      </c>
      <c r="V160" s="9">
        <f t="shared" si="88"/>
        <v>5</v>
      </c>
      <c r="W160" s="9">
        <f t="shared" si="70"/>
        <v>0</v>
      </c>
      <c r="X160" s="9">
        <f t="shared" si="71"/>
        <v>-5</v>
      </c>
      <c r="Y160" s="9">
        <f t="shared" si="72"/>
        <v>0</v>
      </c>
      <c r="Z160" s="36" t="e">
        <f t="shared" si="73"/>
        <v>#DIV/0!</v>
      </c>
      <c r="AA160" s="36" t="e">
        <f t="shared" si="74"/>
        <v>#DIV/0!</v>
      </c>
      <c r="AB160" s="10" t="e">
        <f t="shared" si="75"/>
        <v>#DIV/0!</v>
      </c>
      <c r="AC160" s="10" t="e">
        <f t="shared" si="76"/>
        <v>#DIV/0!</v>
      </c>
      <c r="AD160" s="15">
        <f t="shared" si="77"/>
        <v>0</v>
      </c>
      <c r="AE160" s="15">
        <f t="shared" si="89"/>
        <v>0</v>
      </c>
      <c r="AF160" s="15">
        <f t="shared" si="78"/>
        <v>0</v>
      </c>
      <c r="AG160" s="9">
        <f t="shared" si="79"/>
        <v>0</v>
      </c>
      <c r="AH160" s="9" t="e">
        <f t="shared" si="80"/>
        <v>#DIV/0!</v>
      </c>
      <c r="AI160" s="9" t="e">
        <f t="shared" si="61"/>
        <v>#DIV/0!</v>
      </c>
      <c r="AJ160" s="9" t="e">
        <f t="shared" si="62"/>
        <v>#DIV/0!</v>
      </c>
      <c r="AK160" s="9">
        <f t="shared" si="81"/>
        <v>0</v>
      </c>
      <c r="AL160" s="9" t="e">
        <f t="shared" si="63"/>
        <v>#DIV/0!</v>
      </c>
      <c r="AM160" s="9" t="e">
        <f t="shared" si="64"/>
        <v>#DIV/0!</v>
      </c>
      <c r="AN160" s="9" t="e">
        <f t="shared" si="82"/>
        <v>#DIV/0!</v>
      </c>
    </row>
    <row r="161" spans="1:40" x14ac:dyDescent="0.25">
      <c r="A161" s="19"/>
      <c r="B161" s="20"/>
      <c r="C161" s="21"/>
      <c r="D161" s="22"/>
      <c r="E161" s="23"/>
      <c r="F161" s="23"/>
      <c r="G161" s="22"/>
      <c r="H161" s="22"/>
      <c r="I161" s="22">
        <f t="shared" si="65"/>
        <v>18</v>
      </c>
      <c r="J161" s="9" t="e">
        <f t="shared" si="60"/>
        <v>#DIV/0!</v>
      </c>
      <c r="K161" s="9">
        <f t="shared" si="83"/>
        <v>0</v>
      </c>
      <c r="L161" s="13">
        <f t="shared" si="84"/>
        <v>0</v>
      </c>
      <c r="M161" s="24"/>
      <c r="N161" s="24"/>
      <c r="O161" s="9">
        <f t="shared" si="66"/>
        <v>0</v>
      </c>
      <c r="P161" s="14" t="e">
        <f t="shared" si="67"/>
        <v>#DIV/0!</v>
      </c>
      <c r="Q161" s="9">
        <f t="shared" si="68"/>
        <v>0</v>
      </c>
      <c r="R161" s="9">
        <f t="shared" si="69"/>
        <v>0</v>
      </c>
      <c r="S161" s="9">
        <f t="shared" si="85"/>
        <v>0</v>
      </c>
      <c r="T161" s="9">
        <f t="shared" si="86"/>
        <v>5</v>
      </c>
      <c r="U161" s="9">
        <f t="shared" si="87"/>
        <v>0</v>
      </c>
      <c r="V161" s="9">
        <f t="shared" si="88"/>
        <v>5</v>
      </c>
      <c r="W161" s="9">
        <f t="shared" si="70"/>
        <v>0</v>
      </c>
      <c r="X161" s="9">
        <f t="shared" si="71"/>
        <v>-5</v>
      </c>
      <c r="Y161" s="9">
        <f t="shared" si="72"/>
        <v>0</v>
      </c>
      <c r="Z161" s="36" t="e">
        <f t="shared" si="73"/>
        <v>#DIV/0!</v>
      </c>
      <c r="AA161" s="36" t="e">
        <f t="shared" si="74"/>
        <v>#DIV/0!</v>
      </c>
      <c r="AB161" s="10" t="e">
        <f t="shared" si="75"/>
        <v>#DIV/0!</v>
      </c>
      <c r="AC161" s="10" t="e">
        <f t="shared" si="76"/>
        <v>#DIV/0!</v>
      </c>
      <c r="AD161" s="15">
        <f t="shared" si="77"/>
        <v>0</v>
      </c>
      <c r="AE161" s="15">
        <f t="shared" si="89"/>
        <v>0</v>
      </c>
      <c r="AF161" s="15">
        <f t="shared" si="78"/>
        <v>0</v>
      </c>
      <c r="AG161" s="9">
        <f t="shared" si="79"/>
        <v>0</v>
      </c>
      <c r="AH161" s="9" t="e">
        <f t="shared" si="80"/>
        <v>#DIV/0!</v>
      </c>
      <c r="AI161" s="9" t="e">
        <f t="shared" si="61"/>
        <v>#DIV/0!</v>
      </c>
      <c r="AJ161" s="9" t="e">
        <f t="shared" si="62"/>
        <v>#DIV/0!</v>
      </c>
      <c r="AK161" s="9">
        <f t="shared" si="81"/>
        <v>0</v>
      </c>
      <c r="AL161" s="9" t="e">
        <f t="shared" si="63"/>
        <v>#DIV/0!</v>
      </c>
      <c r="AM161" s="9" t="e">
        <f t="shared" si="64"/>
        <v>#DIV/0!</v>
      </c>
      <c r="AN161" s="9" t="e">
        <f t="shared" si="82"/>
        <v>#DIV/0!</v>
      </c>
    </row>
    <row r="162" spans="1:40" x14ac:dyDescent="0.25">
      <c r="A162" s="19"/>
      <c r="B162" s="20"/>
      <c r="C162" s="21"/>
      <c r="D162" s="22"/>
      <c r="E162" s="23"/>
      <c r="F162" s="23"/>
      <c r="G162" s="22"/>
      <c r="H162" s="22"/>
      <c r="I162" s="22">
        <f t="shared" si="65"/>
        <v>18</v>
      </c>
      <c r="J162" s="9" t="e">
        <f t="shared" si="60"/>
        <v>#DIV/0!</v>
      </c>
      <c r="K162" s="9">
        <f t="shared" si="83"/>
        <v>0</v>
      </c>
      <c r="L162" s="13">
        <f t="shared" si="84"/>
        <v>0</v>
      </c>
      <c r="M162" s="24"/>
      <c r="N162" s="24"/>
      <c r="O162" s="9">
        <f t="shared" si="66"/>
        <v>0</v>
      </c>
      <c r="P162" s="14" t="e">
        <f t="shared" si="67"/>
        <v>#DIV/0!</v>
      </c>
      <c r="Q162" s="9">
        <f t="shared" si="68"/>
        <v>0</v>
      </c>
      <c r="R162" s="9">
        <f t="shared" si="69"/>
        <v>0</v>
      </c>
      <c r="S162" s="9">
        <f t="shared" si="85"/>
        <v>0</v>
      </c>
      <c r="T162" s="9">
        <f t="shared" si="86"/>
        <v>5</v>
      </c>
      <c r="U162" s="9">
        <f t="shared" si="87"/>
        <v>0</v>
      </c>
      <c r="V162" s="9">
        <f t="shared" si="88"/>
        <v>5</v>
      </c>
      <c r="W162" s="9">
        <f t="shared" si="70"/>
        <v>0</v>
      </c>
      <c r="X162" s="9">
        <f t="shared" si="71"/>
        <v>-5</v>
      </c>
      <c r="Y162" s="9">
        <f t="shared" si="72"/>
        <v>0</v>
      </c>
      <c r="Z162" s="36" t="e">
        <f t="shared" si="73"/>
        <v>#DIV/0!</v>
      </c>
      <c r="AA162" s="36" t="e">
        <f t="shared" si="74"/>
        <v>#DIV/0!</v>
      </c>
      <c r="AB162" s="10" t="e">
        <f t="shared" si="75"/>
        <v>#DIV/0!</v>
      </c>
      <c r="AC162" s="10" t="e">
        <f t="shared" si="76"/>
        <v>#DIV/0!</v>
      </c>
      <c r="AD162" s="15">
        <f t="shared" si="77"/>
        <v>0</v>
      </c>
      <c r="AE162" s="15">
        <f t="shared" si="89"/>
        <v>0</v>
      </c>
      <c r="AF162" s="15">
        <f t="shared" si="78"/>
        <v>0</v>
      </c>
      <c r="AG162" s="9">
        <f t="shared" si="79"/>
        <v>0</v>
      </c>
      <c r="AH162" s="9" t="e">
        <f t="shared" si="80"/>
        <v>#DIV/0!</v>
      </c>
      <c r="AI162" s="9" t="e">
        <f t="shared" si="61"/>
        <v>#DIV/0!</v>
      </c>
      <c r="AJ162" s="9" t="e">
        <f t="shared" si="62"/>
        <v>#DIV/0!</v>
      </c>
      <c r="AK162" s="9">
        <f t="shared" si="81"/>
        <v>0</v>
      </c>
      <c r="AL162" s="9" t="e">
        <f t="shared" si="63"/>
        <v>#DIV/0!</v>
      </c>
      <c r="AM162" s="9" t="e">
        <f t="shared" si="64"/>
        <v>#DIV/0!</v>
      </c>
      <c r="AN162" s="9" t="e">
        <f t="shared" si="82"/>
        <v>#DIV/0!</v>
      </c>
    </row>
    <row r="163" spans="1:40" x14ac:dyDescent="0.25">
      <c r="A163" s="19"/>
      <c r="B163" s="20"/>
      <c r="C163" s="21"/>
      <c r="D163" s="22"/>
      <c r="E163" s="23"/>
      <c r="F163" s="23"/>
      <c r="G163" s="22"/>
      <c r="H163" s="22"/>
      <c r="I163" s="22">
        <f t="shared" si="65"/>
        <v>18</v>
      </c>
      <c r="J163" s="9" t="e">
        <f t="shared" si="60"/>
        <v>#DIV/0!</v>
      </c>
      <c r="K163" s="9">
        <f t="shared" si="83"/>
        <v>0</v>
      </c>
      <c r="L163" s="13">
        <f t="shared" si="84"/>
        <v>0</v>
      </c>
      <c r="M163" s="24"/>
      <c r="N163" s="24"/>
      <c r="O163" s="9">
        <f t="shared" si="66"/>
        <v>0</v>
      </c>
      <c r="P163" s="14" t="e">
        <f t="shared" si="67"/>
        <v>#DIV/0!</v>
      </c>
      <c r="Q163" s="9">
        <f t="shared" si="68"/>
        <v>0</v>
      </c>
      <c r="R163" s="9">
        <f t="shared" si="69"/>
        <v>0</v>
      </c>
      <c r="S163" s="9">
        <f t="shared" si="85"/>
        <v>0</v>
      </c>
      <c r="T163" s="9">
        <f t="shared" si="86"/>
        <v>5</v>
      </c>
      <c r="U163" s="9">
        <f t="shared" si="87"/>
        <v>0</v>
      </c>
      <c r="V163" s="9">
        <f t="shared" si="88"/>
        <v>5</v>
      </c>
      <c r="W163" s="9">
        <f t="shared" si="70"/>
        <v>0</v>
      </c>
      <c r="X163" s="9">
        <f t="shared" si="71"/>
        <v>-5</v>
      </c>
      <c r="Y163" s="9">
        <f t="shared" si="72"/>
        <v>0</v>
      </c>
      <c r="Z163" s="36" t="e">
        <f t="shared" si="73"/>
        <v>#DIV/0!</v>
      </c>
      <c r="AA163" s="36" t="e">
        <f t="shared" si="74"/>
        <v>#DIV/0!</v>
      </c>
      <c r="AB163" s="10" t="e">
        <f t="shared" si="75"/>
        <v>#DIV/0!</v>
      </c>
      <c r="AC163" s="10" t="e">
        <f t="shared" si="76"/>
        <v>#DIV/0!</v>
      </c>
      <c r="AD163" s="15">
        <f t="shared" si="77"/>
        <v>0</v>
      </c>
      <c r="AE163" s="15">
        <f t="shared" si="89"/>
        <v>0</v>
      </c>
      <c r="AF163" s="15">
        <f t="shared" si="78"/>
        <v>0</v>
      </c>
      <c r="AG163" s="9">
        <f t="shared" si="79"/>
        <v>0</v>
      </c>
      <c r="AH163" s="9" t="e">
        <f t="shared" si="80"/>
        <v>#DIV/0!</v>
      </c>
      <c r="AI163" s="9" t="e">
        <f t="shared" si="61"/>
        <v>#DIV/0!</v>
      </c>
      <c r="AJ163" s="9" t="e">
        <f t="shared" si="62"/>
        <v>#DIV/0!</v>
      </c>
      <c r="AK163" s="9">
        <f t="shared" si="81"/>
        <v>0</v>
      </c>
      <c r="AL163" s="9" t="e">
        <f t="shared" si="63"/>
        <v>#DIV/0!</v>
      </c>
      <c r="AM163" s="9" t="e">
        <f t="shared" si="64"/>
        <v>#DIV/0!</v>
      </c>
      <c r="AN163" s="9" t="e">
        <f t="shared" si="82"/>
        <v>#DIV/0!</v>
      </c>
    </row>
    <row r="164" spans="1:40" x14ac:dyDescent="0.25">
      <c r="A164" s="19"/>
      <c r="B164" s="20"/>
      <c r="C164" s="21"/>
      <c r="D164" s="22"/>
      <c r="E164" s="23"/>
      <c r="F164" s="23"/>
      <c r="G164" s="22"/>
      <c r="H164" s="22"/>
      <c r="I164" s="22">
        <f t="shared" si="65"/>
        <v>18</v>
      </c>
      <c r="J164" s="9" t="e">
        <f t="shared" si="60"/>
        <v>#DIV/0!</v>
      </c>
      <c r="K164" s="9">
        <f t="shared" si="83"/>
        <v>0</v>
      </c>
      <c r="L164" s="13">
        <f t="shared" si="84"/>
        <v>0</v>
      </c>
      <c r="M164" s="24"/>
      <c r="N164" s="24"/>
      <c r="O164" s="9">
        <f t="shared" si="66"/>
        <v>0</v>
      </c>
      <c r="P164" s="14" t="e">
        <f t="shared" si="67"/>
        <v>#DIV/0!</v>
      </c>
      <c r="Q164" s="9">
        <f t="shared" si="68"/>
        <v>0</v>
      </c>
      <c r="R164" s="9">
        <f t="shared" si="69"/>
        <v>0</v>
      </c>
      <c r="S164" s="9">
        <f t="shared" si="85"/>
        <v>0</v>
      </c>
      <c r="T164" s="9">
        <f t="shared" si="86"/>
        <v>5</v>
      </c>
      <c r="U164" s="9">
        <f t="shared" si="87"/>
        <v>0</v>
      </c>
      <c r="V164" s="9">
        <f t="shared" si="88"/>
        <v>5</v>
      </c>
      <c r="W164" s="9">
        <f t="shared" si="70"/>
        <v>0</v>
      </c>
      <c r="X164" s="9">
        <f t="shared" si="71"/>
        <v>-5</v>
      </c>
      <c r="Y164" s="9">
        <f t="shared" si="72"/>
        <v>0</v>
      </c>
      <c r="Z164" s="36" t="e">
        <f t="shared" si="73"/>
        <v>#DIV/0!</v>
      </c>
      <c r="AA164" s="36" t="e">
        <f t="shared" si="74"/>
        <v>#DIV/0!</v>
      </c>
      <c r="AB164" s="10" t="e">
        <f t="shared" si="75"/>
        <v>#DIV/0!</v>
      </c>
      <c r="AC164" s="10" t="e">
        <f t="shared" si="76"/>
        <v>#DIV/0!</v>
      </c>
      <c r="AD164" s="15">
        <f t="shared" si="77"/>
        <v>0</v>
      </c>
      <c r="AE164" s="15">
        <f t="shared" si="89"/>
        <v>0</v>
      </c>
      <c r="AF164" s="15">
        <f t="shared" si="78"/>
        <v>0</v>
      </c>
      <c r="AG164" s="9">
        <f t="shared" si="79"/>
        <v>0</v>
      </c>
      <c r="AH164" s="9" t="e">
        <f t="shared" si="80"/>
        <v>#DIV/0!</v>
      </c>
      <c r="AI164" s="9" t="e">
        <f t="shared" si="61"/>
        <v>#DIV/0!</v>
      </c>
      <c r="AJ164" s="9" t="e">
        <f t="shared" si="62"/>
        <v>#DIV/0!</v>
      </c>
      <c r="AK164" s="9">
        <f t="shared" si="81"/>
        <v>0</v>
      </c>
      <c r="AL164" s="9" t="e">
        <f t="shared" si="63"/>
        <v>#DIV/0!</v>
      </c>
      <c r="AM164" s="9" t="e">
        <f t="shared" si="64"/>
        <v>#DIV/0!</v>
      </c>
      <c r="AN164" s="9" t="e">
        <f t="shared" si="82"/>
        <v>#DIV/0!</v>
      </c>
    </row>
    <row r="165" spans="1:40" x14ac:dyDescent="0.25">
      <c r="A165" s="19"/>
      <c r="B165" s="20"/>
      <c r="C165" s="21"/>
      <c r="D165" s="22"/>
      <c r="E165" s="23"/>
      <c r="F165" s="23"/>
      <c r="G165" s="22"/>
      <c r="H165" s="22"/>
      <c r="I165" s="22">
        <f t="shared" si="65"/>
        <v>18</v>
      </c>
      <c r="J165" s="9" t="e">
        <f t="shared" si="60"/>
        <v>#DIV/0!</v>
      </c>
      <c r="K165" s="9">
        <f t="shared" si="83"/>
        <v>0</v>
      </c>
      <c r="L165" s="13">
        <f t="shared" si="84"/>
        <v>0</v>
      </c>
      <c r="M165" s="24"/>
      <c r="N165" s="24"/>
      <c r="O165" s="9">
        <f t="shared" si="66"/>
        <v>0</v>
      </c>
      <c r="P165" s="14" t="e">
        <f t="shared" si="67"/>
        <v>#DIV/0!</v>
      </c>
      <c r="Q165" s="9">
        <f t="shared" si="68"/>
        <v>0</v>
      </c>
      <c r="R165" s="9">
        <f t="shared" si="69"/>
        <v>0</v>
      </c>
      <c r="S165" s="9">
        <f t="shared" si="85"/>
        <v>0</v>
      </c>
      <c r="T165" s="9">
        <f t="shared" si="86"/>
        <v>5</v>
      </c>
      <c r="U165" s="9">
        <f t="shared" si="87"/>
        <v>0</v>
      </c>
      <c r="V165" s="9">
        <f t="shared" si="88"/>
        <v>5</v>
      </c>
      <c r="W165" s="9">
        <f t="shared" si="70"/>
        <v>0</v>
      </c>
      <c r="X165" s="9">
        <f t="shared" si="71"/>
        <v>-5</v>
      </c>
      <c r="Y165" s="9">
        <f t="shared" si="72"/>
        <v>0</v>
      </c>
      <c r="Z165" s="36" t="e">
        <f t="shared" si="73"/>
        <v>#DIV/0!</v>
      </c>
      <c r="AA165" s="36" t="e">
        <f t="shared" si="74"/>
        <v>#DIV/0!</v>
      </c>
      <c r="AB165" s="10" t="e">
        <f t="shared" si="75"/>
        <v>#DIV/0!</v>
      </c>
      <c r="AC165" s="10" t="e">
        <f t="shared" si="76"/>
        <v>#DIV/0!</v>
      </c>
      <c r="AD165" s="15">
        <f t="shared" si="77"/>
        <v>0</v>
      </c>
      <c r="AE165" s="15">
        <f t="shared" si="89"/>
        <v>0</v>
      </c>
      <c r="AF165" s="15">
        <f t="shared" si="78"/>
        <v>0</v>
      </c>
      <c r="AG165" s="9">
        <f t="shared" si="79"/>
        <v>0</v>
      </c>
      <c r="AH165" s="9" t="e">
        <f t="shared" si="80"/>
        <v>#DIV/0!</v>
      </c>
      <c r="AI165" s="9" t="e">
        <f t="shared" si="61"/>
        <v>#DIV/0!</v>
      </c>
      <c r="AJ165" s="9" t="e">
        <f t="shared" si="62"/>
        <v>#DIV/0!</v>
      </c>
      <c r="AK165" s="9">
        <f t="shared" si="81"/>
        <v>0</v>
      </c>
      <c r="AL165" s="9" t="e">
        <f t="shared" si="63"/>
        <v>#DIV/0!</v>
      </c>
      <c r="AM165" s="9" t="e">
        <f t="shared" si="64"/>
        <v>#DIV/0!</v>
      </c>
      <c r="AN165" s="9" t="e">
        <f t="shared" si="82"/>
        <v>#DIV/0!</v>
      </c>
    </row>
    <row r="166" spans="1:40" x14ac:dyDescent="0.25">
      <c r="A166" s="19"/>
      <c r="B166" s="20"/>
      <c r="C166" s="21"/>
      <c r="D166" s="22"/>
      <c r="E166" s="23"/>
      <c r="F166" s="23"/>
      <c r="G166" s="22"/>
      <c r="H166" s="22"/>
      <c r="I166" s="22">
        <f t="shared" si="65"/>
        <v>18</v>
      </c>
      <c r="J166" s="9" t="e">
        <f t="shared" si="60"/>
        <v>#DIV/0!</v>
      </c>
      <c r="K166" s="9">
        <f t="shared" si="83"/>
        <v>0</v>
      </c>
      <c r="L166" s="13">
        <f t="shared" si="84"/>
        <v>0</v>
      </c>
      <c r="M166" s="24"/>
      <c r="N166" s="24"/>
      <c r="O166" s="9">
        <f t="shared" si="66"/>
        <v>0</v>
      </c>
      <c r="P166" s="14" t="e">
        <f t="shared" si="67"/>
        <v>#DIV/0!</v>
      </c>
      <c r="Q166" s="9">
        <f t="shared" si="68"/>
        <v>0</v>
      </c>
      <c r="R166" s="9">
        <f t="shared" si="69"/>
        <v>0</v>
      </c>
      <c r="S166" s="9">
        <f t="shared" si="85"/>
        <v>0</v>
      </c>
      <c r="T166" s="9">
        <f t="shared" si="86"/>
        <v>5</v>
      </c>
      <c r="U166" s="9">
        <f t="shared" si="87"/>
        <v>0</v>
      </c>
      <c r="V166" s="9">
        <f t="shared" si="88"/>
        <v>5</v>
      </c>
      <c r="W166" s="9">
        <f t="shared" si="70"/>
        <v>0</v>
      </c>
      <c r="X166" s="9">
        <f t="shared" si="71"/>
        <v>-5</v>
      </c>
      <c r="Y166" s="9">
        <f t="shared" si="72"/>
        <v>0</v>
      </c>
      <c r="Z166" s="36" t="e">
        <f t="shared" si="73"/>
        <v>#DIV/0!</v>
      </c>
      <c r="AA166" s="36" t="e">
        <f t="shared" si="74"/>
        <v>#DIV/0!</v>
      </c>
      <c r="AB166" s="10" t="e">
        <f t="shared" si="75"/>
        <v>#DIV/0!</v>
      </c>
      <c r="AC166" s="10" t="e">
        <f t="shared" si="76"/>
        <v>#DIV/0!</v>
      </c>
      <c r="AD166" s="15">
        <f t="shared" si="77"/>
        <v>0</v>
      </c>
      <c r="AE166" s="15">
        <f t="shared" si="89"/>
        <v>0</v>
      </c>
      <c r="AF166" s="15">
        <f t="shared" si="78"/>
        <v>0</v>
      </c>
      <c r="AG166" s="9">
        <f t="shared" si="79"/>
        <v>0</v>
      </c>
      <c r="AH166" s="9" t="e">
        <f t="shared" si="80"/>
        <v>#DIV/0!</v>
      </c>
      <c r="AI166" s="9" t="e">
        <f t="shared" si="61"/>
        <v>#DIV/0!</v>
      </c>
      <c r="AJ166" s="9" t="e">
        <f t="shared" si="62"/>
        <v>#DIV/0!</v>
      </c>
      <c r="AK166" s="9">
        <f t="shared" si="81"/>
        <v>0</v>
      </c>
      <c r="AL166" s="9" t="e">
        <f t="shared" si="63"/>
        <v>#DIV/0!</v>
      </c>
      <c r="AM166" s="9" t="e">
        <f t="shared" si="64"/>
        <v>#DIV/0!</v>
      </c>
      <c r="AN166" s="9" t="e">
        <f t="shared" si="82"/>
        <v>#DIV/0!</v>
      </c>
    </row>
    <row r="167" spans="1:40" x14ac:dyDescent="0.25">
      <c r="A167" s="19"/>
      <c r="B167" s="20"/>
      <c r="C167" s="21"/>
      <c r="D167" s="22"/>
      <c r="E167" s="23"/>
      <c r="F167" s="23"/>
      <c r="G167" s="22"/>
      <c r="H167" s="22"/>
      <c r="I167" s="22">
        <f t="shared" si="65"/>
        <v>18</v>
      </c>
      <c r="J167" s="9" t="e">
        <f t="shared" si="60"/>
        <v>#DIV/0!</v>
      </c>
      <c r="K167" s="9">
        <f t="shared" si="83"/>
        <v>0</v>
      </c>
      <c r="L167" s="13">
        <f t="shared" si="84"/>
        <v>0</v>
      </c>
      <c r="M167" s="24"/>
      <c r="N167" s="24"/>
      <c r="O167" s="9">
        <f t="shared" si="66"/>
        <v>0</v>
      </c>
      <c r="P167" s="14" t="e">
        <f t="shared" si="67"/>
        <v>#DIV/0!</v>
      </c>
      <c r="Q167" s="9">
        <f t="shared" si="68"/>
        <v>0</v>
      </c>
      <c r="R167" s="9">
        <f t="shared" si="69"/>
        <v>0</v>
      </c>
      <c r="S167" s="9">
        <f t="shared" si="85"/>
        <v>0</v>
      </c>
      <c r="T167" s="9">
        <f t="shared" si="86"/>
        <v>5</v>
      </c>
      <c r="U167" s="9">
        <f t="shared" si="87"/>
        <v>0</v>
      </c>
      <c r="V167" s="9">
        <f t="shared" si="88"/>
        <v>5</v>
      </c>
      <c r="W167" s="9">
        <f t="shared" si="70"/>
        <v>0</v>
      </c>
      <c r="X167" s="9">
        <f t="shared" si="71"/>
        <v>-5</v>
      </c>
      <c r="Y167" s="9">
        <f t="shared" si="72"/>
        <v>0</v>
      </c>
      <c r="Z167" s="36" t="e">
        <f t="shared" si="73"/>
        <v>#DIV/0!</v>
      </c>
      <c r="AA167" s="36" t="e">
        <f t="shared" si="74"/>
        <v>#DIV/0!</v>
      </c>
      <c r="AB167" s="10" t="e">
        <f t="shared" si="75"/>
        <v>#DIV/0!</v>
      </c>
      <c r="AC167" s="10" t="e">
        <f t="shared" si="76"/>
        <v>#DIV/0!</v>
      </c>
      <c r="AD167" s="15">
        <f t="shared" si="77"/>
        <v>0</v>
      </c>
      <c r="AE167" s="15">
        <f t="shared" si="89"/>
        <v>0</v>
      </c>
      <c r="AF167" s="15">
        <f t="shared" si="78"/>
        <v>0</v>
      </c>
      <c r="AG167" s="9">
        <f t="shared" si="79"/>
        <v>0</v>
      </c>
      <c r="AH167" s="9" t="e">
        <f t="shared" si="80"/>
        <v>#DIV/0!</v>
      </c>
      <c r="AI167" s="9" t="e">
        <f t="shared" si="61"/>
        <v>#DIV/0!</v>
      </c>
      <c r="AJ167" s="9" t="e">
        <f t="shared" si="62"/>
        <v>#DIV/0!</v>
      </c>
      <c r="AK167" s="9">
        <f t="shared" si="81"/>
        <v>0</v>
      </c>
      <c r="AL167" s="9" t="e">
        <f t="shared" si="63"/>
        <v>#DIV/0!</v>
      </c>
      <c r="AM167" s="9" t="e">
        <f t="shared" si="64"/>
        <v>#DIV/0!</v>
      </c>
      <c r="AN167" s="9" t="e">
        <f t="shared" si="82"/>
        <v>#DIV/0!</v>
      </c>
    </row>
    <row r="168" spans="1:40" x14ac:dyDescent="0.25">
      <c r="A168" s="19"/>
      <c r="B168" s="20"/>
      <c r="C168" s="21"/>
      <c r="D168" s="22"/>
      <c r="E168" s="23"/>
      <c r="F168" s="23"/>
      <c r="G168" s="22"/>
      <c r="H168" s="22"/>
      <c r="I168" s="22">
        <f t="shared" si="65"/>
        <v>18</v>
      </c>
      <c r="J168" s="9" t="e">
        <f t="shared" si="60"/>
        <v>#DIV/0!</v>
      </c>
      <c r="K168" s="9">
        <f t="shared" si="83"/>
        <v>0</v>
      </c>
      <c r="L168" s="13">
        <f t="shared" si="84"/>
        <v>0</v>
      </c>
      <c r="M168" s="24"/>
      <c r="N168" s="24"/>
      <c r="O168" s="9">
        <f t="shared" si="66"/>
        <v>0</v>
      </c>
      <c r="P168" s="14" t="e">
        <f t="shared" si="67"/>
        <v>#DIV/0!</v>
      </c>
      <c r="Q168" s="9">
        <f t="shared" si="68"/>
        <v>0</v>
      </c>
      <c r="R168" s="9">
        <f t="shared" si="69"/>
        <v>0</v>
      </c>
      <c r="S168" s="9">
        <f t="shared" si="85"/>
        <v>0</v>
      </c>
      <c r="T168" s="9">
        <f t="shared" si="86"/>
        <v>5</v>
      </c>
      <c r="U168" s="9">
        <f t="shared" si="87"/>
        <v>0</v>
      </c>
      <c r="V168" s="9">
        <f t="shared" si="88"/>
        <v>5</v>
      </c>
      <c r="W168" s="9">
        <f t="shared" si="70"/>
        <v>0</v>
      </c>
      <c r="X168" s="9">
        <f t="shared" si="71"/>
        <v>-5</v>
      </c>
      <c r="Y168" s="9">
        <f t="shared" si="72"/>
        <v>0</v>
      </c>
      <c r="Z168" s="36" t="e">
        <f t="shared" si="73"/>
        <v>#DIV/0!</v>
      </c>
      <c r="AA168" s="36" t="e">
        <f t="shared" si="74"/>
        <v>#DIV/0!</v>
      </c>
      <c r="AB168" s="10" t="e">
        <f t="shared" si="75"/>
        <v>#DIV/0!</v>
      </c>
      <c r="AC168" s="10" t="e">
        <f t="shared" si="76"/>
        <v>#DIV/0!</v>
      </c>
      <c r="AD168" s="15">
        <f t="shared" si="77"/>
        <v>0</v>
      </c>
      <c r="AE168" s="15">
        <f t="shared" si="89"/>
        <v>0</v>
      </c>
      <c r="AF168" s="15">
        <f t="shared" si="78"/>
        <v>0</v>
      </c>
      <c r="AG168" s="9">
        <f t="shared" si="79"/>
        <v>0</v>
      </c>
      <c r="AH168" s="9" t="e">
        <f t="shared" si="80"/>
        <v>#DIV/0!</v>
      </c>
      <c r="AI168" s="9" t="e">
        <f t="shared" si="61"/>
        <v>#DIV/0!</v>
      </c>
      <c r="AJ168" s="9" t="e">
        <f t="shared" si="62"/>
        <v>#DIV/0!</v>
      </c>
      <c r="AK168" s="9">
        <f t="shared" si="81"/>
        <v>0</v>
      </c>
      <c r="AL168" s="9" t="e">
        <f t="shared" si="63"/>
        <v>#DIV/0!</v>
      </c>
      <c r="AM168" s="9" t="e">
        <f t="shared" si="64"/>
        <v>#DIV/0!</v>
      </c>
      <c r="AN168" s="9" t="e">
        <f t="shared" si="82"/>
        <v>#DIV/0!</v>
      </c>
    </row>
    <row r="169" spans="1:40" x14ac:dyDescent="0.25">
      <c r="A169" s="19"/>
      <c r="B169" s="20"/>
      <c r="C169" s="21"/>
      <c r="D169" s="22"/>
      <c r="E169" s="23"/>
      <c r="F169" s="23"/>
      <c r="G169" s="22"/>
      <c r="H169" s="22"/>
      <c r="I169" s="22">
        <f t="shared" si="65"/>
        <v>18</v>
      </c>
      <c r="J169" s="9" t="e">
        <f t="shared" si="60"/>
        <v>#DIV/0!</v>
      </c>
      <c r="K169" s="9">
        <f t="shared" si="83"/>
        <v>0</v>
      </c>
      <c r="L169" s="13">
        <f t="shared" si="84"/>
        <v>0</v>
      </c>
      <c r="M169" s="24"/>
      <c r="N169" s="24"/>
      <c r="O169" s="9">
        <f t="shared" si="66"/>
        <v>0</v>
      </c>
      <c r="P169" s="14" t="e">
        <f t="shared" si="67"/>
        <v>#DIV/0!</v>
      </c>
      <c r="Q169" s="9">
        <f t="shared" si="68"/>
        <v>0</v>
      </c>
      <c r="R169" s="9">
        <f t="shared" si="69"/>
        <v>0</v>
      </c>
      <c r="S169" s="9">
        <f t="shared" si="85"/>
        <v>0</v>
      </c>
      <c r="T169" s="9">
        <f t="shared" si="86"/>
        <v>5</v>
      </c>
      <c r="U169" s="9">
        <f t="shared" si="87"/>
        <v>0</v>
      </c>
      <c r="V169" s="9">
        <f t="shared" si="88"/>
        <v>5</v>
      </c>
      <c r="W169" s="9">
        <f t="shared" si="70"/>
        <v>0</v>
      </c>
      <c r="X169" s="9">
        <f t="shared" si="71"/>
        <v>-5</v>
      </c>
      <c r="Y169" s="9">
        <f t="shared" si="72"/>
        <v>0</v>
      </c>
      <c r="Z169" s="36" t="e">
        <f t="shared" si="73"/>
        <v>#DIV/0!</v>
      </c>
      <c r="AA169" s="36" t="e">
        <f t="shared" si="74"/>
        <v>#DIV/0!</v>
      </c>
      <c r="AB169" s="10" t="e">
        <f t="shared" si="75"/>
        <v>#DIV/0!</v>
      </c>
      <c r="AC169" s="10" t="e">
        <f t="shared" si="76"/>
        <v>#DIV/0!</v>
      </c>
      <c r="AD169" s="15">
        <f t="shared" si="77"/>
        <v>0</v>
      </c>
      <c r="AE169" s="15">
        <f t="shared" si="89"/>
        <v>0</v>
      </c>
      <c r="AF169" s="15">
        <f t="shared" si="78"/>
        <v>0</v>
      </c>
      <c r="AG169" s="9">
        <f t="shared" si="79"/>
        <v>0</v>
      </c>
      <c r="AH169" s="9" t="e">
        <f t="shared" si="80"/>
        <v>#DIV/0!</v>
      </c>
      <c r="AI169" s="9" t="e">
        <f t="shared" si="61"/>
        <v>#DIV/0!</v>
      </c>
      <c r="AJ169" s="9" t="e">
        <f t="shared" si="62"/>
        <v>#DIV/0!</v>
      </c>
      <c r="AK169" s="9">
        <f t="shared" si="81"/>
        <v>0</v>
      </c>
      <c r="AL169" s="9" t="e">
        <f t="shared" si="63"/>
        <v>#DIV/0!</v>
      </c>
      <c r="AM169" s="9" t="e">
        <f t="shared" si="64"/>
        <v>#DIV/0!</v>
      </c>
      <c r="AN169" s="9" t="e">
        <f t="shared" si="82"/>
        <v>#DIV/0!</v>
      </c>
    </row>
    <row r="170" spans="1:40" x14ac:dyDescent="0.25">
      <c r="A170" s="19"/>
      <c r="B170" s="20"/>
      <c r="C170" s="21"/>
      <c r="D170" s="22"/>
      <c r="E170" s="23"/>
      <c r="F170" s="23"/>
      <c r="G170" s="22"/>
      <c r="H170" s="22"/>
      <c r="I170" s="22">
        <f t="shared" si="65"/>
        <v>18</v>
      </c>
      <c r="J170" s="9" t="e">
        <f t="shared" si="60"/>
        <v>#DIV/0!</v>
      </c>
      <c r="K170" s="9">
        <f t="shared" si="83"/>
        <v>0</v>
      </c>
      <c r="L170" s="13">
        <f t="shared" si="84"/>
        <v>0</v>
      </c>
      <c r="M170" s="24"/>
      <c r="N170" s="24"/>
      <c r="O170" s="9">
        <f t="shared" si="66"/>
        <v>0</v>
      </c>
      <c r="P170" s="14" t="e">
        <f t="shared" si="67"/>
        <v>#DIV/0!</v>
      </c>
      <c r="Q170" s="9">
        <f t="shared" si="68"/>
        <v>0</v>
      </c>
      <c r="R170" s="9">
        <f t="shared" si="69"/>
        <v>0</v>
      </c>
      <c r="S170" s="9">
        <f t="shared" si="85"/>
        <v>0</v>
      </c>
      <c r="T170" s="9">
        <f t="shared" si="86"/>
        <v>5</v>
      </c>
      <c r="U170" s="9">
        <f t="shared" si="87"/>
        <v>0</v>
      </c>
      <c r="V170" s="9">
        <f t="shared" si="88"/>
        <v>5</v>
      </c>
      <c r="W170" s="9">
        <f t="shared" si="70"/>
        <v>0</v>
      </c>
      <c r="X170" s="9">
        <f t="shared" si="71"/>
        <v>-5</v>
      </c>
      <c r="Y170" s="9">
        <f t="shared" si="72"/>
        <v>0</v>
      </c>
      <c r="Z170" s="36" t="e">
        <f t="shared" si="73"/>
        <v>#DIV/0!</v>
      </c>
      <c r="AA170" s="36" t="e">
        <f t="shared" si="74"/>
        <v>#DIV/0!</v>
      </c>
      <c r="AB170" s="10" t="e">
        <f t="shared" si="75"/>
        <v>#DIV/0!</v>
      </c>
      <c r="AC170" s="10" t="e">
        <f t="shared" si="76"/>
        <v>#DIV/0!</v>
      </c>
      <c r="AD170" s="15">
        <f t="shared" si="77"/>
        <v>0</v>
      </c>
      <c r="AE170" s="15">
        <f t="shared" si="89"/>
        <v>0</v>
      </c>
      <c r="AF170" s="15">
        <f t="shared" si="78"/>
        <v>0</v>
      </c>
      <c r="AG170" s="9">
        <f t="shared" si="79"/>
        <v>0</v>
      </c>
      <c r="AH170" s="9" t="e">
        <f t="shared" si="80"/>
        <v>#DIV/0!</v>
      </c>
      <c r="AI170" s="9" t="e">
        <f t="shared" si="61"/>
        <v>#DIV/0!</v>
      </c>
      <c r="AJ170" s="9" t="e">
        <f t="shared" si="62"/>
        <v>#DIV/0!</v>
      </c>
      <c r="AK170" s="9">
        <f t="shared" si="81"/>
        <v>0</v>
      </c>
      <c r="AL170" s="9" t="e">
        <f t="shared" si="63"/>
        <v>#DIV/0!</v>
      </c>
      <c r="AM170" s="9" t="e">
        <f t="shared" si="64"/>
        <v>#DIV/0!</v>
      </c>
      <c r="AN170" s="9" t="e">
        <f t="shared" si="82"/>
        <v>#DIV/0!</v>
      </c>
    </row>
    <row r="171" spans="1:40" x14ac:dyDescent="0.25">
      <c r="A171" s="19"/>
      <c r="B171" s="20"/>
      <c r="C171" s="21"/>
      <c r="D171" s="22"/>
      <c r="E171" s="23"/>
      <c r="F171" s="23"/>
      <c r="G171" s="22"/>
      <c r="H171" s="22"/>
      <c r="I171" s="22">
        <f t="shared" si="65"/>
        <v>18</v>
      </c>
      <c r="J171" s="9" t="e">
        <f t="shared" si="60"/>
        <v>#DIV/0!</v>
      </c>
      <c r="K171" s="9">
        <f t="shared" si="83"/>
        <v>0</v>
      </c>
      <c r="L171" s="13">
        <f t="shared" si="84"/>
        <v>0</v>
      </c>
      <c r="M171" s="24"/>
      <c r="N171" s="24"/>
      <c r="O171" s="9">
        <f t="shared" si="66"/>
        <v>0</v>
      </c>
      <c r="P171" s="14" t="e">
        <f t="shared" si="67"/>
        <v>#DIV/0!</v>
      </c>
      <c r="Q171" s="9">
        <f t="shared" si="68"/>
        <v>0</v>
      </c>
      <c r="R171" s="9">
        <f t="shared" si="69"/>
        <v>0</v>
      </c>
      <c r="S171" s="9">
        <f t="shared" si="85"/>
        <v>0</v>
      </c>
      <c r="T171" s="9">
        <f t="shared" si="86"/>
        <v>5</v>
      </c>
      <c r="U171" s="9">
        <f t="shared" si="87"/>
        <v>0</v>
      </c>
      <c r="V171" s="9">
        <f t="shared" si="88"/>
        <v>5</v>
      </c>
      <c r="W171" s="9">
        <f t="shared" si="70"/>
        <v>0</v>
      </c>
      <c r="X171" s="9">
        <f t="shared" si="71"/>
        <v>-5</v>
      </c>
      <c r="Y171" s="9">
        <f t="shared" si="72"/>
        <v>0</v>
      </c>
      <c r="Z171" s="36" t="e">
        <f t="shared" si="73"/>
        <v>#DIV/0!</v>
      </c>
      <c r="AA171" s="36" t="e">
        <f t="shared" si="74"/>
        <v>#DIV/0!</v>
      </c>
      <c r="AB171" s="10" t="e">
        <f t="shared" si="75"/>
        <v>#DIV/0!</v>
      </c>
      <c r="AC171" s="10" t="e">
        <f t="shared" si="76"/>
        <v>#DIV/0!</v>
      </c>
      <c r="AD171" s="15">
        <f t="shared" si="77"/>
        <v>0</v>
      </c>
      <c r="AE171" s="15">
        <f t="shared" si="89"/>
        <v>0</v>
      </c>
      <c r="AF171" s="15">
        <f t="shared" si="78"/>
        <v>0</v>
      </c>
      <c r="AG171" s="9">
        <f t="shared" si="79"/>
        <v>0</v>
      </c>
      <c r="AH171" s="9" t="e">
        <f t="shared" si="80"/>
        <v>#DIV/0!</v>
      </c>
      <c r="AI171" s="9" t="e">
        <f t="shared" si="61"/>
        <v>#DIV/0!</v>
      </c>
      <c r="AJ171" s="9" t="e">
        <f t="shared" si="62"/>
        <v>#DIV/0!</v>
      </c>
      <c r="AK171" s="9">
        <f t="shared" si="81"/>
        <v>0</v>
      </c>
      <c r="AL171" s="9" t="e">
        <f t="shared" si="63"/>
        <v>#DIV/0!</v>
      </c>
      <c r="AM171" s="9" t="e">
        <f t="shared" si="64"/>
        <v>#DIV/0!</v>
      </c>
      <c r="AN171" s="9" t="e">
        <f t="shared" si="82"/>
        <v>#DIV/0!</v>
      </c>
    </row>
    <row r="172" spans="1:40" x14ac:dyDescent="0.25">
      <c r="A172" s="19"/>
      <c r="B172" s="20"/>
      <c r="C172" s="21"/>
      <c r="D172" s="22"/>
      <c r="E172" s="23"/>
      <c r="F172" s="23"/>
      <c r="G172" s="22"/>
      <c r="H172" s="22"/>
      <c r="I172" s="22">
        <f t="shared" si="65"/>
        <v>18</v>
      </c>
      <c r="J172" s="9" t="e">
        <f t="shared" si="60"/>
        <v>#DIV/0!</v>
      </c>
      <c r="K172" s="9">
        <f t="shared" si="83"/>
        <v>0</v>
      </c>
      <c r="L172" s="13">
        <f t="shared" si="84"/>
        <v>0</v>
      </c>
      <c r="M172" s="24"/>
      <c r="N172" s="24"/>
      <c r="O172" s="9">
        <f t="shared" si="66"/>
        <v>0</v>
      </c>
      <c r="P172" s="14" t="e">
        <f t="shared" si="67"/>
        <v>#DIV/0!</v>
      </c>
      <c r="Q172" s="9">
        <f t="shared" si="68"/>
        <v>0</v>
      </c>
      <c r="R172" s="9">
        <f t="shared" si="69"/>
        <v>0</v>
      </c>
      <c r="S172" s="9">
        <f t="shared" si="85"/>
        <v>0</v>
      </c>
      <c r="T172" s="9">
        <f t="shared" si="86"/>
        <v>5</v>
      </c>
      <c r="U172" s="9">
        <f t="shared" si="87"/>
        <v>0</v>
      </c>
      <c r="V172" s="9">
        <f t="shared" si="88"/>
        <v>5</v>
      </c>
      <c r="W172" s="9">
        <f t="shared" si="70"/>
        <v>0</v>
      </c>
      <c r="X172" s="9">
        <f t="shared" si="71"/>
        <v>-5</v>
      </c>
      <c r="Y172" s="9">
        <f t="shared" si="72"/>
        <v>0</v>
      </c>
      <c r="Z172" s="36" t="e">
        <f t="shared" si="73"/>
        <v>#DIV/0!</v>
      </c>
      <c r="AA172" s="36" t="e">
        <f t="shared" si="74"/>
        <v>#DIV/0!</v>
      </c>
      <c r="AB172" s="10" t="e">
        <f t="shared" si="75"/>
        <v>#DIV/0!</v>
      </c>
      <c r="AC172" s="10" t="e">
        <f t="shared" si="76"/>
        <v>#DIV/0!</v>
      </c>
      <c r="AD172" s="15">
        <f t="shared" si="77"/>
        <v>0</v>
      </c>
      <c r="AE172" s="15">
        <f t="shared" si="89"/>
        <v>0</v>
      </c>
      <c r="AF172" s="15">
        <f t="shared" si="78"/>
        <v>0</v>
      </c>
      <c r="AG172" s="9">
        <f t="shared" si="79"/>
        <v>0</v>
      </c>
      <c r="AH172" s="9" t="e">
        <f t="shared" si="80"/>
        <v>#DIV/0!</v>
      </c>
      <c r="AI172" s="9" t="e">
        <f t="shared" si="61"/>
        <v>#DIV/0!</v>
      </c>
      <c r="AJ172" s="9" t="e">
        <f t="shared" si="62"/>
        <v>#DIV/0!</v>
      </c>
      <c r="AK172" s="9">
        <f t="shared" si="81"/>
        <v>0</v>
      </c>
      <c r="AL172" s="9" t="e">
        <f t="shared" si="63"/>
        <v>#DIV/0!</v>
      </c>
      <c r="AM172" s="9" t="e">
        <f t="shared" si="64"/>
        <v>#DIV/0!</v>
      </c>
      <c r="AN172" s="9" t="e">
        <f t="shared" si="82"/>
        <v>#DIV/0!</v>
      </c>
    </row>
    <row r="173" spans="1:40" x14ac:dyDescent="0.25">
      <c r="A173" s="19"/>
      <c r="B173" s="20"/>
      <c r="C173" s="21"/>
      <c r="D173" s="22"/>
      <c r="E173" s="23"/>
      <c r="F173" s="23"/>
      <c r="G173" s="22"/>
      <c r="H173" s="22"/>
      <c r="I173" s="22">
        <f t="shared" si="65"/>
        <v>18</v>
      </c>
      <c r="J173" s="9" t="e">
        <f t="shared" si="60"/>
        <v>#DIV/0!</v>
      </c>
      <c r="K173" s="9">
        <f t="shared" si="83"/>
        <v>0</v>
      </c>
      <c r="L173" s="13">
        <f t="shared" si="84"/>
        <v>0</v>
      </c>
      <c r="M173" s="24"/>
      <c r="N173" s="24"/>
      <c r="O173" s="9">
        <f t="shared" si="66"/>
        <v>0</v>
      </c>
      <c r="P173" s="14" t="e">
        <f t="shared" si="67"/>
        <v>#DIV/0!</v>
      </c>
      <c r="Q173" s="9">
        <f t="shared" si="68"/>
        <v>0</v>
      </c>
      <c r="R173" s="9">
        <f t="shared" si="69"/>
        <v>0</v>
      </c>
      <c r="S173" s="9">
        <f t="shared" si="85"/>
        <v>0</v>
      </c>
      <c r="T173" s="9">
        <f t="shared" si="86"/>
        <v>5</v>
      </c>
      <c r="U173" s="9">
        <f t="shared" si="87"/>
        <v>0</v>
      </c>
      <c r="V173" s="9">
        <f t="shared" si="88"/>
        <v>5</v>
      </c>
      <c r="W173" s="9">
        <f t="shared" si="70"/>
        <v>0</v>
      </c>
      <c r="X173" s="9">
        <f t="shared" si="71"/>
        <v>-5</v>
      </c>
      <c r="Y173" s="9">
        <f t="shared" si="72"/>
        <v>0</v>
      </c>
      <c r="Z173" s="36" t="e">
        <f t="shared" si="73"/>
        <v>#DIV/0!</v>
      </c>
      <c r="AA173" s="36" t="e">
        <f t="shared" si="74"/>
        <v>#DIV/0!</v>
      </c>
      <c r="AB173" s="10" t="e">
        <f t="shared" si="75"/>
        <v>#DIV/0!</v>
      </c>
      <c r="AC173" s="10" t="e">
        <f t="shared" si="76"/>
        <v>#DIV/0!</v>
      </c>
      <c r="AD173" s="15">
        <f t="shared" si="77"/>
        <v>0</v>
      </c>
      <c r="AE173" s="15">
        <f t="shared" si="89"/>
        <v>0</v>
      </c>
      <c r="AF173" s="15">
        <f t="shared" si="78"/>
        <v>0</v>
      </c>
      <c r="AG173" s="9">
        <f t="shared" si="79"/>
        <v>0</v>
      </c>
      <c r="AH173" s="9" t="e">
        <f t="shared" si="80"/>
        <v>#DIV/0!</v>
      </c>
      <c r="AI173" s="9" t="e">
        <f t="shared" si="61"/>
        <v>#DIV/0!</v>
      </c>
      <c r="AJ173" s="9" t="e">
        <f t="shared" si="62"/>
        <v>#DIV/0!</v>
      </c>
      <c r="AK173" s="9">
        <f t="shared" si="81"/>
        <v>0</v>
      </c>
      <c r="AL173" s="9" t="e">
        <f t="shared" si="63"/>
        <v>#DIV/0!</v>
      </c>
      <c r="AM173" s="9" t="e">
        <f t="shared" si="64"/>
        <v>#DIV/0!</v>
      </c>
      <c r="AN173" s="9" t="e">
        <f t="shared" si="82"/>
        <v>#DIV/0!</v>
      </c>
    </row>
    <row r="174" spans="1:40" x14ac:dyDescent="0.25">
      <c r="A174" s="19"/>
      <c r="B174" s="20"/>
      <c r="C174" s="21"/>
      <c r="D174" s="22"/>
      <c r="E174" s="23"/>
      <c r="F174" s="23"/>
      <c r="G174" s="22"/>
      <c r="H174" s="22"/>
      <c r="I174" s="22">
        <f t="shared" si="65"/>
        <v>18</v>
      </c>
      <c r="J174" s="9" t="e">
        <f t="shared" si="60"/>
        <v>#DIV/0!</v>
      </c>
      <c r="K174" s="9">
        <f t="shared" si="83"/>
        <v>0</v>
      </c>
      <c r="L174" s="13">
        <f t="shared" si="84"/>
        <v>0</v>
      </c>
      <c r="M174" s="24"/>
      <c r="N174" s="24"/>
      <c r="O174" s="9">
        <f t="shared" si="66"/>
        <v>0</v>
      </c>
      <c r="P174" s="14" t="e">
        <f t="shared" si="67"/>
        <v>#DIV/0!</v>
      </c>
      <c r="Q174" s="9">
        <f t="shared" si="68"/>
        <v>0</v>
      </c>
      <c r="R174" s="9">
        <f t="shared" si="69"/>
        <v>0</v>
      </c>
      <c r="S174" s="9">
        <f t="shared" si="85"/>
        <v>0</v>
      </c>
      <c r="T174" s="9">
        <f t="shared" si="86"/>
        <v>5</v>
      </c>
      <c r="U174" s="9">
        <f t="shared" si="87"/>
        <v>0</v>
      </c>
      <c r="V174" s="9">
        <f t="shared" si="88"/>
        <v>5</v>
      </c>
      <c r="W174" s="9">
        <f t="shared" si="70"/>
        <v>0</v>
      </c>
      <c r="X174" s="9">
        <f t="shared" si="71"/>
        <v>-5</v>
      </c>
      <c r="Y174" s="9">
        <f t="shared" si="72"/>
        <v>0</v>
      </c>
      <c r="Z174" s="36" t="e">
        <f t="shared" si="73"/>
        <v>#DIV/0!</v>
      </c>
      <c r="AA174" s="36" t="e">
        <f t="shared" si="74"/>
        <v>#DIV/0!</v>
      </c>
      <c r="AB174" s="10" t="e">
        <f t="shared" si="75"/>
        <v>#DIV/0!</v>
      </c>
      <c r="AC174" s="10" t="e">
        <f t="shared" si="76"/>
        <v>#DIV/0!</v>
      </c>
      <c r="AD174" s="15">
        <f t="shared" si="77"/>
        <v>0</v>
      </c>
      <c r="AE174" s="15">
        <f t="shared" si="89"/>
        <v>0</v>
      </c>
      <c r="AF174" s="15">
        <f t="shared" si="78"/>
        <v>0</v>
      </c>
      <c r="AG174" s="9">
        <f t="shared" si="79"/>
        <v>0</v>
      </c>
      <c r="AH174" s="9" t="e">
        <f t="shared" si="80"/>
        <v>#DIV/0!</v>
      </c>
      <c r="AI174" s="9" t="e">
        <f t="shared" si="61"/>
        <v>#DIV/0!</v>
      </c>
      <c r="AJ174" s="9" t="e">
        <f t="shared" si="62"/>
        <v>#DIV/0!</v>
      </c>
      <c r="AK174" s="9">
        <f t="shared" si="81"/>
        <v>0</v>
      </c>
      <c r="AL174" s="9" t="e">
        <f t="shared" si="63"/>
        <v>#DIV/0!</v>
      </c>
      <c r="AM174" s="9" t="e">
        <f t="shared" si="64"/>
        <v>#DIV/0!</v>
      </c>
      <c r="AN174" s="9" t="e">
        <f t="shared" si="82"/>
        <v>#DIV/0!</v>
      </c>
    </row>
    <row r="175" spans="1:40" x14ac:dyDescent="0.25">
      <c r="A175" s="19"/>
      <c r="B175" s="20"/>
      <c r="C175" s="21"/>
      <c r="D175" s="22"/>
      <c r="E175" s="23"/>
      <c r="F175" s="23"/>
      <c r="G175" s="22"/>
      <c r="H175" s="22"/>
      <c r="I175" s="22">
        <f t="shared" si="65"/>
        <v>18</v>
      </c>
      <c r="J175" s="9" t="e">
        <f t="shared" si="60"/>
        <v>#DIV/0!</v>
      </c>
      <c r="K175" s="9">
        <f t="shared" si="83"/>
        <v>0</v>
      </c>
      <c r="L175" s="13">
        <f t="shared" si="84"/>
        <v>0</v>
      </c>
      <c r="M175" s="24"/>
      <c r="N175" s="24"/>
      <c r="O175" s="9">
        <f t="shared" si="66"/>
        <v>0</v>
      </c>
      <c r="P175" s="14" t="e">
        <f t="shared" si="67"/>
        <v>#DIV/0!</v>
      </c>
      <c r="Q175" s="9">
        <f t="shared" si="68"/>
        <v>0</v>
      </c>
      <c r="R175" s="9">
        <f t="shared" si="69"/>
        <v>0</v>
      </c>
      <c r="S175" s="9">
        <f t="shared" si="85"/>
        <v>0</v>
      </c>
      <c r="T175" s="9">
        <f t="shared" si="86"/>
        <v>5</v>
      </c>
      <c r="U175" s="9">
        <f t="shared" si="87"/>
        <v>0</v>
      </c>
      <c r="V175" s="9">
        <f t="shared" si="88"/>
        <v>5</v>
      </c>
      <c r="W175" s="9">
        <f t="shared" si="70"/>
        <v>0</v>
      </c>
      <c r="X175" s="9">
        <f t="shared" si="71"/>
        <v>-5</v>
      </c>
      <c r="Y175" s="9">
        <f t="shared" si="72"/>
        <v>0</v>
      </c>
      <c r="Z175" s="36" t="e">
        <f t="shared" si="73"/>
        <v>#DIV/0!</v>
      </c>
      <c r="AA175" s="36" t="e">
        <f t="shared" si="74"/>
        <v>#DIV/0!</v>
      </c>
      <c r="AB175" s="10" t="e">
        <f t="shared" si="75"/>
        <v>#DIV/0!</v>
      </c>
      <c r="AC175" s="10" t="e">
        <f t="shared" si="76"/>
        <v>#DIV/0!</v>
      </c>
      <c r="AD175" s="15">
        <f t="shared" si="77"/>
        <v>0</v>
      </c>
      <c r="AE175" s="15">
        <f t="shared" si="89"/>
        <v>0</v>
      </c>
      <c r="AF175" s="15">
        <f t="shared" si="78"/>
        <v>0</v>
      </c>
      <c r="AG175" s="9">
        <f t="shared" si="79"/>
        <v>0</v>
      </c>
      <c r="AH175" s="9" t="e">
        <f t="shared" si="80"/>
        <v>#DIV/0!</v>
      </c>
      <c r="AI175" s="9" t="e">
        <f t="shared" si="61"/>
        <v>#DIV/0!</v>
      </c>
      <c r="AJ175" s="9" t="e">
        <f t="shared" si="62"/>
        <v>#DIV/0!</v>
      </c>
      <c r="AK175" s="9">
        <f t="shared" si="81"/>
        <v>0</v>
      </c>
      <c r="AL175" s="9" t="e">
        <f t="shared" si="63"/>
        <v>#DIV/0!</v>
      </c>
      <c r="AM175" s="9" t="e">
        <f t="shared" si="64"/>
        <v>#DIV/0!</v>
      </c>
      <c r="AN175" s="9" t="e">
        <f t="shared" si="82"/>
        <v>#DIV/0!</v>
      </c>
    </row>
    <row r="176" spans="1:40" x14ac:dyDescent="0.25">
      <c r="A176" s="19"/>
      <c r="B176" s="20"/>
      <c r="C176" s="21"/>
      <c r="D176" s="22"/>
      <c r="E176" s="23"/>
      <c r="F176" s="23"/>
      <c r="G176" s="22"/>
      <c r="H176" s="22"/>
      <c r="I176" s="22">
        <f t="shared" si="65"/>
        <v>18</v>
      </c>
      <c r="J176" s="9" t="e">
        <f t="shared" si="60"/>
        <v>#DIV/0!</v>
      </c>
      <c r="K176" s="9">
        <f t="shared" si="83"/>
        <v>0</v>
      </c>
      <c r="L176" s="13">
        <f t="shared" si="84"/>
        <v>0</v>
      </c>
      <c r="M176" s="24"/>
      <c r="N176" s="24"/>
      <c r="O176" s="9">
        <f t="shared" si="66"/>
        <v>0</v>
      </c>
      <c r="P176" s="14" t="e">
        <f t="shared" si="67"/>
        <v>#DIV/0!</v>
      </c>
      <c r="Q176" s="9">
        <f t="shared" si="68"/>
        <v>0</v>
      </c>
      <c r="R176" s="9">
        <f t="shared" si="69"/>
        <v>0</v>
      </c>
      <c r="S176" s="9">
        <f t="shared" si="85"/>
        <v>0</v>
      </c>
      <c r="T176" s="9">
        <f t="shared" si="86"/>
        <v>5</v>
      </c>
      <c r="U176" s="9">
        <f t="shared" si="87"/>
        <v>0</v>
      </c>
      <c r="V176" s="9">
        <f t="shared" si="88"/>
        <v>5</v>
      </c>
      <c r="W176" s="9">
        <f t="shared" si="70"/>
        <v>0</v>
      </c>
      <c r="X176" s="9">
        <f t="shared" si="71"/>
        <v>-5</v>
      </c>
      <c r="Y176" s="9">
        <f t="shared" si="72"/>
        <v>0</v>
      </c>
      <c r="Z176" s="36" t="e">
        <f t="shared" si="73"/>
        <v>#DIV/0!</v>
      </c>
      <c r="AA176" s="36" t="e">
        <f t="shared" si="74"/>
        <v>#DIV/0!</v>
      </c>
      <c r="AB176" s="10" t="e">
        <f t="shared" si="75"/>
        <v>#DIV/0!</v>
      </c>
      <c r="AC176" s="10" t="e">
        <f t="shared" si="76"/>
        <v>#DIV/0!</v>
      </c>
      <c r="AD176" s="15">
        <f t="shared" si="77"/>
        <v>0</v>
      </c>
      <c r="AE176" s="15">
        <f t="shared" si="89"/>
        <v>0</v>
      </c>
      <c r="AF176" s="15">
        <f t="shared" si="78"/>
        <v>0</v>
      </c>
      <c r="AG176" s="9">
        <f t="shared" si="79"/>
        <v>0</v>
      </c>
      <c r="AH176" s="9" t="e">
        <f t="shared" si="80"/>
        <v>#DIV/0!</v>
      </c>
      <c r="AI176" s="9" t="e">
        <f t="shared" si="61"/>
        <v>#DIV/0!</v>
      </c>
      <c r="AJ176" s="9" t="e">
        <f t="shared" si="62"/>
        <v>#DIV/0!</v>
      </c>
      <c r="AK176" s="9">
        <f t="shared" si="81"/>
        <v>0</v>
      </c>
      <c r="AL176" s="9" t="e">
        <f t="shared" si="63"/>
        <v>#DIV/0!</v>
      </c>
      <c r="AM176" s="9" t="e">
        <f t="shared" si="64"/>
        <v>#DIV/0!</v>
      </c>
      <c r="AN176" s="9" t="e">
        <f t="shared" si="82"/>
        <v>#DIV/0!</v>
      </c>
    </row>
    <row r="177" spans="1:40" x14ac:dyDescent="0.25">
      <c r="A177" s="19"/>
      <c r="B177" s="20"/>
      <c r="C177" s="21"/>
      <c r="D177" s="22"/>
      <c r="E177" s="23"/>
      <c r="F177" s="23"/>
      <c r="G177" s="22"/>
      <c r="H177" s="22"/>
      <c r="I177" s="22">
        <f t="shared" si="65"/>
        <v>18</v>
      </c>
      <c r="J177" s="9" t="e">
        <f t="shared" si="60"/>
        <v>#DIV/0!</v>
      </c>
      <c r="K177" s="9">
        <f t="shared" si="83"/>
        <v>0</v>
      </c>
      <c r="L177" s="13">
        <f t="shared" si="84"/>
        <v>0</v>
      </c>
      <c r="M177" s="24"/>
      <c r="N177" s="24"/>
      <c r="O177" s="9">
        <f t="shared" si="66"/>
        <v>0</v>
      </c>
      <c r="P177" s="14" t="e">
        <f t="shared" si="67"/>
        <v>#DIV/0!</v>
      </c>
      <c r="Q177" s="9">
        <f t="shared" si="68"/>
        <v>0</v>
      </c>
      <c r="R177" s="9">
        <f t="shared" si="69"/>
        <v>0</v>
      </c>
      <c r="S177" s="9">
        <f t="shared" si="85"/>
        <v>0</v>
      </c>
      <c r="T177" s="9">
        <f t="shared" si="86"/>
        <v>5</v>
      </c>
      <c r="U177" s="9">
        <f t="shared" si="87"/>
        <v>0</v>
      </c>
      <c r="V177" s="9">
        <f t="shared" si="88"/>
        <v>5</v>
      </c>
      <c r="W177" s="9">
        <f t="shared" si="70"/>
        <v>0</v>
      </c>
      <c r="X177" s="9">
        <f t="shared" si="71"/>
        <v>-5</v>
      </c>
      <c r="Y177" s="9">
        <f t="shared" si="72"/>
        <v>0</v>
      </c>
      <c r="Z177" s="36" t="e">
        <f t="shared" si="73"/>
        <v>#DIV/0!</v>
      </c>
      <c r="AA177" s="36" t="e">
        <f t="shared" si="74"/>
        <v>#DIV/0!</v>
      </c>
      <c r="AB177" s="10" t="e">
        <f t="shared" si="75"/>
        <v>#DIV/0!</v>
      </c>
      <c r="AC177" s="10" t="e">
        <f t="shared" si="76"/>
        <v>#DIV/0!</v>
      </c>
      <c r="AD177" s="15">
        <f t="shared" si="77"/>
        <v>0</v>
      </c>
      <c r="AE177" s="15">
        <f t="shared" si="89"/>
        <v>0</v>
      </c>
      <c r="AF177" s="15">
        <f t="shared" si="78"/>
        <v>0</v>
      </c>
      <c r="AG177" s="9">
        <f t="shared" si="79"/>
        <v>0</v>
      </c>
      <c r="AH177" s="9" t="e">
        <f t="shared" si="80"/>
        <v>#DIV/0!</v>
      </c>
      <c r="AI177" s="9" t="e">
        <f t="shared" si="61"/>
        <v>#DIV/0!</v>
      </c>
      <c r="AJ177" s="9" t="e">
        <f t="shared" si="62"/>
        <v>#DIV/0!</v>
      </c>
      <c r="AK177" s="9">
        <f t="shared" si="81"/>
        <v>0</v>
      </c>
      <c r="AL177" s="9" t="e">
        <f t="shared" si="63"/>
        <v>#DIV/0!</v>
      </c>
      <c r="AM177" s="9" t="e">
        <f t="shared" si="64"/>
        <v>#DIV/0!</v>
      </c>
      <c r="AN177" s="9" t="e">
        <f t="shared" si="82"/>
        <v>#DIV/0!</v>
      </c>
    </row>
    <row r="178" spans="1:40" x14ac:dyDescent="0.25">
      <c r="A178" s="19"/>
      <c r="B178" s="20"/>
      <c r="C178" s="21"/>
      <c r="D178" s="22"/>
      <c r="E178" s="23"/>
      <c r="F178" s="23"/>
      <c r="G178" s="22"/>
      <c r="H178" s="22"/>
      <c r="I178" s="22">
        <f t="shared" si="65"/>
        <v>18</v>
      </c>
      <c r="J178" s="9" t="e">
        <f t="shared" si="60"/>
        <v>#DIV/0!</v>
      </c>
      <c r="K178" s="9">
        <f t="shared" si="83"/>
        <v>0</v>
      </c>
      <c r="L178" s="13">
        <f t="shared" si="84"/>
        <v>0</v>
      </c>
      <c r="M178" s="24"/>
      <c r="N178" s="24"/>
      <c r="O178" s="9">
        <f t="shared" si="66"/>
        <v>0</v>
      </c>
      <c r="P178" s="14" t="e">
        <f t="shared" si="67"/>
        <v>#DIV/0!</v>
      </c>
      <c r="Q178" s="9">
        <f t="shared" si="68"/>
        <v>0</v>
      </c>
      <c r="R178" s="9">
        <f t="shared" si="69"/>
        <v>0</v>
      </c>
      <c r="S178" s="9">
        <f t="shared" si="85"/>
        <v>0</v>
      </c>
      <c r="T178" s="9">
        <f t="shared" si="86"/>
        <v>5</v>
      </c>
      <c r="U178" s="9">
        <f t="shared" si="87"/>
        <v>0</v>
      </c>
      <c r="V178" s="9">
        <f t="shared" si="88"/>
        <v>5</v>
      </c>
      <c r="W178" s="9">
        <f t="shared" si="70"/>
        <v>0</v>
      </c>
      <c r="X178" s="9">
        <f t="shared" si="71"/>
        <v>-5</v>
      </c>
      <c r="Y178" s="9">
        <f t="shared" si="72"/>
        <v>0</v>
      </c>
      <c r="Z178" s="36" t="e">
        <f t="shared" si="73"/>
        <v>#DIV/0!</v>
      </c>
      <c r="AA178" s="36" t="e">
        <f t="shared" si="74"/>
        <v>#DIV/0!</v>
      </c>
      <c r="AB178" s="10" t="e">
        <f t="shared" si="75"/>
        <v>#DIV/0!</v>
      </c>
      <c r="AC178" s="10" t="e">
        <f t="shared" si="76"/>
        <v>#DIV/0!</v>
      </c>
      <c r="AD178" s="15">
        <f t="shared" si="77"/>
        <v>0</v>
      </c>
      <c r="AE178" s="15">
        <f t="shared" si="89"/>
        <v>0</v>
      </c>
      <c r="AF178" s="15">
        <f t="shared" si="78"/>
        <v>0</v>
      </c>
      <c r="AG178" s="9">
        <f t="shared" si="79"/>
        <v>0</v>
      </c>
      <c r="AH178" s="9" t="e">
        <f t="shared" si="80"/>
        <v>#DIV/0!</v>
      </c>
      <c r="AI178" s="9" t="e">
        <f t="shared" si="61"/>
        <v>#DIV/0!</v>
      </c>
      <c r="AJ178" s="9" t="e">
        <f t="shared" si="62"/>
        <v>#DIV/0!</v>
      </c>
      <c r="AK178" s="9">
        <f t="shared" si="81"/>
        <v>0</v>
      </c>
      <c r="AL178" s="9" t="e">
        <f t="shared" si="63"/>
        <v>#DIV/0!</v>
      </c>
      <c r="AM178" s="9" t="e">
        <f t="shared" si="64"/>
        <v>#DIV/0!</v>
      </c>
      <c r="AN178" s="9" t="e">
        <f t="shared" si="82"/>
        <v>#DIV/0!</v>
      </c>
    </row>
    <row r="179" spans="1:40" x14ac:dyDescent="0.25">
      <c r="A179" s="19"/>
      <c r="B179" s="20"/>
      <c r="C179" s="21"/>
      <c r="D179" s="22"/>
      <c r="E179" s="23"/>
      <c r="F179" s="23"/>
      <c r="G179" s="22"/>
      <c r="H179" s="22"/>
      <c r="I179" s="22">
        <f t="shared" si="65"/>
        <v>18</v>
      </c>
      <c r="J179" s="9" t="e">
        <f t="shared" si="60"/>
        <v>#DIV/0!</v>
      </c>
      <c r="K179" s="9">
        <f t="shared" si="83"/>
        <v>0</v>
      </c>
      <c r="L179" s="13">
        <f t="shared" si="84"/>
        <v>0</v>
      </c>
      <c r="M179" s="24"/>
      <c r="N179" s="24"/>
      <c r="O179" s="9">
        <f t="shared" si="66"/>
        <v>0</v>
      </c>
      <c r="P179" s="14" t="e">
        <f t="shared" si="67"/>
        <v>#DIV/0!</v>
      </c>
      <c r="Q179" s="9">
        <f t="shared" si="68"/>
        <v>0</v>
      </c>
      <c r="R179" s="9">
        <f t="shared" si="69"/>
        <v>0</v>
      </c>
      <c r="S179" s="9">
        <f t="shared" si="85"/>
        <v>0</v>
      </c>
      <c r="T179" s="9">
        <f t="shared" si="86"/>
        <v>5</v>
      </c>
      <c r="U179" s="9">
        <f t="shared" si="87"/>
        <v>0</v>
      </c>
      <c r="V179" s="9">
        <f t="shared" si="88"/>
        <v>5</v>
      </c>
      <c r="W179" s="9">
        <f t="shared" si="70"/>
        <v>0</v>
      </c>
      <c r="X179" s="9">
        <f t="shared" si="71"/>
        <v>-5</v>
      </c>
      <c r="Y179" s="9">
        <f t="shared" si="72"/>
        <v>0</v>
      </c>
      <c r="Z179" s="36" t="e">
        <f t="shared" si="73"/>
        <v>#DIV/0!</v>
      </c>
      <c r="AA179" s="36" t="e">
        <f t="shared" si="74"/>
        <v>#DIV/0!</v>
      </c>
      <c r="AB179" s="10" t="e">
        <f t="shared" si="75"/>
        <v>#DIV/0!</v>
      </c>
      <c r="AC179" s="10" t="e">
        <f t="shared" si="76"/>
        <v>#DIV/0!</v>
      </c>
      <c r="AD179" s="15">
        <f t="shared" si="77"/>
        <v>0</v>
      </c>
      <c r="AE179" s="15">
        <f t="shared" si="89"/>
        <v>0</v>
      </c>
      <c r="AF179" s="15">
        <f t="shared" si="78"/>
        <v>0</v>
      </c>
      <c r="AG179" s="9">
        <f t="shared" si="79"/>
        <v>0</v>
      </c>
      <c r="AH179" s="9" t="e">
        <f t="shared" si="80"/>
        <v>#DIV/0!</v>
      </c>
      <c r="AI179" s="9" t="e">
        <f t="shared" si="61"/>
        <v>#DIV/0!</v>
      </c>
      <c r="AJ179" s="9" t="e">
        <f t="shared" si="62"/>
        <v>#DIV/0!</v>
      </c>
      <c r="AK179" s="9">
        <f t="shared" si="81"/>
        <v>0</v>
      </c>
      <c r="AL179" s="9" t="e">
        <f t="shared" si="63"/>
        <v>#DIV/0!</v>
      </c>
      <c r="AM179" s="9" t="e">
        <f t="shared" si="64"/>
        <v>#DIV/0!</v>
      </c>
      <c r="AN179" s="9" t="e">
        <f t="shared" si="82"/>
        <v>#DIV/0!</v>
      </c>
    </row>
    <row r="180" spans="1:40" x14ac:dyDescent="0.25">
      <c r="A180" s="19"/>
      <c r="B180" s="20"/>
      <c r="C180" s="21"/>
      <c r="D180" s="22"/>
      <c r="E180" s="23"/>
      <c r="F180" s="23"/>
      <c r="G180" s="22"/>
      <c r="H180" s="22"/>
      <c r="I180" s="22">
        <f t="shared" si="65"/>
        <v>18</v>
      </c>
      <c r="J180" s="9" t="e">
        <f t="shared" si="60"/>
        <v>#DIV/0!</v>
      </c>
      <c r="K180" s="9">
        <f t="shared" si="83"/>
        <v>0</v>
      </c>
      <c r="L180" s="13">
        <f t="shared" si="84"/>
        <v>0</v>
      </c>
      <c r="M180" s="24"/>
      <c r="N180" s="24"/>
      <c r="O180" s="9">
        <f t="shared" si="66"/>
        <v>0</v>
      </c>
      <c r="P180" s="14" t="e">
        <f t="shared" si="67"/>
        <v>#DIV/0!</v>
      </c>
      <c r="Q180" s="9">
        <f t="shared" si="68"/>
        <v>0</v>
      </c>
      <c r="R180" s="9">
        <f t="shared" si="69"/>
        <v>0</v>
      </c>
      <c r="S180" s="9">
        <f t="shared" si="85"/>
        <v>0</v>
      </c>
      <c r="T180" s="9">
        <f t="shared" si="86"/>
        <v>5</v>
      </c>
      <c r="U180" s="9">
        <f t="shared" si="87"/>
        <v>0</v>
      </c>
      <c r="V180" s="9">
        <f t="shared" si="88"/>
        <v>5</v>
      </c>
      <c r="W180" s="9">
        <f t="shared" si="70"/>
        <v>0</v>
      </c>
      <c r="X180" s="9">
        <f t="shared" si="71"/>
        <v>-5</v>
      </c>
      <c r="Y180" s="9">
        <f t="shared" si="72"/>
        <v>0</v>
      </c>
      <c r="Z180" s="36" t="e">
        <f t="shared" si="73"/>
        <v>#DIV/0!</v>
      </c>
      <c r="AA180" s="36" t="e">
        <f t="shared" si="74"/>
        <v>#DIV/0!</v>
      </c>
      <c r="AB180" s="10" t="e">
        <f t="shared" si="75"/>
        <v>#DIV/0!</v>
      </c>
      <c r="AC180" s="10" t="e">
        <f t="shared" si="76"/>
        <v>#DIV/0!</v>
      </c>
      <c r="AD180" s="15">
        <f t="shared" si="77"/>
        <v>0</v>
      </c>
      <c r="AE180" s="15">
        <f t="shared" si="89"/>
        <v>0</v>
      </c>
      <c r="AF180" s="15">
        <f t="shared" si="78"/>
        <v>0</v>
      </c>
      <c r="AG180" s="9">
        <f t="shared" si="79"/>
        <v>0</v>
      </c>
      <c r="AH180" s="9" t="e">
        <f t="shared" si="80"/>
        <v>#DIV/0!</v>
      </c>
      <c r="AI180" s="9" t="e">
        <f t="shared" si="61"/>
        <v>#DIV/0!</v>
      </c>
      <c r="AJ180" s="9" t="e">
        <f t="shared" si="62"/>
        <v>#DIV/0!</v>
      </c>
      <c r="AK180" s="9">
        <f t="shared" si="81"/>
        <v>0</v>
      </c>
      <c r="AL180" s="9" t="e">
        <f t="shared" si="63"/>
        <v>#DIV/0!</v>
      </c>
      <c r="AM180" s="9" t="e">
        <f t="shared" si="64"/>
        <v>#DIV/0!</v>
      </c>
      <c r="AN180" s="9" t="e">
        <f t="shared" si="82"/>
        <v>#DIV/0!</v>
      </c>
    </row>
    <row r="181" spans="1:40" x14ac:dyDescent="0.25">
      <c r="A181" s="19"/>
      <c r="B181" s="20"/>
      <c r="C181" s="21"/>
      <c r="D181" s="22"/>
      <c r="E181" s="23"/>
      <c r="F181" s="23"/>
      <c r="G181" s="22"/>
      <c r="H181" s="22"/>
      <c r="I181" s="22">
        <f t="shared" si="65"/>
        <v>18</v>
      </c>
      <c r="J181" s="9" t="e">
        <f t="shared" si="60"/>
        <v>#DIV/0!</v>
      </c>
      <c r="K181" s="9">
        <f t="shared" si="83"/>
        <v>0</v>
      </c>
      <c r="L181" s="13">
        <f t="shared" si="84"/>
        <v>0</v>
      </c>
      <c r="M181" s="24"/>
      <c r="N181" s="24"/>
      <c r="O181" s="9">
        <f t="shared" si="66"/>
        <v>0</v>
      </c>
      <c r="P181" s="14" t="e">
        <f t="shared" si="67"/>
        <v>#DIV/0!</v>
      </c>
      <c r="Q181" s="9">
        <f t="shared" si="68"/>
        <v>0</v>
      </c>
      <c r="R181" s="9">
        <f t="shared" si="69"/>
        <v>0</v>
      </c>
      <c r="S181" s="9">
        <f t="shared" si="85"/>
        <v>0</v>
      </c>
      <c r="T181" s="9">
        <f t="shared" si="86"/>
        <v>5</v>
      </c>
      <c r="U181" s="9">
        <f t="shared" si="87"/>
        <v>0</v>
      </c>
      <c r="V181" s="9">
        <f t="shared" si="88"/>
        <v>5</v>
      </c>
      <c r="W181" s="9">
        <f t="shared" si="70"/>
        <v>0</v>
      </c>
      <c r="X181" s="9">
        <f t="shared" si="71"/>
        <v>-5</v>
      </c>
      <c r="Y181" s="9">
        <f t="shared" si="72"/>
        <v>0</v>
      </c>
      <c r="Z181" s="36" t="e">
        <f t="shared" si="73"/>
        <v>#DIV/0!</v>
      </c>
      <c r="AA181" s="36" t="e">
        <f t="shared" si="74"/>
        <v>#DIV/0!</v>
      </c>
      <c r="AB181" s="10" t="e">
        <f t="shared" si="75"/>
        <v>#DIV/0!</v>
      </c>
      <c r="AC181" s="10" t="e">
        <f t="shared" si="76"/>
        <v>#DIV/0!</v>
      </c>
      <c r="AD181" s="15">
        <f t="shared" si="77"/>
        <v>0</v>
      </c>
      <c r="AE181" s="15">
        <f t="shared" si="89"/>
        <v>0</v>
      </c>
      <c r="AF181" s="15">
        <f t="shared" si="78"/>
        <v>0</v>
      </c>
      <c r="AG181" s="9">
        <f t="shared" si="79"/>
        <v>0</v>
      </c>
      <c r="AH181" s="9" t="e">
        <f t="shared" si="80"/>
        <v>#DIV/0!</v>
      </c>
      <c r="AI181" s="9" t="e">
        <f t="shared" si="61"/>
        <v>#DIV/0!</v>
      </c>
      <c r="AJ181" s="9" t="e">
        <f t="shared" si="62"/>
        <v>#DIV/0!</v>
      </c>
      <c r="AK181" s="9">
        <f t="shared" si="81"/>
        <v>0</v>
      </c>
      <c r="AL181" s="9" t="e">
        <f t="shared" si="63"/>
        <v>#DIV/0!</v>
      </c>
      <c r="AM181" s="9" t="e">
        <f t="shared" si="64"/>
        <v>#DIV/0!</v>
      </c>
      <c r="AN181" s="9" t="e">
        <f t="shared" si="82"/>
        <v>#DIV/0!</v>
      </c>
    </row>
    <row r="182" spans="1:40" x14ac:dyDescent="0.25">
      <c r="A182" s="19"/>
      <c r="B182" s="20"/>
      <c r="C182" s="21"/>
      <c r="D182" s="22"/>
      <c r="E182" s="23"/>
      <c r="F182" s="23"/>
      <c r="G182" s="22"/>
      <c r="H182" s="22"/>
      <c r="I182" s="22">
        <f t="shared" si="65"/>
        <v>18</v>
      </c>
      <c r="J182" s="9" t="e">
        <f t="shared" si="60"/>
        <v>#DIV/0!</v>
      </c>
      <c r="K182" s="9">
        <f t="shared" si="83"/>
        <v>0</v>
      </c>
      <c r="L182" s="13">
        <f t="shared" si="84"/>
        <v>0</v>
      </c>
      <c r="M182" s="24"/>
      <c r="N182" s="24"/>
      <c r="O182" s="9">
        <f t="shared" si="66"/>
        <v>0</v>
      </c>
      <c r="P182" s="14" t="e">
        <f t="shared" si="67"/>
        <v>#DIV/0!</v>
      </c>
      <c r="Q182" s="9">
        <f t="shared" si="68"/>
        <v>0</v>
      </c>
      <c r="R182" s="9">
        <f t="shared" si="69"/>
        <v>0</v>
      </c>
      <c r="S182" s="9">
        <f t="shared" si="85"/>
        <v>0</v>
      </c>
      <c r="T182" s="9">
        <f t="shared" si="86"/>
        <v>5</v>
      </c>
      <c r="U182" s="9">
        <f t="shared" si="87"/>
        <v>0</v>
      </c>
      <c r="V182" s="9">
        <f t="shared" si="88"/>
        <v>5</v>
      </c>
      <c r="W182" s="9">
        <f t="shared" si="70"/>
        <v>0</v>
      </c>
      <c r="X182" s="9">
        <f t="shared" si="71"/>
        <v>-5</v>
      </c>
      <c r="Y182" s="9">
        <f t="shared" si="72"/>
        <v>0</v>
      </c>
      <c r="Z182" s="36" t="e">
        <f t="shared" si="73"/>
        <v>#DIV/0!</v>
      </c>
      <c r="AA182" s="36" t="e">
        <f t="shared" si="74"/>
        <v>#DIV/0!</v>
      </c>
      <c r="AB182" s="10" t="e">
        <f t="shared" si="75"/>
        <v>#DIV/0!</v>
      </c>
      <c r="AC182" s="10" t="e">
        <f t="shared" si="76"/>
        <v>#DIV/0!</v>
      </c>
      <c r="AD182" s="15">
        <f t="shared" si="77"/>
        <v>0</v>
      </c>
      <c r="AE182" s="15">
        <f t="shared" si="89"/>
        <v>0</v>
      </c>
      <c r="AF182" s="15">
        <f t="shared" si="78"/>
        <v>0</v>
      </c>
      <c r="AG182" s="9">
        <f t="shared" si="79"/>
        <v>0</v>
      </c>
      <c r="AH182" s="9" t="e">
        <f t="shared" si="80"/>
        <v>#DIV/0!</v>
      </c>
      <c r="AI182" s="9" t="e">
        <f t="shared" si="61"/>
        <v>#DIV/0!</v>
      </c>
      <c r="AJ182" s="9" t="e">
        <f t="shared" si="62"/>
        <v>#DIV/0!</v>
      </c>
      <c r="AK182" s="9">
        <f t="shared" si="81"/>
        <v>0</v>
      </c>
      <c r="AL182" s="9" t="e">
        <f t="shared" si="63"/>
        <v>#DIV/0!</v>
      </c>
      <c r="AM182" s="9" t="e">
        <f t="shared" si="64"/>
        <v>#DIV/0!</v>
      </c>
      <c r="AN182" s="9" t="e">
        <f t="shared" si="82"/>
        <v>#DIV/0!</v>
      </c>
    </row>
    <row r="183" spans="1:40" x14ac:dyDescent="0.25">
      <c r="A183" s="19"/>
      <c r="B183" s="20"/>
      <c r="C183" s="21"/>
      <c r="D183" s="22"/>
      <c r="E183" s="23"/>
      <c r="F183" s="23"/>
      <c r="G183" s="22"/>
      <c r="H183" s="22"/>
      <c r="I183" s="22">
        <f t="shared" si="65"/>
        <v>18</v>
      </c>
      <c r="J183" s="9" t="e">
        <f t="shared" si="60"/>
        <v>#DIV/0!</v>
      </c>
      <c r="K183" s="9">
        <f t="shared" si="83"/>
        <v>0</v>
      </c>
      <c r="L183" s="13">
        <f t="shared" si="84"/>
        <v>0</v>
      </c>
      <c r="M183" s="24"/>
      <c r="N183" s="24"/>
      <c r="O183" s="9">
        <f t="shared" si="66"/>
        <v>0</v>
      </c>
      <c r="P183" s="14" t="e">
        <f t="shared" si="67"/>
        <v>#DIV/0!</v>
      </c>
      <c r="Q183" s="9">
        <f t="shared" si="68"/>
        <v>0</v>
      </c>
      <c r="R183" s="9">
        <f t="shared" si="69"/>
        <v>0</v>
      </c>
      <c r="S183" s="9">
        <f t="shared" si="85"/>
        <v>0</v>
      </c>
      <c r="T183" s="9">
        <f t="shared" si="86"/>
        <v>5</v>
      </c>
      <c r="U183" s="9">
        <f t="shared" si="87"/>
        <v>0</v>
      </c>
      <c r="V183" s="9">
        <f t="shared" si="88"/>
        <v>5</v>
      </c>
      <c r="W183" s="9">
        <f t="shared" si="70"/>
        <v>0</v>
      </c>
      <c r="X183" s="9">
        <f t="shared" si="71"/>
        <v>-5</v>
      </c>
      <c r="Y183" s="9">
        <f t="shared" si="72"/>
        <v>0</v>
      </c>
      <c r="Z183" s="36" t="e">
        <f t="shared" si="73"/>
        <v>#DIV/0!</v>
      </c>
      <c r="AA183" s="36" t="e">
        <f t="shared" si="74"/>
        <v>#DIV/0!</v>
      </c>
      <c r="AB183" s="10" t="e">
        <f t="shared" si="75"/>
        <v>#DIV/0!</v>
      </c>
      <c r="AC183" s="10" t="e">
        <f t="shared" si="76"/>
        <v>#DIV/0!</v>
      </c>
      <c r="AD183" s="15">
        <f t="shared" si="77"/>
        <v>0</v>
      </c>
      <c r="AE183" s="15">
        <f t="shared" si="89"/>
        <v>0</v>
      </c>
      <c r="AF183" s="15">
        <f t="shared" si="78"/>
        <v>0</v>
      </c>
      <c r="AG183" s="9">
        <f t="shared" si="79"/>
        <v>0</v>
      </c>
      <c r="AH183" s="9" t="e">
        <f t="shared" si="80"/>
        <v>#DIV/0!</v>
      </c>
      <c r="AI183" s="9" t="e">
        <f t="shared" si="61"/>
        <v>#DIV/0!</v>
      </c>
      <c r="AJ183" s="9" t="e">
        <f t="shared" si="62"/>
        <v>#DIV/0!</v>
      </c>
      <c r="AK183" s="9">
        <f t="shared" si="81"/>
        <v>0</v>
      </c>
      <c r="AL183" s="9" t="e">
        <f t="shared" si="63"/>
        <v>#DIV/0!</v>
      </c>
      <c r="AM183" s="9" t="e">
        <f t="shared" si="64"/>
        <v>#DIV/0!</v>
      </c>
      <c r="AN183" s="9" t="e">
        <f t="shared" si="82"/>
        <v>#DIV/0!</v>
      </c>
    </row>
    <row r="184" spans="1:40" x14ac:dyDescent="0.25">
      <c r="A184" s="19"/>
      <c r="B184" s="20"/>
      <c r="C184" s="21"/>
      <c r="D184" s="22"/>
      <c r="E184" s="23"/>
      <c r="F184" s="23"/>
      <c r="G184" s="22"/>
      <c r="H184" s="22"/>
      <c r="I184" s="22">
        <f t="shared" si="65"/>
        <v>18</v>
      </c>
      <c r="J184" s="9" t="e">
        <f t="shared" ref="J184:J235" si="90">100*H184/(C184*D184)</f>
        <v>#DIV/0!</v>
      </c>
      <c r="K184" s="9">
        <f t="shared" si="83"/>
        <v>0</v>
      </c>
      <c r="L184" s="13">
        <f t="shared" si="84"/>
        <v>0</v>
      </c>
      <c r="M184" s="24"/>
      <c r="N184" s="24"/>
      <c r="O184" s="9">
        <f t="shared" si="66"/>
        <v>0</v>
      </c>
      <c r="P184" s="14" t="e">
        <f t="shared" si="67"/>
        <v>#DIV/0!</v>
      </c>
      <c r="Q184" s="9">
        <f t="shared" si="68"/>
        <v>0</v>
      </c>
      <c r="R184" s="9">
        <f t="shared" si="69"/>
        <v>0</v>
      </c>
      <c r="S184" s="9">
        <f t="shared" si="85"/>
        <v>0</v>
      </c>
      <c r="T184" s="9">
        <f t="shared" si="86"/>
        <v>5</v>
      </c>
      <c r="U184" s="9">
        <f t="shared" si="87"/>
        <v>0</v>
      </c>
      <c r="V184" s="9">
        <f t="shared" si="88"/>
        <v>5</v>
      </c>
      <c r="W184" s="9">
        <f t="shared" si="70"/>
        <v>0</v>
      </c>
      <c r="X184" s="9">
        <f t="shared" si="71"/>
        <v>-5</v>
      </c>
      <c r="Y184" s="9">
        <f t="shared" si="72"/>
        <v>0</v>
      </c>
      <c r="Z184" s="36" t="e">
        <f t="shared" si="73"/>
        <v>#DIV/0!</v>
      </c>
      <c r="AA184" s="36" t="e">
        <f t="shared" si="74"/>
        <v>#DIV/0!</v>
      </c>
      <c r="AB184" s="10" t="e">
        <f t="shared" si="75"/>
        <v>#DIV/0!</v>
      </c>
      <c r="AC184" s="10" t="e">
        <f t="shared" si="76"/>
        <v>#DIV/0!</v>
      </c>
      <c r="AD184" s="15">
        <f t="shared" si="77"/>
        <v>0</v>
      </c>
      <c r="AE184" s="15">
        <f t="shared" si="89"/>
        <v>0</v>
      </c>
      <c r="AF184" s="15">
        <f t="shared" si="78"/>
        <v>0</v>
      </c>
      <c r="AG184" s="9">
        <f t="shared" si="79"/>
        <v>0</v>
      </c>
      <c r="AH184" s="9" t="e">
        <f t="shared" si="80"/>
        <v>#DIV/0!</v>
      </c>
      <c r="AI184" s="9" t="e">
        <f t="shared" ref="AI184:AI235" si="91">AG184-AH184</f>
        <v>#DIV/0!</v>
      </c>
      <c r="AJ184" s="9" t="e">
        <f t="shared" ref="AJ184:AJ235" si="92">AI184/0.82</f>
        <v>#DIV/0!</v>
      </c>
      <c r="AK184" s="9">
        <f t="shared" si="81"/>
        <v>0</v>
      </c>
      <c r="AL184" s="9" t="e">
        <f t="shared" ref="AL184:AL235" si="93">AJ184-AK184</f>
        <v>#DIV/0!</v>
      </c>
      <c r="AM184" s="9" t="e">
        <f t="shared" ref="AM184:AM235" si="94">AL184*0.18</f>
        <v>#DIV/0!</v>
      </c>
      <c r="AN184" s="9" t="e">
        <f t="shared" si="82"/>
        <v>#DIV/0!</v>
      </c>
    </row>
    <row r="185" spans="1:40" x14ac:dyDescent="0.25">
      <c r="A185" s="19"/>
      <c r="B185" s="20"/>
      <c r="C185" s="21"/>
      <c r="D185" s="22"/>
      <c r="E185" s="23"/>
      <c r="F185" s="23"/>
      <c r="G185" s="22"/>
      <c r="H185" s="22"/>
      <c r="I185" s="22">
        <f t="shared" si="65"/>
        <v>18</v>
      </c>
      <c r="J185" s="9" t="e">
        <f t="shared" si="90"/>
        <v>#DIV/0!</v>
      </c>
      <c r="K185" s="9">
        <f t="shared" si="83"/>
        <v>0</v>
      </c>
      <c r="L185" s="13">
        <f t="shared" si="84"/>
        <v>0</v>
      </c>
      <c r="M185" s="24"/>
      <c r="N185" s="24"/>
      <c r="O185" s="9">
        <f t="shared" si="66"/>
        <v>0</v>
      </c>
      <c r="P185" s="14" t="e">
        <f t="shared" si="67"/>
        <v>#DIV/0!</v>
      </c>
      <c r="Q185" s="9">
        <f t="shared" si="68"/>
        <v>0</v>
      </c>
      <c r="R185" s="9">
        <f t="shared" si="69"/>
        <v>0</v>
      </c>
      <c r="S185" s="9">
        <f t="shared" si="85"/>
        <v>0</v>
      </c>
      <c r="T185" s="9">
        <f t="shared" si="86"/>
        <v>5</v>
      </c>
      <c r="U185" s="9">
        <f t="shared" si="87"/>
        <v>0</v>
      </c>
      <c r="V185" s="9">
        <f t="shared" si="88"/>
        <v>5</v>
      </c>
      <c r="W185" s="9">
        <f t="shared" si="70"/>
        <v>0</v>
      </c>
      <c r="X185" s="9">
        <f t="shared" si="71"/>
        <v>-5</v>
      </c>
      <c r="Y185" s="9">
        <f t="shared" si="72"/>
        <v>0</v>
      </c>
      <c r="Z185" s="36" t="e">
        <f t="shared" si="73"/>
        <v>#DIV/0!</v>
      </c>
      <c r="AA185" s="36" t="e">
        <f t="shared" si="74"/>
        <v>#DIV/0!</v>
      </c>
      <c r="AB185" s="10" t="e">
        <f t="shared" si="75"/>
        <v>#DIV/0!</v>
      </c>
      <c r="AC185" s="10" t="e">
        <f t="shared" si="76"/>
        <v>#DIV/0!</v>
      </c>
      <c r="AD185" s="15">
        <f t="shared" si="77"/>
        <v>0</v>
      </c>
      <c r="AE185" s="15">
        <f t="shared" si="89"/>
        <v>0</v>
      </c>
      <c r="AF185" s="15">
        <f t="shared" si="78"/>
        <v>0</v>
      </c>
      <c r="AG185" s="9">
        <f t="shared" si="79"/>
        <v>0</v>
      </c>
      <c r="AH185" s="9" t="e">
        <f t="shared" si="80"/>
        <v>#DIV/0!</v>
      </c>
      <c r="AI185" s="9" t="e">
        <f t="shared" si="91"/>
        <v>#DIV/0!</v>
      </c>
      <c r="AJ185" s="9" t="e">
        <f t="shared" si="92"/>
        <v>#DIV/0!</v>
      </c>
      <c r="AK185" s="9">
        <f t="shared" si="81"/>
        <v>0</v>
      </c>
      <c r="AL185" s="9" t="e">
        <f t="shared" si="93"/>
        <v>#DIV/0!</v>
      </c>
      <c r="AM185" s="9" t="e">
        <f t="shared" si="94"/>
        <v>#DIV/0!</v>
      </c>
      <c r="AN185" s="9" t="e">
        <f t="shared" si="82"/>
        <v>#DIV/0!</v>
      </c>
    </row>
    <row r="186" spans="1:40" x14ac:dyDescent="0.25">
      <c r="A186" s="19"/>
      <c r="B186" s="20"/>
      <c r="C186" s="21"/>
      <c r="D186" s="22"/>
      <c r="E186" s="23"/>
      <c r="F186" s="23"/>
      <c r="G186" s="22"/>
      <c r="H186" s="22"/>
      <c r="I186" s="22">
        <f t="shared" si="65"/>
        <v>18</v>
      </c>
      <c r="J186" s="9" t="e">
        <f t="shared" si="90"/>
        <v>#DIV/0!</v>
      </c>
      <c r="K186" s="9">
        <f t="shared" si="83"/>
        <v>0</v>
      </c>
      <c r="L186" s="13">
        <f t="shared" si="84"/>
        <v>0</v>
      </c>
      <c r="M186" s="24"/>
      <c r="N186" s="24"/>
      <c r="O186" s="9">
        <f t="shared" si="66"/>
        <v>0</v>
      </c>
      <c r="P186" s="14" t="e">
        <f t="shared" si="67"/>
        <v>#DIV/0!</v>
      </c>
      <c r="Q186" s="9">
        <f t="shared" si="68"/>
        <v>0</v>
      </c>
      <c r="R186" s="9">
        <f t="shared" si="69"/>
        <v>0</v>
      </c>
      <c r="S186" s="9">
        <f t="shared" si="85"/>
        <v>0</v>
      </c>
      <c r="T186" s="9">
        <f t="shared" si="86"/>
        <v>5</v>
      </c>
      <c r="U186" s="9">
        <f t="shared" si="87"/>
        <v>0</v>
      </c>
      <c r="V186" s="9">
        <f t="shared" si="88"/>
        <v>5</v>
      </c>
      <c r="W186" s="9">
        <f t="shared" si="70"/>
        <v>0</v>
      </c>
      <c r="X186" s="9">
        <f t="shared" si="71"/>
        <v>-5</v>
      </c>
      <c r="Y186" s="9">
        <f t="shared" si="72"/>
        <v>0</v>
      </c>
      <c r="Z186" s="36" t="e">
        <f t="shared" si="73"/>
        <v>#DIV/0!</v>
      </c>
      <c r="AA186" s="36" t="e">
        <f t="shared" si="74"/>
        <v>#DIV/0!</v>
      </c>
      <c r="AB186" s="10" t="e">
        <f t="shared" si="75"/>
        <v>#DIV/0!</v>
      </c>
      <c r="AC186" s="10" t="e">
        <f t="shared" si="76"/>
        <v>#DIV/0!</v>
      </c>
      <c r="AD186" s="15">
        <f t="shared" si="77"/>
        <v>0</v>
      </c>
      <c r="AE186" s="15">
        <f t="shared" si="89"/>
        <v>0</v>
      </c>
      <c r="AF186" s="15">
        <f t="shared" si="78"/>
        <v>0</v>
      </c>
      <c r="AG186" s="9">
        <f t="shared" si="79"/>
        <v>0</v>
      </c>
      <c r="AH186" s="9" t="e">
        <f t="shared" si="80"/>
        <v>#DIV/0!</v>
      </c>
      <c r="AI186" s="9" t="e">
        <f t="shared" si="91"/>
        <v>#DIV/0!</v>
      </c>
      <c r="AJ186" s="9" t="e">
        <f t="shared" si="92"/>
        <v>#DIV/0!</v>
      </c>
      <c r="AK186" s="9">
        <f t="shared" si="81"/>
        <v>0</v>
      </c>
      <c r="AL186" s="9" t="e">
        <f t="shared" si="93"/>
        <v>#DIV/0!</v>
      </c>
      <c r="AM186" s="9" t="e">
        <f t="shared" si="94"/>
        <v>#DIV/0!</v>
      </c>
      <c r="AN186" s="9" t="e">
        <f t="shared" si="82"/>
        <v>#DIV/0!</v>
      </c>
    </row>
    <row r="187" spans="1:40" x14ac:dyDescent="0.25">
      <c r="A187" s="19"/>
      <c r="B187" s="20"/>
      <c r="C187" s="21"/>
      <c r="D187" s="22"/>
      <c r="E187" s="23"/>
      <c r="F187" s="23"/>
      <c r="G187" s="22"/>
      <c r="H187" s="22"/>
      <c r="I187" s="22">
        <f t="shared" si="65"/>
        <v>18</v>
      </c>
      <c r="J187" s="9" t="e">
        <f t="shared" si="90"/>
        <v>#DIV/0!</v>
      </c>
      <c r="K187" s="9">
        <f t="shared" si="83"/>
        <v>0</v>
      </c>
      <c r="L187" s="13">
        <f t="shared" si="84"/>
        <v>0</v>
      </c>
      <c r="M187" s="24"/>
      <c r="N187" s="24"/>
      <c r="O187" s="9">
        <f t="shared" si="66"/>
        <v>0</v>
      </c>
      <c r="P187" s="14" t="e">
        <f t="shared" si="67"/>
        <v>#DIV/0!</v>
      </c>
      <c r="Q187" s="9">
        <f t="shared" si="68"/>
        <v>0</v>
      </c>
      <c r="R187" s="9">
        <f t="shared" si="69"/>
        <v>0</v>
      </c>
      <c r="S187" s="9">
        <f t="shared" si="85"/>
        <v>0</v>
      </c>
      <c r="T187" s="9">
        <f t="shared" si="86"/>
        <v>5</v>
      </c>
      <c r="U187" s="9">
        <f t="shared" si="87"/>
        <v>0</v>
      </c>
      <c r="V187" s="9">
        <f t="shared" si="88"/>
        <v>5</v>
      </c>
      <c r="W187" s="9">
        <f t="shared" si="70"/>
        <v>0</v>
      </c>
      <c r="X187" s="9">
        <f t="shared" si="71"/>
        <v>-5</v>
      </c>
      <c r="Y187" s="9">
        <f t="shared" si="72"/>
        <v>0</v>
      </c>
      <c r="Z187" s="36" t="e">
        <f t="shared" si="73"/>
        <v>#DIV/0!</v>
      </c>
      <c r="AA187" s="36" t="e">
        <f t="shared" si="74"/>
        <v>#DIV/0!</v>
      </c>
      <c r="AB187" s="10" t="e">
        <f t="shared" si="75"/>
        <v>#DIV/0!</v>
      </c>
      <c r="AC187" s="10" t="e">
        <f t="shared" si="76"/>
        <v>#DIV/0!</v>
      </c>
      <c r="AD187" s="15">
        <f t="shared" si="77"/>
        <v>0</v>
      </c>
      <c r="AE187" s="15">
        <f t="shared" si="89"/>
        <v>0</v>
      </c>
      <c r="AF187" s="15">
        <f t="shared" si="78"/>
        <v>0</v>
      </c>
      <c r="AG187" s="9">
        <f t="shared" si="79"/>
        <v>0</v>
      </c>
      <c r="AH187" s="9" t="e">
        <f t="shared" si="80"/>
        <v>#DIV/0!</v>
      </c>
      <c r="AI187" s="9" t="e">
        <f t="shared" si="91"/>
        <v>#DIV/0!</v>
      </c>
      <c r="AJ187" s="9" t="e">
        <f t="shared" si="92"/>
        <v>#DIV/0!</v>
      </c>
      <c r="AK187" s="9">
        <f t="shared" si="81"/>
        <v>0</v>
      </c>
      <c r="AL187" s="9" t="e">
        <f t="shared" si="93"/>
        <v>#DIV/0!</v>
      </c>
      <c r="AM187" s="9" t="e">
        <f t="shared" si="94"/>
        <v>#DIV/0!</v>
      </c>
      <c r="AN187" s="9" t="e">
        <f t="shared" si="82"/>
        <v>#DIV/0!</v>
      </c>
    </row>
    <row r="188" spans="1:40" x14ac:dyDescent="0.25">
      <c r="A188" s="19"/>
      <c r="B188" s="20"/>
      <c r="C188" s="21"/>
      <c r="D188" s="22"/>
      <c r="E188" s="23"/>
      <c r="F188" s="23"/>
      <c r="G188" s="22"/>
      <c r="H188" s="22"/>
      <c r="I188" s="22">
        <f t="shared" si="65"/>
        <v>18</v>
      </c>
      <c r="J188" s="9" t="e">
        <f t="shared" si="90"/>
        <v>#DIV/0!</v>
      </c>
      <c r="K188" s="9">
        <f t="shared" si="83"/>
        <v>0</v>
      </c>
      <c r="L188" s="13">
        <f t="shared" si="84"/>
        <v>0</v>
      </c>
      <c r="M188" s="24"/>
      <c r="N188" s="24"/>
      <c r="O188" s="9">
        <f t="shared" si="66"/>
        <v>0</v>
      </c>
      <c r="P188" s="14" t="e">
        <f t="shared" si="67"/>
        <v>#DIV/0!</v>
      </c>
      <c r="Q188" s="9">
        <f t="shared" si="68"/>
        <v>0</v>
      </c>
      <c r="R188" s="9">
        <f t="shared" si="69"/>
        <v>0</v>
      </c>
      <c r="S188" s="9">
        <f t="shared" si="85"/>
        <v>0</v>
      </c>
      <c r="T188" s="9">
        <f t="shared" si="86"/>
        <v>5</v>
      </c>
      <c r="U188" s="9">
        <f t="shared" si="87"/>
        <v>0</v>
      </c>
      <c r="V188" s="9">
        <f t="shared" si="88"/>
        <v>5</v>
      </c>
      <c r="W188" s="9">
        <f t="shared" si="70"/>
        <v>0</v>
      </c>
      <c r="X188" s="9">
        <f t="shared" si="71"/>
        <v>-5</v>
      </c>
      <c r="Y188" s="9">
        <f t="shared" si="72"/>
        <v>0</v>
      </c>
      <c r="Z188" s="36" t="e">
        <f t="shared" si="73"/>
        <v>#DIV/0!</v>
      </c>
      <c r="AA188" s="36" t="e">
        <f t="shared" si="74"/>
        <v>#DIV/0!</v>
      </c>
      <c r="AB188" s="10" t="e">
        <f t="shared" si="75"/>
        <v>#DIV/0!</v>
      </c>
      <c r="AC188" s="10" t="e">
        <f t="shared" si="76"/>
        <v>#DIV/0!</v>
      </c>
      <c r="AD188" s="15">
        <f t="shared" si="77"/>
        <v>0</v>
      </c>
      <c r="AE188" s="15">
        <f t="shared" si="89"/>
        <v>0</v>
      </c>
      <c r="AF188" s="15">
        <f t="shared" si="78"/>
        <v>0</v>
      </c>
      <c r="AG188" s="9">
        <f t="shared" si="79"/>
        <v>0</v>
      </c>
      <c r="AH188" s="9" t="e">
        <f t="shared" si="80"/>
        <v>#DIV/0!</v>
      </c>
      <c r="AI188" s="9" t="e">
        <f t="shared" si="91"/>
        <v>#DIV/0!</v>
      </c>
      <c r="AJ188" s="9" t="e">
        <f t="shared" si="92"/>
        <v>#DIV/0!</v>
      </c>
      <c r="AK188" s="9">
        <f t="shared" si="81"/>
        <v>0</v>
      </c>
      <c r="AL188" s="9" t="e">
        <f t="shared" si="93"/>
        <v>#DIV/0!</v>
      </c>
      <c r="AM188" s="9" t="e">
        <f t="shared" si="94"/>
        <v>#DIV/0!</v>
      </c>
      <c r="AN188" s="9" t="e">
        <f t="shared" si="82"/>
        <v>#DIV/0!</v>
      </c>
    </row>
    <row r="189" spans="1:40" x14ac:dyDescent="0.25">
      <c r="A189" s="19"/>
      <c r="B189" s="20"/>
      <c r="C189" s="21"/>
      <c r="D189" s="22"/>
      <c r="E189" s="23"/>
      <c r="F189" s="23"/>
      <c r="G189" s="22"/>
      <c r="H189" s="22"/>
      <c r="I189" s="22">
        <f t="shared" si="65"/>
        <v>18</v>
      </c>
      <c r="J189" s="9" t="e">
        <f t="shared" si="90"/>
        <v>#DIV/0!</v>
      </c>
      <c r="K189" s="9">
        <f t="shared" si="83"/>
        <v>0</v>
      </c>
      <c r="L189" s="13">
        <f t="shared" si="84"/>
        <v>0</v>
      </c>
      <c r="M189" s="24"/>
      <c r="N189" s="24"/>
      <c r="O189" s="9">
        <f t="shared" si="66"/>
        <v>0</v>
      </c>
      <c r="P189" s="14" t="e">
        <f t="shared" si="67"/>
        <v>#DIV/0!</v>
      </c>
      <c r="Q189" s="9">
        <f t="shared" si="68"/>
        <v>0</v>
      </c>
      <c r="R189" s="9">
        <f t="shared" si="69"/>
        <v>0</v>
      </c>
      <c r="S189" s="9">
        <f t="shared" si="85"/>
        <v>0</v>
      </c>
      <c r="T189" s="9">
        <f t="shared" si="86"/>
        <v>5</v>
      </c>
      <c r="U189" s="9">
        <f t="shared" si="87"/>
        <v>0</v>
      </c>
      <c r="V189" s="9">
        <f t="shared" si="88"/>
        <v>5</v>
      </c>
      <c r="W189" s="9">
        <f t="shared" si="70"/>
        <v>0</v>
      </c>
      <c r="X189" s="9">
        <f t="shared" si="71"/>
        <v>-5</v>
      </c>
      <c r="Y189" s="9">
        <f t="shared" si="72"/>
        <v>0</v>
      </c>
      <c r="Z189" s="36" t="e">
        <f t="shared" si="73"/>
        <v>#DIV/0!</v>
      </c>
      <c r="AA189" s="36" t="e">
        <f t="shared" si="74"/>
        <v>#DIV/0!</v>
      </c>
      <c r="AB189" s="10" t="e">
        <f t="shared" si="75"/>
        <v>#DIV/0!</v>
      </c>
      <c r="AC189" s="10" t="e">
        <f t="shared" si="76"/>
        <v>#DIV/0!</v>
      </c>
      <c r="AD189" s="15">
        <f t="shared" si="77"/>
        <v>0</v>
      </c>
      <c r="AE189" s="15">
        <f t="shared" si="89"/>
        <v>0</v>
      </c>
      <c r="AF189" s="15">
        <f t="shared" si="78"/>
        <v>0</v>
      </c>
      <c r="AG189" s="9">
        <f t="shared" si="79"/>
        <v>0</v>
      </c>
      <c r="AH189" s="9" t="e">
        <f t="shared" si="80"/>
        <v>#DIV/0!</v>
      </c>
      <c r="AI189" s="9" t="e">
        <f t="shared" si="91"/>
        <v>#DIV/0!</v>
      </c>
      <c r="AJ189" s="9" t="e">
        <f t="shared" si="92"/>
        <v>#DIV/0!</v>
      </c>
      <c r="AK189" s="9">
        <f t="shared" si="81"/>
        <v>0</v>
      </c>
      <c r="AL189" s="9" t="e">
        <f t="shared" si="93"/>
        <v>#DIV/0!</v>
      </c>
      <c r="AM189" s="9" t="e">
        <f t="shared" si="94"/>
        <v>#DIV/0!</v>
      </c>
      <c r="AN189" s="9" t="e">
        <f t="shared" si="82"/>
        <v>#DIV/0!</v>
      </c>
    </row>
    <row r="190" spans="1:40" x14ac:dyDescent="0.25">
      <c r="A190" s="19"/>
      <c r="B190" s="20"/>
      <c r="C190" s="21"/>
      <c r="D190" s="22"/>
      <c r="E190" s="23"/>
      <c r="F190" s="23"/>
      <c r="G190" s="22"/>
      <c r="H190" s="22"/>
      <c r="I190" s="22">
        <f t="shared" si="65"/>
        <v>18</v>
      </c>
      <c r="J190" s="9" t="e">
        <f t="shared" si="90"/>
        <v>#DIV/0!</v>
      </c>
      <c r="K190" s="9">
        <f t="shared" si="83"/>
        <v>0</v>
      </c>
      <c r="L190" s="13">
        <f t="shared" si="84"/>
        <v>0</v>
      </c>
      <c r="M190" s="24"/>
      <c r="N190" s="24"/>
      <c r="O190" s="9">
        <f t="shared" si="66"/>
        <v>0</v>
      </c>
      <c r="P190" s="14" t="e">
        <f t="shared" si="67"/>
        <v>#DIV/0!</v>
      </c>
      <c r="Q190" s="9">
        <f t="shared" si="68"/>
        <v>0</v>
      </c>
      <c r="R190" s="9">
        <f t="shared" si="69"/>
        <v>0</v>
      </c>
      <c r="S190" s="9">
        <f t="shared" si="85"/>
        <v>0</v>
      </c>
      <c r="T190" s="9">
        <f t="shared" si="86"/>
        <v>5</v>
      </c>
      <c r="U190" s="9">
        <f t="shared" si="87"/>
        <v>0</v>
      </c>
      <c r="V190" s="9">
        <f t="shared" si="88"/>
        <v>5</v>
      </c>
      <c r="W190" s="9">
        <f t="shared" si="70"/>
        <v>0</v>
      </c>
      <c r="X190" s="9">
        <f t="shared" si="71"/>
        <v>-5</v>
      </c>
      <c r="Y190" s="9">
        <f t="shared" si="72"/>
        <v>0</v>
      </c>
      <c r="Z190" s="36" t="e">
        <f t="shared" si="73"/>
        <v>#DIV/0!</v>
      </c>
      <c r="AA190" s="36" t="e">
        <f t="shared" si="74"/>
        <v>#DIV/0!</v>
      </c>
      <c r="AB190" s="10" t="e">
        <f t="shared" si="75"/>
        <v>#DIV/0!</v>
      </c>
      <c r="AC190" s="10" t="e">
        <f t="shared" si="76"/>
        <v>#DIV/0!</v>
      </c>
      <c r="AD190" s="15">
        <f t="shared" si="77"/>
        <v>0</v>
      </c>
      <c r="AE190" s="15">
        <f t="shared" si="89"/>
        <v>0</v>
      </c>
      <c r="AF190" s="15">
        <f t="shared" si="78"/>
        <v>0</v>
      </c>
      <c r="AG190" s="9">
        <f t="shared" si="79"/>
        <v>0</v>
      </c>
      <c r="AH190" s="9" t="e">
        <f t="shared" si="80"/>
        <v>#DIV/0!</v>
      </c>
      <c r="AI190" s="9" t="e">
        <f t="shared" si="91"/>
        <v>#DIV/0!</v>
      </c>
      <c r="AJ190" s="9" t="e">
        <f t="shared" si="92"/>
        <v>#DIV/0!</v>
      </c>
      <c r="AK190" s="9">
        <f t="shared" si="81"/>
        <v>0</v>
      </c>
      <c r="AL190" s="9" t="e">
        <f t="shared" si="93"/>
        <v>#DIV/0!</v>
      </c>
      <c r="AM190" s="9" t="e">
        <f t="shared" si="94"/>
        <v>#DIV/0!</v>
      </c>
      <c r="AN190" s="9" t="e">
        <f t="shared" si="82"/>
        <v>#DIV/0!</v>
      </c>
    </row>
    <row r="191" spans="1:40" x14ac:dyDescent="0.25">
      <c r="A191" s="19"/>
      <c r="B191" s="20"/>
      <c r="C191" s="21"/>
      <c r="D191" s="22"/>
      <c r="E191" s="23"/>
      <c r="F191" s="23"/>
      <c r="G191" s="22"/>
      <c r="H191" s="22"/>
      <c r="I191" s="22">
        <f t="shared" si="65"/>
        <v>18</v>
      </c>
      <c r="J191" s="9" t="e">
        <f t="shared" si="90"/>
        <v>#DIV/0!</v>
      </c>
      <c r="K191" s="9">
        <f t="shared" si="83"/>
        <v>0</v>
      </c>
      <c r="L191" s="13">
        <f t="shared" si="84"/>
        <v>0</v>
      </c>
      <c r="M191" s="24"/>
      <c r="N191" s="24"/>
      <c r="O191" s="9">
        <f t="shared" si="66"/>
        <v>0</v>
      </c>
      <c r="P191" s="14" t="e">
        <f t="shared" si="67"/>
        <v>#DIV/0!</v>
      </c>
      <c r="Q191" s="9">
        <f t="shared" si="68"/>
        <v>0</v>
      </c>
      <c r="R191" s="9">
        <f t="shared" si="69"/>
        <v>0</v>
      </c>
      <c r="S191" s="9">
        <f t="shared" si="85"/>
        <v>0</v>
      </c>
      <c r="T191" s="9">
        <f t="shared" si="86"/>
        <v>5</v>
      </c>
      <c r="U191" s="9">
        <f t="shared" si="87"/>
        <v>0</v>
      </c>
      <c r="V191" s="9">
        <f t="shared" si="88"/>
        <v>5</v>
      </c>
      <c r="W191" s="9">
        <f t="shared" si="70"/>
        <v>0</v>
      </c>
      <c r="X191" s="9">
        <f t="shared" si="71"/>
        <v>-5</v>
      </c>
      <c r="Y191" s="9">
        <f t="shared" si="72"/>
        <v>0</v>
      </c>
      <c r="Z191" s="36" t="e">
        <f t="shared" si="73"/>
        <v>#DIV/0!</v>
      </c>
      <c r="AA191" s="36" t="e">
        <f t="shared" si="74"/>
        <v>#DIV/0!</v>
      </c>
      <c r="AB191" s="10" t="e">
        <f t="shared" si="75"/>
        <v>#DIV/0!</v>
      </c>
      <c r="AC191" s="10" t="e">
        <f t="shared" si="76"/>
        <v>#DIV/0!</v>
      </c>
      <c r="AD191" s="15">
        <f t="shared" si="77"/>
        <v>0</v>
      </c>
      <c r="AE191" s="15">
        <f t="shared" si="89"/>
        <v>0</v>
      </c>
      <c r="AF191" s="15">
        <f t="shared" si="78"/>
        <v>0</v>
      </c>
      <c r="AG191" s="9">
        <f t="shared" si="79"/>
        <v>0</v>
      </c>
      <c r="AH191" s="9" t="e">
        <f t="shared" si="80"/>
        <v>#DIV/0!</v>
      </c>
      <c r="AI191" s="9" t="e">
        <f t="shared" si="91"/>
        <v>#DIV/0!</v>
      </c>
      <c r="AJ191" s="9" t="e">
        <f t="shared" si="92"/>
        <v>#DIV/0!</v>
      </c>
      <c r="AK191" s="9">
        <f t="shared" si="81"/>
        <v>0</v>
      </c>
      <c r="AL191" s="9" t="e">
        <f t="shared" si="93"/>
        <v>#DIV/0!</v>
      </c>
      <c r="AM191" s="9" t="e">
        <f t="shared" si="94"/>
        <v>#DIV/0!</v>
      </c>
      <c r="AN191" s="9" t="e">
        <f t="shared" si="82"/>
        <v>#DIV/0!</v>
      </c>
    </row>
    <row r="192" spans="1:40" x14ac:dyDescent="0.25">
      <c r="A192" s="19"/>
      <c r="B192" s="20"/>
      <c r="C192" s="21"/>
      <c r="D192" s="22"/>
      <c r="E192" s="23"/>
      <c r="F192" s="23"/>
      <c r="G192" s="22"/>
      <c r="H192" s="22"/>
      <c r="I192" s="22">
        <f t="shared" si="65"/>
        <v>18</v>
      </c>
      <c r="J192" s="9" t="e">
        <f t="shared" si="90"/>
        <v>#DIV/0!</v>
      </c>
      <c r="K192" s="9">
        <f t="shared" si="83"/>
        <v>0</v>
      </c>
      <c r="L192" s="13">
        <f t="shared" si="84"/>
        <v>0</v>
      </c>
      <c r="M192" s="24"/>
      <c r="N192" s="24"/>
      <c r="O192" s="9">
        <f t="shared" si="66"/>
        <v>0</v>
      </c>
      <c r="P192" s="14" t="e">
        <f t="shared" si="67"/>
        <v>#DIV/0!</v>
      </c>
      <c r="Q192" s="9">
        <f t="shared" si="68"/>
        <v>0</v>
      </c>
      <c r="R192" s="9">
        <f t="shared" si="69"/>
        <v>0</v>
      </c>
      <c r="S192" s="9">
        <f t="shared" si="85"/>
        <v>0</v>
      </c>
      <c r="T192" s="9">
        <f t="shared" si="86"/>
        <v>5</v>
      </c>
      <c r="U192" s="9">
        <f t="shared" si="87"/>
        <v>0</v>
      </c>
      <c r="V192" s="9">
        <f t="shared" si="88"/>
        <v>5</v>
      </c>
      <c r="W192" s="9">
        <f t="shared" si="70"/>
        <v>0</v>
      </c>
      <c r="X192" s="9">
        <f t="shared" si="71"/>
        <v>-5</v>
      </c>
      <c r="Y192" s="9">
        <f t="shared" si="72"/>
        <v>0</v>
      </c>
      <c r="Z192" s="36" t="e">
        <f t="shared" si="73"/>
        <v>#DIV/0!</v>
      </c>
      <c r="AA192" s="36" t="e">
        <f t="shared" si="74"/>
        <v>#DIV/0!</v>
      </c>
      <c r="AB192" s="10" t="e">
        <f t="shared" si="75"/>
        <v>#DIV/0!</v>
      </c>
      <c r="AC192" s="10" t="e">
        <f t="shared" si="76"/>
        <v>#DIV/0!</v>
      </c>
      <c r="AD192" s="15">
        <f t="shared" si="77"/>
        <v>0</v>
      </c>
      <c r="AE192" s="15">
        <f t="shared" si="89"/>
        <v>0</v>
      </c>
      <c r="AF192" s="15">
        <f t="shared" si="78"/>
        <v>0</v>
      </c>
      <c r="AG192" s="9">
        <f t="shared" si="79"/>
        <v>0</v>
      </c>
      <c r="AH192" s="9" t="e">
        <f t="shared" si="80"/>
        <v>#DIV/0!</v>
      </c>
      <c r="AI192" s="9" t="e">
        <f t="shared" si="91"/>
        <v>#DIV/0!</v>
      </c>
      <c r="AJ192" s="9" t="e">
        <f t="shared" si="92"/>
        <v>#DIV/0!</v>
      </c>
      <c r="AK192" s="9">
        <f t="shared" si="81"/>
        <v>0</v>
      </c>
      <c r="AL192" s="9" t="e">
        <f t="shared" si="93"/>
        <v>#DIV/0!</v>
      </c>
      <c r="AM192" s="9" t="e">
        <f t="shared" si="94"/>
        <v>#DIV/0!</v>
      </c>
      <c r="AN192" s="9" t="e">
        <f t="shared" si="82"/>
        <v>#DIV/0!</v>
      </c>
    </row>
    <row r="193" spans="1:40" x14ac:dyDescent="0.25">
      <c r="A193" s="19"/>
      <c r="B193" s="20"/>
      <c r="C193" s="21"/>
      <c r="D193" s="22"/>
      <c r="E193" s="23"/>
      <c r="F193" s="23"/>
      <c r="G193" s="22"/>
      <c r="H193" s="22"/>
      <c r="I193" s="22">
        <f t="shared" si="65"/>
        <v>18</v>
      </c>
      <c r="J193" s="9" t="e">
        <f t="shared" si="90"/>
        <v>#DIV/0!</v>
      </c>
      <c r="K193" s="9">
        <f t="shared" si="83"/>
        <v>0</v>
      </c>
      <c r="L193" s="13">
        <f t="shared" si="84"/>
        <v>0</v>
      </c>
      <c r="M193" s="24"/>
      <c r="N193" s="24"/>
      <c r="O193" s="9">
        <f t="shared" si="66"/>
        <v>0</v>
      </c>
      <c r="P193" s="14" t="e">
        <f t="shared" si="67"/>
        <v>#DIV/0!</v>
      </c>
      <c r="Q193" s="9">
        <f t="shared" si="68"/>
        <v>0</v>
      </c>
      <c r="R193" s="9">
        <f t="shared" si="69"/>
        <v>0</v>
      </c>
      <c r="S193" s="9">
        <f t="shared" si="85"/>
        <v>0</v>
      </c>
      <c r="T193" s="9">
        <f t="shared" si="86"/>
        <v>5</v>
      </c>
      <c r="U193" s="9">
        <f t="shared" si="87"/>
        <v>0</v>
      </c>
      <c r="V193" s="9">
        <f t="shared" si="88"/>
        <v>5</v>
      </c>
      <c r="W193" s="9">
        <f t="shared" si="70"/>
        <v>0</v>
      </c>
      <c r="X193" s="9">
        <f t="shared" si="71"/>
        <v>-5</v>
      </c>
      <c r="Y193" s="9">
        <f t="shared" si="72"/>
        <v>0</v>
      </c>
      <c r="Z193" s="36" t="e">
        <f t="shared" si="73"/>
        <v>#DIV/0!</v>
      </c>
      <c r="AA193" s="36" t="e">
        <f t="shared" si="74"/>
        <v>#DIV/0!</v>
      </c>
      <c r="AB193" s="10" t="e">
        <f t="shared" si="75"/>
        <v>#DIV/0!</v>
      </c>
      <c r="AC193" s="10" t="e">
        <f t="shared" si="76"/>
        <v>#DIV/0!</v>
      </c>
      <c r="AD193" s="15">
        <f t="shared" si="77"/>
        <v>0</v>
      </c>
      <c r="AE193" s="15">
        <f t="shared" si="89"/>
        <v>0</v>
      </c>
      <c r="AF193" s="15">
        <f t="shared" si="78"/>
        <v>0</v>
      </c>
      <c r="AG193" s="9">
        <f t="shared" si="79"/>
        <v>0</v>
      </c>
      <c r="AH193" s="9" t="e">
        <f t="shared" si="80"/>
        <v>#DIV/0!</v>
      </c>
      <c r="AI193" s="9" t="e">
        <f t="shared" si="91"/>
        <v>#DIV/0!</v>
      </c>
      <c r="AJ193" s="9" t="e">
        <f t="shared" si="92"/>
        <v>#DIV/0!</v>
      </c>
      <c r="AK193" s="9">
        <f t="shared" si="81"/>
        <v>0</v>
      </c>
      <c r="AL193" s="9" t="e">
        <f t="shared" si="93"/>
        <v>#DIV/0!</v>
      </c>
      <c r="AM193" s="9" t="e">
        <f t="shared" si="94"/>
        <v>#DIV/0!</v>
      </c>
      <c r="AN193" s="9" t="e">
        <f t="shared" si="82"/>
        <v>#DIV/0!</v>
      </c>
    </row>
    <row r="194" spans="1:40" x14ac:dyDescent="0.25">
      <c r="A194" s="19"/>
      <c r="B194" s="20"/>
      <c r="C194" s="21"/>
      <c r="D194" s="22"/>
      <c r="E194" s="23"/>
      <c r="F194" s="23"/>
      <c r="G194" s="22"/>
      <c r="H194" s="22"/>
      <c r="I194" s="22">
        <f t="shared" si="65"/>
        <v>18</v>
      </c>
      <c r="J194" s="9" t="e">
        <f t="shared" si="90"/>
        <v>#DIV/0!</v>
      </c>
      <c r="K194" s="9">
        <f t="shared" si="83"/>
        <v>0</v>
      </c>
      <c r="L194" s="13">
        <f t="shared" si="84"/>
        <v>0</v>
      </c>
      <c r="M194" s="24"/>
      <c r="N194" s="24"/>
      <c r="O194" s="9">
        <f t="shared" si="66"/>
        <v>0</v>
      </c>
      <c r="P194" s="14" t="e">
        <f t="shared" si="67"/>
        <v>#DIV/0!</v>
      </c>
      <c r="Q194" s="9">
        <f t="shared" si="68"/>
        <v>0</v>
      </c>
      <c r="R194" s="9">
        <f t="shared" si="69"/>
        <v>0</v>
      </c>
      <c r="S194" s="9">
        <f t="shared" si="85"/>
        <v>0</v>
      </c>
      <c r="T194" s="9">
        <f t="shared" si="86"/>
        <v>5</v>
      </c>
      <c r="U194" s="9">
        <f t="shared" si="87"/>
        <v>0</v>
      </c>
      <c r="V194" s="9">
        <f t="shared" si="88"/>
        <v>5</v>
      </c>
      <c r="W194" s="9">
        <f t="shared" si="70"/>
        <v>0</v>
      </c>
      <c r="X194" s="9">
        <f t="shared" si="71"/>
        <v>-5</v>
      </c>
      <c r="Y194" s="9">
        <f t="shared" si="72"/>
        <v>0</v>
      </c>
      <c r="Z194" s="36" t="e">
        <f t="shared" si="73"/>
        <v>#DIV/0!</v>
      </c>
      <c r="AA194" s="36" t="e">
        <f t="shared" si="74"/>
        <v>#DIV/0!</v>
      </c>
      <c r="AB194" s="10" t="e">
        <f t="shared" si="75"/>
        <v>#DIV/0!</v>
      </c>
      <c r="AC194" s="10" t="e">
        <f t="shared" si="76"/>
        <v>#DIV/0!</v>
      </c>
      <c r="AD194" s="15">
        <f t="shared" si="77"/>
        <v>0</v>
      </c>
      <c r="AE194" s="15">
        <f t="shared" si="89"/>
        <v>0</v>
      </c>
      <c r="AF194" s="15">
        <f t="shared" si="78"/>
        <v>0</v>
      </c>
      <c r="AG194" s="9">
        <f t="shared" si="79"/>
        <v>0</v>
      </c>
      <c r="AH194" s="9" t="e">
        <f t="shared" si="80"/>
        <v>#DIV/0!</v>
      </c>
      <c r="AI194" s="9" t="e">
        <f t="shared" si="91"/>
        <v>#DIV/0!</v>
      </c>
      <c r="AJ194" s="9" t="e">
        <f t="shared" si="92"/>
        <v>#DIV/0!</v>
      </c>
      <c r="AK194" s="9">
        <f t="shared" si="81"/>
        <v>0</v>
      </c>
      <c r="AL194" s="9" t="e">
        <f t="shared" si="93"/>
        <v>#DIV/0!</v>
      </c>
      <c r="AM194" s="9" t="e">
        <f t="shared" si="94"/>
        <v>#DIV/0!</v>
      </c>
      <c r="AN194" s="9" t="e">
        <f t="shared" si="82"/>
        <v>#DIV/0!</v>
      </c>
    </row>
    <row r="195" spans="1:40" x14ac:dyDescent="0.25">
      <c r="A195" s="19"/>
      <c r="B195" s="20"/>
      <c r="C195" s="21"/>
      <c r="D195" s="22"/>
      <c r="E195" s="23"/>
      <c r="F195" s="23"/>
      <c r="G195" s="22"/>
      <c r="H195" s="22"/>
      <c r="I195" s="22">
        <f t="shared" si="65"/>
        <v>18</v>
      </c>
      <c r="J195" s="9" t="e">
        <f t="shared" si="90"/>
        <v>#DIV/0!</v>
      </c>
      <c r="K195" s="9">
        <f t="shared" si="83"/>
        <v>0</v>
      </c>
      <c r="L195" s="13">
        <f t="shared" si="84"/>
        <v>0</v>
      </c>
      <c r="M195" s="24"/>
      <c r="N195" s="24"/>
      <c r="O195" s="9">
        <f t="shared" si="66"/>
        <v>0</v>
      </c>
      <c r="P195" s="14" t="e">
        <f t="shared" si="67"/>
        <v>#DIV/0!</v>
      </c>
      <c r="Q195" s="9">
        <f t="shared" si="68"/>
        <v>0</v>
      </c>
      <c r="R195" s="9">
        <f t="shared" si="69"/>
        <v>0</v>
      </c>
      <c r="S195" s="9">
        <f t="shared" si="85"/>
        <v>0</v>
      </c>
      <c r="T195" s="9">
        <f t="shared" si="86"/>
        <v>5</v>
      </c>
      <c r="U195" s="9">
        <f t="shared" si="87"/>
        <v>0</v>
      </c>
      <c r="V195" s="9">
        <f t="shared" si="88"/>
        <v>5</v>
      </c>
      <c r="W195" s="9">
        <f t="shared" si="70"/>
        <v>0</v>
      </c>
      <c r="X195" s="9">
        <f t="shared" si="71"/>
        <v>-5</v>
      </c>
      <c r="Y195" s="9">
        <f t="shared" si="72"/>
        <v>0</v>
      </c>
      <c r="Z195" s="36" t="e">
        <f t="shared" si="73"/>
        <v>#DIV/0!</v>
      </c>
      <c r="AA195" s="36" t="e">
        <f t="shared" si="74"/>
        <v>#DIV/0!</v>
      </c>
      <c r="AB195" s="10" t="e">
        <f t="shared" si="75"/>
        <v>#DIV/0!</v>
      </c>
      <c r="AC195" s="10" t="e">
        <f t="shared" si="76"/>
        <v>#DIV/0!</v>
      </c>
      <c r="AD195" s="15">
        <f t="shared" si="77"/>
        <v>0</v>
      </c>
      <c r="AE195" s="15">
        <f t="shared" si="89"/>
        <v>0</v>
      </c>
      <c r="AF195" s="15">
        <f t="shared" si="78"/>
        <v>0</v>
      </c>
      <c r="AG195" s="9">
        <f t="shared" si="79"/>
        <v>0</v>
      </c>
      <c r="AH195" s="9" t="e">
        <f t="shared" si="80"/>
        <v>#DIV/0!</v>
      </c>
      <c r="AI195" s="9" t="e">
        <f t="shared" si="91"/>
        <v>#DIV/0!</v>
      </c>
      <c r="AJ195" s="9" t="e">
        <f t="shared" si="92"/>
        <v>#DIV/0!</v>
      </c>
      <c r="AK195" s="9">
        <f t="shared" si="81"/>
        <v>0</v>
      </c>
      <c r="AL195" s="9" t="e">
        <f t="shared" si="93"/>
        <v>#DIV/0!</v>
      </c>
      <c r="AM195" s="9" t="e">
        <f t="shared" si="94"/>
        <v>#DIV/0!</v>
      </c>
      <c r="AN195" s="9" t="e">
        <f t="shared" si="82"/>
        <v>#DIV/0!</v>
      </c>
    </row>
    <row r="196" spans="1:40" x14ac:dyDescent="0.25">
      <c r="A196" s="19"/>
      <c r="B196" s="20"/>
      <c r="C196" s="21"/>
      <c r="D196" s="22"/>
      <c r="E196" s="23"/>
      <c r="F196" s="23"/>
      <c r="G196" s="22"/>
      <c r="H196" s="22"/>
      <c r="I196" s="22">
        <f t="shared" si="65"/>
        <v>18</v>
      </c>
      <c r="J196" s="9" t="e">
        <f t="shared" si="90"/>
        <v>#DIV/0!</v>
      </c>
      <c r="K196" s="9">
        <f t="shared" si="83"/>
        <v>0</v>
      </c>
      <c r="L196" s="13">
        <f t="shared" si="84"/>
        <v>0</v>
      </c>
      <c r="M196" s="24"/>
      <c r="N196" s="24"/>
      <c r="O196" s="9">
        <f t="shared" si="66"/>
        <v>0</v>
      </c>
      <c r="P196" s="14" t="e">
        <f t="shared" si="67"/>
        <v>#DIV/0!</v>
      </c>
      <c r="Q196" s="9">
        <f t="shared" si="68"/>
        <v>0</v>
      </c>
      <c r="R196" s="9">
        <f t="shared" si="69"/>
        <v>0</v>
      </c>
      <c r="S196" s="9">
        <f t="shared" si="85"/>
        <v>0</v>
      </c>
      <c r="T196" s="9">
        <f t="shared" si="86"/>
        <v>5</v>
      </c>
      <c r="U196" s="9">
        <f t="shared" si="87"/>
        <v>0</v>
      </c>
      <c r="V196" s="9">
        <f t="shared" si="88"/>
        <v>5</v>
      </c>
      <c r="W196" s="9">
        <f t="shared" si="70"/>
        <v>0</v>
      </c>
      <c r="X196" s="9">
        <f t="shared" si="71"/>
        <v>-5</v>
      </c>
      <c r="Y196" s="9">
        <f t="shared" si="72"/>
        <v>0</v>
      </c>
      <c r="Z196" s="36" t="e">
        <f t="shared" si="73"/>
        <v>#DIV/0!</v>
      </c>
      <c r="AA196" s="36" t="e">
        <f t="shared" si="74"/>
        <v>#DIV/0!</v>
      </c>
      <c r="AB196" s="10" t="e">
        <f t="shared" si="75"/>
        <v>#DIV/0!</v>
      </c>
      <c r="AC196" s="10" t="e">
        <f t="shared" si="76"/>
        <v>#DIV/0!</v>
      </c>
      <c r="AD196" s="15">
        <f t="shared" si="77"/>
        <v>0</v>
      </c>
      <c r="AE196" s="15">
        <f t="shared" si="89"/>
        <v>0</v>
      </c>
      <c r="AF196" s="15">
        <f t="shared" si="78"/>
        <v>0</v>
      </c>
      <c r="AG196" s="9">
        <f t="shared" si="79"/>
        <v>0</v>
      </c>
      <c r="AH196" s="9" t="e">
        <f t="shared" si="80"/>
        <v>#DIV/0!</v>
      </c>
      <c r="AI196" s="9" t="e">
        <f t="shared" si="91"/>
        <v>#DIV/0!</v>
      </c>
      <c r="AJ196" s="9" t="e">
        <f t="shared" si="92"/>
        <v>#DIV/0!</v>
      </c>
      <c r="AK196" s="9">
        <f t="shared" si="81"/>
        <v>0</v>
      </c>
      <c r="AL196" s="9" t="e">
        <f t="shared" si="93"/>
        <v>#DIV/0!</v>
      </c>
      <c r="AM196" s="9" t="e">
        <f t="shared" si="94"/>
        <v>#DIV/0!</v>
      </c>
      <c r="AN196" s="9" t="e">
        <f t="shared" si="82"/>
        <v>#DIV/0!</v>
      </c>
    </row>
    <row r="197" spans="1:40" x14ac:dyDescent="0.25">
      <c r="A197" s="19"/>
      <c r="B197" s="20"/>
      <c r="C197" s="21"/>
      <c r="D197" s="22"/>
      <c r="E197" s="23"/>
      <c r="F197" s="23"/>
      <c r="G197" s="22"/>
      <c r="H197" s="22"/>
      <c r="I197" s="22">
        <f t="shared" si="65"/>
        <v>18</v>
      </c>
      <c r="J197" s="9" t="e">
        <f t="shared" si="90"/>
        <v>#DIV/0!</v>
      </c>
      <c r="K197" s="9">
        <f t="shared" si="83"/>
        <v>0</v>
      </c>
      <c r="L197" s="13">
        <f t="shared" si="84"/>
        <v>0</v>
      </c>
      <c r="M197" s="24"/>
      <c r="N197" s="24"/>
      <c r="O197" s="9">
        <f t="shared" si="66"/>
        <v>0</v>
      </c>
      <c r="P197" s="14" t="e">
        <f t="shared" si="67"/>
        <v>#DIV/0!</v>
      </c>
      <c r="Q197" s="9">
        <f t="shared" si="68"/>
        <v>0</v>
      </c>
      <c r="R197" s="9">
        <f t="shared" si="69"/>
        <v>0</v>
      </c>
      <c r="S197" s="9">
        <f t="shared" si="85"/>
        <v>0</v>
      </c>
      <c r="T197" s="9">
        <f t="shared" si="86"/>
        <v>5</v>
      </c>
      <c r="U197" s="9">
        <f t="shared" si="87"/>
        <v>0</v>
      </c>
      <c r="V197" s="9">
        <f t="shared" si="88"/>
        <v>5</v>
      </c>
      <c r="W197" s="9">
        <f t="shared" si="70"/>
        <v>0</v>
      </c>
      <c r="X197" s="9">
        <f t="shared" si="71"/>
        <v>-5</v>
      </c>
      <c r="Y197" s="9">
        <f t="shared" si="72"/>
        <v>0</v>
      </c>
      <c r="Z197" s="36" t="e">
        <f t="shared" si="73"/>
        <v>#DIV/0!</v>
      </c>
      <c r="AA197" s="36" t="e">
        <f t="shared" si="74"/>
        <v>#DIV/0!</v>
      </c>
      <c r="AB197" s="10" t="e">
        <f t="shared" si="75"/>
        <v>#DIV/0!</v>
      </c>
      <c r="AC197" s="10" t="e">
        <f t="shared" si="76"/>
        <v>#DIV/0!</v>
      </c>
      <c r="AD197" s="15">
        <f t="shared" si="77"/>
        <v>0</v>
      </c>
      <c r="AE197" s="15">
        <f t="shared" si="89"/>
        <v>0</v>
      </c>
      <c r="AF197" s="15">
        <f t="shared" si="78"/>
        <v>0</v>
      </c>
      <c r="AG197" s="9">
        <f t="shared" si="79"/>
        <v>0</v>
      </c>
      <c r="AH197" s="9" t="e">
        <f t="shared" si="80"/>
        <v>#DIV/0!</v>
      </c>
      <c r="AI197" s="9" t="e">
        <f t="shared" si="91"/>
        <v>#DIV/0!</v>
      </c>
      <c r="AJ197" s="9" t="e">
        <f t="shared" si="92"/>
        <v>#DIV/0!</v>
      </c>
      <c r="AK197" s="9">
        <f t="shared" si="81"/>
        <v>0</v>
      </c>
      <c r="AL197" s="9" t="e">
        <f t="shared" si="93"/>
        <v>#DIV/0!</v>
      </c>
      <c r="AM197" s="9" t="e">
        <f t="shared" si="94"/>
        <v>#DIV/0!</v>
      </c>
      <c r="AN197" s="9" t="e">
        <f t="shared" si="82"/>
        <v>#DIV/0!</v>
      </c>
    </row>
    <row r="198" spans="1:40" x14ac:dyDescent="0.25">
      <c r="A198" s="19"/>
      <c r="B198" s="20"/>
      <c r="C198" s="21"/>
      <c r="D198" s="22"/>
      <c r="E198" s="23"/>
      <c r="F198" s="23"/>
      <c r="G198" s="22"/>
      <c r="H198" s="22"/>
      <c r="I198" s="22">
        <f t="shared" si="65"/>
        <v>18</v>
      </c>
      <c r="J198" s="9" t="e">
        <f t="shared" si="90"/>
        <v>#DIV/0!</v>
      </c>
      <c r="K198" s="9">
        <f t="shared" si="83"/>
        <v>0</v>
      </c>
      <c r="L198" s="13">
        <f t="shared" si="84"/>
        <v>0</v>
      </c>
      <c r="M198" s="24"/>
      <c r="N198" s="24"/>
      <c r="O198" s="9">
        <f t="shared" si="66"/>
        <v>0</v>
      </c>
      <c r="P198" s="14" t="e">
        <f t="shared" si="67"/>
        <v>#DIV/0!</v>
      </c>
      <c r="Q198" s="9">
        <f t="shared" si="68"/>
        <v>0</v>
      </c>
      <c r="R198" s="9">
        <f t="shared" si="69"/>
        <v>0</v>
      </c>
      <c r="S198" s="9">
        <f t="shared" si="85"/>
        <v>0</v>
      </c>
      <c r="T198" s="9">
        <f t="shared" si="86"/>
        <v>5</v>
      </c>
      <c r="U198" s="9">
        <f t="shared" si="87"/>
        <v>0</v>
      </c>
      <c r="V198" s="9">
        <f t="shared" si="88"/>
        <v>5</v>
      </c>
      <c r="W198" s="9">
        <f t="shared" si="70"/>
        <v>0</v>
      </c>
      <c r="X198" s="9">
        <f t="shared" si="71"/>
        <v>-5</v>
      </c>
      <c r="Y198" s="9">
        <f t="shared" si="72"/>
        <v>0</v>
      </c>
      <c r="Z198" s="36" t="e">
        <f t="shared" si="73"/>
        <v>#DIV/0!</v>
      </c>
      <c r="AA198" s="36" t="e">
        <f t="shared" si="74"/>
        <v>#DIV/0!</v>
      </c>
      <c r="AB198" s="10" t="e">
        <f t="shared" si="75"/>
        <v>#DIV/0!</v>
      </c>
      <c r="AC198" s="10" t="e">
        <f t="shared" si="76"/>
        <v>#DIV/0!</v>
      </c>
      <c r="AD198" s="15">
        <f t="shared" si="77"/>
        <v>0</v>
      </c>
      <c r="AE198" s="15">
        <f t="shared" si="89"/>
        <v>0</v>
      </c>
      <c r="AF198" s="15">
        <f t="shared" si="78"/>
        <v>0</v>
      </c>
      <c r="AG198" s="9">
        <f t="shared" si="79"/>
        <v>0</v>
      </c>
      <c r="AH198" s="9" t="e">
        <f t="shared" si="80"/>
        <v>#DIV/0!</v>
      </c>
      <c r="AI198" s="9" t="e">
        <f t="shared" si="91"/>
        <v>#DIV/0!</v>
      </c>
      <c r="AJ198" s="9" t="e">
        <f t="shared" si="92"/>
        <v>#DIV/0!</v>
      </c>
      <c r="AK198" s="9">
        <f t="shared" si="81"/>
        <v>0</v>
      </c>
      <c r="AL198" s="9" t="e">
        <f t="shared" si="93"/>
        <v>#DIV/0!</v>
      </c>
      <c r="AM198" s="9" t="e">
        <f t="shared" si="94"/>
        <v>#DIV/0!</v>
      </c>
      <c r="AN198" s="9" t="e">
        <f t="shared" si="82"/>
        <v>#DIV/0!</v>
      </c>
    </row>
    <row r="199" spans="1:40" x14ac:dyDescent="0.25">
      <c r="A199" s="19"/>
      <c r="B199" s="20"/>
      <c r="C199" s="21"/>
      <c r="D199" s="22"/>
      <c r="E199" s="23"/>
      <c r="F199" s="23"/>
      <c r="G199" s="22"/>
      <c r="H199" s="22"/>
      <c r="I199" s="22">
        <f t="shared" si="65"/>
        <v>18</v>
      </c>
      <c r="J199" s="9" t="e">
        <f t="shared" si="90"/>
        <v>#DIV/0!</v>
      </c>
      <c r="K199" s="9">
        <f t="shared" si="83"/>
        <v>0</v>
      </c>
      <c r="L199" s="13">
        <f t="shared" si="84"/>
        <v>0</v>
      </c>
      <c r="M199" s="24"/>
      <c r="N199" s="24"/>
      <c r="O199" s="9">
        <f t="shared" si="66"/>
        <v>0</v>
      </c>
      <c r="P199" s="14" t="e">
        <f t="shared" si="67"/>
        <v>#DIV/0!</v>
      </c>
      <c r="Q199" s="9">
        <f t="shared" si="68"/>
        <v>0</v>
      </c>
      <c r="R199" s="9">
        <f t="shared" si="69"/>
        <v>0</v>
      </c>
      <c r="S199" s="9">
        <f t="shared" si="85"/>
        <v>0</v>
      </c>
      <c r="T199" s="9">
        <f t="shared" si="86"/>
        <v>5</v>
      </c>
      <c r="U199" s="9">
        <f t="shared" si="87"/>
        <v>0</v>
      </c>
      <c r="V199" s="9">
        <f t="shared" si="88"/>
        <v>5</v>
      </c>
      <c r="W199" s="9">
        <f t="shared" si="70"/>
        <v>0</v>
      </c>
      <c r="X199" s="9">
        <f t="shared" si="71"/>
        <v>-5</v>
      </c>
      <c r="Y199" s="9">
        <f t="shared" si="72"/>
        <v>0</v>
      </c>
      <c r="Z199" s="36" t="e">
        <f t="shared" si="73"/>
        <v>#DIV/0!</v>
      </c>
      <c r="AA199" s="36" t="e">
        <f t="shared" si="74"/>
        <v>#DIV/0!</v>
      </c>
      <c r="AB199" s="10" t="e">
        <f t="shared" si="75"/>
        <v>#DIV/0!</v>
      </c>
      <c r="AC199" s="10" t="e">
        <f t="shared" si="76"/>
        <v>#DIV/0!</v>
      </c>
      <c r="AD199" s="15">
        <f t="shared" si="77"/>
        <v>0</v>
      </c>
      <c r="AE199" s="15">
        <f t="shared" si="89"/>
        <v>0</v>
      </c>
      <c r="AF199" s="15">
        <f t="shared" si="78"/>
        <v>0</v>
      </c>
      <c r="AG199" s="9">
        <f t="shared" si="79"/>
        <v>0</v>
      </c>
      <c r="AH199" s="9" t="e">
        <f t="shared" si="80"/>
        <v>#DIV/0!</v>
      </c>
      <c r="AI199" s="9" t="e">
        <f t="shared" si="91"/>
        <v>#DIV/0!</v>
      </c>
      <c r="AJ199" s="9" t="e">
        <f t="shared" si="92"/>
        <v>#DIV/0!</v>
      </c>
      <c r="AK199" s="9">
        <f t="shared" si="81"/>
        <v>0</v>
      </c>
      <c r="AL199" s="9" t="e">
        <f t="shared" si="93"/>
        <v>#DIV/0!</v>
      </c>
      <c r="AM199" s="9" t="e">
        <f t="shared" si="94"/>
        <v>#DIV/0!</v>
      </c>
      <c r="AN199" s="9" t="e">
        <f t="shared" si="82"/>
        <v>#DIV/0!</v>
      </c>
    </row>
    <row r="200" spans="1:40" x14ac:dyDescent="0.25">
      <c r="A200" s="19"/>
      <c r="B200" s="20"/>
      <c r="C200" s="21"/>
      <c r="D200" s="22"/>
      <c r="E200" s="23"/>
      <c r="F200" s="23"/>
      <c r="G200" s="22"/>
      <c r="H200" s="22"/>
      <c r="I200" s="22">
        <f t="shared" si="65"/>
        <v>18</v>
      </c>
      <c r="J200" s="9" t="e">
        <f t="shared" si="90"/>
        <v>#DIV/0!</v>
      </c>
      <c r="K200" s="9">
        <f t="shared" si="83"/>
        <v>0</v>
      </c>
      <c r="L200" s="13">
        <f t="shared" si="84"/>
        <v>0</v>
      </c>
      <c r="M200" s="24"/>
      <c r="N200" s="24"/>
      <c r="O200" s="9">
        <f t="shared" si="66"/>
        <v>0</v>
      </c>
      <c r="P200" s="14" t="e">
        <f t="shared" si="67"/>
        <v>#DIV/0!</v>
      </c>
      <c r="Q200" s="9">
        <f t="shared" si="68"/>
        <v>0</v>
      </c>
      <c r="R200" s="9">
        <f t="shared" si="69"/>
        <v>0</v>
      </c>
      <c r="S200" s="9">
        <f t="shared" si="85"/>
        <v>0</v>
      </c>
      <c r="T200" s="9">
        <f t="shared" si="86"/>
        <v>5</v>
      </c>
      <c r="U200" s="9">
        <f t="shared" si="87"/>
        <v>0</v>
      </c>
      <c r="V200" s="9">
        <f t="shared" si="88"/>
        <v>5</v>
      </c>
      <c r="W200" s="9">
        <f t="shared" si="70"/>
        <v>0</v>
      </c>
      <c r="X200" s="9">
        <f t="shared" si="71"/>
        <v>-5</v>
      </c>
      <c r="Y200" s="9">
        <f t="shared" si="72"/>
        <v>0</v>
      </c>
      <c r="Z200" s="36" t="e">
        <f t="shared" si="73"/>
        <v>#DIV/0!</v>
      </c>
      <c r="AA200" s="36" t="e">
        <f t="shared" si="74"/>
        <v>#DIV/0!</v>
      </c>
      <c r="AB200" s="10" t="e">
        <f t="shared" si="75"/>
        <v>#DIV/0!</v>
      </c>
      <c r="AC200" s="10" t="e">
        <f t="shared" si="76"/>
        <v>#DIV/0!</v>
      </c>
      <c r="AD200" s="15">
        <f t="shared" si="77"/>
        <v>0</v>
      </c>
      <c r="AE200" s="15">
        <f t="shared" si="89"/>
        <v>0</v>
      </c>
      <c r="AF200" s="15">
        <f t="shared" si="78"/>
        <v>0</v>
      </c>
      <c r="AG200" s="9">
        <f t="shared" si="79"/>
        <v>0</v>
      </c>
      <c r="AH200" s="9" t="e">
        <f t="shared" si="80"/>
        <v>#DIV/0!</v>
      </c>
      <c r="AI200" s="9" t="e">
        <f t="shared" si="91"/>
        <v>#DIV/0!</v>
      </c>
      <c r="AJ200" s="9" t="e">
        <f t="shared" si="92"/>
        <v>#DIV/0!</v>
      </c>
      <c r="AK200" s="9">
        <f t="shared" si="81"/>
        <v>0</v>
      </c>
      <c r="AL200" s="9" t="e">
        <f t="shared" si="93"/>
        <v>#DIV/0!</v>
      </c>
      <c r="AM200" s="9" t="e">
        <f t="shared" si="94"/>
        <v>#DIV/0!</v>
      </c>
      <c r="AN200" s="9" t="e">
        <f t="shared" si="82"/>
        <v>#DIV/0!</v>
      </c>
    </row>
    <row r="201" spans="1:40" x14ac:dyDescent="0.25">
      <c r="A201" s="19"/>
      <c r="B201" s="20"/>
      <c r="C201" s="21"/>
      <c r="D201" s="22"/>
      <c r="E201" s="23"/>
      <c r="F201" s="23"/>
      <c r="G201" s="22"/>
      <c r="H201" s="22"/>
      <c r="I201" s="22">
        <f t="shared" si="65"/>
        <v>18</v>
      </c>
      <c r="J201" s="9" t="e">
        <f t="shared" si="90"/>
        <v>#DIV/0!</v>
      </c>
      <c r="K201" s="9">
        <f t="shared" si="83"/>
        <v>0</v>
      </c>
      <c r="L201" s="13">
        <f t="shared" si="84"/>
        <v>0</v>
      </c>
      <c r="M201" s="24"/>
      <c r="N201" s="24"/>
      <c r="O201" s="9">
        <f t="shared" si="66"/>
        <v>0</v>
      </c>
      <c r="P201" s="14" t="e">
        <f t="shared" si="67"/>
        <v>#DIV/0!</v>
      </c>
      <c r="Q201" s="9">
        <f t="shared" si="68"/>
        <v>0</v>
      </c>
      <c r="R201" s="9">
        <f t="shared" si="69"/>
        <v>0</v>
      </c>
      <c r="S201" s="9">
        <f t="shared" si="85"/>
        <v>0</v>
      </c>
      <c r="T201" s="9">
        <f t="shared" si="86"/>
        <v>5</v>
      </c>
      <c r="U201" s="9">
        <f t="shared" si="87"/>
        <v>0</v>
      </c>
      <c r="V201" s="9">
        <f t="shared" si="88"/>
        <v>5</v>
      </c>
      <c r="W201" s="9">
        <f t="shared" si="70"/>
        <v>0</v>
      </c>
      <c r="X201" s="9">
        <f t="shared" si="71"/>
        <v>-5</v>
      </c>
      <c r="Y201" s="9">
        <f t="shared" si="72"/>
        <v>0</v>
      </c>
      <c r="Z201" s="36" t="e">
        <f t="shared" si="73"/>
        <v>#DIV/0!</v>
      </c>
      <c r="AA201" s="36" t="e">
        <f t="shared" si="74"/>
        <v>#DIV/0!</v>
      </c>
      <c r="AB201" s="10" t="e">
        <f t="shared" si="75"/>
        <v>#DIV/0!</v>
      </c>
      <c r="AC201" s="10" t="e">
        <f t="shared" si="76"/>
        <v>#DIV/0!</v>
      </c>
      <c r="AD201" s="15">
        <f t="shared" si="77"/>
        <v>0</v>
      </c>
      <c r="AE201" s="15">
        <f t="shared" si="89"/>
        <v>0</v>
      </c>
      <c r="AF201" s="15">
        <f t="shared" si="78"/>
        <v>0</v>
      </c>
      <c r="AG201" s="9">
        <f t="shared" si="79"/>
        <v>0</v>
      </c>
      <c r="AH201" s="9" t="e">
        <f t="shared" si="80"/>
        <v>#DIV/0!</v>
      </c>
      <c r="AI201" s="9" t="e">
        <f t="shared" si="91"/>
        <v>#DIV/0!</v>
      </c>
      <c r="AJ201" s="9" t="e">
        <f t="shared" si="92"/>
        <v>#DIV/0!</v>
      </c>
      <c r="AK201" s="9">
        <f t="shared" si="81"/>
        <v>0</v>
      </c>
      <c r="AL201" s="9" t="e">
        <f t="shared" si="93"/>
        <v>#DIV/0!</v>
      </c>
      <c r="AM201" s="9" t="e">
        <f t="shared" si="94"/>
        <v>#DIV/0!</v>
      </c>
      <c r="AN201" s="9" t="e">
        <f t="shared" si="82"/>
        <v>#DIV/0!</v>
      </c>
    </row>
    <row r="202" spans="1:40" x14ac:dyDescent="0.25">
      <c r="A202" s="19"/>
      <c r="B202" s="20"/>
      <c r="C202" s="21"/>
      <c r="D202" s="22"/>
      <c r="E202" s="23"/>
      <c r="F202" s="23"/>
      <c r="G202" s="22"/>
      <c r="H202" s="22"/>
      <c r="I202" s="22">
        <f t="shared" ref="I202:I235" si="95">$M$1</f>
        <v>18</v>
      </c>
      <c r="J202" s="9" t="e">
        <f t="shared" si="90"/>
        <v>#DIV/0!</v>
      </c>
      <c r="K202" s="9">
        <f t="shared" si="83"/>
        <v>0</v>
      </c>
      <c r="L202" s="13">
        <f t="shared" si="84"/>
        <v>0</v>
      </c>
      <c r="M202" s="24"/>
      <c r="N202" s="24"/>
      <c r="O202" s="9">
        <f t="shared" ref="O202:O235" si="96">IFERROR(IF(G202=0,(AN202),G202/C202),0)</f>
        <v>0</v>
      </c>
      <c r="P202" s="14" t="e">
        <f t="shared" ref="P202:P236" si="97">O202/D202</f>
        <v>#DIV/0!</v>
      </c>
      <c r="Q202" s="9">
        <f t="shared" ref="Q202:Q235" si="98">IF(G202=0,M202*$C$2,M202*$C$1)</f>
        <v>0</v>
      </c>
      <c r="R202" s="9">
        <f t="shared" ref="R202:R235" si="99">IF(G202=0,N202*$C$2,N202*$C$1)</f>
        <v>0</v>
      </c>
      <c r="S202" s="9">
        <f t="shared" si="85"/>
        <v>0</v>
      </c>
      <c r="T202" s="9">
        <f t="shared" si="86"/>
        <v>5</v>
      </c>
      <c r="U202" s="9">
        <f t="shared" si="87"/>
        <v>0</v>
      </c>
      <c r="V202" s="9">
        <f t="shared" si="88"/>
        <v>5</v>
      </c>
      <c r="W202" s="9">
        <f t="shared" ref="W202:W235" si="100">L202+U202+R202</f>
        <v>0</v>
      </c>
      <c r="X202" s="9">
        <f t="shared" ref="X202:X235" si="101">M202-V202</f>
        <v>-5</v>
      </c>
      <c r="Y202" s="9">
        <f t="shared" ref="Y202:Y235" si="102">N202-W202</f>
        <v>0</v>
      </c>
      <c r="Z202" s="36" t="e">
        <f t="shared" ref="Z202:Z235" si="103">X202/M202</f>
        <v>#DIV/0!</v>
      </c>
      <c r="AA202" s="36" t="e">
        <f t="shared" ref="AA202:AA235" si="104">Y202/N202</f>
        <v>#DIV/0!</v>
      </c>
      <c r="AB202" s="10" t="e">
        <f t="shared" ref="AB202:AB235" si="105">M202/(K202+O202) -1</f>
        <v>#DIV/0!</v>
      </c>
      <c r="AC202" s="10" t="e">
        <f t="shared" ref="AC202:AC235" si="106">N202/(K202+O202) -1</f>
        <v>#DIV/0!</v>
      </c>
      <c r="AD202" s="15">
        <f t="shared" ref="AD202:AD235" si="107">K202*C202+G202</f>
        <v>0</v>
      </c>
      <c r="AE202" s="15">
        <f t="shared" si="89"/>
        <v>0</v>
      </c>
      <c r="AF202" s="15">
        <f t="shared" ref="AF202:AF235" si="108">IFERROR(IF(G202=0,O202*C202,0),0)</f>
        <v>0</v>
      </c>
      <c r="AG202" s="9">
        <f t="shared" ref="AG202:AG235" si="109">D202</f>
        <v>0</v>
      </c>
      <c r="AH202" s="9" t="e">
        <f t="shared" ref="AH202:AH235" si="110">H202/C202</f>
        <v>#DIV/0!</v>
      </c>
      <c r="AI202" s="9" t="e">
        <f t="shared" si="91"/>
        <v>#DIV/0!</v>
      </c>
      <c r="AJ202" s="9" t="e">
        <f t="shared" si="92"/>
        <v>#DIV/0!</v>
      </c>
      <c r="AK202" s="9">
        <f t="shared" ref="AK202:AK235" si="111">IF(F202="sim",AJ202*51.11/100,0)</f>
        <v>0</v>
      </c>
      <c r="AL202" s="9" t="e">
        <f t="shared" si="93"/>
        <v>#DIV/0!</v>
      </c>
      <c r="AM202" s="9" t="e">
        <f t="shared" si="94"/>
        <v>#DIV/0!</v>
      </c>
      <c r="AN202" s="9" t="e">
        <f t="shared" ref="AN202:AN235" si="112">IF(G202=0,AM202-AH202,0)</f>
        <v>#DIV/0!</v>
      </c>
    </row>
    <row r="203" spans="1:40" x14ac:dyDescent="0.25">
      <c r="A203" s="19"/>
      <c r="B203" s="20"/>
      <c r="C203" s="21"/>
      <c r="D203" s="22"/>
      <c r="E203" s="23"/>
      <c r="F203" s="23"/>
      <c r="G203" s="22"/>
      <c r="H203" s="22"/>
      <c r="I203" s="22">
        <f t="shared" si="95"/>
        <v>18</v>
      </c>
      <c r="J203" s="9" t="e">
        <f t="shared" si="90"/>
        <v>#DIV/0!</v>
      </c>
      <c r="K203" s="9">
        <f t="shared" ref="K203:K235" si="113">D203/$M$7+D203*E203/100</f>
        <v>0</v>
      </c>
      <c r="L203" s="13">
        <f t="shared" ref="L203:L235" si="114">IF(D203&gt;0,IFERROR(O203+S203+K203+$M$4,0),0)</f>
        <v>0</v>
      </c>
      <c r="M203" s="24"/>
      <c r="N203" s="24"/>
      <c r="O203" s="9">
        <f t="shared" si="96"/>
        <v>0</v>
      </c>
      <c r="P203" s="14" t="e">
        <f t="shared" si="97"/>
        <v>#DIV/0!</v>
      </c>
      <c r="Q203" s="9">
        <f t="shared" si="98"/>
        <v>0</v>
      </c>
      <c r="R203" s="9">
        <f t="shared" si="99"/>
        <v>0</v>
      </c>
      <c r="S203" s="9">
        <f t="shared" ref="S203:S235" si="115">IFERROR(AE203/C203,0)</f>
        <v>0</v>
      </c>
      <c r="T203" s="9">
        <f t="shared" ref="T203:T235" si="116">$C$4*M203+IF(M203&gt;79,$C$5,5)</f>
        <v>5</v>
      </c>
      <c r="U203" s="9">
        <f t="shared" ref="U203:U235" si="117">N203*$C$3</f>
        <v>0</v>
      </c>
      <c r="V203" s="9">
        <f t="shared" ref="V203:V235" si="118">L203+T203+Q203</f>
        <v>5</v>
      </c>
      <c r="W203" s="9">
        <f t="shared" si="100"/>
        <v>0</v>
      </c>
      <c r="X203" s="9">
        <f t="shared" si="101"/>
        <v>-5</v>
      </c>
      <c r="Y203" s="9">
        <f t="shared" si="102"/>
        <v>0</v>
      </c>
      <c r="Z203" s="36" t="e">
        <f t="shared" si="103"/>
        <v>#DIV/0!</v>
      </c>
      <c r="AA203" s="36" t="e">
        <f t="shared" si="104"/>
        <v>#DIV/0!</v>
      </c>
      <c r="AB203" s="10" t="e">
        <f t="shared" si="105"/>
        <v>#DIV/0!</v>
      </c>
      <c r="AC203" s="10" t="e">
        <f t="shared" si="106"/>
        <v>#DIV/0!</v>
      </c>
      <c r="AD203" s="15">
        <f t="shared" si="107"/>
        <v>0</v>
      </c>
      <c r="AE203" s="15">
        <f t="shared" ref="AE203:AE235" si="119">($M$2*(C203*K203+G203))/$M$3</f>
        <v>0</v>
      </c>
      <c r="AF203" s="15">
        <f t="shared" si="108"/>
        <v>0</v>
      </c>
      <c r="AG203" s="9">
        <f t="shared" si="109"/>
        <v>0</v>
      </c>
      <c r="AH203" s="9" t="e">
        <f t="shared" si="110"/>
        <v>#DIV/0!</v>
      </c>
      <c r="AI203" s="9" t="e">
        <f t="shared" si="91"/>
        <v>#DIV/0!</v>
      </c>
      <c r="AJ203" s="9" t="e">
        <f t="shared" si="92"/>
        <v>#DIV/0!</v>
      </c>
      <c r="AK203" s="9">
        <f t="shared" si="111"/>
        <v>0</v>
      </c>
      <c r="AL203" s="9" t="e">
        <f t="shared" si="93"/>
        <v>#DIV/0!</v>
      </c>
      <c r="AM203" s="9" t="e">
        <f t="shared" si="94"/>
        <v>#DIV/0!</v>
      </c>
      <c r="AN203" s="9" t="e">
        <f t="shared" si="112"/>
        <v>#DIV/0!</v>
      </c>
    </row>
    <row r="204" spans="1:40" x14ac:dyDescent="0.25">
      <c r="A204" s="19"/>
      <c r="B204" s="20"/>
      <c r="C204" s="21"/>
      <c r="D204" s="22"/>
      <c r="E204" s="23"/>
      <c r="F204" s="23"/>
      <c r="G204" s="22"/>
      <c r="H204" s="22"/>
      <c r="I204" s="22">
        <f t="shared" si="95"/>
        <v>18</v>
      </c>
      <c r="J204" s="9" t="e">
        <f t="shared" si="90"/>
        <v>#DIV/0!</v>
      </c>
      <c r="K204" s="9">
        <f t="shared" si="113"/>
        <v>0</v>
      </c>
      <c r="L204" s="13">
        <f t="shared" si="114"/>
        <v>0</v>
      </c>
      <c r="M204" s="24"/>
      <c r="N204" s="24"/>
      <c r="O204" s="9">
        <f t="shared" si="96"/>
        <v>0</v>
      </c>
      <c r="P204" s="14" t="e">
        <f t="shared" si="97"/>
        <v>#DIV/0!</v>
      </c>
      <c r="Q204" s="9">
        <f t="shared" si="98"/>
        <v>0</v>
      </c>
      <c r="R204" s="9">
        <f t="shared" si="99"/>
        <v>0</v>
      </c>
      <c r="S204" s="9">
        <f t="shared" si="115"/>
        <v>0</v>
      </c>
      <c r="T204" s="9">
        <f t="shared" si="116"/>
        <v>5</v>
      </c>
      <c r="U204" s="9">
        <f t="shared" si="117"/>
        <v>0</v>
      </c>
      <c r="V204" s="9">
        <f t="shared" si="118"/>
        <v>5</v>
      </c>
      <c r="W204" s="9">
        <f t="shared" si="100"/>
        <v>0</v>
      </c>
      <c r="X204" s="9">
        <f t="shared" si="101"/>
        <v>-5</v>
      </c>
      <c r="Y204" s="9">
        <f t="shared" si="102"/>
        <v>0</v>
      </c>
      <c r="Z204" s="36" t="e">
        <f t="shared" si="103"/>
        <v>#DIV/0!</v>
      </c>
      <c r="AA204" s="36" t="e">
        <f t="shared" si="104"/>
        <v>#DIV/0!</v>
      </c>
      <c r="AB204" s="10" t="e">
        <f t="shared" si="105"/>
        <v>#DIV/0!</v>
      </c>
      <c r="AC204" s="10" t="e">
        <f t="shared" si="106"/>
        <v>#DIV/0!</v>
      </c>
      <c r="AD204" s="15">
        <f t="shared" si="107"/>
        <v>0</v>
      </c>
      <c r="AE204" s="15">
        <f t="shared" si="119"/>
        <v>0</v>
      </c>
      <c r="AF204" s="15">
        <f t="shared" si="108"/>
        <v>0</v>
      </c>
      <c r="AG204" s="9">
        <f t="shared" si="109"/>
        <v>0</v>
      </c>
      <c r="AH204" s="9" t="e">
        <f t="shared" si="110"/>
        <v>#DIV/0!</v>
      </c>
      <c r="AI204" s="9" t="e">
        <f t="shared" si="91"/>
        <v>#DIV/0!</v>
      </c>
      <c r="AJ204" s="9" t="e">
        <f t="shared" si="92"/>
        <v>#DIV/0!</v>
      </c>
      <c r="AK204" s="9">
        <f t="shared" si="111"/>
        <v>0</v>
      </c>
      <c r="AL204" s="9" t="e">
        <f t="shared" si="93"/>
        <v>#DIV/0!</v>
      </c>
      <c r="AM204" s="9" t="e">
        <f t="shared" si="94"/>
        <v>#DIV/0!</v>
      </c>
      <c r="AN204" s="9" t="e">
        <f t="shared" si="112"/>
        <v>#DIV/0!</v>
      </c>
    </row>
    <row r="205" spans="1:40" x14ac:dyDescent="0.25">
      <c r="A205" s="19"/>
      <c r="B205" s="20"/>
      <c r="C205" s="21"/>
      <c r="D205" s="22"/>
      <c r="E205" s="23"/>
      <c r="F205" s="23"/>
      <c r="G205" s="22"/>
      <c r="H205" s="22"/>
      <c r="I205" s="22">
        <f t="shared" si="95"/>
        <v>18</v>
      </c>
      <c r="J205" s="9" t="e">
        <f t="shared" si="90"/>
        <v>#DIV/0!</v>
      </c>
      <c r="K205" s="9">
        <f t="shared" si="113"/>
        <v>0</v>
      </c>
      <c r="L205" s="13">
        <f t="shared" si="114"/>
        <v>0</v>
      </c>
      <c r="M205" s="24"/>
      <c r="N205" s="24"/>
      <c r="O205" s="9">
        <f t="shared" si="96"/>
        <v>0</v>
      </c>
      <c r="P205" s="14" t="e">
        <f t="shared" si="97"/>
        <v>#DIV/0!</v>
      </c>
      <c r="Q205" s="9">
        <f t="shared" si="98"/>
        <v>0</v>
      </c>
      <c r="R205" s="9">
        <f t="shared" si="99"/>
        <v>0</v>
      </c>
      <c r="S205" s="9">
        <f t="shared" si="115"/>
        <v>0</v>
      </c>
      <c r="T205" s="9">
        <f t="shared" si="116"/>
        <v>5</v>
      </c>
      <c r="U205" s="9">
        <f t="shared" si="117"/>
        <v>0</v>
      </c>
      <c r="V205" s="9">
        <f t="shared" si="118"/>
        <v>5</v>
      </c>
      <c r="W205" s="9">
        <f t="shared" si="100"/>
        <v>0</v>
      </c>
      <c r="X205" s="9">
        <f t="shared" si="101"/>
        <v>-5</v>
      </c>
      <c r="Y205" s="9">
        <f t="shared" si="102"/>
        <v>0</v>
      </c>
      <c r="Z205" s="36" t="e">
        <f t="shared" si="103"/>
        <v>#DIV/0!</v>
      </c>
      <c r="AA205" s="36" t="e">
        <f t="shared" si="104"/>
        <v>#DIV/0!</v>
      </c>
      <c r="AB205" s="10" t="e">
        <f t="shared" si="105"/>
        <v>#DIV/0!</v>
      </c>
      <c r="AC205" s="10" t="e">
        <f t="shared" si="106"/>
        <v>#DIV/0!</v>
      </c>
      <c r="AD205" s="15">
        <f t="shared" si="107"/>
        <v>0</v>
      </c>
      <c r="AE205" s="15">
        <f t="shared" si="119"/>
        <v>0</v>
      </c>
      <c r="AF205" s="15">
        <f t="shared" si="108"/>
        <v>0</v>
      </c>
      <c r="AG205" s="9">
        <f t="shared" si="109"/>
        <v>0</v>
      </c>
      <c r="AH205" s="9" t="e">
        <f t="shared" si="110"/>
        <v>#DIV/0!</v>
      </c>
      <c r="AI205" s="9" t="e">
        <f t="shared" si="91"/>
        <v>#DIV/0!</v>
      </c>
      <c r="AJ205" s="9" t="e">
        <f t="shared" si="92"/>
        <v>#DIV/0!</v>
      </c>
      <c r="AK205" s="9">
        <f t="shared" si="111"/>
        <v>0</v>
      </c>
      <c r="AL205" s="9" t="e">
        <f t="shared" si="93"/>
        <v>#DIV/0!</v>
      </c>
      <c r="AM205" s="9" t="e">
        <f t="shared" si="94"/>
        <v>#DIV/0!</v>
      </c>
      <c r="AN205" s="9" t="e">
        <f t="shared" si="112"/>
        <v>#DIV/0!</v>
      </c>
    </row>
    <row r="206" spans="1:40" x14ac:dyDescent="0.25">
      <c r="A206" s="19"/>
      <c r="B206" s="20"/>
      <c r="C206" s="21"/>
      <c r="D206" s="22"/>
      <c r="E206" s="23"/>
      <c r="F206" s="23"/>
      <c r="G206" s="22"/>
      <c r="H206" s="22"/>
      <c r="I206" s="22">
        <f t="shared" si="95"/>
        <v>18</v>
      </c>
      <c r="J206" s="9" t="e">
        <f t="shared" si="90"/>
        <v>#DIV/0!</v>
      </c>
      <c r="K206" s="9">
        <f t="shared" si="113"/>
        <v>0</v>
      </c>
      <c r="L206" s="13">
        <f t="shared" si="114"/>
        <v>0</v>
      </c>
      <c r="M206" s="24"/>
      <c r="N206" s="24"/>
      <c r="O206" s="9">
        <f t="shared" si="96"/>
        <v>0</v>
      </c>
      <c r="P206" s="14" t="e">
        <f t="shared" si="97"/>
        <v>#DIV/0!</v>
      </c>
      <c r="Q206" s="9">
        <f t="shared" si="98"/>
        <v>0</v>
      </c>
      <c r="R206" s="9">
        <f t="shared" si="99"/>
        <v>0</v>
      </c>
      <c r="S206" s="9">
        <f t="shared" si="115"/>
        <v>0</v>
      </c>
      <c r="T206" s="9">
        <f t="shared" si="116"/>
        <v>5</v>
      </c>
      <c r="U206" s="9">
        <f t="shared" si="117"/>
        <v>0</v>
      </c>
      <c r="V206" s="9">
        <f t="shared" si="118"/>
        <v>5</v>
      </c>
      <c r="W206" s="9">
        <f t="shared" si="100"/>
        <v>0</v>
      </c>
      <c r="X206" s="9">
        <f t="shared" si="101"/>
        <v>-5</v>
      </c>
      <c r="Y206" s="9">
        <f t="shared" si="102"/>
        <v>0</v>
      </c>
      <c r="Z206" s="36" t="e">
        <f t="shared" si="103"/>
        <v>#DIV/0!</v>
      </c>
      <c r="AA206" s="36" t="e">
        <f t="shared" si="104"/>
        <v>#DIV/0!</v>
      </c>
      <c r="AB206" s="10" t="e">
        <f t="shared" si="105"/>
        <v>#DIV/0!</v>
      </c>
      <c r="AC206" s="10" t="e">
        <f t="shared" si="106"/>
        <v>#DIV/0!</v>
      </c>
      <c r="AD206" s="15">
        <f t="shared" si="107"/>
        <v>0</v>
      </c>
      <c r="AE206" s="15">
        <f t="shared" si="119"/>
        <v>0</v>
      </c>
      <c r="AF206" s="15">
        <f t="shared" si="108"/>
        <v>0</v>
      </c>
      <c r="AG206" s="9">
        <f t="shared" si="109"/>
        <v>0</v>
      </c>
      <c r="AH206" s="9" t="e">
        <f t="shared" si="110"/>
        <v>#DIV/0!</v>
      </c>
      <c r="AI206" s="9" t="e">
        <f t="shared" si="91"/>
        <v>#DIV/0!</v>
      </c>
      <c r="AJ206" s="9" t="e">
        <f t="shared" si="92"/>
        <v>#DIV/0!</v>
      </c>
      <c r="AK206" s="9">
        <f t="shared" si="111"/>
        <v>0</v>
      </c>
      <c r="AL206" s="9" t="e">
        <f t="shared" si="93"/>
        <v>#DIV/0!</v>
      </c>
      <c r="AM206" s="9" t="e">
        <f t="shared" si="94"/>
        <v>#DIV/0!</v>
      </c>
      <c r="AN206" s="9" t="e">
        <f t="shared" si="112"/>
        <v>#DIV/0!</v>
      </c>
    </row>
    <row r="207" spans="1:40" x14ac:dyDescent="0.25">
      <c r="A207" s="19"/>
      <c r="B207" s="20"/>
      <c r="C207" s="21"/>
      <c r="D207" s="22"/>
      <c r="E207" s="23"/>
      <c r="F207" s="23"/>
      <c r="G207" s="22"/>
      <c r="H207" s="22"/>
      <c r="I207" s="22">
        <f t="shared" si="95"/>
        <v>18</v>
      </c>
      <c r="J207" s="9" t="e">
        <f t="shared" si="90"/>
        <v>#DIV/0!</v>
      </c>
      <c r="K207" s="9">
        <f t="shared" si="113"/>
        <v>0</v>
      </c>
      <c r="L207" s="13">
        <f t="shared" si="114"/>
        <v>0</v>
      </c>
      <c r="M207" s="24"/>
      <c r="N207" s="24"/>
      <c r="O207" s="9">
        <f t="shared" si="96"/>
        <v>0</v>
      </c>
      <c r="P207" s="14" t="e">
        <f t="shared" si="97"/>
        <v>#DIV/0!</v>
      </c>
      <c r="Q207" s="9">
        <f t="shared" si="98"/>
        <v>0</v>
      </c>
      <c r="R207" s="9">
        <f t="shared" si="99"/>
        <v>0</v>
      </c>
      <c r="S207" s="9">
        <f t="shared" si="115"/>
        <v>0</v>
      </c>
      <c r="T207" s="9">
        <f t="shared" si="116"/>
        <v>5</v>
      </c>
      <c r="U207" s="9">
        <f t="shared" si="117"/>
        <v>0</v>
      </c>
      <c r="V207" s="9">
        <f t="shared" si="118"/>
        <v>5</v>
      </c>
      <c r="W207" s="9">
        <f t="shared" si="100"/>
        <v>0</v>
      </c>
      <c r="X207" s="9">
        <f t="shared" si="101"/>
        <v>-5</v>
      </c>
      <c r="Y207" s="9">
        <f t="shared" si="102"/>
        <v>0</v>
      </c>
      <c r="Z207" s="36" t="e">
        <f t="shared" si="103"/>
        <v>#DIV/0!</v>
      </c>
      <c r="AA207" s="36" t="e">
        <f t="shared" si="104"/>
        <v>#DIV/0!</v>
      </c>
      <c r="AB207" s="10" t="e">
        <f t="shared" si="105"/>
        <v>#DIV/0!</v>
      </c>
      <c r="AC207" s="10" t="e">
        <f t="shared" si="106"/>
        <v>#DIV/0!</v>
      </c>
      <c r="AD207" s="15">
        <f t="shared" si="107"/>
        <v>0</v>
      </c>
      <c r="AE207" s="15">
        <f t="shared" si="119"/>
        <v>0</v>
      </c>
      <c r="AF207" s="15">
        <f t="shared" si="108"/>
        <v>0</v>
      </c>
      <c r="AG207" s="9">
        <f t="shared" si="109"/>
        <v>0</v>
      </c>
      <c r="AH207" s="9" t="e">
        <f t="shared" si="110"/>
        <v>#DIV/0!</v>
      </c>
      <c r="AI207" s="9" t="e">
        <f t="shared" si="91"/>
        <v>#DIV/0!</v>
      </c>
      <c r="AJ207" s="9" t="e">
        <f t="shared" si="92"/>
        <v>#DIV/0!</v>
      </c>
      <c r="AK207" s="9">
        <f t="shared" si="111"/>
        <v>0</v>
      </c>
      <c r="AL207" s="9" t="e">
        <f t="shared" si="93"/>
        <v>#DIV/0!</v>
      </c>
      <c r="AM207" s="9" t="e">
        <f t="shared" si="94"/>
        <v>#DIV/0!</v>
      </c>
      <c r="AN207" s="9" t="e">
        <f t="shared" si="112"/>
        <v>#DIV/0!</v>
      </c>
    </row>
    <row r="208" spans="1:40" x14ac:dyDescent="0.25">
      <c r="A208" s="19"/>
      <c r="B208" s="20"/>
      <c r="C208" s="21"/>
      <c r="D208" s="22"/>
      <c r="E208" s="23"/>
      <c r="F208" s="23"/>
      <c r="G208" s="22"/>
      <c r="H208" s="22"/>
      <c r="I208" s="22">
        <f t="shared" si="95"/>
        <v>18</v>
      </c>
      <c r="J208" s="9" t="e">
        <f t="shared" si="90"/>
        <v>#DIV/0!</v>
      </c>
      <c r="K208" s="9">
        <f t="shared" si="113"/>
        <v>0</v>
      </c>
      <c r="L208" s="13">
        <f t="shared" si="114"/>
        <v>0</v>
      </c>
      <c r="M208" s="24"/>
      <c r="N208" s="24"/>
      <c r="O208" s="9">
        <f t="shared" si="96"/>
        <v>0</v>
      </c>
      <c r="P208" s="14" t="e">
        <f t="shared" si="97"/>
        <v>#DIV/0!</v>
      </c>
      <c r="Q208" s="9">
        <f t="shared" si="98"/>
        <v>0</v>
      </c>
      <c r="R208" s="9">
        <f t="shared" si="99"/>
        <v>0</v>
      </c>
      <c r="S208" s="9">
        <f t="shared" si="115"/>
        <v>0</v>
      </c>
      <c r="T208" s="9">
        <f t="shared" si="116"/>
        <v>5</v>
      </c>
      <c r="U208" s="9">
        <f t="shared" si="117"/>
        <v>0</v>
      </c>
      <c r="V208" s="9">
        <f t="shared" si="118"/>
        <v>5</v>
      </c>
      <c r="W208" s="9">
        <f t="shared" si="100"/>
        <v>0</v>
      </c>
      <c r="X208" s="9">
        <f t="shared" si="101"/>
        <v>-5</v>
      </c>
      <c r="Y208" s="9">
        <f t="shared" si="102"/>
        <v>0</v>
      </c>
      <c r="Z208" s="36" t="e">
        <f t="shared" si="103"/>
        <v>#DIV/0!</v>
      </c>
      <c r="AA208" s="36" t="e">
        <f t="shared" si="104"/>
        <v>#DIV/0!</v>
      </c>
      <c r="AB208" s="10" t="e">
        <f t="shared" si="105"/>
        <v>#DIV/0!</v>
      </c>
      <c r="AC208" s="10" t="e">
        <f t="shared" si="106"/>
        <v>#DIV/0!</v>
      </c>
      <c r="AD208" s="15">
        <f t="shared" si="107"/>
        <v>0</v>
      </c>
      <c r="AE208" s="15">
        <f t="shared" si="119"/>
        <v>0</v>
      </c>
      <c r="AF208" s="15">
        <f t="shared" si="108"/>
        <v>0</v>
      </c>
      <c r="AG208" s="9">
        <f t="shared" si="109"/>
        <v>0</v>
      </c>
      <c r="AH208" s="9" t="e">
        <f t="shared" si="110"/>
        <v>#DIV/0!</v>
      </c>
      <c r="AI208" s="9" t="e">
        <f t="shared" si="91"/>
        <v>#DIV/0!</v>
      </c>
      <c r="AJ208" s="9" t="e">
        <f t="shared" si="92"/>
        <v>#DIV/0!</v>
      </c>
      <c r="AK208" s="9">
        <f t="shared" si="111"/>
        <v>0</v>
      </c>
      <c r="AL208" s="9" t="e">
        <f t="shared" si="93"/>
        <v>#DIV/0!</v>
      </c>
      <c r="AM208" s="9" t="e">
        <f t="shared" si="94"/>
        <v>#DIV/0!</v>
      </c>
      <c r="AN208" s="9" t="e">
        <f t="shared" si="112"/>
        <v>#DIV/0!</v>
      </c>
    </row>
    <row r="209" spans="1:40" x14ac:dyDescent="0.25">
      <c r="A209" s="19"/>
      <c r="B209" s="20"/>
      <c r="C209" s="21"/>
      <c r="D209" s="22"/>
      <c r="E209" s="23"/>
      <c r="F209" s="23"/>
      <c r="G209" s="22"/>
      <c r="H209" s="22"/>
      <c r="I209" s="22">
        <f t="shared" si="95"/>
        <v>18</v>
      </c>
      <c r="J209" s="9" t="e">
        <f t="shared" si="90"/>
        <v>#DIV/0!</v>
      </c>
      <c r="K209" s="9">
        <f t="shared" si="113"/>
        <v>0</v>
      </c>
      <c r="L209" s="13">
        <f t="shared" si="114"/>
        <v>0</v>
      </c>
      <c r="M209" s="24"/>
      <c r="N209" s="24"/>
      <c r="O209" s="9">
        <f t="shared" si="96"/>
        <v>0</v>
      </c>
      <c r="P209" s="14" t="e">
        <f t="shared" si="97"/>
        <v>#DIV/0!</v>
      </c>
      <c r="Q209" s="9">
        <f t="shared" si="98"/>
        <v>0</v>
      </c>
      <c r="R209" s="9">
        <f t="shared" si="99"/>
        <v>0</v>
      </c>
      <c r="S209" s="9">
        <f t="shared" si="115"/>
        <v>0</v>
      </c>
      <c r="T209" s="9">
        <f t="shared" si="116"/>
        <v>5</v>
      </c>
      <c r="U209" s="9">
        <f t="shared" si="117"/>
        <v>0</v>
      </c>
      <c r="V209" s="9">
        <f t="shared" si="118"/>
        <v>5</v>
      </c>
      <c r="W209" s="9">
        <f t="shared" si="100"/>
        <v>0</v>
      </c>
      <c r="X209" s="9">
        <f t="shared" si="101"/>
        <v>-5</v>
      </c>
      <c r="Y209" s="9">
        <f t="shared" si="102"/>
        <v>0</v>
      </c>
      <c r="Z209" s="36" t="e">
        <f t="shared" si="103"/>
        <v>#DIV/0!</v>
      </c>
      <c r="AA209" s="36" t="e">
        <f t="shared" si="104"/>
        <v>#DIV/0!</v>
      </c>
      <c r="AB209" s="10" t="e">
        <f t="shared" si="105"/>
        <v>#DIV/0!</v>
      </c>
      <c r="AC209" s="10" t="e">
        <f t="shared" si="106"/>
        <v>#DIV/0!</v>
      </c>
      <c r="AD209" s="15">
        <f t="shared" si="107"/>
        <v>0</v>
      </c>
      <c r="AE209" s="15">
        <f t="shared" si="119"/>
        <v>0</v>
      </c>
      <c r="AF209" s="15">
        <f t="shared" si="108"/>
        <v>0</v>
      </c>
      <c r="AG209" s="9">
        <f t="shared" si="109"/>
        <v>0</v>
      </c>
      <c r="AH209" s="9" t="e">
        <f t="shared" si="110"/>
        <v>#DIV/0!</v>
      </c>
      <c r="AI209" s="9" t="e">
        <f t="shared" si="91"/>
        <v>#DIV/0!</v>
      </c>
      <c r="AJ209" s="9" t="e">
        <f t="shared" si="92"/>
        <v>#DIV/0!</v>
      </c>
      <c r="AK209" s="9">
        <f t="shared" si="111"/>
        <v>0</v>
      </c>
      <c r="AL209" s="9" t="e">
        <f t="shared" si="93"/>
        <v>#DIV/0!</v>
      </c>
      <c r="AM209" s="9" t="e">
        <f t="shared" si="94"/>
        <v>#DIV/0!</v>
      </c>
      <c r="AN209" s="9" t="e">
        <f t="shared" si="112"/>
        <v>#DIV/0!</v>
      </c>
    </row>
    <row r="210" spans="1:40" x14ac:dyDescent="0.25">
      <c r="A210" s="19"/>
      <c r="B210" s="20"/>
      <c r="C210" s="21"/>
      <c r="D210" s="22"/>
      <c r="E210" s="23"/>
      <c r="F210" s="23"/>
      <c r="G210" s="22"/>
      <c r="H210" s="22"/>
      <c r="I210" s="22">
        <f t="shared" si="95"/>
        <v>18</v>
      </c>
      <c r="J210" s="9" t="e">
        <f t="shared" si="90"/>
        <v>#DIV/0!</v>
      </c>
      <c r="K210" s="9">
        <f t="shared" si="113"/>
        <v>0</v>
      </c>
      <c r="L210" s="13">
        <f t="shared" si="114"/>
        <v>0</v>
      </c>
      <c r="M210" s="24"/>
      <c r="N210" s="24"/>
      <c r="O210" s="9">
        <f t="shared" si="96"/>
        <v>0</v>
      </c>
      <c r="P210" s="14" t="e">
        <f t="shared" si="97"/>
        <v>#DIV/0!</v>
      </c>
      <c r="Q210" s="9">
        <f t="shared" si="98"/>
        <v>0</v>
      </c>
      <c r="R210" s="9">
        <f t="shared" si="99"/>
        <v>0</v>
      </c>
      <c r="S210" s="9">
        <f t="shared" si="115"/>
        <v>0</v>
      </c>
      <c r="T210" s="9">
        <f t="shared" si="116"/>
        <v>5</v>
      </c>
      <c r="U210" s="9">
        <f t="shared" si="117"/>
        <v>0</v>
      </c>
      <c r="V210" s="9">
        <f t="shared" si="118"/>
        <v>5</v>
      </c>
      <c r="W210" s="9">
        <f t="shared" si="100"/>
        <v>0</v>
      </c>
      <c r="X210" s="9">
        <f t="shared" si="101"/>
        <v>-5</v>
      </c>
      <c r="Y210" s="9">
        <f t="shared" si="102"/>
        <v>0</v>
      </c>
      <c r="Z210" s="36" t="e">
        <f t="shared" si="103"/>
        <v>#DIV/0!</v>
      </c>
      <c r="AA210" s="36" t="e">
        <f t="shared" si="104"/>
        <v>#DIV/0!</v>
      </c>
      <c r="AB210" s="10" t="e">
        <f t="shared" si="105"/>
        <v>#DIV/0!</v>
      </c>
      <c r="AC210" s="10" t="e">
        <f t="shared" si="106"/>
        <v>#DIV/0!</v>
      </c>
      <c r="AD210" s="15">
        <f t="shared" si="107"/>
        <v>0</v>
      </c>
      <c r="AE210" s="15">
        <f t="shared" si="119"/>
        <v>0</v>
      </c>
      <c r="AF210" s="15">
        <f t="shared" si="108"/>
        <v>0</v>
      </c>
      <c r="AG210" s="9">
        <f t="shared" si="109"/>
        <v>0</v>
      </c>
      <c r="AH210" s="9" t="e">
        <f t="shared" si="110"/>
        <v>#DIV/0!</v>
      </c>
      <c r="AI210" s="9" t="e">
        <f t="shared" si="91"/>
        <v>#DIV/0!</v>
      </c>
      <c r="AJ210" s="9" t="e">
        <f t="shared" si="92"/>
        <v>#DIV/0!</v>
      </c>
      <c r="AK210" s="9">
        <f t="shared" si="111"/>
        <v>0</v>
      </c>
      <c r="AL210" s="9" t="e">
        <f t="shared" si="93"/>
        <v>#DIV/0!</v>
      </c>
      <c r="AM210" s="9" t="e">
        <f t="shared" si="94"/>
        <v>#DIV/0!</v>
      </c>
      <c r="AN210" s="9" t="e">
        <f t="shared" si="112"/>
        <v>#DIV/0!</v>
      </c>
    </row>
    <row r="211" spans="1:40" x14ac:dyDescent="0.25">
      <c r="A211" s="19"/>
      <c r="B211" s="20"/>
      <c r="C211" s="21"/>
      <c r="D211" s="22"/>
      <c r="E211" s="23"/>
      <c r="F211" s="23"/>
      <c r="G211" s="22"/>
      <c r="H211" s="22"/>
      <c r="I211" s="22">
        <f t="shared" si="95"/>
        <v>18</v>
      </c>
      <c r="J211" s="9" t="e">
        <f t="shared" si="90"/>
        <v>#DIV/0!</v>
      </c>
      <c r="K211" s="9">
        <f t="shared" si="113"/>
        <v>0</v>
      </c>
      <c r="L211" s="13">
        <f t="shared" si="114"/>
        <v>0</v>
      </c>
      <c r="M211" s="24"/>
      <c r="N211" s="24"/>
      <c r="O211" s="9">
        <f t="shared" si="96"/>
        <v>0</v>
      </c>
      <c r="P211" s="14" t="e">
        <f t="shared" si="97"/>
        <v>#DIV/0!</v>
      </c>
      <c r="Q211" s="9">
        <f t="shared" si="98"/>
        <v>0</v>
      </c>
      <c r="R211" s="9">
        <f t="shared" si="99"/>
        <v>0</v>
      </c>
      <c r="S211" s="9">
        <f t="shared" si="115"/>
        <v>0</v>
      </c>
      <c r="T211" s="9">
        <f t="shared" si="116"/>
        <v>5</v>
      </c>
      <c r="U211" s="9">
        <f t="shared" si="117"/>
        <v>0</v>
      </c>
      <c r="V211" s="9">
        <f t="shared" si="118"/>
        <v>5</v>
      </c>
      <c r="W211" s="9">
        <f t="shared" si="100"/>
        <v>0</v>
      </c>
      <c r="X211" s="9">
        <f t="shared" si="101"/>
        <v>-5</v>
      </c>
      <c r="Y211" s="9">
        <f t="shared" si="102"/>
        <v>0</v>
      </c>
      <c r="Z211" s="36" t="e">
        <f t="shared" si="103"/>
        <v>#DIV/0!</v>
      </c>
      <c r="AA211" s="36" t="e">
        <f t="shared" si="104"/>
        <v>#DIV/0!</v>
      </c>
      <c r="AB211" s="10" t="e">
        <f t="shared" si="105"/>
        <v>#DIV/0!</v>
      </c>
      <c r="AC211" s="10" t="e">
        <f t="shared" si="106"/>
        <v>#DIV/0!</v>
      </c>
      <c r="AD211" s="15">
        <f t="shared" si="107"/>
        <v>0</v>
      </c>
      <c r="AE211" s="15">
        <f t="shared" si="119"/>
        <v>0</v>
      </c>
      <c r="AF211" s="15">
        <f t="shared" si="108"/>
        <v>0</v>
      </c>
      <c r="AG211" s="9">
        <f t="shared" si="109"/>
        <v>0</v>
      </c>
      <c r="AH211" s="9" t="e">
        <f t="shared" si="110"/>
        <v>#DIV/0!</v>
      </c>
      <c r="AI211" s="9" t="e">
        <f t="shared" si="91"/>
        <v>#DIV/0!</v>
      </c>
      <c r="AJ211" s="9" t="e">
        <f t="shared" si="92"/>
        <v>#DIV/0!</v>
      </c>
      <c r="AK211" s="9">
        <f t="shared" si="111"/>
        <v>0</v>
      </c>
      <c r="AL211" s="9" t="e">
        <f t="shared" si="93"/>
        <v>#DIV/0!</v>
      </c>
      <c r="AM211" s="9" t="e">
        <f t="shared" si="94"/>
        <v>#DIV/0!</v>
      </c>
      <c r="AN211" s="9" t="e">
        <f t="shared" si="112"/>
        <v>#DIV/0!</v>
      </c>
    </row>
    <row r="212" spans="1:40" x14ac:dyDescent="0.25">
      <c r="A212" s="19"/>
      <c r="B212" s="20"/>
      <c r="C212" s="21"/>
      <c r="D212" s="22"/>
      <c r="E212" s="23"/>
      <c r="F212" s="23"/>
      <c r="G212" s="22"/>
      <c r="H212" s="22"/>
      <c r="I212" s="22">
        <f t="shared" si="95"/>
        <v>18</v>
      </c>
      <c r="J212" s="9" t="e">
        <f t="shared" si="90"/>
        <v>#DIV/0!</v>
      </c>
      <c r="K212" s="9">
        <f t="shared" si="113"/>
        <v>0</v>
      </c>
      <c r="L212" s="13">
        <f t="shared" si="114"/>
        <v>0</v>
      </c>
      <c r="M212" s="24"/>
      <c r="N212" s="24"/>
      <c r="O212" s="9">
        <f t="shared" si="96"/>
        <v>0</v>
      </c>
      <c r="P212" s="14" t="e">
        <f t="shared" si="97"/>
        <v>#DIV/0!</v>
      </c>
      <c r="Q212" s="9">
        <f t="shared" si="98"/>
        <v>0</v>
      </c>
      <c r="R212" s="9">
        <f t="shared" si="99"/>
        <v>0</v>
      </c>
      <c r="S212" s="9">
        <f t="shared" si="115"/>
        <v>0</v>
      </c>
      <c r="T212" s="9">
        <f t="shared" si="116"/>
        <v>5</v>
      </c>
      <c r="U212" s="9">
        <f t="shared" si="117"/>
        <v>0</v>
      </c>
      <c r="V212" s="9">
        <f t="shared" si="118"/>
        <v>5</v>
      </c>
      <c r="W212" s="9">
        <f t="shared" si="100"/>
        <v>0</v>
      </c>
      <c r="X212" s="9">
        <f t="shared" si="101"/>
        <v>-5</v>
      </c>
      <c r="Y212" s="9">
        <f t="shared" si="102"/>
        <v>0</v>
      </c>
      <c r="Z212" s="36" t="e">
        <f t="shared" si="103"/>
        <v>#DIV/0!</v>
      </c>
      <c r="AA212" s="36" t="e">
        <f t="shared" si="104"/>
        <v>#DIV/0!</v>
      </c>
      <c r="AB212" s="10" t="e">
        <f t="shared" si="105"/>
        <v>#DIV/0!</v>
      </c>
      <c r="AC212" s="10" t="e">
        <f t="shared" si="106"/>
        <v>#DIV/0!</v>
      </c>
      <c r="AD212" s="15">
        <f t="shared" si="107"/>
        <v>0</v>
      </c>
      <c r="AE212" s="15">
        <f t="shared" si="119"/>
        <v>0</v>
      </c>
      <c r="AF212" s="15">
        <f t="shared" si="108"/>
        <v>0</v>
      </c>
      <c r="AG212" s="9">
        <f t="shared" si="109"/>
        <v>0</v>
      </c>
      <c r="AH212" s="9" t="e">
        <f t="shared" si="110"/>
        <v>#DIV/0!</v>
      </c>
      <c r="AI212" s="9" t="e">
        <f t="shared" si="91"/>
        <v>#DIV/0!</v>
      </c>
      <c r="AJ212" s="9" t="e">
        <f t="shared" si="92"/>
        <v>#DIV/0!</v>
      </c>
      <c r="AK212" s="9">
        <f t="shared" si="111"/>
        <v>0</v>
      </c>
      <c r="AL212" s="9" t="e">
        <f t="shared" si="93"/>
        <v>#DIV/0!</v>
      </c>
      <c r="AM212" s="9" t="e">
        <f t="shared" si="94"/>
        <v>#DIV/0!</v>
      </c>
      <c r="AN212" s="9" t="e">
        <f t="shared" si="112"/>
        <v>#DIV/0!</v>
      </c>
    </row>
    <row r="213" spans="1:40" x14ac:dyDescent="0.25">
      <c r="A213" s="19"/>
      <c r="B213" s="20"/>
      <c r="C213" s="21"/>
      <c r="D213" s="22"/>
      <c r="E213" s="23"/>
      <c r="F213" s="23"/>
      <c r="G213" s="22"/>
      <c r="H213" s="22"/>
      <c r="I213" s="22">
        <f t="shared" si="95"/>
        <v>18</v>
      </c>
      <c r="J213" s="9" t="e">
        <f t="shared" si="90"/>
        <v>#DIV/0!</v>
      </c>
      <c r="K213" s="9">
        <f t="shared" si="113"/>
        <v>0</v>
      </c>
      <c r="L213" s="13">
        <f t="shared" si="114"/>
        <v>0</v>
      </c>
      <c r="M213" s="24"/>
      <c r="N213" s="24"/>
      <c r="O213" s="9">
        <f t="shared" si="96"/>
        <v>0</v>
      </c>
      <c r="P213" s="14" t="e">
        <f t="shared" si="97"/>
        <v>#DIV/0!</v>
      </c>
      <c r="Q213" s="9">
        <f t="shared" si="98"/>
        <v>0</v>
      </c>
      <c r="R213" s="9">
        <f t="shared" si="99"/>
        <v>0</v>
      </c>
      <c r="S213" s="9">
        <f t="shared" si="115"/>
        <v>0</v>
      </c>
      <c r="T213" s="9">
        <f t="shared" si="116"/>
        <v>5</v>
      </c>
      <c r="U213" s="9">
        <f t="shared" si="117"/>
        <v>0</v>
      </c>
      <c r="V213" s="9">
        <f t="shared" si="118"/>
        <v>5</v>
      </c>
      <c r="W213" s="9">
        <f t="shared" si="100"/>
        <v>0</v>
      </c>
      <c r="X213" s="9">
        <f t="shared" si="101"/>
        <v>-5</v>
      </c>
      <c r="Y213" s="9">
        <f t="shared" si="102"/>
        <v>0</v>
      </c>
      <c r="Z213" s="36" t="e">
        <f t="shared" si="103"/>
        <v>#DIV/0!</v>
      </c>
      <c r="AA213" s="36" t="e">
        <f t="shared" si="104"/>
        <v>#DIV/0!</v>
      </c>
      <c r="AB213" s="10" t="e">
        <f t="shared" si="105"/>
        <v>#DIV/0!</v>
      </c>
      <c r="AC213" s="10" t="e">
        <f t="shared" si="106"/>
        <v>#DIV/0!</v>
      </c>
      <c r="AD213" s="15">
        <f t="shared" si="107"/>
        <v>0</v>
      </c>
      <c r="AE213" s="15">
        <f t="shared" si="119"/>
        <v>0</v>
      </c>
      <c r="AF213" s="15">
        <f t="shared" si="108"/>
        <v>0</v>
      </c>
      <c r="AG213" s="9">
        <f t="shared" si="109"/>
        <v>0</v>
      </c>
      <c r="AH213" s="9" t="e">
        <f t="shared" si="110"/>
        <v>#DIV/0!</v>
      </c>
      <c r="AI213" s="9" t="e">
        <f t="shared" si="91"/>
        <v>#DIV/0!</v>
      </c>
      <c r="AJ213" s="9" t="e">
        <f t="shared" si="92"/>
        <v>#DIV/0!</v>
      </c>
      <c r="AK213" s="9">
        <f t="shared" si="111"/>
        <v>0</v>
      </c>
      <c r="AL213" s="9" t="e">
        <f t="shared" si="93"/>
        <v>#DIV/0!</v>
      </c>
      <c r="AM213" s="9" t="e">
        <f t="shared" si="94"/>
        <v>#DIV/0!</v>
      </c>
      <c r="AN213" s="9" t="e">
        <f t="shared" si="112"/>
        <v>#DIV/0!</v>
      </c>
    </row>
    <row r="214" spans="1:40" x14ac:dyDescent="0.25">
      <c r="A214" s="19"/>
      <c r="B214" s="20"/>
      <c r="C214" s="21"/>
      <c r="D214" s="22"/>
      <c r="E214" s="23"/>
      <c r="F214" s="23"/>
      <c r="G214" s="22"/>
      <c r="H214" s="22"/>
      <c r="I214" s="22">
        <f t="shared" si="95"/>
        <v>18</v>
      </c>
      <c r="J214" s="9" t="e">
        <f t="shared" si="90"/>
        <v>#DIV/0!</v>
      </c>
      <c r="K214" s="9">
        <f t="shared" si="113"/>
        <v>0</v>
      </c>
      <c r="L214" s="13">
        <f t="shared" si="114"/>
        <v>0</v>
      </c>
      <c r="M214" s="24"/>
      <c r="N214" s="24"/>
      <c r="O214" s="9">
        <f t="shared" si="96"/>
        <v>0</v>
      </c>
      <c r="P214" s="14" t="e">
        <f t="shared" si="97"/>
        <v>#DIV/0!</v>
      </c>
      <c r="Q214" s="9">
        <f t="shared" si="98"/>
        <v>0</v>
      </c>
      <c r="R214" s="9">
        <f t="shared" si="99"/>
        <v>0</v>
      </c>
      <c r="S214" s="9">
        <f t="shared" si="115"/>
        <v>0</v>
      </c>
      <c r="T214" s="9">
        <f t="shared" si="116"/>
        <v>5</v>
      </c>
      <c r="U214" s="9">
        <f t="shared" si="117"/>
        <v>0</v>
      </c>
      <c r="V214" s="9">
        <f t="shared" si="118"/>
        <v>5</v>
      </c>
      <c r="W214" s="9">
        <f t="shared" si="100"/>
        <v>0</v>
      </c>
      <c r="X214" s="9">
        <f t="shared" si="101"/>
        <v>-5</v>
      </c>
      <c r="Y214" s="9">
        <f t="shared" si="102"/>
        <v>0</v>
      </c>
      <c r="Z214" s="36" t="e">
        <f t="shared" si="103"/>
        <v>#DIV/0!</v>
      </c>
      <c r="AA214" s="36" t="e">
        <f t="shared" si="104"/>
        <v>#DIV/0!</v>
      </c>
      <c r="AB214" s="10" t="e">
        <f t="shared" si="105"/>
        <v>#DIV/0!</v>
      </c>
      <c r="AC214" s="10" t="e">
        <f t="shared" si="106"/>
        <v>#DIV/0!</v>
      </c>
      <c r="AD214" s="15">
        <f t="shared" si="107"/>
        <v>0</v>
      </c>
      <c r="AE214" s="15">
        <f t="shared" si="119"/>
        <v>0</v>
      </c>
      <c r="AF214" s="15">
        <f t="shared" si="108"/>
        <v>0</v>
      </c>
      <c r="AG214" s="9">
        <f t="shared" si="109"/>
        <v>0</v>
      </c>
      <c r="AH214" s="9" t="e">
        <f t="shared" si="110"/>
        <v>#DIV/0!</v>
      </c>
      <c r="AI214" s="9" t="e">
        <f t="shared" si="91"/>
        <v>#DIV/0!</v>
      </c>
      <c r="AJ214" s="9" t="e">
        <f t="shared" si="92"/>
        <v>#DIV/0!</v>
      </c>
      <c r="AK214" s="9">
        <f t="shared" si="111"/>
        <v>0</v>
      </c>
      <c r="AL214" s="9" t="e">
        <f t="shared" si="93"/>
        <v>#DIV/0!</v>
      </c>
      <c r="AM214" s="9" t="e">
        <f t="shared" si="94"/>
        <v>#DIV/0!</v>
      </c>
      <c r="AN214" s="9" t="e">
        <f t="shared" si="112"/>
        <v>#DIV/0!</v>
      </c>
    </row>
    <row r="215" spans="1:40" x14ac:dyDescent="0.25">
      <c r="A215" s="19"/>
      <c r="B215" s="20"/>
      <c r="C215" s="21"/>
      <c r="D215" s="22"/>
      <c r="E215" s="23"/>
      <c r="F215" s="23"/>
      <c r="G215" s="22"/>
      <c r="H215" s="22"/>
      <c r="I215" s="22">
        <f t="shared" si="95"/>
        <v>18</v>
      </c>
      <c r="J215" s="9" t="e">
        <f t="shared" si="90"/>
        <v>#DIV/0!</v>
      </c>
      <c r="K215" s="9">
        <f t="shared" si="113"/>
        <v>0</v>
      </c>
      <c r="L215" s="13">
        <f t="shared" si="114"/>
        <v>0</v>
      </c>
      <c r="M215" s="24"/>
      <c r="N215" s="24"/>
      <c r="O215" s="9">
        <f t="shared" si="96"/>
        <v>0</v>
      </c>
      <c r="P215" s="14" t="e">
        <f t="shared" si="97"/>
        <v>#DIV/0!</v>
      </c>
      <c r="Q215" s="9">
        <f t="shared" si="98"/>
        <v>0</v>
      </c>
      <c r="R215" s="9">
        <f t="shared" si="99"/>
        <v>0</v>
      </c>
      <c r="S215" s="9">
        <f t="shared" si="115"/>
        <v>0</v>
      </c>
      <c r="T215" s="9">
        <f t="shared" si="116"/>
        <v>5</v>
      </c>
      <c r="U215" s="9">
        <f t="shared" si="117"/>
        <v>0</v>
      </c>
      <c r="V215" s="9">
        <f t="shared" si="118"/>
        <v>5</v>
      </c>
      <c r="W215" s="9">
        <f t="shared" si="100"/>
        <v>0</v>
      </c>
      <c r="X215" s="9">
        <f t="shared" si="101"/>
        <v>-5</v>
      </c>
      <c r="Y215" s="9">
        <f t="shared" si="102"/>
        <v>0</v>
      </c>
      <c r="Z215" s="36" t="e">
        <f t="shared" si="103"/>
        <v>#DIV/0!</v>
      </c>
      <c r="AA215" s="36" t="e">
        <f t="shared" si="104"/>
        <v>#DIV/0!</v>
      </c>
      <c r="AB215" s="10" t="e">
        <f t="shared" si="105"/>
        <v>#DIV/0!</v>
      </c>
      <c r="AC215" s="10" t="e">
        <f t="shared" si="106"/>
        <v>#DIV/0!</v>
      </c>
      <c r="AD215" s="15">
        <f t="shared" si="107"/>
        <v>0</v>
      </c>
      <c r="AE215" s="15">
        <f t="shared" si="119"/>
        <v>0</v>
      </c>
      <c r="AF215" s="15">
        <f t="shared" si="108"/>
        <v>0</v>
      </c>
      <c r="AG215" s="9">
        <f t="shared" si="109"/>
        <v>0</v>
      </c>
      <c r="AH215" s="9" t="e">
        <f t="shared" si="110"/>
        <v>#DIV/0!</v>
      </c>
      <c r="AI215" s="9" t="e">
        <f t="shared" si="91"/>
        <v>#DIV/0!</v>
      </c>
      <c r="AJ215" s="9" t="e">
        <f t="shared" si="92"/>
        <v>#DIV/0!</v>
      </c>
      <c r="AK215" s="9">
        <f t="shared" si="111"/>
        <v>0</v>
      </c>
      <c r="AL215" s="9" t="e">
        <f t="shared" si="93"/>
        <v>#DIV/0!</v>
      </c>
      <c r="AM215" s="9" t="e">
        <f t="shared" si="94"/>
        <v>#DIV/0!</v>
      </c>
      <c r="AN215" s="9" t="e">
        <f t="shared" si="112"/>
        <v>#DIV/0!</v>
      </c>
    </row>
    <row r="216" spans="1:40" x14ac:dyDescent="0.25">
      <c r="A216" s="19"/>
      <c r="B216" s="20"/>
      <c r="C216" s="21"/>
      <c r="D216" s="22"/>
      <c r="E216" s="23"/>
      <c r="F216" s="23"/>
      <c r="G216" s="22"/>
      <c r="H216" s="22"/>
      <c r="I216" s="22">
        <f t="shared" si="95"/>
        <v>18</v>
      </c>
      <c r="J216" s="9" t="e">
        <f t="shared" si="90"/>
        <v>#DIV/0!</v>
      </c>
      <c r="K216" s="9">
        <f t="shared" si="113"/>
        <v>0</v>
      </c>
      <c r="L216" s="13">
        <f t="shared" si="114"/>
        <v>0</v>
      </c>
      <c r="M216" s="24"/>
      <c r="N216" s="24"/>
      <c r="O216" s="9">
        <f t="shared" si="96"/>
        <v>0</v>
      </c>
      <c r="P216" s="14" t="e">
        <f t="shared" si="97"/>
        <v>#DIV/0!</v>
      </c>
      <c r="Q216" s="9">
        <f t="shared" si="98"/>
        <v>0</v>
      </c>
      <c r="R216" s="9">
        <f t="shared" si="99"/>
        <v>0</v>
      </c>
      <c r="S216" s="9">
        <f t="shared" si="115"/>
        <v>0</v>
      </c>
      <c r="T216" s="9">
        <f t="shared" si="116"/>
        <v>5</v>
      </c>
      <c r="U216" s="9">
        <f t="shared" si="117"/>
        <v>0</v>
      </c>
      <c r="V216" s="9">
        <f t="shared" si="118"/>
        <v>5</v>
      </c>
      <c r="W216" s="9">
        <f t="shared" si="100"/>
        <v>0</v>
      </c>
      <c r="X216" s="9">
        <f t="shared" si="101"/>
        <v>-5</v>
      </c>
      <c r="Y216" s="9">
        <f t="shared" si="102"/>
        <v>0</v>
      </c>
      <c r="Z216" s="36" t="e">
        <f t="shared" si="103"/>
        <v>#DIV/0!</v>
      </c>
      <c r="AA216" s="36" t="e">
        <f t="shared" si="104"/>
        <v>#DIV/0!</v>
      </c>
      <c r="AB216" s="10" t="e">
        <f t="shared" si="105"/>
        <v>#DIV/0!</v>
      </c>
      <c r="AC216" s="10" t="e">
        <f t="shared" si="106"/>
        <v>#DIV/0!</v>
      </c>
      <c r="AD216" s="15">
        <f t="shared" si="107"/>
        <v>0</v>
      </c>
      <c r="AE216" s="15">
        <f t="shared" si="119"/>
        <v>0</v>
      </c>
      <c r="AF216" s="15">
        <f t="shared" si="108"/>
        <v>0</v>
      </c>
      <c r="AG216" s="9">
        <f t="shared" si="109"/>
        <v>0</v>
      </c>
      <c r="AH216" s="9" t="e">
        <f t="shared" si="110"/>
        <v>#DIV/0!</v>
      </c>
      <c r="AI216" s="9" t="e">
        <f t="shared" si="91"/>
        <v>#DIV/0!</v>
      </c>
      <c r="AJ216" s="9" t="e">
        <f t="shared" si="92"/>
        <v>#DIV/0!</v>
      </c>
      <c r="AK216" s="9">
        <f t="shared" si="111"/>
        <v>0</v>
      </c>
      <c r="AL216" s="9" t="e">
        <f t="shared" si="93"/>
        <v>#DIV/0!</v>
      </c>
      <c r="AM216" s="9" t="e">
        <f t="shared" si="94"/>
        <v>#DIV/0!</v>
      </c>
      <c r="AN216" s="9" t="e">
        <f t="shared" si="112"/>
        <v>#DIV/0!</v>
      </c>
    </row>
    <row r="217" spans="1:40" x14ac:dyDescent="0.25">
      <c r="A217" s="19"/>
      <c r="B217" s="20"/>
      <c r="C217" s="21"/>
      <c r="D217" s="22"/>
      <c r="E217" s="23"/>
      <c r="F217" s="23"/>
      <c r="G217" s="22"/>
      <c r="H217" s="22"/>
      <c r="I217" s="22">
        <f t="shared" si="95"/>
        <v>18</v>
      </c>
      <c r="J217" s="9" t="e">
        <f t="shared" si="90"/>
        <v>#DIV/0!</v>
      </c>
      <c r="K217" s="9">
        <f t="shared" si="113"/>
        <v>0</v>
      </c>
      <c r="L217" s="13">
        <f t="shared" si="114"/>
        <v>0</v>
      </c>
      <c r="M217" s="24"/>
      <c r="N217" s="24"/>
      <c r="O217" s="9">
        <f t="shared" si="96"/>
        <v>0</v>
      </c>
      <c r="P217" s="14" t="e">
        <f t="shared" si="97"/>
        <v>#DIV/0!</v>
      </c>
      <c r="Q217" s="9">
        <f t="shared" si="98"/>
        <v>0</v>
      </c>
      <c r="R217" s="9">
        <f t="shared" si="99"/>
        <v>0</v>
      </c>
      <c r="S217" s="9">
        <f t="shared" si="115"/>
        <v>0</v>
      </c>
      <c r="T217" s="9">
        <f t="shared" si="116"/>
        <v>5</v>
      </c>
      <c r="U217" s="9">
        <f t="shared" si="117"/>
        <v>0</v>
      </c>
      <c r="V217" s="9">
        <f t="shared" si="118"/>
        <v>5</v>
      </c>
      <c r="W217" s="9">
        <f t="shared" si="100"/>
        <v>0</v>
      </c>
      <c r="X217" s="9">
        <f t="shared" si="101"/>
        <v>-5</v>
      </c>
      <c r="Y217" s="9">
        <f t="shared" si="102"/>
        <v>0</v>
      </c>
      <c r="Z217" s="36" t="e">
        <f t="shared" si="103"/>
        <v>#DIV/0!</v>
      </c>
      <c r="AA217" s="36" t="e">
        <f t="shared" si="104"/>
        <v>#DIV/0!</v>
      </c>
      <c r="AB217" s="10" t="e">
        <f t="shared" si="105"/>
        <v>#DIV/0!</v>
      </c>
      <c r="AC217" s="10" t="e">
        <f t="shared" si="106"/>
        <v>#DIV/0!</v>
      </c>
      <c r="AD217" s="15">
        <f t="shared" si="107"/>
        <v>0</v>
      </c>
      <c r="AE217" s="15">
        <f t="shared" si="119"/>
        <v>0</v>
      </c>
      <c r="AF217" s="15">
        <f t="shared" si="108"/>
        <v>0</v>
      </c>
      <c r="AG217" s="9">
        <f t="shared" si="109"/>
        <v>0</v>
      </c>
      <c r="AH217" s="9" t="e">
        <f t="shared" si="110"/>
        <v>#DIV/0!</v>
      </c>
      <c r="AI217" s="9" t="e">
        <f t="shared" si="91"/>
        <v>#DIV/0!</v>
      </c>
      <c r="AJ217" s="9" t="e">
        <f t="shared" si="92"/>
        <v>#DIV/0!</v>
      </c>
      <c r="AK217" s="9">
        <f t="shared" si="111"/>
        <v>0</v>
      </c>
      <c r="AL217" s="9" t="e">
        <f t="shared" si="93"/>
        <v>#DIV/0!</v>
      </c>
      <c r="AM217" s="9" t="e">
        <f t="shared" si="94"/>
        <v>#DIV/0!</v>
      </c>
      <c r="AN217" s="9" t="e">
        <f t="shared" si="112"/>
        <v>#DIV/0!</v>
      </c>
    </row>
    <row r="218" spans="1:40" x14ac:dyDescent="0.25">
      <c r="A218" s="19"/>
      <c r="B218" s="20"/>
      <c r="C218" s="21"/>
      <c r="D218" s="22"/>
      <c r="E218" s="23"/>
      <c r="F218" s="23"/>
      <c r="G218" s="22"/>
      <c r="H218" s="22"/>
      <c r="I218" s="22">
        <f t="shared" si="95"/>
        <v>18</v>
      </c>
      <c r="J218" s="9" t="e">
        <f t="shared" si="90"/>
        <v>#DIV/0!</v>
      </c>
      <c r="K218" s="9">
        <f t="shared" si="113"/>
        <v>0</v>
      </c>
      <c r="L218" s="13">
        <f t="shared" si="114"/>
        <v>0</v>
      </c>
      <c r="M218" s="24"/>
      <c r="N218" s="24"/>
      <c r="O218" s="9">
        <f t="shared" si="96"/>
        <v>0</v>
      </c>
      <c r="P218" s="14" t="e">
        <f t="shared" si="97"/>
        <v>#DIV/0!</v>
      </c>
      <c r="Q218" s="9">
        <f t="shared" si="98"/>
        <v>0</v>
      </c>
      <c r="R218" s="9">
        <f t="shared" si="99"/>
        <v>0</v>
      </c>
      <c r="S218" s="9">
        <f t="shared" si="115"/>
        <v>0</v>
      </c>
      <c r="T218" s="9">
        <f t="shared" si="116"/>
        <v>5</v>
      </c>
      <c r="U218" s="9">
        <f t="shared" si="117"/>
        <v>0</v>
      </c>
      <c r="V218" s="9">
        <f t="shared" si="118"/>
        <v>5</v>
      </c>
      <c r="W218" s="9">
        <f t="shared" si="100"/>
        <v>0</v>
      </c>
      <c r="X218" s="9">
        <f t="shared" si="101"/>
        <v>-5</v>
      </c>
      <c r="Y218" s="9">
        <f t="shared" si="102"/>
        <v>0</v>
      </c>
      <c r="Z218" s="36" t="e">
        <f t="shared" si="103"/>
        <v>#DIV/0!</v>
      </c>
      <c r="AA218" s="36" t="e">
        <f t="shared" si="104"/>
        <v>#DIV/0!</v>
      </c>
      <c r="AB218" s="10" t="e">
        <f t="shared" si="105"/>
        <v>#DIV/0!</v>
      </c>
      <c r="AC218" s="10" t="e">
        <f t="shared" si="106"/>
        <v>#DIV/0!</v>
      </c>
      <c r="AD218" s="15">
        <f t="shared" si="107"/>
        <v>0</v>
      </c>
      <c r="AE218" s="15">
        <f t="shared" si="119"/>
        <v>0</v>
      </c>
      <c r="AF218" s="15">
        <f t="shared" si="108"/>
        <v>0</v>
      </c>
      <c r="AG218" s="9">
        <f t="shared" si="109"/>
        <v>0</v>
      </c>
      <c r="AH218" s="9" t="e">
        <f t="shared" si="110"/>
        <v>#DIV/0!</v>
      </c>
      <c r="AI218" s="9" t="e">
        <f t="shared" si="91"/>
        <v>#DIV/0!</v>
      </c>
      <c r="AJ218" s="9" t="e">
        <f t="shared" si="92"/>
        <v>#DIV/0!</v>
      </c>
      <c r="AK218" s="9">
        <f t="shared" si="111"/>
        <v>0</v>
      </c>
      <c r="AL218" s="9" t="e">
        <f t="shared" si="93"/>
        <v>#DIV/0!</v>
      </c>
      <c r="AM218" s="9" t="e">
        <f t="shared" si="94"/>
        <v>#DIV/0!</v>
      </c>
      <c r="AN218" s="9" t="e">
        <f t="shared" si="112"/>
        <v>#DIV/0!</v>
      </c>
    </row>
    <row r="219" spans="1:40" x14ac:dyDescent="0.25">
      <c r="A219" s="19"/>
      <c r="B219" s="20"/>
      <c r="C219" s="21"/>
      <c r="D219" s="22"/>
      <c r="E219" s="23"/>
      <c r="F219" s="23"/>
      <c r="G219" s="22"/>
      <c r="H219" s="22"/>
      <c r="I219" s="22">
        <f t="shared" si="95"/>
        <v>18</v>
      </c>
      <c r="J219" s="9" t="e">
        <f t="shared" si="90"/>
        <v>#DIV/0!</v>
      </c>
      <c r="K219" s="9">
        <f t="shared" si="113"/>
        <v>0</v>
      </c>
      <c r="L219" s="13">
        <f t="shared" si="114"/>
        <v>0</v>
      </c>
      <c r="M219" s="24"/>
      <c r="N219" s="24"/>
      <c r="O219" s="9">
        <f t="shared" si="96"/>
        <v>0</v>
      </c>
      <c r="P219" s="14" t="e">
        <f t="shared" si="97"/>
        <v>#DIV/0!</v>
      </c>
      <c r="Q219" s="9">
        <f t="shared" si="98"/>
        <v>0</v>
      </c>
      <c r="R219" s="9">
        <f t="shared" si="99"/>
        <v>0</v>
      </c>
      <c r="S219" s="9">
        <f t="shared" si="115"/>
        <v>0</v>
      </c>
      <c r="T219" s="9">
        <f t="shared" si="116"/>
        <v>5</v>
      </c>
      <c r="U219" s="9">
        <f t="shared" si="117"/>
        <v>0</v>
      </c>
      <c r="V219" s="9">
        <f t="shared" si="118"/>
        <v>5</v>
      </c>
      <c r="W219" s="9">
        <f t="shared" si="100"/>
        <v>0</v>
      </c>
      <c r="X219" s="9">
        <f t="shared" si="101"/>
        <v>-5</v>
      </c>
      <c r="Y219" s="9">
        <f t="shared" si="102"/>
        <v>0</v>
      </c>
      <c r="Z219" s="36" t="e">
        <f t="shared" si="103"/>
        <v>#DIV/0!</v>
      </c>
      <c r="AA219" s="36" t="e">
        <f t="shared" si="104"/>
        <v>#DIV/0!</v>
      </c>
      <c r="AB219" s="10" t="e">
        <f t="shared" si="105"/>
        <v>#DIV/0!</v>
      </c>
      <c r="AC219" s="10" t="e">
        <f t="shared" si="106"/>
        <v>#DIV/0!</v>
      </c>
      <c r="AD219" s="15">
        <f t="shared" si="107"/>
        <v>0</v>
      </c>
      <c r="AE219" s="15">
        <f t="shared" si="119"/>
        <v>0</v>
      </c>
      <c r="AF219" s="15">
        <f t="shared" si="108"/>
        <v>0</v>
      </c>
      <c r="AG219" s="9">
        <f t="shared" si="109"/>
        <v>0</v>
      </c>
      <c r="AH219" s="9" t="e">
        <f t="shared" si="110"/>
        <v>#DIV/0!</v>
      </c>
      <c r="AI219" s="9" t="e">
        <f t="shared" si="91"/>
        <v>#DIV/0!</v>
      </c>
      <c r="AJ219" s="9" t="e">
        <f t="shared" si="92"/>
        <v>#DIV/0!</v>
      </c>
      <c r="AK219" s="9">
        <f t="shared" si="111"/>
        <v>0</v>
      </c>
      <c r="AL219" s="9" t="e">
        <f t="shared" si="93"/>
        <v>#DIV/0!</v>
      </c>
      <c r="AM219" s="9" t="e">
        <f t="shared" si="94"/>
        <v>#DIV/0!</v>
      </c>
      <c r="AN219" s="9" t="e">
        <f t="shared" si="112"/>
        <v>#DIV/0!</v>
      </c>
    </row>
    <row r="220" spans="1:40" x14ac:dyDescent="0.25">
      <c r="A220" s="19"/>
      <c r="B220" s="20"/>
      <c r="C220" s="21"/>
      <c r="D220" s="22"/>
      <c r="E220" s="23"/>
      <c r="F220" s="23"/>
      <c r="G220" s="22"/>
      <c r="H220" s="22"/>
      <c r="I220" s="22">
        <f t="shared" si="95"/>
        <v>18</v>
      </c>
      <c r="J220" s="9" t="e">
        <f t="shared" si="90"/>
        <v>#DIV/0!</v>
      </c>
      <c r="K220" s="9">
        <f t="shared" si="113"/>
        <v>0</v>
      </c>
      <c r="L220" s="13">
        <f t="shared" si="114"/>
        <v>0</v>
      </c>
      <c r="M220" s="24"/>
      <c r="N220" s="24"/>
      <c r="O220" s="9">
        <f t="shared" si="96"/>
        <v>0</v>
      </c>
      <c r="P220" s="14" t="e">
        <f t="shared" si="97"/>
        <v>#DIV/0!</v>
      </c>
      <c r="Q220" s="9">
        <f t="shared" si="98"/>
        <v>0</v>
      </c>
      <c r="R220" s="9">
        <f t="shared" si="99"/>
        <v>0</v>
      </c>
      <c r="S220" s="9">
        <f t="shared" si="115"/>
        <v>0</v>
      </c>
      <c r="T220" s="9">
        <f t="shared" si="116"/>
        <v>5</v>
      </c>
      <c r="U220" s="9">
        <f t="shared" si="117"/>
        <v>0</v>
      </c>
      <c r="V220" s="9">
        <f t="shared" si="118"/>
        <v>5</v>
      </c>
      <c r="W220" s="9">
        <f t="shared" si="100"/>
        <v>0</v>
      </c>
      <c r="X220" s="9">
        <f t="shared" si="101"/>
        <v>-5</v>
      </c>
      <c r="Y220" s="9">
        <f t="shared" si="102"/>
        <v>0</v>
      </c>
      <c r="Z220" s="36" t="e">
        <f t="shared" si="103"/>
        <v>#DIV/0!</v>
      </c>
      <c r="AA220" s="36" t="e">
        <f t="shared" si="104"/>
        <v>#DIV/0!</v>
      </c>
      <c r="AB220" s="10" t="e">
        <f t="shared" si="105"/>
        <v>#DIV/0!</v>
      </c>
      <c r="AC220" s="10" t="e">
        <f t="shared" si="106"/>
        <v>#DIV/0!</v>
      </c>
      <c r="AD220" s="15">
        <f t="shared" si="107"/>
        <v>0</v>
      </c>
      <c r="AE220" s="15">
        <f t="shared" si="119"/>
        <v>0</v>
      </c>
      <c r="AF220" s="15">
        <f t="shared" si="108"/>
        <v>0</v>
      </c>
      <c r="AG220" s="9">
        <f t="shared" si="109"/>
        <v>0</v>
      </c>
      <c r="AH220" s="9" t="e">
        <f t="shared" si="110"/>
        <v>#DIV/0!</v>
      </c>
      <c r="AI220" s="9" t="e">
        <f t="shared" si="91"/>
        <v>#DIV/0!</v>
      </c>
      <c r="AJ220" s="9" t="e">
        <f t="shared" si="92"/>
        <v>#DIV/0!</v>
      </c>
      <c r="AK220" s="9">
        <f t="shared" si="111"/>
        <v>0</v>
      </c>
      <c r="AL220" s="9" t="e">
        <f t="shared" si="93"/>
        <v>#DIV/0!</v>
      </c>
      <c r="AM220" s="9" t="e">
        <f t="shared" si="94"/>
        <v>#DIV/0!</v>
      </c>
      <c r="AN220" s="9" t="e">
        <f t="shared" si="112"/>
        <v>#DIV/0!</v>
      </c>
    </row>
    <row r="221" spans="1:40" x14ac:dyDescent="0.25">
      <c r="A221" s="19"/>
      <c r="B221" s="20"/>
      <c r="C221" s="21"/>
      <c r="D221" s="22"/>
      <c r="E221" s="23"/>
      <c r="F221" s="23"/>
      <c r="G221" s="22"/>
      <c r="H221" s="22"/>
      <c r="I221" s="22">
        <f t="shared" si="95"/>
        <v>18</v>
      </c>
      <c r="J221" s="9" t="e">
        <f t="shared" si="90"/>
        <v>#DIV/0!</v>
      </c>
      <c r="K221" s="9">
        <f t="shared" si="113"/>
        <v>0</v>
      </c>
      <c r="L221" s="13">
        <f t="shared" si="114"/>
        <v>0</v>
      </c>
      <c r="M221" s="24"/>
      <c r="N221" s="24"/>
      <c r="O221" s="9">
        <f t="shared" si="96"/>
        <v>0</v>
      </c>
      <c r="P221" s="14" t="e">
        <f t="shared" si="97"/>
        <v>#DIV/0!</v>
      </c>
      <c r="Q221" s="9">
        <f t="shared" si="98"/>
        <v>0</v>
      </c>
      <c r="R221" s="9">
        <f t="shared" si="99"/>
        <v>0</v>
      </c>
      <c r="S221" s="9">
        <f t="shared" si="115"/>
        <v>0</v>
      </c>
      <c r="T221" s="9">
        <f t="shared" si="116"/>
        <v>5</v>
      </c>
      <c r="U221" s="9">
        <f t="shared" si="117"/>
        <v>0</v>
      </c>
      <c r="V221" s="9">
        <f t="shared" si="118"/>
        <v>5</v>
      </c>
      <c r="W221" s="9">
        <f t="shared" si="100"/>
        <v>0</v>
      </c>
      <c r="X221" s="9">
        <f t="shared" si="101"/>
        <v>-5</v>
      </c>
      <c r="Y221" s="9">
        <f t="shared" si="102"/>
        <v>0</v>
      </c>
      <c r="Z221" s="36" t="e">
        <f t="shared" si="103"/>
        <v>#DIV/0!</v>
      </c>
      <c r="AA221" s="36" t="e">
        <f t="shared" si="104"/>
        <v>#DIV/0!</v>
      </c>
      <c r="AB221" s="10" t="e">
        <f t="shared" si="105"/>
        <v>#DIV/0!</v>
      </c>
      <c r="AC221" s="10" t="e">
        <f t="shared" si="106"/>
        <v>#DIV/0!</v>
      </c>
      <c r="AD221" s="15">
        <f t="shared" si="107"/>
        <v>0</v>
      </c>
      <c r="AE221" s="15">
        <f t="shared" si="119"/>
        <v>0</v>
      </c>
      <c r="AF221" s="15">
        <f t="shared" si="108"/>
        <v>0</v>
      </c>
      <c r="AG221" s="9">
        <f t="shared" si="109"/>
        <v>0</v>
      </c>
      <c r="AH221" s="9" t="e">
        <f t="shared" si="110"/>
        <v>#DIV/0!</v>
      </c>
      <c r="AI221" s="9" t="e">
        <f t="shared" si="91"/>
        <v>#DIV/0!</v>
      </c>
      <c r="AJ221" s="9" t="e">
        <f t="shared" si="92"/>
        <v>#DIV/0!</v>
      </c>
      <c r="AK221" s="9">
        <f t="shared" si="111"/>
        <v>0</v>
      </c>
      <c r="AL221" s="9" t="e">
        <f t="shared" si="93"/>
        <v>#DIV/0!</v>
      </c>
      <c r="AM221" s="9" t="e">
        <f t="shared" si="94"/>
        <v>#DIV/0!</v>
      </c>
      <c r="AN221" s="9" t="e">
        <f t="shared" si="112"/>
        <v>#DIV/0!</v>
      </c>
    </row>
    <row r="222" spans="1:40" x14ac:dyDescent="0.25">
      <c r="A222" s="19"/>
      <c r="B222" s="20"/>
      <c r="C222" s="21"/>
      <c r="D222" s="22"/>
      <c r="E222" s="23"/>
      <c r="F222" s="23"/>
      <c r="G222" s="22"/>
      <c r="H222" s="22"/>
      <c r="I222" s="22">
        <f t="shared" si="95"/>
        <v>18</v>
      </c>
      <c r="J222" s="9" t="e">
        <f t="shared" si="90"/>
        <v>#DIV/0!</v>
      </c>
      <c r="K222" s="9">
        <f t="shared" si="113"/>
        <v>0</v>
      </c>
      <c r="L222" s="13">
        <f t="shared" si="114"/>
        <v>0</v>
      </c>
      <c r="M222" s="24"/>
      <c r="N222" s="24"/>
      <c r="O222" s="9">
        <f t="shared" si="96"/>
        <v>0</v>
      </c>
      <c r="P222" s="14" t="e">
        <f t="shared" si="97"/>
        <v>#DIV/0!</v>
      </c>
      <c r="Q222" s="9">
        <f t="shared" si="98"/>
        <v>0</v>
      </c>
      <c r="R222" s="9">
        <f t="shared" si="99"/>
        <v>0</v>
      </c>
      <c r="S222" s="9">
        <f t="shared" si="115"/>
        <v>0</v>
      </c>
      <c r="T222" s="9">
        <f t="shared" si="116"/>
        <v>5</v>
      </c>
      <c r="U222" s="9">
        <f t="shared" si="117"/>
        <v>0</v>
      </c>
      <c r="V222" s="9">
        <f t="shared" si="118"/>
        <v>5</v>
      </c>
      <c r="W222" s="9">
        <f t="shared" si="100"/>
        <v>0</v>
      </c>
      <c r="X222" s="9">
        <f t="shared" si="101"/>
        <v>-5</v>
      </c>
      <c r="Y222" s="9">
        <f t="shared" si="102"/>
        <v>0</v>
      </c>
      <c r="Z222" s="36" t="e">
        <f t="shared" si="103"/>
        <v>#DIV/0!</v>
      </c>
      <c r="AA222" s="36" t="e">
        <f t="shared" si="104"/>
        <v>#DIV/0!</v>
      </c>
      <c r="AB222" s="10" t="e">
        <f t="shared" si="105"/>
        <v>#DIV/0!</v>
      </c>
      <c r="AC222" s="10" t="e">
        <f t="shared" si="106"/>
        <v>#DIV/0!</v>
      </c>
      <c r="AD222" s="15">
        <f t="shared" si="107"/>
        <v>0</v>
      </c>
      <c r="AE222" s="15">
        <f t="shared" si="119"/>
        <v>0</v>
      </c>
      <c r="AF222" s="15">
        <f t="shared" si="108"/>
        <v>0</v>
      </c>
      <c r="AG222" s="9">
        <f t="shared" si="109"/>
        <v>0</v>
      </c>
      <c r="AH222" s="9" t="e">
        <f t="shared" si="110"/>
        <v>#DIV/0!</v>
      </c>
      <c r="AI222" s="9" t="e">
        <f t="shared" si="91"/>
        <v>#DIV/0!</v>
      </c>
      <c r="AJ222" s="9" t="e">
        <f t="shared" si="92"/>
        <v>#DIV/0!</v>
      </c>
      <c r="AK222" s="9">
        <f t="shared" si="111"/>
        <v>0</v>
      </c>
      <c r="AL222" s="9" t="e">
        <f t="shared" si="93"/>
        <v>#DIV/0!</v>
      </c>
      <c r="AM222" s="9" t="e">
        <f t="shared" si="94"/>
        <v>#DIV/0!</v>
      </c>
      <c r="AN222" s="9" t="e">
        <f t="shared" si="112"/>
        <v>#DIV/0!</v>
      </c>
    </row>
    <row r="223" spans="1:40" x14ac:dyDescent="0.25">
      <c r="A223" s="19"/>
      <c r="B223" s="20"/>
      <c r="C223" s="21"/>
      <c r="D223" s="22"/>
      <c r="E223" s="23"/>
      <c r="F223" s="23"/>
      <c r="G223" s="22"/>
      <c r="H223" s="22"/>
      <c r="I223" s="22">
        <f t="shared" si="95"/>
        <v>18</v>
      </c>
      <c r="J223" s="9" t="e">
        <f t="shared" si="90"/>
        <v>#DIV/0!</v>
      </c>
      <c r="K223" s="9">
        <f t="shared" si="113"/>
        <v>0</v>
      </c>
      <c r="L223" s="13">
        <f t="shared" si="114"/>
        <v>0</v>
      </c>
      <c r="M223" s="24"/>
      <c r="N223" s="24"/>
      <c r="O223" s="9">
        <f t="shared" si="96"/>
        <v>0</v>
      </c>
      <c r="P223" s="14" t="e">
        <f t="shared" si="97"/>
        <v>#DIV/0!</v>
      </c>
      <c r="Q223" s="9">
        <f t="shared" si="98"/>
        <v>0</v>
      </c>
      <c r="R223" s="9">
        <f t="shared" si="99"/>
        <v>0</v>
      </c>
      <c r="S223" s="9">
        <f t="shared" si="115"/>
        <v>0</v>
      </c>
      <c r="T223" s="9">
        <f t="shared" si="116"/>
        <v>5</v>
      </c>
      <c r="U223" s="9">
        <f t="shared" si="117"/>
        <v>0</v>
      </c>
      <c r="V223" s="9">
        <f t="shared" si="118"/>
        <v>5</v>
      </c>
      <c r="W223" s="9">
        <f t="shared" si="100"/>
        <v>0</v>
      </c>
      <c r="X223" s="9">
        <f t="shared" si="101"/>
        <v>-5</v>
      </c>
      <c r="Y223" s="9">
        <f t="shared" si="102"/>
        <v>0</v>
      </c>
      <c r="Z223" s="36" t="e">
        <f t="shared" si="103"/>
        <v>#DIV/0!</v>
      </c>
      <c r="AA223" s="36" t="e">
        <f t="shared" si="104"/>
        <v>#DIV/0!</v>
      </c>
      <c r="AB223" s="10" t="e">
        <f t="shared" si="105"/>
        <v>#DIV/0!</v>
      </c>
      <c r="AC223" s="10" t="e">
        <f t="shared" si="106"/>
        <v>#DIV/0!</v>
      </c>
      <c r="AD223" s="15">
        <f t="shared" si="107"/>
        <v>0</v>
      </c>
      <c r="AE223" s="15">
        <f t="shared" si="119"/>
        <v>0</v>
      </c>
      <c r="AF223" s="15">
        <f t="shared" si="108"/>
        <v>0</v>
      </c>
      <c r="AG223" s="9">
        <f t="shared" si="109"/>
        <v>0</v>
      </c>
      <c r="AH223" s="9" t="e">
        <f t="shared" si="110"/>
        <v>#DIV/0!</v>
      </c>
      <c r="AI223" s="9" t="e">
        <f t="shared" si="91"/>
        <v>#DIV/0!</v>
      </c>
      <c r="AJ223" s="9" t="e">
        <f t="shared" si="92"/>
        <v>#DIV/0!</v>
      </c>
      <c r="AK223" s="9">
        <f t="shared" si="111"/>
        <v>0</v>
      </c>
      <c r="AL223" s="9" t="e">
        <f t="shared" si="93"/>
        <v>#DIV/0!</v>
      </c>
      <c r="AM223" s="9" t="e">
        <f t="shared" si="94"/>
        <v>#DIV/0!</v>
      </c>
      <c r="AN223" s="9" t="e">
        <f t="shared" si="112"/>
        <v>#DIV/0!</v>
      </c>
    </row>
    <row r="224" spans="1:40" x14ac:dyDescent="0.25">
      <c r="A224" s="19"/>
      <c r="B224" s="20"/>
      <c r="C224" s="21"/>
      <c r="D224" s="22"/>
      <c r="E224" s="23"/>
      <c r="F224" s="23"/>
      <c r="G224" s="22"/>
      <c r="H224" s="22"/>
      <c r="I224" s="22">
        <f t="shared" si="95"/>
        <v>18</v>
      </c>
      <c r="J224" s="9" t="e">
        <f t="shared" si="90"/>
        <v>#DIV/0!</v>
      </c>
      <c r="K224" s="9">
        <f t="shared" si="113"/>
        <v>0</v>
      </c>
      <c r="L224" s="13">
        <f t="shared" si="114"/>
        <v>0</v>
      </c>
      <c r="M224" s="24"/>
      <c r="N224" s="24"/>
      <c r="O224" s="9">
        <f t="shared" si="96"/>
        <v>0</v>
      </c>
      <c r="P224" s="14" t="e">
        <f t="shared" si="97"/>
        <v>#DIV/0!</v>
      </c>
      <c r="Q224" s="9">
        <f t="shared" si="98"/>
        <v>0</v>
      </c>
      <c r="R224" s="9">
        <f t="shared" si="99"/>
        <v>0</v>
      </c>
      <c r="S224" s="9">
        <f t="shared" si="115"/>
        <v>0</v>
      </c>
      <c r="T224" s="9">
        <f t="shared" si="116"/>
        <v>5</v>
      </c>
      <c r="U224" s="9">
        <f t="shared" si="117"/>
        <v>0</v>
      </c>
      <c r="V224" s="9">
        <f t="shared" si="118"/>
        <v>5</v>
      </c>
      <c r="W224" s="9">
        <f t="shared" si="100"/>
        <v>0</v>
      </c>
      <c r="X224" s="9">
        <f t="shared" si="101"/>
        <v>-5</v>
      </c>
      <c r="Y224" s="9">
        <f t="shared" si="102"/>
        <v>0</v>
      </c>
      <c r="Z224" s="36" t="e">
        <f t="shared" si="103"/>
        <v>#DIV/0!</v>
      </c>
      <c r="AA224" s="36" t="e">
        <f t="shared" si="104"/>
        <v>#DIV/0!</v>
      </c>
      <c r="AB224" s="10" t="e">
        <f t="shared" si="105"/>
        <v>#DIV/0!</v>
      </c>
      <c r="AC224" s="10" t="e">
        <f t="shared" si="106"/>
        <v>#DIV/0!</v>
      </c>
      <c r="AD224" s="15">
        <f t="shared" si="107"/>
        <v>0</v>
      </c>
      <c r="AE224" s="15">
        <f t="shared" si="119"/>
        <v>0</v>
      </c>
      <c r="AF224" s="15">
        <f t="shared" si="108"/>
        <v>0</v>
      </c>
      <c r="AG224" s="9">
        <f t="shared" si="109"/>
        <v>0</v>
      </c>
      <c r="AH224" s="9" t="e">
        <f t="shared" si="110"/>
        <v>#DIV/0!</v>
      </c>
      <c r="AI224" s="9" t="e">
        <f t="shared" si="91"/>
        <v>#DIV/0!</v>
      </c>
      <c r="AJ224" s="9" t="e">
        <f t="shared" si="92"/>
        <v>#DIV/0!</v>
      </c>
      <c r="AK224" s="9">
        <f t="shared" si="111"/>
        <v>0</v>
      </c>
      <c r="AL224" s="9" t="e">
        <f t="shared" si="93"/>
        <v>#DIV/0!</v>
      </c>
      <c r="AM224" s="9" t="e">
        <f t="shared" si="94"/>
        <v>#DIV/0!</v>
      </c>
      <c r="AN224" s="9" t="e">
        <f t="shared" si="112"/>
        <v>#DIV/0!</v>
      </c>
    </row>
    <row r="225" spans="1:40" x14ac:dyDescent="0.25">
      <c r="A225" s="19"/>
      <c r="B225" s="20"/>
      <c r="C225" s="21"/>
      <c r="D225" s="22"/>
      <c r="E225" s="23"/>
      <c r="F225" s="23"/>
      <c r="G225" s="22"/>
      <c r="H225" s="22"/>
      <c r="I225" s="22">
        <f t="shared" si="95"/>
        <v>18</v>
      </c>
      <c r="J225" s="9" t="e">
        <f t="shared" si="90"/>
        <v>#DIV/0!</v>
      </c>
      <c r="K225" s="9">
        <f t="shared" si="113"/>
        <v>0</v>
      </c>
      <c r="L225" s="13">
        <f t="shared" si="114"/>
        <v>0</v>
      </c>
      <c r="M225" s="24"/>
      <c r="N225" s="24"/>
      <c r="O225" s="9">
        <f t="shared" si="96"/>
        <v>0</v>
      </c>
      <c r="P225" s="14" t="e">
        <f t="shared" si="97"/>
        <v>#DIV/0!</v>
      </c>
      <c r="Q225" s="9">
        <f t="shared" si="98"/>
        <v>0</v>
      </c>
      <c r="R225" s="9">
        <f t="shared" si="99"/>
        <v>0</v>
      </c>
      <c r="S225" s="9">
        <f t="shared" si="115"/>
        <v>0</v>
      </c>
      <c r="T225" s="9">
        <f t="shared" si="116"/>
        <v>5</v>
      </c>
      <c r="U225" s="9">
        <f t="shared" si="117"/>
        <v>0</v>
      </c>
      <c r="V225" s="9">
        <f t="shared" si="118"/>
        <v>5</v>
      </c>
      <c r="W225" s="9">
        <f t="shared" si="100"/>
        <v>0</v>
      </c>
      <c r="X225" s="9">
        <f t="shared" si="101"/>
        <v>-5</v>
      </c>
      <c r="Y225" s="9">
        <f t="shared" si="102"/>
        <v>0</v>
      </c>
      <c r="Z225" s="36" t="e">
        <f t="shared" si="103"/>
        <v>#DIV/0!</v>
      </c>
      <c r="AA225" s="36" t="e">
        <f t="shared" si="104"/>
        <v>#DIV/0!</v>
      </c>
      <c r="AB225" s="10" t="e">
        <f t="shared" si="105"/>
        <v>#DIV/0!</v>
      </c>
      <c r="AC225" s="10" t="e">
        <f t="shared" si="106"/>
        <v>#DIV/0!</v>
      </c>
      <c r="AD225" s="15">
        <f t="shared" si="107"/>
        <v>0</v>
      </c>
      <c r="AE225" s="15">
        <f t="shared" si="119"/>
        <v>0</v>
      </c>
      <c r="AF225" s="15">
        <f t="shared" si="108"/>
        <v>0</v>
      </c>
      <c r="AG225" s="9">
        <f t="shared" si="109"/>
        <v>0</v>
      </c>
      <c r="AH225" s="9" t="e">
        <f t="shared" si="110"/>
        <v>#DIV/0!</v>
      </c>
      <c r="AI225" s="9" t="e">
        <f t="shared" si="91"/>
        <v>#DIV/0!</v>
      </c>
      <c r="AJ225" s="9" t="e">
        <f t="shared" si="92"/>
        <v>#DIV/0!</v>
      </c>
      <c r="AK225" s="9">
        <f t="shared" si="111"/>
        <v>0</v>
      </c>
      <c r="AL225" s="9" t="e">
        <f t="shared" si="93"/>
        <v>#DIV/0!</v>
      </c>
      <c r="AM225" s="9" t="e">
        <f t="shared" si="94"/>
        <v>#DIV/0!</v>
      </c>
      <c r="AN225" s="9" t="e">
        <f t="shared" si="112"/>
        <v>#DIV/0!</v>
      </c>
    </row>
    <row r="226" spans="1:40" x14ac:dyDescent="0.25">
      <c r="A226" s="19"/>
      <c r="B226" s="20"/>
      <c r="C226" s="21"/>
      <c r="D226" s="22"/>
      <c r="E226" s="23"/>
      <c r="F226" s="23"/>
      <c r="G226" s="22"/>
      <c r="H226" s="22"/>
      <c r="I226" s="22">
        <f t="shared" si="95"/>
        <v>18</v>
      </c>
      <c r="J226" s="9" t="e">
        <f t="shared" si="90"/>
        <v>#DIV/0!</v>
      </c>
      <c r="K226" s="9">
        <f t="shared" si="113"/>
        <v>0</v>
      </c>
      <c r="L226" s="13">
        <f t="shared" si="114"/>
        <v>0</v>
      </c>
      <c r="M226" s="24"/>
      <c r="N226" s="24"/>
      <c r="O226" s="9">
        <f t="shared" si="96"/>
        <v>0</v>
      </c>
      <c r="P226" s="14" t="e">
        <f t="shared" si="97"/>
        <v>#DIV/0!</v>
      </c>
      <c r="Q226" s="9">
        <f t="shared" si="98"/>
        <v>0</v>
      </c>
      <c r="R226" s="9">
        <f t="shared" si="99"/>
        <v>0</v>
      </c>
      <c r="S226" s="9">
        <f t="shared" si="115"/>
        <v>0</v>
      </c>
      <c r="T226" s="9">
        <f t="shared" si="116"/>
        <v>5</v>
      </c>
      <c r="U226" s="9">
        <f t="shared" si="117"/>
        <v>0</v>
      </c>
      <c r="V226" s="9">
        <f t="shared" si="118"/>
        <v>5</v>
      </c>
      <c r="W226" s="9">
        <f t="shared" si="100"/>
        <v>0</v>
      </c>
      <c r="X226" s="9">
        <f t="shared" si="101"/>
        <v>-5</v>
      </c>
      <c r="Y226" s="9">
        <f t="shared" si="102"/>
        <v>0</v>
      </c>
      <c r="Z226" s="36" t="e">
        <f t="shared" si="103"/>
        <v>#DIV/0!</v>
      </c>
      <c r="AA226" s="36" t="e">
        <f t="shared" si="104"/>
        <v>#DIV/0!</v>
      </c>
      <c r="AB226" s="10" t="e">
        <f t="shared" si="105"/>
        <v>#DIV/0!</v>
      </c>
      <c r="AC226" s="10" t="e">
        <f t="shared" si="106"/>
        <v>#DIV/0!</v>
      </c>
      <c r="AD226" s="15">
        <f t="shared" si="107"/>
        <v>0</v>
      </c>
      <c r="AE226" s="15">
        <f t="shared" si="119"/>
        <v>0</v>
      </c>
      <c r="AF226" s="15">
        <f t="shared" si="108"/>
        <v>0</v>
      </c>
      <c r="AG226" s="9">
        <f t="shared" si="109"/>
        <v>0</v>
      </c>
      <c r="AH226" s="9" t="e">
        <f t="shared" si="110"/>
        <v>#DIV/0!</v>
      </c>
      <c r="AI226" s="9" t="e">
        <f t="shared" si="91"/>
        <v>#DIV/0!</v>
      </c>
      <c r="AJ226" s="9" t="e">
        <f t="shared" si="92"/>
        <v>#DIV/0!</v>
      </c>
      <c r="AK226" s="9">
        <f t="shared" si="111"/>
        <v>0</v>
      </c>
      <c r="AL226" s="9" t="e">
        <f t="shared" si="93"/>
        <v>#DIV/0!</v>
      </c>
      <c r="AM226" s="9" t="e">
        <f t="shared" si="94"/>
        <v>#DIV/0!</v>
      </c>
      <c r="AN226" s="9" t="e">
        <f t="shared" si="112"/>
        <v>#DIV/0!</v>
      </c>
    </row>
    <row r="227" spans="1:40" x14ac:dyDescent="0.25">
      <c r="A227" s="19"/>
      <c r="B227" s="20"/>
      <c r="C227" s="21"/>
      <c r="D227" s="22"/>
      <c r="E227" s="23"/>
      <c r="F227" s="23"/>
      <c r="G227" s="22"/>
      <c r="H227" s="22"/>
      <c r="I227" s="22">
        <f t="shared" si="95"/>
        <v>18</v>
      </c>
      <c r="J227" s="9" t="e">
        <f t="shared" si="90"/>
        <v>#DIV/0!</v>
      </c>
      <c r="K227" s="9">
        <f t="shared" si="113"/>
        <v>0</v>
      </c>
      <c r="L227" s="13">
        <f t="shared" si="114"/>
        <v>0</v>
      </c>
      <c r="M227" s="24"/>
      <c r="N227" s="24"/>
      <c r="O227" s="9">
        <f t="shared" si="96"/>
        <v>0</v>
      </c>
      <c r="P227" s="14" t="e">
        <f t="shared" si="97"/>
        <v>#DIV/0!</v>
      </c>
      <c r="Q227" s="9">
        <f t="shared" si="98"/>
        <v>0</v>
      </c>
      <c r="R227" s="9">
        <f t="shared" si="99"/>
        <v>0</v>
      </c>
      <c r="S227" s="9">
        <f t="shared" si="115"/>
        <v>0</v>
      </c>
      <c r="T227" s="9">
        <f t="shared" si="116"/>
        <v>5</v>
      </c>
      <c r="U227" s="9">
        <f t="shared" si="117"/>
        <v>0</v>
      </c>
      <c r="V227" s="9">
        <f t="shared" si="118"/>
        <v>5</v>
      </c>
      <c r="W227" s="9">
        <f t="shared" si="100"/>
        <v>0</v>
      </c>
      <c r="X227" s="9">
        <f t="shared" si="101"/>
        <v>-5</v>
      </c>
      <c r="Y227" s="9">
        <f t="shared" si="102"/>
        <v>0</v>
      </c>
      <c r="Z227" s="36" t="e">
        <f t="shared" si="103"/>
        <v>#DIV/0!</v>
      </c>
      <c r="AA227" s="36" t="e">
        <f t="shared" si="104"/>
        <v>#DIV/0!</v>
      </c>
      <c r="AB227" s="10" t="e">
        <f t="shared" si="105"/>
        <v>#DIV/0!</v>
      </c>
      <c r="AC227" s="10" t="e">
        <f t="shared" si="106"/>
        <v>#DIV/0!</v>
      </c>
      <c r="AD227" s="15">
        <f t="shared" si="107"/>
        <v>0</v>
      </c>
      <c r="AE227" s="15">
        <f t="shared" si="119"/>
        <v>0</v>
      </c>
      <c r="AF227" s="15">
        <f t="shared" si="108"/>
        <v>0</v>
      </c>
      <c r="AG227" s="9">
        <f t="shared" si="109"/>
        <v>0</v>
      </c>
      <c r="AH227" s="9" t="e">
        <f t="shared" si="110"/>
        <v>#DIV/0!</v>
      </c>
      <c r="AI227" s="9" t="e">
        <f t="shared" si="91"/>
        <v>#DIV/0!</v>
      </c>
      <c r="AJ227" s="9" t="e">
        <f t="shared" si="92"/>
        <v>#DIV/0!</v>
      </c>
      <c r="AK227" s="9">
        <f t="shared" si="111"/>
        <v>0</v>
      </c>
      <c r="AL227" s="9" t="e">
        <f t="shared" si="93"/>
        <v>#DIV/0!</v>
      </c>
      <c r="AM227" s="9" t="e">
        <f t="shared" si="94"/>
        <v>#DIV/0!</v>
      </c>
      <c r="AN227" s="9" t="e">
        <f t="shared" si="112"/>
        <v>#DIV/0!</v>
      </c>
    </row>
    <row r="228" spans="1:40" x14ac:dyDescent="0.25">
      <c r="A228" s="19"/>
      <c r="B228" s="20"/>
      <c r="C228" s="21"/>
      <c r="D228" s="22"/>
      <c r="E228" s="23"/>
      <c r="F228" s="23"/>
      <c r="G228" s="22"/>
      <c r="H228" s="22"/>
      <c r="I228" s="22">
        <f t="shared" si="95"/>
        <v>18</v>
      </c>
      <c r="J228" s="9" t="e">
        <f t="shared" si="90"/>
        <v>#DIV/0!</v>
      </c>
      <c r="K228" s="9">
        <f t="shared" si="113"/>
        <v>0</v>
      </c>
      <c r="L228" s="13">
        <f t="shared" si="114"/>
        <v>0</v>
      </c>
      <c r="M228" s="24"/>
      <c r="N228" s="24"/>
      <c r="O228" s="9">
        <f t="shared" si="96"/>
        <v>0</v>
      </c>
      <c r="P228" s="14" t="e">
        <f t="shared" si="97"/>
        <v>#DIV/0!</v>
      </c>
      <c r="Q228" s="9">
        <f t="shared" si="98"/>
        <v>0</v>
      </c>
      <c r="R228" s="9">
        <f t="shared" si="99"/>
        <v>0</v>
      </c>
      <c r="S228" s="9">
        <f t="shared" si="115"/>
        <v>0</v>
      </c>
      <c r="T228" s="9">
        <f t="shared" si="116"/>
        <v>5</v>
      </c>
      <c r="U228" s="9">
        <f t="shared" si="117"/>
        <v>0</v>
      </c>
      <c r="V228" s="9">
        <f t="shared" si="118"/>
        <v>5</v>
      </c>
      <c r="W228" s="9">
        <f t="shared" si="100"/>
        <v>0</v>
      </c>
      <c r="X228" s="9">
        <f t="shared" si="101"/>
        <v>-5</v>
      </c>
      <c r="Y228" s="9">
        <f t="shared" si="102"/>
        <v>0</v>
      </c>
      <c r="Z228" s="36" t="e">
        <f t="shared" si="103"/>
        <v>#DIV/0!</v>
      </c>
      <c r="AA228" s="36" t="e">
        <f t="shared" si="104"/>
        <v>#DIV/0!</v>
      </c>
      <c r="AB228" s="10" t="e">
        <f t="shared" si="105"/>
        <v>#DIV/0!</v>
      </c>
      <c r="AC228" s="10" t="e">
        <f t="shared" si="106"/>
        <v>#DIV/0!</v>
      </c>
      <c r="AD228" s="15">
        <f t="shared" si="107"/>
        <v>0</v>
      </c>
      <c r="AE228" s="15">
        <f t="shared" si="119"/>
        <v>0</v>
      </c>
      <c r="AF228" s="15">
        <f t="shared" si="108"/>
        <v>0</v>
      </c>
      <c r="AG228" s="9">
        <f t="shared" si="109"/>
        <v>0</v>
      </c>
      <c r="AH228" s="9" t="e">
        <f t="shared" si="110"/>
        <v>#DIV/0!</v>
      </c>
      <c r="AI228" s="9" t="e">
        <f t="shared" si="91"/>
        <v>#DIV/0!</v>
      </c>
      <c r="AJ228" s="9" t="e">
        <f t="shared" si="92"/>
        <v>#DIV/0!</v>
      </c>
      <c r="AK228" s="9">
        <f t="shared" si="111"/>
        <v>0</v>
      </c>
      <c r="AL228" s="9" t="e">
        <f t="shared" si="93"/>
        <v>#DIV/0!</v>
      </c>
      <c r="AM228" s="9" t="e">
        <f t="shared" si="94"/>
        <v>#DIV/0!</v>
      </c>
      <c r="AN228" s="9" t="e">
        <f t="shared" si="112"/>
        <v>#DIV/0!</v>
      </c>
    </row>
    <row r="229" spans="1:40" x14ac:dyDescent="0.25">
      <c r="A229" s="19"/>
      <c r="B229" s="20"/>
      <c r="C229" s="21"/>
      <c r="D229" s="22"/>
      <c r="E229" s="23"/>
      <c r="F229" s="23"/>
      <c r="G229" s="22"/>
      <c r="H229" s="22"/>
      <c r="I229" s="22">
        <f t="shared" si="95"/>
        <v>18</v>
      </c>
      <c r="J229" s="9" t="e">
        <f t="shared" si="90"/>
        <v>#DIV/0!</v>
      </c>
      <c r="K229" s="9">
        <f t="shared" si="113"/>
        <v>0</v>
      </c>
      <c r="L229" s="13">
        <f t="shared" si="114"/>
        <v>0</v>
      </c>
      <c r="M229" s="24"/>
      <c r="N229" s="24"/>
      <c r="O229" s="9">
        <f t="shared" si="96"/>
        <v>0</v>
      </c>
      <c r="P229" s="14" t="e">
        <f t="shared" si="97"/>
        <v>#DIV/0!</v>
      </c>
      <c r="Q229" s="9">
        <f t="shared" si="98"/>
        <v>0</v>
      </c>
      <c r="R229" s="9">
        <f t="shared" si="99"/>
        <v>0</v>
      </c>
      <c r="S229" s="9">
        <f t="shared" si="115"/>
        <v>0</v>
      </c>
      <c r="T229" s="9">
        <f t="shared" si="116"/>
        <v>5</v>
      </c>
      <c r="U229" s="9">
        <f t="shared" si="117"/>
        <v>0</v>
      </c>
      <c r="V229" s="9">
        <f t="shared" si="118"/>
        <v>5</v>
      </c>
      <c r="W229" s="9">
        <f t="shared" si="100"/>
        <v>0</v>
      </c>
      <c r="X229" s="9">
        <f t="shared" si="101"/>
        <v>-5</v>
      </c>
      <c r="Y229" s="9">
        <f t="shared" si="102"/>
        <v>0</v>
      </c>
      <c r="Z229" s="36" t="e">
        <f t="shared" si="103"/>
        <v>#DIV/0!</v>
      </c>
      <c r="AA229" s="36" t="e">
        <f t="shared" si="104"/>
        <v>#DIV/0!</v>
      </c>
      <c r="AB229" s="10" t="e">
        <f t="shared" si="105"/>
        <v>#DIV/0!</v>
      </c>
      <c r="AC229" s="10" t="e">
        <f t="shared" si="106"/>
        <v>#DIV/0!</v>
      </c>
      <c r="AD229" s="15">
        <f t="shared" si="107"/>
        <v>0</v>
      </c>
      <c r="AE229" s="15">
        <f t="shared" si="119"/>
        <v>0</v>
      </c>
      <c r="AF229" s="15">
        <f t="shared" si="108"/>
        <v>0</v>
      </c>
      <c r="AG229" s="9">
        <f t="shared" si="109"/>
        <v>0</v>
      </c>
      <c r="AH229" s="9" t="e">
        <f t="shared" si="110"/>
        <v>#DIV/0!</v>
      </c>
      <c r="AI229" s="9" t="e">
        <f t="shared" si="91"/>
        <v>#DIV/0!</v>
      </c>
      <c r="AJ229" s="9" t="e">
        <f t="shared" si="92"/>
        <v>#DIV/0!</v>
      </c>
      <c r="AK229" s="9">
        <f t="shared" si="111"/>
        <v>0</v>
      </c>
      <c r="AL229" s="9" t="e">
        <f t="shared" si="93"/>
        <v>#DIV/0!</v>
      </c>
      <c r="AM229" s="9" t="e">
        <f t="shared" si="94"/>
        <v>#DIV/0!</v>
      </c>
      <c r="AN229" s="9" t="e">
        <f t="shared" si="112"/>
        <v>#DIV/0!</v>
      </c>
    </row>
    <row r="230" spans="1:40" x14ac:dyDescent="0.25">
      <c r="A230" s="19"/>
      <c r="B230" s="20"/>
      <c r="C230" s="21"/>
      <c r="D230" s="22"/>
      <c r="E230" s="23"/>
      <c r="F230" s="23"/>
      <c r="G230" s="22"/>
      <c r="H230" s="22"/>
      <c r="I230" s="22">
        <f t="shared" si="95"/>
        <v>18</v>
      </c>
      <c r="J230" s="9" t="e">
        <f t="shared" si="90"/>
        <v>#DIV/0!</v>
      </c>
      <c r="K230" s="9">
        <f t="shared" si="113"/>
        <v>0</v>
      </c>
      <c r="L230" s="13">
        <f t="shared" si="114"/>
        <v>0</v>
      </c>
      <c r="M230" s="24"/>
      <c r="N230" s="24"/>
      <c r="O230" s="9">
        <f t="shared" si="96"/>
        <v>0</v>
      </c>
      <c r="P230" s="14" t="e">
        <f t="shared" si="97"/>
        <v>#DIV/0!</v>
      </c>
      <c r="Q230" s="9">
        <f t="shared" si="98"/>
        <v>0</v>
      </c>
      <c r="R230" s="9">
        <f t="shared" si="99"/>
        <v>0</v>
      </c>
      <c r="S230" s="9">
        <f t="shared" si="115"/>
        <v>0</v>
      </c>
      <c r="T230" s="9">
        <f t="shared" si="116"/>
        <v>5</v>
      </c>
      <c r="U230" s="9">
        <f t="shared" si="117"/>
        <v>0</v>
      </c>
      <c r="V230" s="9">
        <f t="shared" si="118"/>
        <v>5</v>
      </c>
      <c r="W230" s="9">
        <f t="shared" si="100"/>
        <v>0</v>
      </c>
      <c r="X230" s="9">
        <f t="shared" si="101"/>
        <v>-5</v>
      </c>
      <c r="Y230" s="9">
        <f t="shared" si="102"/>
        <v>0</v>
      </c>
      <c r="Z230" s="36" t="e">
        <f t="shared" si="103"/>
        <v>#DIV/0!</v>
      </c>
      <c r="AA230" s="36" t="e">
        <f t="shared" si="104"/>
        <v>#DIV/0!</v>
      </c>
      <c r="AB230" s="10" t="e">
        <f t="shared" si="105"/>
        <v>#DIV/0!</v>
      </c>
      <c r="AC230" s="10" t="e">
        <f t="shared" si="106"/>
        <v>#DIV/0!</v>
      </c>
      <c r="AD230" s="15">
        <f t="shared" si="107"/>
        <v>0</v>
      </c>
      <c r="AE230" s="15">
        <f t="shared" si="119"/>
        <v>0</v>
      </c>
      <c r="AF230" s="15">
        <f t="shared" si="108"/>
        <v>0</v>
      </c>
      <c r="AG230" s="9">
        <f t="shared" si="109"/>
        <v>0</v>
      </c>
      <c r="AH230" s="9" t="e">
        <f t="shared" si="110"/>
        <v>#DIV/0!</v>
      </c>
      <c r="AI230" s="9" t="e">
        <f t="shared" si="91"/>
        <v>#DIV/0!</v>
      </c>
      <c r="AJ230" s="9" t="e">
        <f t="shared" si="92"/>
        <v>#DIV/0!</v>
      </c>
      <c r="AK230" s="9">
        <f t="shared" si="111"/>
        <v>0</v>
      </c>
      <c r="AL230" s="9" t="e">
        <f t="shared" si="93"/>
        <v>#DIV/0!</v>
      </c>
      <c r="AM230" s="9" t="e">
        <f t="shared" si="94"/>
        <v>#DIV/0!</v>
      </c>
      <c r="AN230" s="9" t="e">
        <f t="shared" si="112"/>
        <v>#DIV/0!</v>
      </c>
    </row>
    <row r="231" spans="1:40" x14ac:dyDescent="0.25">
      <c r="A231" s="19"/>
      <c r="B231" s="20"/>
      <c r="C231" s="21"/>
      <c r="D231" s="22"/>
      <c r="E231" s="23"/>
      <c r="F231" s="23"/>
      <c r="G231" s="22"/>
      <c r="H231" s="22"/>
      <c r="I231" s="22">
        <f t="shared" si="95"/>
        <v>18</v>
      </c>
      <c r="J231" s="9" t="e">
        <f t="shared" si="90"/>
        <v>#DIV/0!</v>
      </c>
      <c r="K231" s="9">
        <f t="shared" si="113"/>
        <v>0</v>
      </c>
      <c r="L231" s="13">
        <f t="shared" si="114"/>
        <v>0</v>
      </c>
      <c r="M231" s="24"/>
      <c r="N231" s="24"/>
      <c r="O231" s="9">
        <f t="shared" si="96"/>
        <v>0</v>
      </c>
      <c r="P231" s="14" t="e">
        <f t="shared" si="97"/>
        <v>#DIV/0!</v>
      </c>
      <c r="Q231" s="9">
        <f t="shared" si="98"/>
        <v>0</v>
      </c>
      <c r="R231" s="9">
        <f t="shared" si="99"/>
        <v>0</v>
      </c>
      <c r="S231" s="9">
        <f t="shared" si="115"/>
        <v>0</v>
      </c>
      <c r="T231" s="9">
        <f t="shared" si="116"/>
        <v>5</v>
      </c>
      <c r="U231" s="9">
        <f t="shared" si="117"/>
        <v>0</v>
      </c>
      <c r="V231" s="9">
        <f t="shared" si="118"/>
        <v>5</v>
      </c>
      <c r="W231" s="9">
        <f t="shared" si="100"/>
        <v>0</v>
      </c>
      <c r="X231" s="9">
        <f t="shared" si="101"/>
        <v>-5</v>
      </c>
      <c r="Y231" s="9">
        <f t="shared" si="102"/>
        <v>0</v>
      </c>
      <c r="Z231" s="36" t="e">
        <f t="shared" si="103"/>
        <v>#DIV/0!</v>
      </c>
      <c r="AA231" s="36" t="e">
        <f t="shared" si="104"/>
        <v>#DIV/0!</v>
      </c>
      <c r="AB231" s="10" t="e">
        <f t="shared" si="105"/>
        <v>#DIV/0!</v>
      </c>
      <c r="AC231" s="10" t="e">
        <f t="shared" si="106"/>
        <v>#DIV/0!</v>
      </c>
      <c r="AD231" s="15">
        <f t="shared" si="107"/>
        <v>0</v>
      </c>
      <c r="AE231" s="15">
        <f t="shared" si="119"/>
        <v>0</v>
      </c>
      <c r="AF231" s="15">
        <f t="shared" si="108"/>
        <v>0</v>
      </c>
      <c r="AG231" s="9">
        <f t="shared" si="109"/>
        <v>0</v>
      </c>
      <c r="AH231" s="9" t="e">
        <f t="shared" si="110"/>
        <v>#DIV/0!</v>
      </c>
      <c r="AI231" s="9" t="e">
        <f t="shared" si="91"/>
        <v>#DIV/0!</v>
      </c>
      <c r="AJ231" s="9" t="e">
        <f t="shared" si="92"/>
        <v>#DIV/0!</v>
      </c>
      <c r="AK231" s="9">
        <f t="shared" si="111"/>
        <v>0</v>
      </c>
      <c r="AL231" s="9" t="e">
        <f t="shared" si="93"/>
        <v>#DIV/0!</v>
      </c>
      <c r="AM231" s="9" t="e">
        <f t="shared" si="94"/>
        <v>#DIV/0!</v>
      </c>
      <c r="AN231" s="9" t="e">
        <f t="shared" si="112"/>
        <v>#DIV/0!</v>
      </c>
    </row>
    <row r="232" spans="1:40" x14ac:dyDescent="0.25">
      <c r="A232" s="19"/>
      <c r="B232" s="20"/>
      <c r="C232" s="21"/>
      <c r="D232" s="22"/>
      <c r="E232" s="23"/>
      <c r="F232" s="23"/>
      <c r="G232" s="22"/>
      <c r="H232" s="22"/>
      <c r="I232" s="22">
        <f t="shared" si="95"/>
        <v>18</v>
      </c>
      <c r="J232" s="9" t="e">
        <f t="shared" si="90"/>
        <v>#DIV/0!</v>
      </c>
      <c r="K232" s="9">
        <f t="shared" si="113"/>
        <v>0</v>
      </c>
      <c r="L232" s="13">
        <f t="shared" si="114"/>
        <v>0</v>
      </c>
      <c r="M232" s="24"/>
      <c r="N232" s="24"/>
      <c r="O232" s="9">
        <f t="shared" si="96"/>
        <v>0</v>
      </c>
      <c r="P232" s="14" t="e">
        <f t="shared" si="97"/>
        <v>#DIV/0!</v>
      </c>
      <c r="Q232" s="9">
        <f t="shared" si="98"/>
        <v>0</v>
      </c>
      <c r="R232" s="9">
        <f t="shared" si="99"/>
        <v>0</v>
      </c>
      <c r="S232" s="9">
        <f t="shared" si="115"/>
        <v>0</v>
      </c>
      <c r="T232" s="9">
        <f t="shared" si="116"/>
        <v>5</v>
      </c>
      <c r="U232" s="9">
        <f t="shared" si="117"/>
        <v>0</v>
      </c>
      <c r="V232" s="9">
        <f t="shared" si="118"/>
        <v>5</v>
      </c>
      <c r="W232" s="9">
        <f t="shared" si="100"/>
        <v>0</v>
      </c>
      <c r="X232" s="9">
        <f t="shared" si="101"/>
        <v>-5</v>
      </c>
      <c r="Y232" s="9">
        <f t="shared" si="102"/>
        <v>0</v>
      </c>
      <c r="Z232" s="36" t="e">
        <f t="shared" si="103"/>
        <v>#DIV/0!</v>
      </c>
      <c r="AA232" s="36" t="e">
        <f t="shared" si="104"/>
        <v>#DIV/0!</v>
      </c>
      <c r="AB232" s="10" t="e">
        <f t="shared" si="105"/>
        <v>#DIV/0!</v>
      </c>
      <c r="AC232" s="10" t="e">
        <f t="shared" si="106"/>
        <v>#DIV/0!</v>
      </c>
      <c r="AD232" s="15">
        <f t="shared" si="107"/>
        <v>0</v>
      </c>
      <c r="AE232" s="15">
        <f t="shared" si="119"/>
        <v>0</v>
      </c>
      <c r="AF232" s="15">
        <f t="shared" si="108"/>
        <v>0</v>
      </c>
      <c r="AG232" s="9">
        <f t="shared" si="109"/>
        <v>0</v>
      </c>
      <c r="AH232" s="9" t="e">
        <f t="shared" si="110"/>
        <v>#DIV/0!</v>
      </c>
      <c r="AI232" s="9" t="e">
        <f t="shared" si="91"/>
        <v>#DIV/0!</v>
      </c>
      <c r="AJ232" s="9" t="e">
        <f t="shared" si="92"/>
        <v>#DIV/0!</v>
      </c>
      <c r="AK232" s="9">
        <f t="shared" si="111"/>
        <v>0</v>
      </c>
      <c r="AL232" s="9" t="e">
        <f t="shared" si="93"/>
        <v>#DIV/0!</v>
      </c>
      <c r="AM232" s="9" t="e">
        <f t="shared" si="94"/>
        <v>#DIV/0!</v>
      </c>
      <c r="AN232" s="9" t="e">
        <f t="shared" si="112"/>
        <v>#DIV/0!</v>
      </c>
    </row>
    <row r="233" spans="1:40" x14ac:dyDescent="0.25">
      <c r="A233" s="19"/>
      <c r="B233" s="20"/>
      <c r="C233" s="21"/>
      <c r="D233" s="22"/>
      <c r="E233" s="23"/>
      <c r="F233" s="23"/>
      <c r="G233" s="22"/>
      <c r="H233" s="22"/>
      <c r="I233" s="22">
        <f t="shared" si="95"/>
        <v>18</v>
      </c>
      <c r="J233" s="9" t="e">
        <f t="shared" si="90"/>
        <v>#DIV/0!</v>
      </c>
      <c r="K233" s="9">
        <f t="shared" si="113"/>
        <v>0</v>
      </c>
      <c r="L233" s="13">
        <f t="shared" si="114"/>
        <v>0</v>
      </c>
      <c r="M233" s="24"/>
      <c r="N233" s="24"/>
      <c r="O233" s="9">
        <f t="shared" si="96"/>
        <v>0</v>
      </c>
      <c r="P233" s="14" t="e">
        <f t="shared" si="97"/>
        <v>#DIV/0!</v>
      </c>
      <c r="Q233" s="9">
        <f t="shared" si="98"/>
        <v>0</v>
      </c>
      <c r="R233" s="9">
        <f t="shared" si="99"/>
        <v>0</v>
      </c>
      <c r="S233" s="9">
        <f t="shared" si="115"/>
        <v>0</v>
      </c>
      <c r="T233" s="9">
        <f t="shared" si="116"/>
        <v>5</v>
      </c>
      <c r="U233" s="9">
        <f t="shared" si="117"/>
        <v>0</v>
      </c>
      <c r="V233" s="9">
        <f t="shared" si="118"/>
        <v>5</v>
      </c>
      <c r="W233" s="9">
        <f t="shared" si="100"/>
        <v>0</v>
      </c>
      <c r="X233" s="9">
        <f t="shared" si="101"/>
        <v>-5</v>
      </c>
      <c r="Y233" s="9">
        <f t="shared" si="102"/>
        <v>0</v>
      </c>
      <c r="Z233" s="36" t="e">
        <f t="shared" si="103"/>
        <v>#DIV/0!</v>
      </c>
      <c r="AA233" s="36" t="e">
        <f t="shared" si="104"/>
        <v>#DIV/0!</v>
      </c>
      <c r="AB233" s="10" t="e">
        <f t="shared" si="105"/>
        <v>#DIV/0!</v>
      </c>
      <c r="AC233" s="10" t="e">
        <f t="shared" si="106"/>
        <v>#DIV/0!</v>
      </c>
      <c r="AD233" s="15">
        <f t="shared" si="107"/>
        <v>0</v>
      </c>
      <c r="AE233" s="15">
        <f t="shared" si="119"/>
        <v>0</v>
      </c>
      <c r="AF233" s="15">
        <f t="shared" si="108"/>
        <v>0</v>
      </c>
      <c r="AG233" s="9">
        <f t="shared" si="109"/>
        <v>0</v>
      </c>
      <c r="AH233" s="9" t="e">
        <f t="shared" si="110"/>
        <v>#DIV/0!</v>
      </c>
      <c r="AI233" s="9" t="e">
        <f t="shared" si="91"/>
        <v>#DIV/0!</v>
      </c>
      <c r="AJ233" s="9" t="e">
        <f t="shared" si="92"/>
        <v>#DIV/0!</v>
      </c>
      <c r="AK233" s="9">
        <f t="shared" si="111"/>
        <v>0</v>
      </c>
      <c r="AL233" s="9" t="e">
        <f t="shared" si="93"/>
        <v>#DIV/0!</v>
      </c>
      <c r="AM233" s="9" t="e">
        <f t="shared" si="94"/>
        <v>#DIV/0!</v>
      </c>
      <c r="AN233" s="9" t="e">
        <f t="shared" si="112"/>
        <v>#DIV/0!</v>
      </c>
    </row>
    <row r="234" spans="1:40" x14ac:dyDescent="0.25">
      <c r="A234" s="19"/>
      <c r="B234" s="20"/>
      <c r="C234" s="21"/>
      <c r="D234" s="22"/>
      <c r="E234" s="23"/>
      <c r="F234" s="23"/>
      <c r="G234" s="22"/>
      <c r="H234" s="22"/>
      <c r="I234" s="22">
        <f t="shared" si="95"/>
        <v>18</v>
      </c>
      <c r="J234" s="9" t="e">
        <f t="shared" si="90"/>
        <v>#DIV/0!</v>
      </c>
      <c r="K234" s="9">
        <f t="shared" si="113"/>
        <v>0</v>
      </c>
      <c r="L234" s="13">
        <f t="shared" si="114"/>
        <v>0</v>
      </c>
      <c r="M234" s="24"/>
      <c r="N234" s="24"/>
      <c r="O234" s="9">
        <f t="shared" si="96"/>
        <v>0</v>
      </c>
      <c r="P234" s="14" t="e">
        <f t="shared" si="97"/>
        <v>#DIV/0!</v>
      </c>
      <c r="Q234" s="9">
        <f t="shared" si="98"/>
        <v>0</v>
      </c>
      <c r="R234" s="9">
        <f t="shared" si="99"/>
        <v>0</v>
      </c>
      <c r="S234" s="9">
        <f t="shared" si="115"/>
        <v>0</v>
      </c>
      <c r="T234" s="9">
        <f t="shared" si="116"/>
        <v>5</v>
      </c>
      <c r="U234" s="9">
        <f t="shared" si="117"/>
        <v>0</v>
      </c>
      <c r="V234" s="9">
        <f t="shared" si="118"/>
        <v>5</v>
      </c>
      <c r="W234" s="9">
        <f t="shared" si="100"/>
        <v>0</v>
      </c>
      <c r="X234" s="9">
        <f t="shared" si="101"/>
        <v>-5</v>
      </c>
      <c r="Y234" s="9">
        <f t="shared" si="102"/>
        <v>0</v>
      </c>
      <c r="Z234" s="36" t="e">
        <f t="shared" si="103"/>
        <v>#DIV/0!</v>
      </c>
      <c r="AA234" s="36" t="e">
        <f t="shared" si="104"/>
        <v>#DIV/0!</v>
      </c>
      <c r="AB234" s="10" t="e">
        <f t="shared" si="105"/>
        <v>#DIV/0!</v>
      </c>
      <c r="AC234" s="10" t="e">
        <f t="shared" si="106"/>
        <v>#DIV/0!</v>
      </c>
      <c r="AD234" s="15">
        <f t="shared" si="107"/>
        <v>0</v>
      </c>
      <c r="AE234" s="15">
        <f t="shared" si="119"/>
        <v>0</v>
      </c>
      <c r="AF234" s="15">
        <f t="shared" si="108"/>
        <v>0</v>
      </c>
      <c r="AG234" s="9">
        <f t="shared" si="109"/>
        <v>0</v>
      </c>
      <c r="AH234" s="9" t="e">
        <f t="shared" si="110"/>
        <v>#DIV/0!</v>
      </c>
      <c r="AI234" s="9" t="e">
        <f t="shared" si="91"/>
        <v>#DIV/0!</v>
      </c>
      <c r="AJ234" s="9" t="e">
        <f t="shared" si="92"/>
        <v>#DIV/0!</v>
      </c>
      <c r="AK234" s="9">
        <f t="shared" si="111"/>
        <v>0</v>
      </c>
      <c r="AL234" s="9" t="e">
        <f t="shared" si="93"/>
        <v>#DIV/0!</v>
      </c>
      <c r="AM234" s="9" t="e">
        <f t="shared" si="94"/>
        <v>#DIV/0!</v>
      </c>
      <c r="AN234" s="9" t="e">
        <f t="shared" si="112"/>
        <v>#DIV/0!</v>
      </c>
    </row>
    <row r="235" spans="1:40" x14ac:dyDescent="0.25">
      <c r="A235" s="19"/>
      <c r="B235" s="20"/>
      <c r="C235" s="21"/>
      <c r="D235" s="22"/>
      <c r="E235" s="23"/>
      <c r="F235" s="23"/>
      <c r="G235" s="22"/>
      <c r="H235" s="22"/>
      <c r="I235" s="22">
        <f t="shared" si="95"/>
        <v>18</v>
      </c>
      <c r="J235" s="9" t="e">
        <f t="shared" si="90"/>
        <v>#DIV/0!</v>
      </c>
      <c r="K235" s="9">
        <f t="shared" si="113"/>
        <v>0</v>
      </c>
      <c r="L235" s="13">
        <f t="shared" si="114"/>
        <v>0</v>
      </c>
      <c r="M235" s="24"/>
      <c r="N235" s="24"/>
      <c r="O235" s="9">
        <f t="shared" si="96"/>
        <v>0</v>
      </c>
      <c r="P235" s="14" t="e">
        <f t="shared" si="97"/>
        <v>#DIV/0!</v>
      </c>
      <c r="Q235" s="9">
        <f t="shared" si="98"/>
        <v>0</v>
      </c>
      <c r="R235" s="9">
        <f t="shared" si="99"/>
        <v>0</v>
      </c>
      <c r="S235" s="9">
        <f t="shared" si="115"/>
        <v>0</v>
      </c>
      <c r="T235" s="9">
        <f t="shared" si="116"/>
        <v>5</v>
      </c>
      <c r="U235" s="9">
        <f t="shared" si="117"/>
        <v>0</v>
      </c>
      <c r="V235" s="9">
        <f t="shared" si="118"/>
        <v>5</v>
      </c>
      <c r="W235" s="9">
        <f t="shared" si="100"/>
        <v>0</v>
      </c>
      <c r="X235" s="9">
        <f t="shared" si="101"/>
        <v>-5</v>
      </c>
      <c r="Y235" s="9">
        <f t="shared" si="102"/>
        <v>0</v>
      </c>
      <c r="Z235" s="36" t="e">
        <f t="shared" si="103"/>
        <v>#DIV/0!</v>
      </c>
      <c r="AA235" s="36" t="e">
        <f t="shared" si="104"/>
        <v>#DIV/0!</v>
      </c>
      <c r="AB235" s="10" t="e">
        <f t="shared" si="105"/>
        <v>#DIV/0!</v>
      </c>
      <c r="AC235" s="10" t="e">
        <f t="shared" si="106"/>
        <v>#DIV/0!</v>
      </c>
      <c r="AD235" s="15">
        <f t="shared" si="107"/>
        <v>0</v>
      </c>
      <c r="AE235" s="15">
        <f t="shared" si="119"/>
        <v>0</v>
      </c>
      <c r="AF235" s="15">
        <f t="shared" si="108"/>
        <v>0</v>
      </c>
      <c r="AG235" s="9">
        <f t="shared" si="109"/>
        <v>0</v>
      </c>
      <c r="AH235" s="9" t="e">
        <f t="shared" si="110"/>
        <v>#DIV/0!</v>
      </c>
      <c r="AI235" s="9" t="e">
        <f t="shared" si="91"/>
        <v>#DIV/0!</v>
      </c>
      <c r="AJ235" s="9" t="e">
        <f t="shared" si="92"/>
        <v>#DIV/0!</v>
      </c>
      <c r="AK235" s="9">
        <f t="shared" si="111"/>
        <v>0</v>
      </c>
      <c r="AL235" s="9" t="e">
        <f t="shared" si="93"/>
        <v>#DIV/0!</v>
      </c>
      <c r="AM235" s="9" t="e">
        <f t="shared" si="94"/>
        <v>#DIV/0!</v>
      </c>
      <c r="AN235" s="9" t="e">
        <f t="shared" si="112"/>
        <v>#DIV/0!</v>
      </c>
    </row>
    <row r="236" spans="1:40" x14ac:dyDescent="0.25">
      <c r="O236" s="4">
        <f>IF(G236=0,(AN236),G236/C236)</f>
        <v>0</v>
      </c>
      <c r="P236" s="4" t="e">
        <f t="shared" si="97"/>
        <v>#DIV/0!</v>
      </c>
      <c r="S236" s="4" t="e">
        <f>AE236/C236</f>
        <v>#DIV/0!</v>
      </c>
      <c r="AD236" s="7">
        <f>SUM(AD10:AD235)</f>
        <v>100</v>
      </c>
      <c r="AE236" s="7">
        <f>SUM(AE10:AE235)</f>
        <v>0</v>
      </c>
      <c r="AF236" s="7">
        <f>SUM(AF10:AF235)</f>
        <v>21.95121951219512</v>
      </c>
    </row>
  </sheetData>
  <mergeCells count="6">
    <mergeCell ref="F7:L7"/>
    <mergeCell ref="F5:L5"/>
    <mergeCell ref="F1:L1"/>
    <mergeCell ref="F2:L2"/>
    <mergeCell ref="F3:L3"/>
    <mergeCell ref="F4:L4"/>
  </mergeCells>
  <pageMargins left="0.511811024" right="0.511811024" top="0.78740157499999996" bottom="0.78740157499999996" header="0.31496062000000002" footer="0.31496062000000002"/>
  <pageSetup paperSize="9" orientation="portrait" horizontalDpi="300" verticalDpi="300"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C4C2-2F29-408A-8F3F-AD4B82A08DB2}">
  <dimension ref="A1:AH662"/>
  <sheetViews>
    <sheetView workbookViewId="0">
      <pane ySplit="14" topLeftCell="A15" activePane="bottomLeft" state="frozen"/>
      <selection pane="bottomLeft" activeCell="C15" sqref="C15"/>
    </sheetView>
  </sheetViews>
  <sheetFormatPr defaultRowHeight="15" x14ac:dyDescent="0.25"/>
  <cols>
    <col min="1" max="1" width="16.42578125" customWidth="1"/>
    <col min="2" max="2" width="58.85546875" style="43" customWidth="1"/>
    <col min="3" max="3" width="11.85546875" style="44" customWidth="1"/>
    <col min="4" max="4" width="9.7109375" style="43" customWidth="1"/>
    <col min="5" max="7" width="9" style="43" customWidth="1"/>
    <col min="8" max="34" width="9" customWidth="1"/>
  </cols>
  <sheetData>
    <row r="1" spans="1:34" x14ac:dyDescent="0.25">
      <c r="A1" s="50" t="s">
        <v>49</v>
      </c>
      <c r="B1" s="48" t="s">
        <v>50</v>
      </c>
      <c r="C1" s="49" t="s">
        <v>51</v>
      </c>
      <c r="D1" s="48" t="s">
        <v>66</v>
      </c>
      <c r="E1" s="48" t="s">
        <v>67</v>
      </c>
      <c r="G1" s="82"/>
      <c r="H1" s="82"/>
      <c r="I1" s="107" t="s">
        <v>52</v>
      </c>
      <c r="J1" s="106"/>
      <c r="K1" s="85"/>
    </row>
    <row r="2" spans="1:34" x14ac:dyDescent="0.25">
      <c r="A2" s="47" t="s">
        <v>53</v>
      </c>
      <c r="B2" s="39">
        <v>0.17</v>
      </c>
      <c r="C2" s="40">
        <v>79</v>
      </c>
      <c r="D2" s="40">
        <v>5</v>
      </c>
      <c r="E2" s="40">
        <v>20</v>
      </c>
      <c r="G2" s="45"/>
      <c r="I2" s="51" t="s">
        <v>54</v>
      </c>
      <c r="J2" s="80"/>
      <c r="K2" s="46"/>
    </row>
    <row r="3" spans="1:34" ht="15.75" thickBot="1" x14ac:dyDescent="0.3">
      <c r="A3" s="47" t="s">
        <v>55</v>
      </c>
      <c r="B3" s="39">
        <v>0.18</v>
      </c>
      <c r="C3" s="40">
        <v>0</v>
      </c>
      <c r="D3" s="40"/>
      <c r="E3" s="40"/>
      <c r="G3" s="45"/>
      <c r="I3" s="52" t="s">
        <v>56</v>
      </c>
      <c r="J3" s="81"/>
      <c r="K3" s="46"/>
    </row>
    <row r="4" spans="1:34" ht="15.75" thickBot="1" x14ac:dyDescent="0.3">
      <c r="A4" s="47" t="s">
        <v>57</v>
      </c>
      <c r="B4" s="39">
        <v>0.08</v>
      </c>
      <c r="C4" s="40">
        <v>0</v>
      </c>
      <c r="D4" s="40"/>
      <c r="E4" s="40"/>
      <c r="G4" s="45"/>
      <c r="I4" s="46"/>
      <c r="J4" s="46"/>
      <c r="K4" s="46"/>
    </row>
    <row r="5" spans="1:34" ht="15.75" thickBot="1" x14ac:dyDescent="0.3">
      <c r="A5" s="47" t="s">
        <v>58</v>
      </c>
      <c r="B5" s="39">
        <v>0.16</v>
      </c>
      <c r="C5" s="40">
        <v>80</v>
      </c>
      <c r="D5" s="40">
        <v>5</v>
      </c>
      <c r="E5" s="40">
        <v>20</v>
      </c>
      <c r="G5" s="45"/>
      <c r="I5" s="83" t="s">
        <v>59</v>
      </c>
      <c r="J5" s="84">
        <v>0.12</v>
      </c>
      <c r="K5" s="46"/>
      <c r="R5" s="70"/>
    </row>
    <row r="6" spans="1:34" x14ac:dyDescent="0.25">
      <c r="A6" s="47" t="s">
        <v>60</v>
      </c>
      <c r="B6" s="39">
        <v>0.16</v>
      </c>
      <c r="C6" s="40">
        <v>0</v>
      </c>
      <c r="D6" s="40"/>
      <c r="E6" s="40"/>
      <c r="G6" s="45"/>
      <c r="K6" s="46"/>
    </row>
    <row r="7" spans="1:34" x14ac:dyDescent="0.25">
      <c r="A7" s="47" t="s">
        <v>61</v>
      </c>
      <c r="B7" s="39">
        <v>0.12</v>
      </c>
      <c r="C7" s="40">
        <v>0</v>
      </c>
      <c r="D7" s="40"/>
      <c r="E7" s="40"/>
      <c r="G7" s="45"/>
    </row>
    <row r="8" spans="1:34" x14ac:dyDescent="0.25">
      <c r="A8" s="47" t="s">
        <v>62</v>
      </c>
      <c r="B8" s="39">
        <v>0.19</v>
      </c>
      <c r="C8" s="40">
        <v>79</v>
      </c>
      <c r="D8" s="40">
        <v>5</v>
      </c>
      <c r="E8" s="40">
        <v>20</v>
      </c>
      <c r="G8" s="45"/>
    </row>
    <row r="9" spans="1:34" x14ac:dyDescent="0.25">
      <c r="A9" s="47" t="s">
        <v>95</v>
      </c>
      <c r="B9" s="39"/>
      <c r="C9" s="40"/>
      <c r="D9" s="40"/>
      <c r="E9" s="40"/>
      <c r="G9" s="45"/>
    </row>
    <row r="10" spans="1:34" x14ac:dyDescent="0.25">
      <c r="A10" s="47" t="s">
        <v>96</v>
      </c>
      <c r="B10" s="39"/>
      <c r="C10" s="40"/>
      <c r="D10" s="40"/>
      <c r="E10" s="40"/>
      <c r="G10" s="45"/>
    </row>
    <row r="11" spans="1:34" x14ac:dyDescent="0.25">
      <c r="A11" s="47" t="s">
        <v>97</v>
      </c>
      <c r="B11" s="39"/>
      <c r="C11" s="40"/>
      <c r="D11" s="40"/>
      <c r="E11" s="40"/>
      <c r="G11" s="45"/>
    </row>
    <row r="12" spans="1:34" ht="15.75" thickBot="1" x14ac:dyDescent="0.3"/>
    <row r="13" spans="1:34" x14ac:dyDescent="0.25">
      <c r="A13" s="110" t="s">
        <v>63</v>
      </c>
      <c r="B13" s="112" t="s">
        <v>1</v>
      </c>
      <c r="C13" s="114" t="s">
        <v>11</v>
      </c>
      <c r="D13" s="116" t="s">
        <v>52</v>
      </c>
      <c r="E13" s="109" t="str">
        <f>A2</f>
        <v>Mercado Livre</v>
      </c>
      <c r="F13" s="109"/>
      <c r="G13" s="109"/>
      <c r="H13" s="108" t="str">
        <f>A3</f>
        <v>Shopee</v>
      </c>
      <c r="I13" s="109"/>
      <c r="J13" s="109"/>
      <c r="K13" s="107" t="str">
        <f>A4</f>
        <v>Loja Virtual</v>
      </c>
      <c r="L13" s="105"/>
      <c r="M13" s="106"/>
      <c r="N13" s="105" t="str">
        <f>A5</f>
        <v>B2W</v>
      </c>
      <c r="O13" s="105"/>
      <c r="P13" s="106"/>
      <c r="Q13" s="105" t="str">
        <f>A6</f>
        <v>Magalu</v>
      </c>
      <c r="R13" s="105"/>
      <c r="S13" s="106"/>
      <c r="T13" s="105" t="str">
        <f>A7</f>
        <v>Amazon</v>
      </c>
      <c r="U13" s="105"/>
      <c r="V13" s="105"/>
      <c r="W13" s="107" t="str">
        <f>A8</f>
        <v>Olist</v>
      </c>
      <c r="X13" s="105"/>
      <c r="Y13" s="105"/>
      <c r="Z13" s="107" t="str">
        <f>A9</f>
        <v>Marketplace 8</v>
      </c>
      <c r="AA13" s="105"/>
      <c r="AB13" s="106"/>
      <c r="AC13" s="105" t="str">
        <f>A10</f>
        <v>Marketplace 9</v>
      </c>
      <c r="AD13" s="105"/>
      <c r="AE13" s="106"/>
      <c r="AF13" s="105" t="str">
        <f>A11</f>
        <v>Marketplace 10</v>
      </c>
      <c r="AG13" s="105"/>
      <c r="AH13" s="106"/>
    </row>
    <row r="14" spans="1:34" x14ac:dyDescent="0.25">
      <c r="A14" s="111"/>
      <c r="B14" s="113"/>
      <c r="C14" s="115"/>
      <c r="D14" s="117"/>
      <c r="E14" s="64" t="s">
        <v>64</v>
      </c>
      <c r="F14" s="65" t="s">
        <v>65</v>
      </c>
      <c r="G14" s="63" t="s">
        <v>59</v>
      </c>
      <c r="H14" s="79" t="s">
        <v>64</v>
      </c>
      <c r="I14" s="65" t="s">
        <v>65</v>
      </c>
      <c r="J14" s="63" t="s">
        <v>59</v>
      </c>
      <c r="K14" s="79" t="s">
        <v>64</v>
      </c>
      <c r="L14" s="65" t="s">
        <v>65</v>
      </c>
      <c r="M14" s="74" t="s">
        <v>59</v>
      </c>
      <c r="N14" s="64" t="s">
        <v>64</v>
      </c>
      <c r="O14" s="65" t="s">
        <v>65</v>
      </c>
      <c r="P14" s="74" t="s">
        <v>59</v>
      </c>
      <c r="Q14" s="64" t="s">
        <v>64</v>
      </c>
      <c r="R14" s="65" t="s">
        <v>65</v>
      </c>
      <c r="S14" s="74" t="s">
        <v>59</v>
      </c>
      <c r="T14" s="64" t="s">
        <v>64</v>
      </c>
      <c r="U14" s="65" t="s">
        <v>65</v>
      </c>
      <c r="V14" s="63" t="s">
        <v>59</v>
      </c>
      <c r="W14" s="79" t="s">
        <v>64</v>
      </c>
      <c r="X14" s="65" t="s">
        <v>65</v>
      </c>
      <c r="Y14" s="63" t="s">
        <v>59</v>
      </c>
      <c r="Z14" s="79" t="s">
        <v>64</v>
      </c>
      <c r="AA14" s="65" t="s">
        <v>65</v>
      </c>
      <c r="AB14" s="74" t="s">
        <v>59</v>
      </c>
      <c r="AC14" s="64" t="s">
        <v>64</v>
      </c>
      <c r="AD14" s="65" t="s">
        <v>65</v>
      </c>
      <c r="AE14" s="74" t="s">
        <v>59</v>
      </c>
      <c r="AF14" s="64" t="s">
        <v>64</v>
      </c>
      <c r="AG14" s="65" t="s">
        <v>65</v>
      </c>
      <c r="AH14" s="74" t="s">
        <v>59</v>
      </c>
    </row>
    <row r="15" spans="1:34" x14ac:dyDescent="0.25">
      <c r="A15" s="75">
        <f>'Compra - Fora do Estado'!A10</f>
        <v>0</v>
      </c>
      <c r="B15" s="97" t="str">
        <f>'Compra - Fora do Estado'!B10</f>
        <v>produto 1</v>
      </c>
      <c r="C15" s="40">
        <v>100</v>
      </c>
      <c r="D15" s="80">
        <v>0.1</v>
      </c>
      <c r="E15" s="86">
        <f t="shared" ref="E15:E78" si="0">IF(C15*2&lt;$C$2,$D$2,$E$2)</f>
        <v>20</v>
      </c>
      <c r="F15" s="87">
        <v>169</v>
      </c>
      <c r="G15" s="88">
        <f>(F15-E15-D15*F15-C15-$B$2*F15)/F15</f>
        <v>1.9940828402366828E-2</v>
      </c>
      <c r="H15" s="54">
        <f t="shared" ref="H15:H78" si="1">IF(C15*2&lt;$C$3,$D$3,$E$3)</f>
        <v>0</v>
      </c>
      <c r="I15" s="42">
        <f t="shared" ref="I15:I21" si="2">(C15+H15)/(1-$J$5-D15-$B$3)</f>
        <v>166.66666666666663</v>
      </c>
      <c r="J15" s="53">
        <f>(I15-H15-D15*I15-C15-$B$3*I15)/I15</f>
        <v>0.1199999999999999</v>
      </c>
      <c r="K15" s="92">
        <f t="shared" ref="K15:K78" si="3">IF(C15*2&lt;$C$4,$D$4,$E$4)</f>
        <v>0</v>
      </c>
      <c r="L15" s="87">
        <v>149.9</v>
      </c>
      <c r="M15" s="93">
        <f>(L15-K15-D15*L15-C15-$B$4*L15)/L15</f>
        <v>0.15288859239492991</v>
      </c>
      <c r="N15" s="59">
        <f t="shared" ref="N15:N78" si="4">IF(C15*2&lt;$C$5,$D$5,$E$5)</f>
        <v>20</v>
      </c>
      <c r="O15" s="42">
        <f t="shared" ref="O15:O21" si="5">(C15+N15)/(1-$J$5-D15-$B$5)</f>
        <v>193.54838709677421</v>
      </c>
      <c r="P15" s="55">
        <f>(O15-N15-D15*O15-C15-$B$5*O15)/O15</f>
        <v>0.11999999999999994</v>
      </c>
      <c r="Q15" s="86">
        <f t="shared" ref="Q15:Q78" si="6">IF(C15*2&lt;$C$6,$D$6,$E$6)</f>
        <v>0</v>
      </c>
      <c r="R15" s="87">
        <f t="shared" ref="R15:R21" si="7">(C15+Q15)/(1-$J$5-D15-$B$6)</f>
        <v>161.29032258064515</v>
      </c>
      <c r="S15" s="93">
        <f>(R15-Q15-D15*R15-C15-$B$6*R15)/R15</f>
        <v>0.11999999999999998</v>
      </c>
      <c r="T15" s="59">
        <f t="shared" ref="T15:T78" si="8">IF(C15*2&lt;$C$7,$D$7,$E$7)</f>
        <v>0</v>
      </c>
      <c r="U15" s="42">
        <f t="shared" ref="U15:U21" si="9">(C15+T15)/(1-$J$5-D15-$B$7)</f>
        <v>151.5151515151515</v>
      </c>
      <c r="V15" s="53">
        <f>(U15-T15-D15*U15-C15-$B$7*U15)/U15</f>
        <v>0.1199999999999999</v>
      </c>
      <c r="W15" s="92">
        <f t="shared" ref="W15:W78" si="10">IF(C15*2&lt;$C$8,$D$8,$E$8)</f>
        <v>20</v>
      </c>
      <c r="X15" s="87">
        <f t="shared" ref="X15:X21" si="11">(C15+W15)/(1-$J$5-D15-$B$8)</f>
        <v>203.38983050847455</v>
      </c>
      <c r="Y15" s="88">
        <f>(X15-W15-D15*X15-C15-$B$8*X15)/X15</f>
        <v>0.11999999999999994</v>
      </c>
      <c r="Z15" s="54">
        <f t="shared" ref="Z15:Z78" si="12">IF(C15*22&lt;$C$9,$D$9,$E$9)</f>
        <v>0</v>
      </c>
      <c r="AA15" s="42">
        <f>(C15+Z15)/(1-$J$5-D15-$B$9)</f>
        <v>128.2051282051282</v>
      </c>
      <c r="AB15" s="55">
        <f>(AA15-Z15-D15*AA15-C15-$B$9*AA15)/AA15</f>
        <v>0.12000000000000002</v>
      </c>
      <c r="AC15" s="86">
        <f t="shared" ref="AC15:AC78" si="13">IF(C15*2&lt;$C$8,$D$8,$E$8)</f>
        <v>20</v>
      </c>
      <c r="AD15" s="87">
        <f>(C15+AC15)/(1-$J$5-D15-$B$10)</f>
        <v>153.84615384615384</v>
      </c>
      <c r="AE15" s="93">
        <f>(AD15-AC15-D15*AD15-C15-$B$10*AD15)/AD15</f>
        <v>0.11999999999999995</v>
      </c>
      <c r="AF15" s="59">
        <f>IF(L15*2&lt;$C$11,$D$11,$E$11)</f>
        <v>0</v>
      </c>
      <c r="AG15" s="42">
        <f>(C15+AF15)/(1-$J$5-D15-$B$11)</f>
        <v>128.2051282051282</v>
      </c>
      <c r="AH15" s="55">
        <f>(AG15-AF15-D15*AG15-C15-$B$11*AG15)/AG15</f>
        <v>0.12000000000000002</v>
      </c>
    </row>
    <row r="16" spans="1:34" x14ac:dyDescent="0.25">
      <c r="A16" s="75">
        <f>'Compra - Fora do Estado'!A11</f>
        <v>0</v>
      </c>
      <c r="B16" s="66">
        <f>'Compra - Fora do Estado'!B11</f>
        <v>0</v>
      </c>
      <c r="C16" s="40">
        <f>'Compra - Fora do Estado'!L11</f>
        <v>0</v>
      </c>
      <c r="D16" s="80">
        <v>0.04</v>
      </c>
      <c r="E16" s="86">
        <f t="shared" si="0"/>
        <v>5</v>
      </c>
      <c r="F16" s="87">
        <f t="shared" ref="F16:F21" si="14">(C16+E16)/(1-$J$5-D16-$B$2)</f>
        <v>7.4626865671641802</v>
      </c>
      <c r="G16" s="88">
        <f t="shared" ref="G16:G21" si="15">(F16-E16-D16*F16-C16-$B$2*F16)/F16</f>
        <v>0.12000000000000009</v>
      </c>
      <c r="H16" s="54">
        <f t="shared" si="1"/>
        <v>0</v>
      </c>
      <c r="I16" s="42">
        <f t="shared" si="2"/>
        <v>0</v>
      </c>
      <c r="J16" s="53" t="e">
        <f t="shared" ref="J16:J21" si="16">(I16-H16-D16*I16-C16-$B$3*I16)/I16</f>
        <v>#DIV/0!</v>
      </c>
      <c r="K16" s="92">
        <f t="shared" si="3"/>
        <v>0</v>
      </c>
      <c r="L16" s="87">
        <f t="shared" ref="L16:L21" si="17">(C16+K16)/(1-$J$5-D16-$B$4)</f>
        <v>0</v>
      </c>
      <c r="M16" s="93" t="e">
        <f t="shared" ref="M16:M21" si="18">(L16-K16-D16*L16-C16-$B$4*L16)/L16</f>
        <v>#DIV/0!</v>
      </c>
      <c r="N16" s="59">
        <f t="shared" si="4"/>
        <v>5</v>
      </c>
      <c r="O16" s="42">
        <f t="shared" si="5"/>
        <v>7.3529411764705888</v>
      </c>
      <c r="P16" s="55">
        <f t="shared" ref="P16:P21" si="19">(O16-N16-D16*O16-C16-$B$5*O16)/O16</f>
        <v>0.12000000000000008</v>
      </c>
      <c r="Q16" s="86">
        <f t="shared" si="6"/>
        <v>0</v>
      </c>
      <c r="R16" s="87">
        <f t="shared" si="7"/>
        <v>0</v>
      </c>
      <c r="S16" s="93" t="e">
        <f t="shared" ref="S16:S21" si="20">(R16-Q16-D16*R16-C16-$B$6*R16)/R16</f>
        <v>#DIV/0!</v>
      </c>
      <c r="T16" s="59">
        <f t="shared" si="8"/>
        <v>0</v>
      </c>
      <c r="U16" s="42">
        <f t="shared" si="9"/>
        <v>0</v>
      </c>
      <c r="V16" s="53" t="e">
        <f t="shared" ref="V16:V21" si="21">(U16-T16-D16*U16-C16-$B$7*U16)/U16</f>
        <v>#DIV/0!</v>
      </c>
      <c r="W16" s="92">
        <f t="shared" si="10"/>
        <v>5</v>
      </c>
      <c r="X16" s="87">
        <f t="shared" si="11"/>
        <v>7.6923076923076934</v>
      </c>
      <c r="Y16" s="88">
        <f t="shared" ref="Y16:Y21" si="22">(X16-W16-D16*X16-C16-$B$8*X16)/X16</f>
        <v>0.12000000000000008</v>
      </c>
      <c r="Z16" s="54">
        <f t="shared" si="12"/>
        <v>0</v>
      </c>
      <c r="AA16" s="42">
        <f t="shared" ref="AA16:AA79" si="23">(C16+Z16)/(1-$J$5-D16-$B$9)</f>
        <v>0</v>
      </c>
      <c r="AB16" s="55" t="e">
        <f t="shared" ref="AB16:AB79" si="24">(AA16-Z16-D16*AA16-C16-$B$9*AA16)/AA16</f>
        <v>#DIV/0!</v>
      </c>
      <c r="AC16" s="86">
        <f t="shared" si="13"/>
        <v>5</v>
      </c>
      <c r="AD16" s="87">
        <f t="shared" ref="AD16:AD79" si="25">(C16+AC16)/(1-$J$5-D16-$B$10)</f>
        <v>5.9523809523809526</v>
      </c>
      <c r="AE16" s="93">
        <f t="shared" ref="AE16:AE79" si="26">(AD16-AC16-D16*AD16-C16-$B$10*AD16)/AD16</f>
        <v>0.12000000000000002</v>
      </c>
      <c r="AF16" s="59">
        <f t="shared" ref="AF16:AF79" si="27">IF(L16/2&lt;$C$8,$D$8,$E$8)</f>
        <v>5</v>
      </c>
      <c r="AG16" s="42">
        <f t="shared" ref="AG16:AG79" si="28">(C16+AF16)/(1-$J$5-D16-$B$11)</f>
        <v>5.9523809523809526</v>
      </c>
      <c r="AH16" s="55">
        <f t="shared" ref="AH16:AH79" si="29">(AG16-AF16-D16*AG16-C16-$B$11*AG16)/AG16</f>
        <v>0.12000000000000002</v>
      </c>
    </row>
    <row r="17" spans="1:34" x14ac:dyDescent="0.25">
      <c r="A17" s="75">
        <f>'Compra - Fora do Estado'!A12</f>
        <v>0</v>
      </c>
      <c r="B17" s="66">
        <f>'Compra - Fora do Estado'!B12</f>
        <v>0</v>
      </c>
      <c r="C17" s="40">
        <f>'Compra - Fora do Estado'!L12</f>
        <v>0</v>
      </c>
      <c r="D17" s="80">
        <v>0.04</v>
      </c>
      <c r="E17" s="86">
        <f t="shared" si="0"/>
        <v>5</v>
      </c>
      <c r="F17" s="87">
        <f t="shared" si="14"/>
        <v>7.4626865671641802</v>
      </c>
      <c r="G17" s="88">
        <f t="shared" si="15"/>
        <v>0.12000000000000009</v>
      </c>
      <c r="H17" s="54">
        <f t="shared" si="1"/>
        <v>0</v>
      </c>
      <c r="I17" s="42">
        <f t="shared" si="2"/>
        <v>0</v>
      </c>
      <c r="J17" s="53" t="e">
        <f t="shared" si="16"/>
        <v>#DIV/0!</v>
      </c>
      <c r="K17" s="92">
        <f t="shared" si="3"/>
        <v>0</v>
      </c>
      <c r="L17" s="87">
        <f t="shared" si="17"/>
        <v>0</v>
      </c>
      <c r="M17" s="93" t="e">
        <f t="shared" si="18"/>
        <v>#DIV/0!</v>
      </c>
      <c r="N17" s="59">
        <f t="shared" si="4"/>
        <v>5</v>
      </c>
      <c r="O17" s="42">
        <f t="shared" si="5"/>
        <v>7.3529411764705888</v>
      </c>
      <c r="P17" s="55">
        <f t="shared" si="19"/>
        <v>0.12000000000000008</v>
      </c>
      <c r="Q17" s="86">
        <f t="shared" si="6"/>
        <v>0</v>
      </c>
      <c r="R17" s="87">
        <f t="shared" si="7"/>
        <v>0</v>
      </c>
      <c r="S17" s="93" t="e">
        <f t="shared" si="20"/>
        <v>#DIV/0!</v>
      </c>
      <c r="T17" s="59">
        <f t="shared" si="8"/>
        <v>0</v>
      </c>
      <c r="U17" s="42">
        <f t="shared" si="9"/>
        <v>0</v>
      </c>
      <c r="V17" s="53" t="e">
        <f t="shared" si="21"/>
        <v>#DIV/0!</v>
      </c>
      <c r="W17" s="92">
        <f t="shared" si="10"/>
        <v>5</v>
      </c>
      <c r="X17" s="87">
        <f t="shared" si="11"/>
        <v>7.6923076923076934</v>
      </c>
      <c r="Y17" s="88">
        <f t="shared" si="22"/>
        <v>0.12000000000000008</v>
      </c>
      <c r="Z17" s="54">
        <f t="shared" si="12"/>
        <v>0</v>
      </c>
      <c r="AA17" s="42">
        <f t="shared" si="23"/>
        <v>0</v>
      </c>
      <c r="AB17" s="55" t="e">
        <f t="shared" si="24"/>
        <v>#DIV/0!</v>
      </c>
      <c r="AC17" s="86">
        <f t="shared" si="13"/>
        <v>5</v>
      </c>
      <c r="AD17" s="87">
        <f t="shared" si="25"/>
        <v>5.9523809523809526</v>
      </c>
      <c r="AE17" s="93">
        <f t="shared" si="26"/>
        <v>0.12000000000000002</v>
      </c>
      <c r="AF17" s="59">
        <f t="shared" si="27"/>
        <v>5</v>
      </c>
      <c r="AG17" s="42">
        <f t="shared" si="28"/>
        <v>5.9523809523809526</v>
      </c>
      <c r="AH17" s="55">
        <f t="shared" si="29"/>
        <v>0.12000000000000002</v>
      </c>
    </row>
    <row r="18" spans="1:34" x14ac:dyDescent="0.25">
      <c r="A18" s="75">
        <f>'Compra - Fora do Estado'!A13</f>
        <v>0</v>
      </c>
      <c r="B18" s="66">
        <f>'Compra - Fora do Estado'!B13</f>
        <v>0</v>
      </c>
      <c r="C18" s="40">
        <f>'Compra - Fora do Estado'!L13</f>
        <v>0</v>
      </c>
      <c r="D18" s="80">
        <v>0.04</v>
      </c>
      <c r="E18" s="86">
        <f t="shared" si="0"/>
        <v>5</v>
      </c>
      <c r="F18" s="87">
        <f t="shared" si="14"/>
        <v>7.4626865671641802</v>
      </c>
      <c r="G18" s="88">
        <f t="shared" si="15"/>
        <v>0.12000000000000009</v>
      </c>
      <c r="H18" s="54">
        <f t="shared" si="1"/>
        <v>0</v>
      </c>
      <c r="I18" s="42">
        <f t="shared" si="2"/>
        <v>0</v>
      </c>
      <c r="J18" s="53" t="e">
        <f t="shared" si="16"/>
        <v>#DIV/0!</v>
      </c>
      <c r="K18" s="92">
        <f t="shared" si="3"/>
        <v>0</v>
      </c>
      <c r="L18" s="87">
        <f t="shared" si="17"/>
        <v>0</v>
      </c>
      <c r="M18" s="93" t="e">
        <f t="shared" si="18"/>
        <v>#DIV/0!</v>
      </c>
      <c r="N18" s="59">
        <f t="shared" si="4"/>
        <v>5</v>
      </c>
      <c r="O18" s="42">
        <f t="shared" si="5"/>
        <v>7.3529411764705888</v>
      </c>
      <c r="P18" s="55">
        <f t="shared" si="19"/>
        <v>0.12000000000000008</v>
      </c>
      <c r="Q18" s="86">
        <f t="shared" si="6"/>
        <v>0</v>
      </c>
      <c r="R18" s="87">
        <f t="shared" si="7"/>
        <v>0</v>
      </c>
      <c r="S18" s="93" t="e">
        <f t="shared" si="20"/>
        <v>#DIV/0!</v>
      </c>
      <c r="T18" s="59">
        <f t="shared" si="8"/>
        <v>0</v>
      </c>
      <c r="U18" s="42">
        <f t="shared" si="9"/>
        <v>0</v>
      </c>
      <c r="V18" s="53" t="e">
        <f t="shared" si="21"/>
        <v>#DIV/0!</v>
      </c>
      <c r="W18" s="92">
        <f t="shared" si="10"/>
        <v>5</v>
      </c>
      <c r="X18" s="87">
        <f t="shared" si="11"/>
        <v>7.6923076923076934</v>
      </c>
      <c r="Y18" s="88">
        <f t="shared" si="22"/>
        <v>0.12000000000000008</v>
      </c>
      <c r="Z18" s="54">
        <f t="shared" si="12"/>
        <v>0</v>
      </c>
      <c r="AA18" s="42">
        <f t="shared" si="23"/>
        <v>0</v>
      </c>
      <c r="AB18" s="55" t="e">
        <f t="shared" si="24"/>
        <v>#DIV/0!</v>
      </c>
      <c r="AC18" s="86">
        <f t="shared" si="13"/>
        <v>5</v>
      </c>
      <c r="AD18" s="87">
        <f t="shared" si="25"/>
        <v>5.9523809523809526</v>
      </c>
      <c r="AE18" s="93">
        <f t="shared" si="26"/>
        <v>0.12000000000000002</v>
      </c>
      <c r="AF18" s="59">
        <f t="shared" si="27"/>
        <v>5</v>
      </c>
      <c r="AG18" s="42">
        <f t="shared" si="28"/>
        <v>5.9523809523809526</v>
      </c>
      <c r="AH18" s="55">
        <f t="shared" si="29"/>
        <v>0.12000000000000002</v>
      </c>
    </row>
    <row r="19" spans="1:34" x14ac:dyDescent="0.25">
      <c r="A19" s="75">
        <f>'Compra - Fora do Estado'!A14</f>
        <v>0</v>
      </c>
      <c r="B19" s="66">
        <f>'Compra - Fora do Estado'!B14</f>
        <v>0</v>
      </c>
      <c r="C19" s="40">
        <f>'Compra - Fora do Estado'!L14</f>
        <v>0</v>
      </c>
      <c r="D19" s="80">
        <v>0.04</v>
      </c>
      <c r="E19" s="86">
        <f t="shared" si="0"/>
        <v>5</v>
      </c>
      <c r="F19" s="87">
        <v>57</v>
      </c>
      <c r="G19" s="88">
        <f t="shared" si="15"/>
        <v>0.70228070175438595</v>
      </c>
      <c r="H19" s="54">
        <f t="shared" si="1"/>
        <v>0</v>
      </c>
      <c r="I19" s="42">
        <f t="shared" si="2"/>
        <v>0</v>
      </c>
      <c r="J19" s="53" t="e">
        <f t="shared" si="16"/>
        <v>#DIV/0!</v>
      </c>
      <c r="K19" s="92">
        <f t="shared" si="3"/>
        <v>0</v>
      </c>
      <c r="L19" s="87">
        <f t="shared" si="17"/>
        <v>0</v>
      </c>
      <c r="M19" s="93" t="e">
        <f t="shared" si="18"/>
        <v>#DIV/0!</v>
      </c>
      <c r="N19" s="59">
        <f t="shared" si="4"/>
        <v>5</v>
      </c>
      <c r="O19" s="42">
        <f t="shared" si="5"/>
        <v>7.3529411764705888</v>
      </c>
      <c r="P19" s="55">
        <f t="shared" si="19"/>
        <v>0.12000000000000008</v>
      </c>
      <c r="Q19" s="86">
        <f t="shared" si="6"/>
        <v>0</v>
      </c>
      <c r="R19" s="87">
        <v>59.9</v>
      </c>
      <c r="S19" s="93">
        <f t="shared" si="20"/>
        <v>0.8</v>
      </c>
      <c r="T19" s="59">
        <f t="shared" si="8"/>
        <v>0</v>
      </c>
      <c r="U19" s="42">
        <f t="shared" si="9"/>
        <v>0</v>
      </c>
      <c r="V19" s="53" t="e">
        <f t="shared" si="21"/>
        <v>#DIV/0!</v>
      </c>
      <c r="W19" s="92">
        <f t="shared" si="10"/>
        <v>5</v>
      </c>
      <c r="X19" s="87">
        <f t="shared" si="11"/>
        <v>7.6923076923076934</v>
      </c>
      <c r="Y19" s="88">
        <f t="shared" si="22"/>
        <v>0.12000000000000008</v>
      </c>
      <c r="Z19" s="54">
        <f t="shared" si="12"/>
        <v>0</v>
      </c>
      <c r="AA19" s="42">
        <f t="shared" si="23"/>
        <v>0</v>
      </c>
      <c r="AB19" s="55" t="e">
        <f t="shared" si="24"/>
        <v>#DIV/0!</v>
      </c>
      <c r="AC19" s="86">
        <f t="shared" si="13"/>
        <v>5</v>
      </c>
      <c r="AD19" s="87">
        <f t="shared" si="25"/>
        <v>5.9523809523809526</v>
      </c>
      <c r="AE19" s="93">
        <f t="shared" si="26"/>
        <v>0.12000000000000002</v>
      </c>
      <c r="AF19" s="59">
        <f t="shared" si="27"/>
        <v>5</v>
      </c>
      <c r="AG19" s="42">
        <f t="shared" si="28"/>
        <v>5.9523809523809526</v>
      </c>
      <c r="AH19" s="55">
        <f t="shared" si="29"/>
        <v>0.12000000000000002</v>
      </c>
    </row>
    <row r="20" spans="1:34" x14ac:dyDescent="0.25">
      <c r="A20" s="75">
        <f>'Compra - Fora do Estado'!A15</f>
        <v>0</v>
      </c>
      <c r="B20" s="66">
        <f>'Compra - Fora do Estado'!B15</f>
        <v>0</v>
      </c>
      <c r="C20" s="40">
        <f>'Compra - Fora do Estado'!L15</f>
        <v>0</v>
      </c>
      <c r="D20" s="80">
        <v>0.04</v>
      </c>
      <c r="E20" s="86">
        <f t="shared" si="0"/>
        <v>5</v>
      </c>
      <c r="F20" s="87">
        <f t="shared" si="14"/>
        <v>7.4626865671641802</v>
      </c>
      <c r="G20" s="88">
        <f t="shared" si="15"/>
        <v>0.12000000000000009</v>
      </c>
      <c r="H20" s="54">
        <f t="shared" si="1"/>
        <v>0</v>
      </c>
      <c r="I20" s="42">
        <f t="shared" si="2"/>
        <v>0</v>
      </c>
      <c r="J20" s="53" t="e">
        <f t="shared" si="16"/>
        <v>#DIV/0!</v>
      </c>
      <c r="K20" s="92">
        <f t="shared" si="3"/>
        <v>0</v>
      </c>
      <c r="L20" s="87">
        <f t="shared" si="17"/>
        <v>0</v>
      </c>
      <c r="M20" s="93" t="e">
        <f t="shared" si="18"/>
        <v>#DIV/0!</v>
      </c>
      <c r="N20" s="59">
        <f t="shared" si="4"/>
        <v>5</v>
      </c>
      <c r="O20" s="42">
        <f t="shared" si="5"/>
        <v>7.3529411764705888</v>
      </c>
      <c r="P20" s="55">
        <f t="shared" si="19"/>
        <v>0.12000000000000008</v>
      </c>
      <c r="Q20" s="86">
        <f t="shared" si="6"/>
        <v>0</v>
      </c>
      <c r="R20" s="87">
        <f t="shared" si="7"/>
        <v>0</v>
      </c>
      <c r="S20" s="93" t="e">
        <f t="shared" si="20"/>
        <v>#DIV/0!</v>
      </c>
      <c r="T20" s="59">
        <f t="shared" si="8"/>
        <v>0</v>
      </c>
      <c r="U20" s="42">
        <f t="shared" si="9"/>
        <v>0</v>
      </c>
      <c r="V20" s="53" t="e">
        <f t="shared" si="21"/>
        <v>#DIV/0!</v>
      </c>
      <c r="W20" s="92">
        <f t="shared" si="10"/>
        <v>5</v>
      </c>
      <c r="X20" s="87">
        <f t="shared" si="11"/>
        <v>7.6923076923076934</v>
      </c>
      <c r="Y20" s="88">
        <f t="shared" si="22"/>
        <v>0.12000000000000008</v>
      </c>
      <c r="Z20" s="54">
        <f t="shared" si="12"/>
        <v>0</v>
      </c>
      <c r="AA20" s="42">
        <f t="shared" si="23"/>
        <v>0</v>
      </c>
      <c r="AB20" s="55" t="e">
        <f t="shared" si="24"/>
        <v>#DIV/0!</v>
      </c>
      <c r="AC20" s="86">
        <f t="shared" si="13"/>
        <v>5</v>
      </c>
      <c r="AD20" s="87">
        <f t="shared" si="25"/>
        <v>5.9523809523809526</v>
      </c>
      <c r="AE20" s="93">
        <f t="shared" si="26"/>
        <v>0.12000000000000002</v>
      </c>
      <c r="AF20" s="59">
        <f t="shared" si="27"/>
        <v>5</v>
      </c>
      <c r="AG20" s="42">
        <f t="shared" si="28"/>
        <v>5.9523809523809526</v>
      </c>
      <c r="AH20" s="55">
        <f t="shared" si="29"/>
        <v>0.12000000000000002</v>
      </c>
    </row>
    <row r="21" spans="1:34" x14ac:dyDescent="0.25">
      <c r="A21" s="75">
        <f>'Compra - Fora do Estado'!A16</f>
        <v>0</v>
      </c>
      <c r="B21" s="66">
        <f>'Compra - Fora do Estado'!B16</f>
        <v>0</v>
      </c>
      <c r="C21" s="40">
        <f>'Compra - Fora do Estado'!L16</f>
        <v>0</v>
      </c>
      <c r="D21" s="80">
        <v>0.04</v>
      </c>
      <c r="E21" s="86">
        <f t="shared" si="0"/>
        <v>5</v>
      </c>
      <c r="F21" s="87">
        <f t="shared" si="14"/>
        <v>7.4626865671641802</v>
      </c>
      <c r="G21" s="88">
        <f t="shared" si="15"/>
        <v>0.12000000000000009</v>
      </c>
      <c r="H21" s="54">
        <f t="shared" si="1"/>
        <v>0</v>
      </c>
      <c r="I21" s="42">
        <f t="shared" si="2"/>
        <v>0</v>
      </c>
      <c r="J21" s="53" t="e">
        <f t="shared" si="16"/>
        <v>#DIV/0!</v>
      </c>
      <c r="K21" s="92">
        <f t="shared" si="3"/>
        <v>0</v>
      </c>
      <c r="L21" s="87">
        <f t="shared" si="17"/>
        <v>0</v>
      </c>
      <c r="M21" s="93" t="e">
        <f t="shared" si="18"/>
        <v>#DIV/0!</v>
      </c>
      <c r="N21" s="59">
        <f t="shared" si="4"/>
        <v>5</v>
      </c>
      <c r="O21" s="42">
        <f t="shared" si="5"/>
        <v>7.3529411764705888</v>
      </c>
      <c r="P21" s="55">
        <f t="shared" si="19"/>
        <v>0.12000000000000008</v>
      </c>
      <c r="Q21" s="86">
        <f t="shared" si="6"/>
        <v>0</v>
      </c>
      <c r="R21" s="87">
        <f t="shared" si="7"/>
        <v>0</v>
      </c>
      <c r="S21" s="93" t="e">
        <f t="shared" si="20"/>
        <v>#DIV/0!</v>
      </c>
      <c r="T21" s="59">
        <f t="shared" si="8"/>
        <v>0</v>
      </c>
      <c r="U21" s="42">
        <f t="shared" si="9"/>
        <v>0</v>
      </c>
      <c r="V21" s="53" t="e">
        <f t="shared" si="21"/>
        <v>#DIV/0!</v>
      </c>
      <c r="W21" s="92">
        <f t="shared" si="10"/>
        <v>5</v>
      </c>
      <c r="X21" s="87">
        <f t="shared" si="11"/>
        <v>7.6923076923076934</v>
      </c>
      <c r="Y21" s="88">
        <f t="shared" si="22"/>
        <v>0.12000000000000008</v>
      </c>
      <c r="Z21" s="54">
        <f t="shared" si="12"/>
        <v>0</v>
      </c>
      <c r="AA21" s="42">
        <f t="shared" si="23"/>
        <v>0</v>
      </c>
      <c r="AB21" s="55" t="e">
        <f t="shared" si="24"/>
        <v>#DIV/0!</v>
      </c>
      <c r="AC21" s="86">
        <f t="shared" si="13"/>
        <v>5</v>
      </c>
      <c r="AD21" s="87">
        <f t="shared" si="25"/>
        <v>5.9523809523809526</v>
      </c>
      <c r="AE21" s="93">
        <f t="shared" si="26"/>
        <v>0.12000000000000002</v>
      </c>
      <c r="AF21" s="59">
        <f t="shared" si="27"/>
        <v>5</v>
      </c>
      <c r="AG21" s="42">
        <f t="shared" si="28"/>
        <v>5.9523809523809526</v>
      </c>
      <c r="AH21" s="55">
        <f t="shared" si="29"/>
        <v>0.12000000000000002</v>
      </c>
    </row>
    <row r="22" spans="1:34" x14ac:dyDescent="0.25">
      <c r="A22" s="75">
        <f>'Compra - Fora do Estado'!A17</f>
        <v>0</v>
      </c>
      <c r="B22" s="66">
        <f>'Compra - Fora do Estado'!B17</f>
        <v>0</v>
      </c>
      <c r="C22" s="40">
        <f>'Compra - Fora do Estado'!L17</f>
        <v>0</v>
      </c>
      <c r="D22" s="80">
        <v>0.04</v>
      </c>
      <c r="E22" s="86">
        <f t="shared" si="0"/>
        <v>5</v>
      </c>
      <c r="F22" s="87">
        <f t="shared" ref="F22:F85" si="30">(C22+E22)/(1-$J$5-D22-$B$2)</f>
        <v>7.4626865671641802</v>
      </c>
      <c r="G22" s="88">
        <f t="shared" ref="G22:G85" si="31">(F22-E22-D22*F22-C22-$B$2*F22)/F22</f>
        <v>0.12000000000000009</v>
      </c>
      <c r="H22" s="54">
        <f t="shared" si="1"/>
        <v>0</v>
      </c>
      <c r="I22" s="42">
        <f t="shared" ref="I22:I85" si="32">(C22+H22)/(1-$J$5-D22-$B$3)</f>
        <v>0</v>
      </c>
      <c r="J22" s="53" t="e">
        <f t="shared" ref="J22:J85" si="33">(I22-H22-D22*I22-C22-$B$3*I22)/I22</f>
        <v>#DIV/0!</v>
      </c>
      <c r="K22" s="92">
        <f t="shared" si="3"/>
        <v>0</v>
      </c>
      <c r="L22" s="87">
        <f t="shared" ref="L22:L85" si="34">(C22+K22)/(1-$J$5-D22-$B$4)</f>
        <v>0</v>
      </c>
      <c r="M22" s="93" t="e">
        <f t="shared" ref="M22:M85" si="35">(L22-K22-D22*L22-C22-$B$4*L22)/L22</f>
        <v>#DIV/0!</v>
      </c>
      <c r="N22" s="59">
        <f t="shared" si="4"/>
        <v>5</v>
      </c>
      <c r="O22" s="42">
        <f t="shared" ref="O22:O85" si="36">(C22+N22)/(1-$J$5-D22-$B$5)</f>
        <v>7.3529411764705888</v>
      </c>
      <c r="P22" s="55">
        <f t="shared" ref="P22:P85" si="37">(O22-N22-D22*O22-C22-$B$5*O22)/O22</f>
        <v>0.12000000000000008</v>
      </c>
      <c r="Q22" s="86">
        <f t="shared" si="6"/>
        <v>0</v>
      </c>
      <c r="R22" s="87">
        <f t="shared" ref="R22:R85" si="38">(C22+Q22)/(1-$J$5-D22-$B$6)</f>
        <v>0</v>
      </c>
      <c r="S22" s="93" t="e">
        <f t="shared" ref="S22:S85" si="39">(R22-Q22-D22*R22-C22-$B$6*R22)/R22</f>
        <v>#DIV/0!</v>
      </c>
      <c r="T22" s="59">
        <f t="shared" si="8"/>
        <v>0</v>
      </c>
      <c r="U22" s="42">
        <f t="shared" ref="U22:U85" si="40">(C22+T22)/(1-$J$5-D22-$B$7)</f>
        <v>0</v>
      </c>
      <c r="V22" s="53" t="e">
        <f t="shared" ref="V22:V85" si="41">(U22-T22-D22*U22-C22-$B$7*U22)/U22</f>
        <v>#DIV/0!</v>
      </c>
      <c r="W22" s="92">
        <f t="shared" si="10"/>
        <v>5</v>
      </c>
      <c r="X22" s="87">
        <f t="shared" ref="X22:X85" si="42">(C22+W22)/(1-$J$5-D22-$B$8)</f>
        <v>7.6923076923076934</v>
      </c>
      <c r="Y22" s="88">
        <f t="shared" ref="Y22:Y85" si="43">(X22-W22-D22*X22-C22-$B$8*X22)/X22</f>
        <v>0.12000000000000008</v>
      </c>
      <c r="Z22" s="54">
        <f t="shared" si="12"/>
        <v>0</v>
      </c>
      <c r="AA22" s="42">
        <f t="shared" si="23"/>
        <v>0</v>
      </c>
      <c r="AB22" s="55" t="e">
        <f t="shared" si="24"/>
        <v>#DIV/0!</v>
      </c>
      <c r="AC22" s="86">
        <f t="shared" si="13"/>
        <v>5</v>
      </c>
      <c r="AD22" s="87">
        <f t="shared" si="25"/>
        <v>5.9523809523809526</v>
      </c>
      <c r="AE22" s="93">
        <f t="shared" si="26"/>
        <v>0.12000000000000002</v>
      </c>
      <c r="AF22" s="59">
        <f t="shared" si="27"/>
        <v>5</v>
      </c>
      <c r="AG22" s="42">
        <f t="shared" si="28"/>
        <v>5.9523809523809526</v>
      </c>
      <c r="AH22" s="55">
        <f t="shared" si="29"/>
        <v>0.12000000000000002</v>
      </c>
    </row>
    <row r="23" spans="1:34" x14ac:dyDescent="0.25">
      <c r="A23" s="75">
        <f>'Compra - Fora do Estado'!A18</f>
        <v>0</v>
      </c>
      <c r="B23" s="66">
        <f>'Compra - Fora do Estado'!B18</f>
        <v>0</v>
      </c>
      <c r="C23" s="40">
        <f>'Compra - Fora do Estado'!L18</f>
        <v>0</v>
      </c>
      <c r="D23" s="80">
        <v>0.04</v>
      </c>
      <c r="E23" s="86">
        <f t="shared" si="0"/>
        <v>5</v>
      </c>
      <c r="F23" s="87">
        <f t="shared" si="30"/>
        <v>7.4626865671641802</v>
      </c>
      <c r="G23" s="88">
        <f t="shared" si="31"/>
        <v>0.12000000000000009</v>
      </c>
      <c r="H23" s="54">
        <f t="shared" si="1"/>
        <v>0</v>
      </c>
      <c r="I23" s="42">
        <f t="shared" si="32"/>
        <v>0</v>
      </c>
      <c r="J23" s="53" t="e">
        <f t="shared" si="33"/>
        <v>#DIV/0!</v>
      </c>
      <c r="K23" s="92">
        <f t="shared" si="3"/>
        <v>0</v>
      </c>
      <c r="L23" s="87">
        <f t="shared" si="34"/>
        <v>0</v>
      </c>
      <c r="M23" s="93" t="e">
        <f t="shared" si="35"/>
        <v>#DIV/0!</v>
      </c>
      <c r="N23" s="59">
        <f t="shared" si="4"/>
        <v>5</v>
      </c>
      <c r="O23" s="42">
        <f t="shared" si="36"/>
        <v>7.3529411764705888</v>
      </c>
      <c r="P23" s="55">
        <f t="shared" si="37"/>
        <v>0.12000000000000008</v>
      </c>
      <c r="Q23" s="86">
        <f t="shared" si="6"/>
        <v>0</v>
      </c>
      <c r="R23" s="87">
        <f t="shared" si="38"/>
        <v>0</v>
      </c>
      <c r="S23" s="93" t="e">
        <f t="shared" si="39"/>
        <v>#DIV/0!</v>
      </c>
      <c r="T23" s="59">
        <f t="shared" si="8"/>
        <v>0</v>
      </c>
      <c r="U23" s="42">
        <f t="shared" si="40"/>
        <v>0</v>
      </c>
      <c r="V23" s="53" t="e">
        <f t="shared" si="41"/>
        <v>#DIV/0!</v>
      </c>
      <c r="W23" s="92">
        <f t="shared" si="10"/>
        <v>5</v>
      </c>
      <c r="X23" s="87">
        <f t="shared" si="42"/>
        <v>7.6923076923076934</v>
      </c>
      <c r="Y23" s="88">
        <f t="shared" si="43"/>
        <v>0.12000000000000008</v>
      </c>
      <c r="Z23" s="54">
        <f t="shared" si="12"/>
        <v>0</v>
      </c>
      <c r="AA23" s="42">
        <f t="shared" si="23"/>
        <v>0</v>
      </c>
      <c r="AB23" s="55" t="e">
        <f t="shared" si="24"/>
        <v>#DIV/0!</v>
      </c>
      <c r="AC23" s="86">
        <f t="shared" si="13"/>
        <v>5</v>
      </c>
      <c r="AD23" s="87">
        <f t="shared" si="25"/>
        <v>5.9523809523809526</v>
      </c>
      <c r="AE23" s="93">
        <f t="shared" si="26"/>
        <v>0.12000000000000002</v>
      </c>
      <c r="AF23" s="59">
        <f t="shared" si="27"/>
        <v>5</v>
      </c>
      <c r="AG23" s="42">
        <f t="shared" si="28"/>
        <v>5.9523809523809526</v>
      </c>
      <c r="AH23" s="55">
        <f t="shared" si="29"/>
        <v>0.12000000000000002</v>
      </c>
    </row>
    <row r="24" spans="1:34" x14ac:dyDescent="0.25">
      <c r="A24" s="75">
        <f>'Compra - Fora do Estado'!A19</f>
        <v>0</v>
      </c>
      <c r="B24" s="66">
        <f>'Compra - Fora do Estado'!B19</f>
        <v>0</v>
      </c>
      <c r="C24" s="40">
        <f>'Compra - Fora do Estado'!L19</f>
        <v>0</v>
      </c>
      <c r="D24" s="80">
        <v>0.04</v>
      </c>
      <c r="E24" s="86">
        <f t="shared" si="0"/>
        <v>5</v>
      </c>
      <c r="F24" s="87">
        <f t="shared" si="30"/>
        <v>7.4626865671641802</v>
      </c>
      <c r="G24" s="88">
        <f t="shared" si="31"/>
        <v>0.12000000000000009</v>
      </c>
      <c r="H24" s="54">
        <f t="shared" si="1"/>
        <v>0</v>
      </c>
      <c r="I24" s="42">
        <f t="shared" si="32"/>
        <v>0</v>
      </c>
      <c r="J24" s="53" t="e">
        <f t="shared" si="33"/>
        <v>#DIV/0!</v>
      </c>
      <c r="K24" s="92">
        <f t="shared" si="3"/>
        <v>0</v>
      </c>
      <c r="L24" s="87">
        <f t="shared" si="34"/>
        <v>0</v>
      </c>
      <c r="M24" s="93" t="e">
        <f t="shared" si="35"/>
        <v>#DIV/0!</v>
      </c>
      <c r="N24" s="59">
        <f t="shared" si="4"/>
        <v>5</v>
      </c>
      <c r="O24" s="42">
        <f t="shared" si="36"/>
        <v>7.3529411764705888</v>
      </c>
      <c r="P24" s="55">
        <f t="shared" si="37"/>
        <v>0.12000000000000008</v>
      </c>
      <c r="Q24" s="86">
        <f t="shared" si="6"/>
        <v>0</v>
      </c>
      <c r="R24" s="87">
        <f t="shared" si="38"/>
        <v>0</v>
      </c>
      <c r="S24" s="93" t="e">
        <f t="shared" si="39"/>
        <v>#DIV/0!</v>
      </c>
      <c r="T24" s="59">
        <f t="shared" si="8"/>
        <v>0</v>
      </c>
      <c r="U24" s="42">
        <f t="shared" si="40"/>
        <v>0</v>
      </c>
      <c r="V24" s="53" t="e">
        <f t="shared" si="41"/>
        <v>#DIV/0!</v>
      </c>
      <c r="W24" s="92">
        <f t="shared" si="10"/>
        <v>5</v>
      </c>
      <c r="X24" s="87">
        <f t="shared" si="42"/>
        <v>7.6923076923076934</v>
      </c>
      <c r="Y24" s="88">
        <f t="shared" si="43"/>
        <v>0.12000000000000008</v>
      </c>
      <c r="Z24" s="54">
        <f t="shared" si="12"/>
        <v>0</v>
      </c>
      <c r="AA24" s="42">
        <f t="shared" si="23"/>
        <v>0</v>
      </c>
      <c r="AB24" s="55" t="e">
        <f t="shared" si="24"/>
        <v>#DIV/0!</v>
      </c>
      <c r="AC24" s="86">
        <f t="shared" si="13"/>
        <v>5</v>
      </c>
      <c r="AD24" s="87">
        <f t="shared" si="25"/>
        <v>5.9523809523809526</v>
      </c>
      <c r="AE24" s="93">
        <f t="shared" si="26"/>
        <v>0.12000000000000002</v>
      </c>
      <c r="AF24" s="59">
        <f t="shared" si="27"/>
        <v>5</v>
      </c>
      <c r="AG24" s="42">
        <f t="shared" si="28"/>
        <v>5.9523809523809526</v>
      </c>
      <c r="AH24" s="55">
        <f t="shared" si="29"/>
        <v>0.12000000000000002</v>
      </c>
    </row>
    <row r="25" spans="1:34" x14ac:dyDescent="0.25">
      <c r="A25" s="75">
        <f>'Compra - Fora do Estado'!A20</f>
        <v>0</v>
      </c>
      <c r="B25" s="66">
        <f>'Compra - Fora do Estado'!B20</f>
        <v>0</v>
      </c>
      <c r="C25" s="40">
        <f>'Compra - Fora do Estado'!L20</f>
        <v>0</v>
      </c>
      <c r="D25" s="80">
        <v>0.04</v>
      </c>
      <c r="E25" s="86">
        <f t="shared" si="0"/>
        <v>5</v>
      </c>
      <c r="F25" s="87">
        <f t="shared" si="30"/>
        <v>7.4626865671641802</v>
      </c>
      <c r="G25" s="88">
        <f t="shared" si="31"/>
        <v>0.12000000000000009</v>
      </c>
      <c r="H25" s="54">
        <f t="shared" si="1"/>
        <v>0</v>
      </c>
      <c r="I25" s="42">
        <f t="shared" si="32"/>
        <v>0</v>
      </c>
      <c r="J25" s="53" t="e">
        <f t="shared" si="33"/>
        <v>#DIV/0!</v>
      </c>
      <c r="K25" s="92">
        <f t="shared" si="3"/>
        <v>0</v>
      </c>
      <c r="L25" s="87">
        <f t="shared" si="34"/>
        <v>0</v>
      </c>
      <c r="M25" s="93" t="e">
        <f t="shared" si="35"/>
        <v>#DIV/0!</v>
      </c>
      <c r="N25" s="59">
        <f t="shared" si="4"/>
        <v>5</v>
      </c>
      <c r="O25" s="42">
        <f t="shared" si="36"/>
        <v>7.3529411764705888</v>
      </c>
      <c r="P25" s="55">
        <f t="shared" si="37"/>
        <v>0.12000000000000008</v>
      </c>
      <c r="Q25" s="86">
        <f t="shared" si="6"/>
        <v>0</v>
      </c>
      <c r="R25" s="87">
        <f t="shared" si="38"/>
        <v>0</v>
      </c>
      <c r="S25" s="93" t="e">
        <f t="shared" si="39"/>
        <v>#DIV/0!</v>
      </c>
      <c r="T25" s="59">
        <f t="shared" si="8"/>
        <v>0</v>
      </c>
      <c r="U25" s="42">
        <f t="shared" si="40"/>
        <v>0</v>
      </c>
      <c r="V25" s="53" t="e">
        <f t="shared" si="41"/>
        <v>#DIV/0!</v>
      </c>
      <c r="W25" s="92">
        <f t="shared" si="10"/>
        <v>5</v>
      </c>
      <c r="X25" s="87">
        <f t="shared" si="42"/>
        <v>7.6923076923076934</v>
      </c>
      <c r="Y25" s="88">
        <f t="shared" si="43"/>
        <v>0.12000000000000008</v>
      </c>
      <c r="Z25" s="54">
        <f t="shared" si="12"/>
        <v>0</v>
      </c>
      <c r="AA25" s="42">
        <f t="shared" si="23"/>
        <v>0</v>
      </c>
      <c r="AB25" s="55" t="e">
        <f t="shared" si="24"/>
        <v>#DIV/0!</v>
      </c>
      <c r="AC25" s="86">
        <f t="shared" si="13"/>
        <v>5</v>
      </c>
      <c r="AD25" s="87">
        <f t="shared" si="25"/>
        <v>5.9523809523809526</v>
      </c>
      <c r="AE25" s="93">
        <f t="shared" si="26"/>
        <v>0.12000000000000002</v>
      </c>
      <c r="AF25" s="59">
        <f t="shared" si="27"/>
        <v>5</v>
      </c>
      <c r="AG25" s="42">
        <f t="shared" si="28"/>
        <v>5.9523809523809526</v>
      </c>
      <c r="AH25" s="55">
        <f t="shared" si="29"/>
        <v>0.12000000000000002</v>
      </c>
    </row>
    <row r="26" spans="1:34" x14ac:dyDescent="0.25">
      <c r="A26" s="75">
        <f>'Compra - Fora do Estado'!A21</f>
        <v>0</v>
      </c>
      <c r="B26" s="66">
        <f>'Compra - Fora do Estado'!B21</f>
        <v>0</v>
      </c>
      <c r="C26" s="40">
        <f>'Compra - Fora do Estado'!L21</f>
        <v>0</v>
      </c>
      <c r="D26" s="80">
        <v>0.04</v>
      </c>
      <c r="E26" s="86">
        <f t="shared" si="0"/>
        <v>5</v>
      </c>
      <c r="F26" s="87">
        <f t="shared" si="30"/>
        <v>7.4626865671641802</v>
      </c>
      <c r="G26" s="88">
        <f t="shared" si="31"/>
        <v>0.12000000000000009</v>
      </c>
      <c r="H26" s="54">
        <f t="shared" si="1"/>
        <v>0</v>
      </c>
      <c r="I26" s="42">
        <f t="shared" si="32"/>
        <v>0</v>
      </c>
      <c r="J26" s="53" t="e">
        <f t="shared" si="33"/>
        <v>#DIV/0!</v>
      </c>
      <c r="K26" s="92">
        <f t="shared" si="3"/>
        <v>0</v>
      </c>
      <c r="L26" s="87">
        <f t="shared" si="34"/>
        <v>0</v>
      </c>
      <c r="M26" s="93" t="e">
        <f t="shared" si="35"/>
        <v>#DIV/0!</v>
      </c>
      <c r="N26" s="59">
        <f t="shared" si="4"/>
        <v>5</v>
      </c>
      <c r="O26" s="42">
        <f t="shared" si="36"/>
        <v>7.3529411764705888</v>
      </c>
      <c r="P26" s="55">
        <f t="shared" si="37"/>
        <v>0.12000000000000008</v>
      </c>
      <c r="Q26" s="86">
        <f t="shared" si="6"/>
        <v>0</v>
      </c>
      <c r="R26" s="87">
        <f t="shared" si="38"/>
        <v>0</v>
      </c>
      <c r="S26" s="93" t="e">
        <f t="shared" si="39"/>
        <v>#DIV/0!</v>
      </c>
      <c r="T26" s="59">
        <f t="shared" si="8"/>
        <v>0</v>
      </c>
      <c r="U26" s="42">
        <f t="shared" si="40"/>
        <v>0</v>
      </c>
      <c r="V26" s="53" t="e">
        <f t="shared" si="41"/>
        <v>#DIV/0!</v>
      </c>
      <c r="W26" s="92">
        <f t="shared" si="10"/>
        <v>5</v>
      </c>
      <c r="X26" s="87">
        <f t="shared" si="42"/>
        <v>7.6923076923076934</v>
      </c>
      <c r="Y26" s="88">
        <f t="shared" si="43"/>
        <v>0.12000000000000008</v>
      </c>
      <c r="Z26" s="54">
        <f t="shared" si="12"/>
        <v>0</v>
      </c>
      <c r="AA26" s="42">
        <f t="shared" si="23"/>
        <v>0</v>
      </c>
      <c r="AB26" s="55" t="e">
        <f t="shared" si="24"/>
        <v>#DIV/0!</v>
      </c>
      <c r="AC26" s="86">
        <f t="shared" si="13"/>
        <v>5</v>
      </c>
      <c r="AD26" s="87">
        <f t="shared" si="25"/>
        <v>5.9523809523809526</v>
      </c>
      <c r="AE26" s="93">
        <f t="shared" si="26"/>
        <v>0.12000000000000002</v>
      </c>
      <c r="AF26" s="59">
        <f t="shared" si="27"/>
        <v>5</v>
      </c>
      <c r="AG26" s="42">
        <f t="shared" si="28"/>
        <v>5.9523809523809526</v>
      </c>
      <c r="AH26" s="55">
        <f t="shared" si="29"/>
        <v>0.12000000000000002</v>
      </c>
    </row>
    <row r="27" spans="1:34" x14ac:dyDescent="0.25">
      <c r="A27" s="75">
        <f>'Compra - Fora do Estado'!A22</f>
        <v>0</v>
      </c>
      <c r="B27" s="66">
        <f>'Compra - Fora do Estado'!B22</f>
        <v>0</v>
      </c>
      <c r="C27" s="40">
        <f>'Compra - Fora do Estado'!L22</f>
        <v>0</v>
      </c>
      <c r="D27" s="80">
        <v>0.04</v>
      </c>
      <c r="E27" s="86">
        <f t="shared" si="0"/>
        <v>5</v>
      </c>
      <c r="F27" s="87">
        <f t="shared" si="30"/>
        <v>7.4626865671641802</v>
      </c>
      <c r="G27" s="88">
        <f t="shared" si="31"/>
        <v>0.12000000000000009</v>
      </c>
      <c r="H27" s="54">
        <f t="shared" si="1"/>
        <v>0</v>
      </c>
      <c r="I27" s="42">
        <f t="shared" si="32"/>
        <v>0</v>
      </c>
      <c r="J27" s="53" t="e">
        <f t="shared" si="33"/>
        <v>#DIV/0!</v>
      </c>
      <c r="K27" s="92">
        <f t="shared" si="3"/>
        <v>0</v>
      </c>
      <c r="L27" s="87">
        <f t="shared" si="34"/>
        <v>0</v>
      </c>
      <c r="M27" s="93" t="e">
        <f t="shared" si="35"/>
        <v>#DIV/0!</v>
      </c>
      <c r="N27" s="59">
        <f t="shared" si="4"/>
        <v>5</v>
      </c>
      <c r="O27" s="42">
        <f t="shared" si="36"/>
        <v>7.3529411764705888</v>
      </c>
      <c r="P27" s="55">
        <f t="shared" si="37"/>
        <v>0.12000000000000008</v>
      </c>
      <c r="Q27" s="86">
        <f t="shared" si="6"/>
        <v>0</v>
      </c>
      <c r="R27" s="87">
        <f t="shared" si="38"/>
        <v>0</v>
      </c>
      <c r="S27" s="93" t="e">
        <f t="shared" si="39"/>
        <v>#DIV/0!</v>
      </c>
      <c r="T27" s="59">
        <f t="shared" si="8"/>
        <v>0</v>
      </c>
      <c r="U27" s="42">
        <f t="shared" si="40"/>
        <v>0</v>
      </c>
      <c r="V27" s="53" t="e">
        <f t="shared" si="41"/>
        <v>#DIV/0!</v>
      </c>
      <c r="W27" s="92">
        <f t="shared" si="10"/>
        <v>5</v>
      </c>
      <c r="X27" s="87">
        <f t="shared" si="42"/>
        <v>7.6923076923076934</v>
      </c>
      <c r="Y27" s="88">
        <f t="shared" si="43"/>
        <v>0.12000000000000008</v>
      </c>
      <c r="Z27" s="54">
        <f t="shared" si="12"/>
        <v>0</v>
      </c>
      <c r="AA27" s="42">
        <f t="shared" si="23"/>
        <v>0</v>
      </c>
      <c r="AB27" s="55" t="e">
        <f t="shared" si="24"/>
        <v>#DIV/0!</v>
      </c>
      <c r="AC27" s="86">
        <f t="shared" si="13"/>
        <v>5</v>
      </c>
      <c r="AD27" s="87">
        <f t="shared" si="25"/>
        <v>5.9523809523809526</v>
      </c>
      <c r="AE27" s="93">
        <f t="shared" si="26"/>
        <v>0.12000000000000002</v>
      </c>
      <c r="AF27" s="59">
        <f t="shared" si="27"/>
        <v>5</v>
      </c>
      <c r="AG27" s="42">
        <f t="shared" si="28"/>
        <v>5.9523809523809526</v>
      </c>
      <c r="AH27" s="55">
        <f t="shared" si="29"/>
        <v>0.12000000000000002</v>
      </c>
    </row>
    <row r="28" spans="1:34" x14ac:dyDescent="0.25">
      <c r="A28" s="75">
        <f>'Compra - Fora do Estado'!A23</f>
        <v>0</v>
      </c>
      <c r="B28" s="66">
        <f>'Compra - Fora do Estado'!B23</f>
        <v>0</v>
      </c>
      <c r="C28" s="40">
        <f>'Compra - Fora do Estado'!L23</f>
        <v>0</v>
      </c>
      <c r="D28" s="80">
        <v>0.04</v>
      </c>
      <c r="E28" s="86">
        <f t="shared" si="0"/>
        <v>5</v>
      </c>
      <c r="F28" s="87">
        <f t="shared" si="30"/>
        <v>7.4626865671641802</v>
      </c>
      <c r="G28" s="88">
        <f t="shared" si="31"/>
        <v>0.12000000000000009</v>
      </c>
      <c r="H28" s="54">
        <f t="shared" si="1"/>
        <v>0</v>
      </c>
      <c r="I28" s="42">
        <f t="shared" si="32"/>
        <v>0</v>
      </c>
      <c r="J28" s="53" t="e">
        <f t="shared" si="33"/>
        <v>#DIV/0!</v>
      </c>
      <c r="K28" s="92">
        <f t="shared" si="3"/>
        <v>0</v>
      </c>
      <c r="L28" s="87">
        <f t="shared" si="34"/>
        <v>0</v>
      </c>
      <c r="M28" s="93" t="e">
        <f t="shared" si="35"/>
        <v>#DIV/0!</v>
      </c>
      <c r="N28" s="59">
        <f t="shared" si="4"/>
        <v>5</v>
      </c>
      <c r="O28" s="42">
        <f t="shared" si="36"/>
        <v>7.3529411764705888</v>
      </c>
      <c r="P28" s="55">
        <f t="shared" si="37"/>
        <v>0.12000000000000008</v>
      </c>
      <c r="Q28" s="86">
        <f t="shared" si="6"/>
        <v>0</v>
      </c>
      <c r="R28" s="87">
        <f t="shared" si="38"/>
        <v>0</v>
      </c>
      <c r="S28" s="93" t="e">
        <f t="shared" si="39"/>
        <v>#DIV/0!</v>
      </c>
      <c r="T28" s="59">
        <f t="shared" si="8"/>
        <v>0</v>
      </c>
      <c r="U28" s="42">
        <f t="shared" si="40"/>
        <v>0</v>
      </c>
      <c r="V28" s="53" t="e">
        <f t="shared" si="41"/>
        <v>#DIV/0!</v>
      </c>
      <c r="W28" s="92">
        <f t="shared" si="10"/>
        <v>5</v>
      </c>
      <c r="X28" s="87">
        <f t="shared" si="42"/>
        <v>7.6923076923076934</v>
      </c>
      <c r="Y28" s="88">
        <f t="shared" si="43"/>
        <v>0.12000000000000008</v>
      </c>
      <c r="Z28" s="54">
        <f t="shared" si="12"/>
        <v>0</v>
      </c>
      <c r="AA28" s="42">
        <f t="shared" si="23"/>
        <v>0</v>
      </c>
      <c r="AB28" s="55" t="e">
        <f t="shared" si="24"/>
        <v>#DIV/0!</v>
      </c>
      <c r="AC28" s="86">
        <f t="shared" si="13"/>
        <v>5</v>
      </c>
      <c r="AD28" s="87">
        <f t="shared" si="25"/>
        <v>5.9523809523809526</v>
      </c>
      <c r="AE28" s="93">
        <f t="shared" si="26"/>
        <v>0.12000000000000002</v>
      </c>
      <c r="AF28" s="59">
        <f t="shared" si="27"/>
        <v>5</v>
      </c>
      <c r="AG28" s="42">
        <f t="shared" si="28"/>
        <v>5.9523809523809526</v>
      </c>
      <c r="AH28" s="55">
        <f t="shared" si="29"/>
        <v>0.12000000000000002</v>
      </c>
    </row>
    <row r="29" spans="1:34" x14ac:dyDescent="0.25">
      <c r="A29" s="75">
        <f>'Compra - Fora do Estado'!A24</f>
        <v>0</v>
      </c>
      <c r="B29" s="66">
        <f>'Compra - Fora do Estado'!B24</f>
        <v>0</v>
      </c>
      <c r="C29" s="40">
        <f>'Compra - Fora do Estado'!L24</f>
        <v>0</v>
      </c>
      <c r="D29" s="80">
        <v>0.04</v>
      </c>
      <c r="E29" s="86">
        <f t="shared" si="0"/>
        <v>5</v>
      </c>
      <c r="F29" s="87">
        <f t="shared" si="30"/>
        <v>7.4626865671641802</v>
      </c>
      <c r="G29" s="88">
        <f t="shared" si="31"/>
        <v>0.12000000000000009</v>
      </c>
      <c r="H29" s="54">
        <f t="shared" si="1"/>
        <v>0</v>
      </c>
      <c r="I29" s="42">
        <f t="shared" si="32"/>
        <v>0</v>
      </c>
      <c r="J29" s="53" t="e">
        <f t="shared" si="33"/>
        <v>#DIV/0!</v>
      </c>
      <c r="K29" s="92">
        <f t="shared" si="3"/>
        <v>0</v>
      </c>
      <c r="L29" s="87">
        <f t="shared" si="34"/>
        <v>0</v>
      </c>
      <c r="M29" s="93" t="e">
        <f t="shared" si="35"/>
        <v>#DIV/0!</v>
      </c>
      <c r="N29" s="59">
        <f t="shared" si="4"/>
        <v>5</v>
      </c>
      <c r="O29" s="42">
        <f t="shared" si="36"/>
        <v>7.3529411764705888</v>
      </c>
      <c r="P29" s="55">
        <f t="shared" si="37"/>
        <v>0.12000000000000008</v>
      </c>
      <c r="Q29" s="86">
        <f t="shared" si="6"/>
        <v>0</v>
      </c>
      <c r="R29" s="87">
        <f t="shared" si="38"/>
        <v>0</v>
      </c>
      <c r="S29" s="93" t="e">
        <f t="shared" si="39"/>
        <v>#DIV/0!</v>
      </c>
      <c r="T29" s="59">
        <f t="shared" si="8"/>
        <v>0</v>
      </c>
      <c r="U29" s="42">
        <f t="shared" si="40"/>
        <v>0</v>
      </c>
      <c r="V29" s="53" t="e">
        <f t="shared" si="41"/>
        <v>#DIV/0!</v>
      </c>
      <c r="W29" s="92">
        <f t="shared" si="10"/>
        <v>5</v>
      </c>
      <c r="X29" s="87">
        <f t="shared" si="42"/>
        <v>7.6923076923076934</v>
      </c>
      <c r="Y29" s="88">
        <f t="shared" si="43"/>
        <v>0.12000000000000008</v>
      </c>
      <c r="Z29" s="54">
        <f t="shared" si="12"/>
        <v>0</v>
      </c>
      <c r="AA29" s="42">
        <f t="shared" si="23"/>
        <v>0</v>
      </c>
      <c r="AB29" s="55" t="e">
        <f t="shared" si="24"/>
        <v>#DIV/0!</v>
      </c>
      <c r="AC29" s="86">
        <f t="shared" si="13"/>
        <v>5</v>
      </c>
      <c r="AD29" s="87">
        <f t="shared" si="25"/>
        <v>5.9523809523809526</v>
      </c>
      <c r="AE29" s="93">
        <f t="shared" si="26"/>
        <v>0.12000000000000002</v>
      </c>
      <c r="AF29" s="59">
        <f t="shared" si="27"/>
        <v>5</v>
      </c>
      <c r="AG29" s="42">
        <f t="shared" si="28"/>
        <v>5.9523809523809526</v>
      </c>
      <c r="AH29" s="55">
        <f t="shared" si="29"/>
        <v>0.12000000000000002</v>
      </c>
    </row>
    <row r="30" spans="1:34" x14ac:dyDescent="0.25">
      <c r="A30" s="75">
        <f>'Compra - Fora do Estado'!A25</f>
        <v>0</v>
      </c>
      <c r="B30" s="66">
        <f>'Compra - Fora do Estado'!B25</f>
        <v>0</v>
      </c>
      <c r="C30" s="40">
        <f>'Compra - Fora do Estado'!L25</f>
        <v>0</v>
      </c>
      <c r="D30" s="80">
        <v>0.04</v>
      </c>
      <c r="E30" s="86">
        <f t="shared" si="0"/>
        <v>5</v>
      </c>
      <c r="F30" s="87">
        <f t="shared" si="30"/>
        <v>7.4626865671641802</v>
      </c>
      <c r="G30" s="88">
        <f t="shared" si="31"/>
        <v>0.12000000000000009</v>
      </c>
      <c r="H30" s="54">
        <f t="shared" si="1"/>
        <v>0</v>
      </c>
      <c r="I30" s="42">
        <f t="shared" si="32"/>
        <v>0</v>
      </c>
      <c r="J30" s="53" t="e">
        <f t="shared" si="33"/>
        <v>#DIV/0!</v>
      </c>
      <c r="K30" s="92">
        <f t="shared" si="3"/>
        <v>0</v>
      </c>
      <c r="L30" s="87">
        <f t="shared" si="34"/>
        <v>0</v>
      </c>
      <c r="M30" s="93" t="e">
        <f t="shared" si="35"/>
        <v>#DIV/0!</v>
      </c>
      <c r="N30" s="59">
        <f t="shared" si="4"/>
        <v>5</v>
      </c>
      <c r="O30" s="42">
        <f t="shared" si="36"/>
        <v>7.3529411764705888</v>
      </c>
      <c r="P30" s="55">
        <f t="shared" si="37"/>
        <v>0.12000000000000008</v>
      </c>
      <c r="Q30" s="86">
        <f t="shared" si="6"/>
        <v>0</v>
      </c>
      <c r="R30" s="87">
        <f t="shared" si="38"/>
        <v>0</v>
      </c>
      <c r="S30" s="93" t="e">
        <f t="shared" si="39"/>
        <v>#DIV/0!</v>
      </c>
      <c r="T30" s="59">
        <f t="shared" si="8"/>
        <v>0</v>
      </c>
      <c r="U30" s="42">
        <f t="shared" si="40"/>
        <v>0</v>
      </c>
      <c r="V30" s="53" t="e">
        <f t="shared" si="41"/>
        <v>#DIV/0!</v>
      </c>
      <c r="W30" s="92">
        <f t="shared" si="10"/>
        <v>5</v>
      </c>
      <c r="X30" s="87">
        <f t="shared" si="42"/>
        <v>7.6923076923076934</v>
      </c>
      <c r="Y30" s="88">
        <f t="shared" si="43"/>
        <v>0.12000000000000008</v>
      </c>
      <c r="Z30" s="54">
        <f t="shared" si="12"/>
        <v>0</v>
      </c>
      <c r="AA30" s="42">
        <f t="shared" si="23"/>
        <v>0</v>
      </c>
      <c r="AB30" s="55" t="e">
        <f t="shared" si="24"/>
        <v>#DIV/0!</v>
      </c>
      <c r="AC30" s="86">
        <f t="shared" si="13"/>
        <v>5</v>
      </c>
      <c r="AD30" s="87">
        <f t="shared" si="25"/>
        <v>5.9523809523809526</v>
      </c>
      <c r="AE30" s="93">
        <f t="shared" si="26"/>
        <v>0.12000000000000002</v>
      </c>
      <c r="AF30" s="59">
        <f t="shared" si="27"/>
        <v>5</v>
      </c>
      <c r="AG30" s="42">
        <f t="shared" si="28"/>
        <v>5.9523809523809526</v>
      </c>
      <c r="AH30" s="55">
        <f t="shared" si="29"/>
        <v>0.12000000000000002</v>
      </c>
    </row>
    <row r="31" spans="1:34" x14ac:dyDescent="0.25">
      <c r="A31" s="75">
        <f>'Compra - Fora do Estado'!A26</f>
        <v>0</v>
      </c>
      <c r="B31" s="66">
        <f>'Compra - Fora do Estado'!B26</f>
        <v>0</v>
      </c>
      <c r="C31" s="40">
        <f>'Compra - Fora do Estado'!L26</f>
        <v>0</v>
      </c>
      <c r="D31" s="80">
        <v>0.04</v>
      </c>
      <c r="E31" s="86">
        <f t="shared" si="0"/>
        <v>5</v>
      </c>
      <c r="F31" s="87">
        <f t="shared" si="30"/>
        <v>7.4626865671641802</v>
      </c>
      <c r="G31" s="88">
        <f t="shared" si="31"/>
        <v>0.12000000000000009</v>
      </c>
      <c r="H31" s="54">
        <f t="shared" si="1"/>
        <v>0</v>
      </c>
      <c r="I31" s="42">
        <f t="shared" si="32"/>
        <v>0</v>
      </c>
      <c r="J31" s="53" t="e">
        <f t="shared" si="33"/>
        <v>#DIV/0!</v>
      </c>
      <c r="K31" s="92">
        <f t="shared" si="3"/>
        <v>0</v>
      </c>
      <c r="L31" s="87">
        <f t="shared" si="34"/>
        <v>0</v>
      </c>
      <c r="M31" s="93" t="e">
        <f t="shared" si="35"/>
        <v>#DIV/0!</v>
      </c>
      <c r="N31" s="59">
        <f t="shared" si="4"/>
        <v>5</v>
      </c>
      <c r="O31" s="42">
        <f t="shared" si="36"/>
        <v>7.3529411764705888</v>
      </c>
      <c r="P31" s="55">
        <f t="shared" si="37"/>
        <v>0.12000000000000008</v>
      </c>
      <c r="Q31" s="86">
        <f t="shared" si="6"/>
        <v>0</v>
      </c>
      <c r="R31" s="87">
        <f t="shared" si="38"/>
        <v>0</v>
      </c>
      <c r="S31" s="93" t="e">
        <f t="shared" si="39"/>
        <v>#DIV/0!</v>
      </c>
      <c r="T31" s="59">
        <f t="shared" si="8"/>
        <v>0</v>
      </c>
      <c r="U31" s="42">
        <f t="shared" si="40"/>
        <v>0</v>
      </c>
      <c r="V31" s="53" t="e">
        <f t="shared" si="41"/>
        <v>#DIV/0!</v>
      </c>
      <c r="W31" s="92">
        <f t="shared" si="10"/>
        <v>5</v>
      </c>
      <c r="X31" s="87">
        <f t="shared" si="42"/>
        <v>7.6923076923076934</v>
      </c>
      <c r="Y31" s="88">
        <f t="shared" si="43"/>
        <v>0.12000000000000008</v>
      </c>
      <c r="Z31" s="54">
        <f t="shared" si="12"/>
        <v>0</v>
      </c>
      <c r="AA31" s="42">
        <f t="shared" si="23"/>
        <v>0</v>
      </c>
      <c r="AB31" s="55" t="e">
        <f t="shared" si="24"/>
        <v>#DIV/0!</v>
      </c>
      <c r="AC31" s="86">
        <f t="shared" si="13"/>
        <v>5</v>
      </c>
      <c r="AD31" s="87">
        <f t="shared" si="25"/>
        <v>5.9523809523809526</v>
      </c>
      <c r="AE31" s="93">
        <f t="shared" si="26"/>
        <v>0.12000000000000002</v>
      </c>
      <c r="AF31" s="59">
        <f t="shared" si="27"/>
        <v>5</v>
      </c>
      <c r="AG31" s="42">
        <f t="shared" si="28"/>
        <v>5.9523809523809526</v>
      </c>
      <c r="AH31" s="55">
        <f t="shared" si="29"/>
        <v>0.12000000000000002</v>
      </c>
    </row>
    <row r="32" spans="1:34" x14ac:dyDescent="0.25">
      <c r="A32" s="75">
        <f>'Compra - Fora do Estado'!A27</f>
        <v>0</v>
      </c>
      <c r="B32" s="66">
        <f>'Compra - Fora do Estado'!B27</f>
        <v>0</v>
      </c>
      <c r="C32" s="40">
        <f>'Compra - Fora do Estado'!L27</f>
        <v>0</v>
      </c>
      <c r="D32" s="80">
        <v>2.5000000000000001E-2</v>
      </c>
      <c r="E32" s="86">
        <f t="shared" si="0"/>
        <v>5</v>
      </c>
      <c r="F32" s="87">
        <f t="shared" si="30"/>
        <v>7.2992700729927016</v>
      </c>
      <c r="G32" s="88">
        <f t="shared" si="31"/>
        <v>0.12000000000000005</v>
      </c>
      <c r="H32" s="54">
        <f t="shared" si="1"/>
        <v>0</v>
      </c>
      <c r="I32" s="42">
        <f t="shared" si="32"/>
        <v>0</v>
      </c>
      <c r="J32" s="53" t="e">
        <f t="shared" si="33"/>
        <v>#DIV/0!</v>
      </c>
      <c r="K32" s="92">
        <f t="shared" si="3"/>
        <v>0</v>
      </c>
      <c r="L32" s="87">
        <f t="shared" si="34"/>
        <v>0</v>
      </c>
      <c r="M32" s="93" t="e">
        <f t="shared" si="35"/>
        <v>#DIV/0!</v>
      </c>
      <c r="N32" s="59">
        <f t="shared" si="4"/>
        <v>5</v>
      </c>
      <c r="O32" s="42">
        <f t="shared" si="36"/>
        <v>7.1942446043165473</v>
      </c>
      <c r="P32" s="55">
        <f t="shared" si="37"/>
        <v>0.12000000000000001</v>
      </c>
      <c r="Q32" s="86">
        <f t="shared" si="6"/>
        <v>0</v>
      </c>
      <c r="R32" s="87">
        <f t="shared" si="38"/>
        <v>0</v>
      </c>
      <c r="S32" s="93" t="e">
        <f t="shared" si="39"/>
        <v>#DIV/0!</v>
      </c>
      <c r="T32" s="59">
        <f t="shared" si="8"/>
        <v>0</v>
      </c>
      <c r="U32" s="42">
        <f t="shared" si="40"/>
        <v>0</v>
      </c>
      <c r="V32" s="53" t="e">
        <f t="shared" si="41"/>
        <v>#DIV/0!</v>
      </c>
      <c r="W32" s="92">
        <f t="shared" si="10"/>
        <v>5</v>
      </c>
      <c r="X32" s="87">
        <f t="shared" si="42"/>
        <v>7.518796992481203</v>
      </c>
      <c r="Y32" s="88">
        <f t="shared" si="43"/>
        <v>0.12000000000000002</v>
      </c>
      <c r="Z32" s="54">
        <f t="shared" si="12"/>
        <v>0</v>
      </c>
      <c r="AA32" s="42">
        <f t="shared" si="23"/>
        <v>0</v>
      </c>
      <c r="AB32" s="55" t="e">
        <f t="shared" si="24"/>
        <v>#DIV/0!</v>
      </c>
      <c r="AC32" s="86">
        <f t="shared" si="13"/>
        <v>5</v>
      </c>
      <c r="AD32" s="87">
        <f t="shared" si="25"/>
        <v>5.8479532163742691</v>
      </c>
      <c r="AE32" s="93">
        <f t="shared" si="26"/>
        <v>0.12000000000000001</v>
      </c>
      <c r="AF32" s="59">
        <f t="shared" si="27"/>
        <v>5</v>
      </c>
      <c r="AG32" s="42">
        <f t="shared" si="28"/>
        <v>5.8479532163742691</v>
      </c>
      <c r="AH32" s="55">
        <f t="shared" si="29"/>
        <v>0.12000000000000001</v>
      </c>
    </row>
    <row r="33" spans="1:34" x14ac:dyDescent="0.25">
      <c r="A33" s="75">
        <f>'Compra - Fora do Estado'!A28</f>
        <v>0</v>
      </c>
      <c r="B33" s="66">
        <f>'Compra - Fora do Estado'!B28</f>
        <v>0</v>
      </c>
      <c r="C33" s="40">
        <f>'Compra - Fora do Estado'!L28</f>
        <v>0</v>
      </c>
      <c r="D33" s="80">
        <v>2.5000000000000001E-2</v>
      </c>
      <c r="E33" s="86">
        <f t="shared" si="0"/>
        <v>5</v>
      </c>
      <c r="F33" s="87">
        <f t="shared" si="30"/>
        <v>7.2992700729927016</v>
      </c>
      <c r="G33" s="88">
        <f t="shared" si="31"/>
        <v>0.12000000000000005</v>
      </c>
      <c r="H33" s="54">
        <f t="shared" si="1"/>
        <v>0</v>
      </c>
      <c r="I33" s="42">
        <f t="shared" si="32"/>
        <v>0</v>
      </c>
      <c r="J33" s="53" t="e">
        <f t="shared" si="33"/>
        <v>#DIV/0!</v>
      </c>
      <c r="K33" s="92">
        <f t="shared" si="3"/>
        <v>0</v>
      </c>
      <c r="L33" s="87">
        <f t="shared" si="34"/>
        <v>0</v>
      </c>
      <c r="M33" s="93" t="e">
        <f t="shared" si="35"/>
        <v>#DIV/0!</v>
      </c>
      <c r="N33" s="59">
        <f t="shared" si="4"/>
        <v>5</v>
      </c>
      <c r="O33" s="42">
        <f t="shared" si="36"/>
        <v>7.1942446043165473</v>
      </c>
      <c r="P33" s="55">
        <f t="shared" si="37"/>
        <v>0.12000000000000001</v>
      </c>
      <c r="Q33" s="86">
        <f t="shared" si="6"/>
        <v>0</v>
      </c>
      <c r="R33" s="87">
        <f t="shared" si="38"/>
        <v>0</v>
      </c>
      <c r="S33" s="93" t="e">
        <f t="shared" si="39"/>
        <v>#DIV/0!</v>
      </c>
      <c r="T33" s="59">
        <f t="shared" si="8"/>
        <v>0</v>
      </c>
      <c r="U33" s="42">
        <f t="shared" si="40"/>
        <v>0</v>
      </c>
      <c r="V33" s="53" t="e">
        <f t="shared" si="41"/>
        <v>#DIV/0!</v>
      </c>
      <c r="W33" s="92">
        <f t="shared" si="10"/>
        <v>5</v>
      </c>
      <c r="X33" s="87">
        <f t="shared" si="42"/>
        <v>7.518796992481203</v>
      </c>
      <c r="Y33" s="88">
        <f t="shared" si="43"/>
        <v>0.12000000000000002</v>
      </c>
      <c r="Z33" s="54">
        <f t="shared" si="12"/>
        <v>0</v>
      </c>
      <c r="AA33" s="42">
        <f t="shared" si="23"/>
        <v>0</v>
      </c>
      <c r="AB33" s="55" t="e">
        <f t="shared" si="24"/>
        <v>#DIV/0!</v>
      </c>
      <c r="AC33" s="86">
        <f t="shared" si="13"/>
        <v>5</v>
      </c>
      <c r="AD33" s="87">
        <f t="shared" si="25"/>
        <v>5.8479532163742691</v>
      </c>
      <c r="AE33" s="93">
        <f t="shared" si="26"/>
        <v>0.12000000000000001</v>
      </c>
      <c r="AF33" s="59">
        <f t="shared" si="27"/>
        <v>5</v>
      </c>
      <c r="AG33" s="42">
        <f t="shared" si="28"/>
        <v>5.8479532163742691</v>
      </c>
      <c r="AH33" s="55">
        <f t="shared" si="29"/>
        <v>0.12000000000000001</v>
      </c>
    </row>
    <row r="34" spans="1:34" x14ac:dyDescent="0.25">
      <c r="A34" s="75">
        <f>'Compra - Fora do Estado'!A29</f>
        <v>0</v>
      </c>
      <c r="B34" s="66">
        <f>'Compra - Fora do Estado'!B29</f>
        <v>0</v>
      </c>
      <c r="C34" s="40">
        <f>'Compra - Fora do Estado'!L29</f>
        <v>0</v>
      </c>
      <c r="D34" s="80">
        <v>2.5000000000000001E-2</v>
      </c>
      <c r="E34" s="86">
        <f t="shared" si="0"/>
        <v>5</v>
      </c>
      <c r="F34" s="87">
        <f t="shared" si="30"/>
        <v>7.2992700729927016</v>
      </c>
      <c r="G34" s="88">
        <f t="shared" si="31"/>
        <v>0.12000000000000005</v>
      </c>
      <c r="H34" s="54">
        <f t="shared" si="1"/>
        <v>0</v>
      </c>
      <c r="I34" s="42">
        <f t="shared" si="32"/>
        <v>0</v>
      </c>
      <c r="J34" s="53" t="e">
        <f t="shared" si="33"/>
        <v>#DIV/0!</v>
      </c>
      <c r="K34" s="92">
        <f t="shared" si="3"/>
        <v>0</v>
      </c>
      <c r="L34" s="87">
        <f t="shared" si="34"/>
        <v>0</v>
      </c>
      <c r="M34" s="93" t="e">
        <f t="shared" si="35"/>
        <v>#DIV/0!</v>
      </c>
      <c r="N34" s="59">
        <f t="shared" si="4"/>
        <v>5</v>
      </c>
      <c r="O34" s="42">
        <f t="shared" si="36"/>
        <v>7.1942446043165473</v>
      </c>
      <c r="P34" s="55">
        <f t="shared" si="37"/>
        <v>0.12000000000000001</v>
      </c>
      <c r="Q34" s="86">
        <f t="shared" si="6"/>
        <v>0</v>
      </c>
      <c r="R34" s="87">
        <f t="shared" si="38"/>
        <v>0</v>
      </c>
      <c r="S34" s="93" t="e">
        <f t="shared" si="39"/>
        <v>#DIV/0!</v>
      </c>
      <c r="T34" s="59">
        <f t="shared" si="8"/>
        <v>0</v>
      </c>
      <c r="U34" s="42">
        <f t="shared" si="40"/>
        <v>0</v>
      </c>
      <c r="V34" s="53" t="e">
        <f t="shared" si="41"/>
        <v>#DIV/0!</v>
      </c>
      <c r="W34" s="92">
        <f t="shared" si="10"/>
        <v>5</v>
      </c>
      <c r="X34" s="87">
        <f t="shared" si="42"/>
        <v>7.518796992481203</v>
      </c>
      <c r="Y34" s="88">
        <f t="shared" si="43"/>
        <v>0.12000000000000002</v>
      </c>
      <c r="Z34" s="54">
        <f t="shared" si="12"/>
        <v>0</v>
      </c>
      <c r="AA34" s="42">
        <f t="shared" si="23"/>
        <v>0</v>
      </c>
      <c r="AB34" s="55" t="e">
        <f t="shared" si="24"/>
        <v>#DIV/0!</v>
      </c>
      <c r="AC34" s="86">
        <f t="shared" si="13"/>
        <v>5</v>
      </c>
      <c r="AD34" s="87">
        <f t="shared" si="25"/>
        <v>5.8479532163742691</v>
      </c>
      <c r="AE34" s="93">
        <f t="shared" si="26"/>
        <v>0.12000000000000001</v>
      </c>
      <c r="AF34" s="59">
        <f t="shared" si="27"/>
        <v>5</v>
      </c>
      <c r="AG34" s="42">
        <f t="shared" si="28"/>
        <v>5.8479532163742691</v>
      </c>
      <c r="AH34" s="55">
        <f t="shared" si="29"/>
        <v>0.12000000000000001</v>
      </c>
    </row>
    <row r="35" spans="1:34" x14ac:dyDescent="0.25">
      <c r="A35" s="75">
        <f>'Compra - Fora do Estado'!A30</f>
        <v>0</v>
      </c>
      <c r="B35" s="66">
        <f>'Compra - Fora do Estado'!B30</f>
        <v>0</v>
      </c>
      <c r="C35" s="40">
        <f>'Compra - Fora do Estado'!L30</f>
        <v>0</v>
      </c>
      <c r="D35" s="80">
        <v>2.5000000000000001E-2</v>
      </c>
      <c r="E35" s="86">
        <f t="shared" si="0"/>
        <v>5</v>
      </c>
      <c r="F35" s="87">
        <f t="shared" si="30"/>
        <v>7.2992700729927016</v>
      </c>
      <c r="G35" s="88">
        <f t="shared" si="31"/>
        <v>0.12000000000000005</v>
      </c>
      <c r="H35" s="54">
        <f t="shared" si="1"/>
        <v>0</v>
      </c>
      <c r="I35" s="42">
        <f t="shared" si="32"/>
        <v>0</v>
      </c>
      <c r="J35" s="53" t="e">
        <f t="shared" si="33"/>
        <v>#DIV/0!</v>
      </c>
      <c r="K35" s="92">
        <f t="shared" si="3"/>
        <v>0</v>
      </c>
      <c r="L35" s="87">
        <f t="shared" si="34"/>
        <v>0</v>
      </c>
      <c r="M35" s="93" t="e">
        <f t="shared" si="35"/>
        <v>#DIV/0!</v>
      </c>
      <c r="N35" s="59">
        <f t="shared" si="4"/>
        <v>5</v>
      </c>
      <c r="O35" s="42">
        <f t="shared" si="36"/>
        <v>7.1942446043165473</v>
      </c>
      <c r="P35" s="55">
        <f t="shared" si="37"/>
        <v>0.12000000000000001</v>
      </c>
      <c r="Q35" s="86">
        <f t="shared" si="6"/>
        <v>0</v>
      </c>
      <c r="R35" s="87">
        <f t="shared" si="38"/>
        <v>0</v>
      </c>
      <c r="S35" s="93" t="e">
        <f t="shared" si="39"/>
        <v>#DIV/0!</v>
      </c>
      <c r="T35" s="59">
        <f t="shared" si="8"/>
        <v>0</v>
      </c>
      <c r="U35" s="42">
        <f t="shared" si="40"/>
        <v>0</v>
      </c>
      <c r="V35" s="53" t="e">
        <f t="shared" si="41"/>
        <v>#DIV/0!</v>
      </c>
      <c r="W35" s="92">
        <f t="shared" si="10"/>
        <v>5</v>
      </c>
      <c r="X35" s="87">
        <f t="shared" si="42"/>
        <v>7.518796992481203</v>
      </c>
      <c r="Y35" s="88">
        <f t="shared" si="43"/>
        <v>0.12000000000000002</v>
      </c>
      <c r="Z35" s="54">
        <f t="shared" si="12"/>
        <v>0</v>
      </c>
      <c r="AA35" s="42">
        <f t="shared" si="23"/>
        <v>0</v>
      </c>
      <c r="AB35" s="55" t="e">
        <f t="shared" si="24"/>
        <v>#DIV/0!</v>
      </c>
      <c r="AC35" s="86">
        <f t="shared" si="13"/>
        <v>5</v>
      </c>
      <c r="AD35" s="87">
        <f t="shared" si="25"/>
        <v>5.8479532163742691</v>
      </c>
      <c r="AE35" s="93">
        <f t="shared" si="26"/>
        <v>0.12000000000000001</v>
      </c>
      <c r="AF35" s="59">
        <f t="shared" si="27"/>
        <v>5</v>
      </c>
      <c r="AG35" s="42">
        <f t="shared" si="28"/>
        <v>5.8479532163742691</v>
      </c>
      <c r="AH35" s="55">
        <f t="shared" si="29"/>
        <v>0.12000000000000001</v>
      </c>
    </row>
    <row r="36" spans="1:34" x14ac:dyDescent="0.25">
      <c r="A36" s="75">
        <f>'Compra - Fora do Estado'!A31</f>
        <v>0</v>
      </c>
      <c r="B36" s="66">
        <f>'Compra - Fora do Estado'!B31</f>
        <v>0</v>
      </c>
      <c r="C36" s="40">
        <f>'Compra - Fora do Estado'!L31</f>
        <v>0</v>
      </c>
      <c r="D36" s="80">
        <v>2.5000000000000001E-2</v>
      </c>
      <c r="E36" s="86">
        <f t="shared" si="0"/>
        <v>5</v>
      </c>
      <c r="F36" s="87">
        <f t="shared" si="30"/>
        <v>7.2992700729927016</v>
      </c>
      <c r="G36" s="88">
        <f t="shared" si="31"/>
        <v>0.12000000000000005</v>
      </c>
      <c r="H36" s="54">
        <f t="shared" si="1"/>
        <v>0</v>
      </c>
      <c r="I36" s="42">
        <f t="shared" si="32"/>
        <v>0</v>
      </c>
      <c r="J36" s="53" t="e">
        <f t="shared" si="33"/>
        <v>#DIV/0!</v>
      </c>
      <c r="K36" s="92">
        <f t="shared" si="3"/>
        <v>0</v>
      </c>
      <c r="L36" s="87">
        <f t="shared" si="34"/>
        <v>0</v>
      </c>
      <c r="M36" s="93" t="e">
        <f t="shared" si="35"/>
        <v>#DIV/0!</v>
      </c>
      <c r="N36" s="59">
        <f t="shared" si="4"/>
        <v>5</v>
      </c>
      <c r="O36" s="42">
        <f t="shared" si="36"/>
        <v>7.1942446043165473</v>
      </c>
      <c r="P36" s="55">
        <f t="shared" si="37"/>
        <v>0.12000000000000001</v>
      </c>
      <c r="Q36" s="86">
        <f t="shared" si="6"/>
        <v>0</v>
      </c>
      <c r="R36" s="87">
        <f t="shared" si="38"/>
        <v>0</v>
      </c>
      <c r="S36" s="93" t="e">
        <f t="shared" si="39"/>
        <v>#DIV/0!</v>
      </c>
      <c r="T36" s="59">
        <f t="shared" si="8"/>
        <v>0</v>
      </c>
      <c r="U36" s="42">
        <f t="shared" si="40"/>
        <v>0</v>
      </c>
      <c r="V36" s="53" t="e">
        <f t="shared" si="41"/>
        <v>#DIV/0!</v>
      </c>
      <c r="W36" s="92">
        <f t="shared" si="10"/>
        <v>5</v>
      </c>
      <c r="X36" s="87">
        <f t="shared" si="42"/>
        <v>7.518796992481203</v>
      </c>
      <c r="Y36" s="88">
        <f t="shared" si="43"/>
        <v>0.12000000000000002</v>
      </c>
      <c r="Z36" s="54">
        <f t="shared" si="12"/>
        <v>0</v>
      </c>
      <c r="AA36" s="42">
        <f t="shared" si="23"/>
        <v>0</v>
      </c>
      <c r="AB36" s="55" t="e">
        <f t="shared" si="24"/>
        <v>#DIV/0!</v>
      </c>
      <c r="AC36" s="86">
        <f t="shared" si="13"/>
        <v>5</v>
      </c>
      <c r="AD36" s="87">
        <f t="shared" si="25"/>
        <v>5.8479532163742691</v>
      </c>
      <c r="AE36" s="93">
        <f t="shared" si="26"/>
        <v>0.12000000000000001</v>
      </c>
      <c r="AF36" s="59">
        <f t="shared" si="27"/>
        <v>5</v>
      </c>
      <c r="AG36" s="42">
        <f t="shared" si="28"/>
        <v>5.8479532163742691</v>
      </c>
      <c r="AH36" s="55">
        <f t="shared" si="29"/>
        <v>0.12000000000000001</v>
      </c>
    </row>
    <row r="37" spans="1:34" x14ac:dyDescent="0.25">
      <c r="A37" s="75">
        <f>'Compra - Fora do Estado'!A32</f>
        <v>0</v>
      </c>
      <c r="B37" s="66">
        <f>'Compra - Fora do Estado'!B32</f>
        <v>0</v>
      </c>
      <c r="C37" s="40">
        <f>'Compra - Fora do Estado'!L32</f>
        <v>0</v>
      </c>
      <c r="D37" s="80">
        <v>2.5000000000000001E-2</v>
      </c>
      <c r="E37" s="86">
        <f t="shared" si="0"/>
        <v>5</v>
      </c>
      <c r="F37" s="87">
        <f t="shared" si="30"/>
        <v>7.2992700729927016</v>
      </c>
      <c r="G37" s="88">
        <f t="shared" si="31"/>
        <v>0.12000000000000005</v>
      </c>
      <c r="H37" s="54">
        <f t="shared" si="1"/>
        <v>0</v>
      </c>
      <c r="I37" s="42">
        <f t="shared" si="32"/>
        <v>0</v>
      </c>
      <c r="J37" s="53" t="e">
        <f t="shared" si="33"/>
        <v>#DIV/0!</v>
      </c>
      <c r="K37" s="92">
        <f t="shared" si="3"/>
        <v>0</v>
      </c>
      <c r="L37" s="87">
        <f t="shared" si="34"/>
        <v>0</v>
      </c>
      <c r="M37" s="93" t="e">
        <f t="shared" si="35"/>
        <v>#DIV/0!</v>
      </c>
      <c r="N37" s="59">
        <f t="shared" si="4"/>
        <v>5</v>
      </c>
      <c r="O37" s="42">
        <f t="shared" si="36"/>
        <v>7.1942446043165473</v>
      </c>
      <c r="P37" s="55">
        <f t="shared" si="37"/>
        <v>0.12000000000000001</v>
      </c>
      <c r="Q37" s="86">
        <f t="shared" si="6"/>
        <v>0</v>
      </c>
      <c r="R37" s="87">
        <f t="shared" si="38"/>
        <v>0</v>
      </c>
      <c r="S37" s="93" t="e">
        <f t="shared" si="39"/>
        <v>#DIV/0!</v>
      </c>
      <c r="T37" s="59">
        <f t="shared" si="8"/>
        <v>0</v>
      </c>
      <c r="U37" s="42">
        <f t="shared" si="40"/>
        <v>0</v>
      </c>
      <c r="V37" s="53" t="e">
        <f t="shared" si="41"/>
        <v>#DIV/0!</v>
      </c>
      <c r="W37" s="92">
        <f t="shared" si="10"/>
        <v>5</v>
      </c>
      <c r="X37" s="87">
        <f t="shared" si="42"/>
        <v>7.518796992481203</v>
      </c>
      <c r="Y37" s="88">
        <f t="shared" si="43"/>
        <v>0.12000000000000002</v>
      </c>
      <c r="Z37" s="54">
        <f t="shared" si="12"/>
        <v>0</v>
      </c>
      <c r="AA37" s="42">
        <f t="shared" si="23"/>
        <v>0</v>
      </c>
      <c r="AB37" s="55" t="e">
        <f t="shared" si="24"/>
        <v>#DIV/0!</v>
      </c>
      <c r="AC37" s="86">
        <f t="shared" si="13"/>
        <v>5</v>
      </c>
      <c r="AD37" s="87">
        <f t="shared" si="25"/>
        <v>5.8479532163742691</v>
      </c>
      <c r="AE37" s="93">
        <f t="shared" si="26"/>
        <v>0.12000000000000001</v>
      </c>
      <c r="AF37" s="59">
        <f t="shared" si="27"/>
        <v>5</v>
      </c>
      <c r="AG37" s="42">
        <f t="shared" si="28"/>
        <v>5.8479532163742691</v>
      </c>
      <c r="AH37" s="55">
        <f t="shared" si="29"/>
        <v>0.12000000000000001</v>
      </c>
    </row>
    <row r="38" spans="1:34" x14ac:dyDescent="0.25">
      <c r="A38" s="75">
        <f>'Compra - Fora do Estado'!A33</f>
        <v>0</v>
      </c>
      <c r="B38" s="66">
        <f>'Compra - Fora do Estado'!B33</f>
        <v>0</v>
      </c>
      <c r="C38" s="40">
        <f>'Compra - Fora do Estado'!L33</f>
        <v>0</v>
      </c>
      <c r="D38" s="80">
        <v>2.5000000000000001E-2</v>
      </c>
      <c r="E38" s="86">
        <f t="shared" si="0"/>
        <v>5</v>
      </c>
      <c r="F38" s="87">
        <f t="shared" si="30"/>
        <v>7.2992700729927016</v>
      </c>
      <c r="G38" s="88">
        <f t="shared" si="31"/>
        <v>0.12000000000000005</v>
      </c>
      <c r="H38" s="54">
        <f t="shared" si="1"/>
        <v>0</v>
      </c>
      <c r="I38" s="42">
        <f t="shared" si="32"/>
        <v>0</v>
      </c>
      <c r="J38" s="53" t="e">
        <f t="shared" si="33"/>
        <v>#DIV/0!</v>
      </c>
      <c r="K38" s="92">
        <f t="shared" si="3"/>
        <v>0</v>
      </c>
      <c r="L38" s="87">
        <f t="shared" si="34"/>
        <v>0</v>
      </c>
      <c r="M38" s="93" t="e">
        <f t="shared" si="35"/>
        <v>#DIV/0!</v>
      </c>
      <c r="N38" s="59">
        <f t="shared" si="4"/>
        <v>5</v>
      </c>
      <c r="O38" s="42">
        <f t="shared" si="36"/>
        <v>7.1942446043165473</v>
      </c>
      <c r="P38" s="55">
        <f t="shared" si="37"/>
        <v>0.12000000000000001</v>
      </c>
      <c r="Q38" s="86">
        <f t="shared" si="6"/>
        <v>0</v>
      </c>
      <c r="R38" s="87">
        <f t="shared" si="38"/>
        <v>0</v>
      </c>
      <c r="S38" s="93" t="e">
        <f t="shared" si="39"/>
        <v>#DIV/0!</v>
      </c>
      <c r="T38" s="59">
        <f t="shared" si="8"/>
        <v>0</v>
      </c>
      <c r="U38" s="42">
        <f t="shared" si="40"/>
        <v>0</v>
      </c>
      <c r="V38" s="53" t="e">
        <f t="shared" si="41"/>
        <v>#DIV/0!</v>
      </c>
      <c r="W38" s="92">
        <f t="shared" si="10"/>
        <v>5</v>
      </c>
      <c r="X38" s="87">
        <f t="shared" si="42"/>
        <v>7.518796992481203</v>
      </c>
      <c r="Y38" s="88">
        <f t="shared" si="43"/>
        <v>0.12000000000000002</v>
      </c>
      <c r="Z38" s="54">
        <f t="shared" si="12"/>
        <v>0</v>
      </c>
      <c r="AA38" s="42">
        <f t="shared" si="23"/>
        <v>0</v>
      </c>
      <c r="AB38" s="55" t="e">
        <f t="shared" si="24"/>
        <v>#DIV/0!</v>
      </c>
      <c r="AC38" s="86">
        <f t="shared" si="13"/>
        <v>5</v>
      </c>
      <c r="AD38" s="87">
        <f t="shared" si="25"/>
        <v>5.8479532163742691</v>
      </c>
      <c r="AE38" s="93">
        <f t="shared" si="26"/>
        <v>0.12000000000000001</v>
      </c>
      <c r="AF38" s="59">
        <f t="shared" si="27"/>
        <v>5</v>
      </c>
      <c r="AG38" s="42">
        <f t="shared" si="28"/>
        <v>5.8479532163742691</v>
      </c>
      <c r="AH38" s="55">
        <f t="shared" si="29"/>
        <v>0.12000000000000001</v>
      </c>
    </row>
    <row r="39" spans="1:34" x14ac:dyDescent="0.25">
      <c r="A39" s="75">
        <f>'Compra - Fora do Estado'!A34</f>
        <v>0</v>
      </c>
      <c r="B39" s="66">
        <f>'Compra - Fora do Estado'!B34</f>
        <v>0</v>
      </c>
      <c r="C39" s="40">
        <f>'Compra - Fora do Estado'!L34</f>
        <v>0</v>
      </c>
      <c r="D39" s="80">
        <v>2.5000000000000001E-2</v>
      </c>
      <c r="E39" s="86">
        <f t="shared" si="0"/>
        <v>5</v>
      </c>
      <c r="F39" s="87">
        <f t="shared" si="30"/>
        <v>7.2992700729927016</v>
      </c>
      <c r="G39" s="88">
        <f t="shared" si="31"/>
        <v>0.12000000000000005</v>
      </c>
      <c r="H39" s="54">
        <f t="shared" si="1"/>
        <v>0</v>
      </c>
      <c r="I39" s="42">
        <f t="shared" si="32"/>
        <v>0</v>
      </c>
      <c r="J39" s="53" t="e">
        <f t="shared" si="33"/>
        <v>#DIV/0!</v>
      </c>
      <c r="K39" s="92">
        <f t="shared" si="3"/>
        <v>0</v>
      </c>
      <c r="L39" s="87">
        <f t="shared" si="34"/>
        <v>0</v>
      </c>
      <c r="M39" s="93" t="e">
        <f t="shared" si="35"/>
        <v>#DIV/0!</v>
      </c>
      <c r="N39" s="59">
        <f t="shared" si="4"/>
        <v>5</v>
      </c>
      <c r="O39" s="42">
        <f t="shared" si="36"/>
        <v>7.1942446043165473</v>
      </c>
      <c r="P39" s="55">
        <f t="shared" si="37"/>
        <v>0.12000000000000001</v>
      </c>
      <c r="Q39" s="86">
        <f t="shared" si="6"/>
        <v>0</v>
      </c>
      <c r="R39" s="87">
        <f t="shared" si="38"/>
        <v>0</v>
      </c>
      <c r="S39" s="93" t="e">
        <f t="shared" si="39"/>
        <v>#DIV/0!</v>
      </c>
      <c r="T39" s="59">
        <f t="shared" si="8"/>
        <v>0</v>
      </c>
      <c r="U39" s="42">
        <f t="shared" si="40"/>
        <v>0</v>
      </c>
      <c r="V39" s="53" t="e">
        <f t="shared" si="41"/>
        <v>#DIV/0!</v>
      </c>
      <c r="W39" s="92">
        <f t="shared" si="10"/>
        <v>5</v>
      </c>
      <c r="X39" s="87">
        <f t="shared" si="42"/>
        <v>7.518796992481203</v>
      </c>
      <c r="Y39" s="88">
        <f t="shared" si="43"/>
        <v>0.12000000000000002</v>
      </c>
      <c r="Z39" s="54">
        <f t="shared" si="12"/>
        <v>0</v>
      </c>
      <c r="AA39" s="42">
        <f t="shared" si="23"/>
        <v>0</v>
      </c>
      <c r="AB39" s="55" t="e">
        <f t="shared" si="24"/>
        <v>#DIV/0!</v>
      </c>
      <c r="AC39" s="86">
        <f t="shared" si="13"/>
        <v>5</v>
      </c>
      <c r="AD39" s="87">
        <f t="shared" si="25"/>
        <v>5.8479532163742691</v>
      </c>
      <c r="AE39" s="93">
        <f t="shared" si="26"/>
        <v>0.12000000000000001</v>
      </c>
      <c r="AF39" s="59">
        <f t="shared" si="27"/>
        <v>5</v>
      </c>
      <c r="AG39" s="42">
        <f t="shared" si="28"/>
        <v>5.8479532163742691</v>
      </c>
      <c r="AH39" s="55">
        <f t="shared" si="29"/>
        <v>0.12000000000000001</v>
      </c>
    </row>
    <row r="40" spans="1:34" x14ac:dyDescent="0.25">
      <c r="A40" s="75">
        <f>'Compra - Fora do Estado'!A35</f>
        <v>0</v>
      </c>
      <c r="B40" s="66">
        <f>'Compra - Fora do Estado'!B35</f>
        <v>0</v>
      </c>
      <c r="C40" s="40">
        <f>'Compra - Fora do Estado'!L35</f>
        <v>0</v>
      </c>
      <c r="D40" s="80">
        <v>0.04</v>
      </c>
      <c r="E40" s="86">
        <f t="shared" si="0"/>
        <v>5</v>
      </c>
      <c r="F40" s="87">
        <f t="shared" si="30"/>
        <v>7.4626865671641802</v>
      </c>
      <c r="G40" s="88">
        <f t="shared" si="31"/>
        <v>0.12000000000000009</v>
      </c>
      <c r="H40" s="54">
        <f t="shared" si="1"/>
        <v>0</v>
      </c>
      <c r="I40" s="42">
        <f t="shared" si="32"/>
        <v>0</v>
      </c>
      <c r="J40" s="53" t="e">
        <f t="shared" si="33"/>
        <v>#DIV/0!</v>
      </c>
      <c r="K40" s="92">
        <f t="shared" si="3"/>
        <v>0</v>
      </c>
      <c r="L40" s="87">
        <f t="shared" si="34"/>
        <v>0</v>
      </c>
      <c r="M40" s="93" t="e">
        <f t="shared" si="35"/>
        <v>#DIV/0!</v>
      </c>
      <c r="N40" s="59">
        <f t="shared" si="4"/>
        <v>5</v>
      </c>
      <c r="O40" s="42">
        <f t="shared" si="36"/>
        <v>7.3529411764705888</v>
      </c>
      <c r="P40" s="55">
        <f t="shared" si="37"/>
        <v>0.12000000000000008</v>
      </c>
      <c r="Q40" s="86">
        <f t="shared" si="6"/>
        <v>0</v>
      </c>
      <c r="R40" s="87">
        <f t="shared" si="38"/>
        <v>0</v>
      </c>
      <c r="S40" s="93" t="e">
        <f t="shared" si="39"/>
        <v>#DIV/0!</v>
      </c>
      <c r="T40" s="59">
        <f t="shared" si="8"/>
        <v>0</v>
      </c>
      <c r="U40" s="42">
        <f t="shared" si="40"/>
        <v>0</v>
      </c>
      <c r="V40" s="53" t="e">
        <f t="shared" si="41"/>
        <v>#DIV/0!</v>
      </c>
      <c r="W40" s="92">
        <f t="shared" si="10"/>
        <v>5</v>
      </c>
      <c r="X40" s="87">
        <f t="shared" si="42"/>
        <v>7.6923076923076934</v>
      </c>
      <c r="Y40" s="88">
        <f t="shared" si="43"/>
        <v>0.12000000000000008</v>
      </c>
      <c r="Z40" s="54">
        <f t="shared" si="12"/>
        <v>0</v>
      </c>
      <c r="AA40" s="42">
        <f t="shared" si="23"/>
        <v>0</v>
      </c>
      <c r="AB40" s="55" t="e">
        <f t="shared" si="24"/>
        <v>#DIV/0!</v>
      </c>
      <c r="AC40" s="86">
        <f t="shared" si="13"/>
        <v>5</v>
      </c>
      <c r="AD40" s="87">
        <f t="shared" si="25"/>
        <v>5.9523809523809526</v>
      </c>
      <c r="AE40" s="93">
        <f t="shared" si="26"/>
        <v>0.12000000000000002</v>
      </c>
      <c r="AF40" s="59">
        <f t="shared" si="27"/>
        <v>5</v>
      </c>
      <c r="AG40" s="42">
        <f t="shared" si="28"/>
        <v>5.9523809523809526</v>
      </c>
      <c r="AH40" s="55">
        <f t="shared" si="29"/>
        <v>0.12000000000000002</v>
      </c>
    </row>
    <row r="41" spans="1:34" x14ac:dyDescent="0.25">
      <c r="A41" s="75">
        <f>'Compra - Fora do Estado'!A36</f>
        <v>0</v>
      </c>
      <c r="B41" s="66">
        <f>'Compra - Fora do Estado'!B36</f>
        <v>0</v>
      </c>
      <c r="C41" s="40">
        <f>'Compra - Fora do Estado'!L36</f>
        <v>0</v>
      </c>
      <c r="D41" s="80">
        <v>0.04</v>
      </c>
      <c r="E41" s="86">
        <f t="shared" si="0"/>
        <v>5</v>
      </c>
      <c r="F41" s="87">
        <f t="shared" si="30"/>
        <v>7.4626865671641802</v>
      </c>
      <c r="G41" s="88">
        <f t="shared" si="31"/>
        <v>0.12000000000000009</v>
      </c>
      <c r="H41" s="54">
        <f t="shared" si="1"/>
        <v>0</v>
      </c>
      <c r="I41" s="42">
        <f t="shared" si="32"/>
        <v>0</v>
      </c>
      <c r="J41" s="53" t="e">
        <f t="shared" si="33"/>
        <v>#DIV/0!</v>
      </c>
      <c r="K41" s="92">
        <f t="shared" si="3"/>
        <v>0</v>
      </c>
      <c r="L41" s="87">
        <f t="shared" si="34"/>
        <v>0</v>
      </c>
      <c r="M41" s="93" t="e">
        <f t="shared" si="35"/>
        <v>#DIV/0!</v>
      </c>
      <c r="N41" s="59">
        <f t="shared" si="4"/>
        <v>5</v>
      </c>
      <c r="O41" s="42">
        <f t="shared" si="36"/>
        <v>7.3529411764705888</v>
      </c>
      <c r="P41" s="55">
        <f t="shared" si="37"/>
        <v>0.12000000000000008</v>
      </c>
      <c r="Q41" s="86">
        <f t="shared" si="6"/>
        <v>0</v>
      </c>
      <c r="R41" s="87">
        <f t="shared" si="38"/>
        <v>0</v>
      </c>
      <c r="S41" s="93" t="e">
        <f t="shared" si="39"/>
        <v>#DIV/0!</v>
      </c>
      <c r="T41" s="59">
        <f t="shared" si="8"/>
        <v>0</v>
      </c>
      <c r="U41" s="42">
        <f t="shared" si="40"/>
        <v>0</v>
      </c>
      <c r="V41" s="53" t="e">
        <f t="shared" si="41"/>
        <v>#DIV/0!</v>
      </c>
      <c r="W41" s="92">
        <f t="shared" si="10"/>
        <v>5</v>
      </c>
      <c r="X41" s="87">
        <f t="shared" si="42"/>
        <v>7.6923076923076934</v>
      </c>
      <c r="Y41" s="88">
        <f t="shared" si="43"/>
        <v>0.12000000000000008</v>
      </c>
      <c r="Z41" s="54">
        <f t="shared" si="12"/>
        <v>0</v>
      </c>
      <c r="AA41" s="42">
        <f t="shared" si="23"/>
        <v>0</v>
      </c>
      <c r="AB41" s="55" t="e">
        <f t="shared" si="24"/>
        <v>#DIV/0!</v>
      </c>
      <c r="AC41" s="86">
        <f t="shared" si="13"/>
        <v>5</v>
      </c>
      <c r="AD41" s="87">
        <f t="shared" si="25"/>
        <v>5.9523809523809526</v>
      </c>
      <c r="AE41" s="93">
        <f t="shared" si="26"/>
        <v>0.12000000000000002</v>
      </c>
      <c r="AF41" s="59">
        <f t="shared" si="27"/>
        <v>5</v>
      </c>
      <c r="AG41" s="42">
        <f t="shared" si="28"/>
        <v>5.9523809523809526</v>
      </c>
      <c r="AH41" s="55">
        <f t="shared" si="29"/>
        <v>0.12000000000000002</v>
      </c>
    </row>
    <row r="42" spans="1:34" x14ac:dyDescent="0.25">
      <c r="A42" s="75">
        <f>'Compra - Fora do Estado'!A37</f>
        <v>0</v>
      </c>
      <c r="B42" s="66">
        <f>'Compra - Fora do Estado'!B37</f>
        <v>0</v>
      </c>
      <c r="C42" s="40">
        <f>'Compra - Fora do Estado'!L37</f>
        <v>0</v>
      </c>
      <c r="D42" s="80">
        <v>0.04</v>
      </c>
      <c r="E42" s="86">
        <f t="shared" si="0"/>
        <v>5</v>
      </c>
      <c r="F42" s="87">
        <f t="shared" si="30"/>
        <v>7.4626865671641802</v>
      </c>
      <c r="G42" s="88">
        <f t="shared" si="31"/>
        <v>0.12000000000000009</v>
      </c>
      <c r="H42" s="54">
        <f t="shared" si="1"/>
        <v>0</v>
      </c>
      <c r="I42" s="42">
        <f t="shared" si="32"/>
        <v>0</v>
      </c>
      <c r="J42" s="53" t="e">
        <f t="shared" si="33"/>
        <v>#DIV/0!</v>
      </c>
      <c r="K42" s="92">
        <f t="shared" si="3"/>
        <v>0</v>
      </c>
      <c r="L42" s="87">
        <f t="shared" si="34"/>
        <v>0</v>
      </c>
      <c r="M42" s="93" t="e">
        <f t="shared" si="35"/>
        <v>#DIV/0!</v>
      </c>
      <c r="N42" s="59">
        <f t="shared" si="4"/>
        <v>5</v>
      </c>
      <c r="O42" s="42">
        <f t="shared" si="36"/>
        <v>7.3529411764705888</v>
      </c>
      <c r="P42" s="55">
        <f t="shared" si="37"/>
        <v>0.12000000000000008</v>
      </c>
      <c r="Q42" s="86">
        <f t="shared" si="6"/>
        <v>0</v>
      </c>
      <c r="R42" s="87">
        <f t="shared" si="38"/>
        <v>0</v>
      </c>
      <c r="S42" s="93" t="e">
        <f t="shared" si="39"/>
        <v>#DIV/0!</v>
      </c>
      <c r="T42" s="59">
        <f t="shared" si="8"/>
        <v>0</v>
      </c>
      <c r="U42" s="42">
        <f t="shared" si="40"/>
        <v>0</v>
      </c>
      <c r="V42" s="53" t="e">
        <f t="shared" si="41"/>
        <v>#DIV/0!</v>
      </c>
      <c r="W42" s="92">
        <f t="shared" si="10"/>
        <v>5</v>
      </c>
      <c r="X42" s="87">
        <f t="shared" si="42"/>
        <v>7.6923076923076934</v>
      </c>
      <c r="Y42" s="88">
        <f t="shared" si="43"/>
        <v>0.12000000000000008</v>
      </c>
      <c r="Z42" s="54">
        <f t="shared" si="12"/>
        <v>0</v>
      </c>
      <c r="AA42" s="42">
        <f t="shared" si="23"/>
        <v>0</v>
      </c>
      <c r="AB42" s="55" t="e">
        <f t="shared" si="24"/>
        <v>#DIV/0!</v>
      </c>
      <c r="AC42" s="86">
        <f t="shared" si="13"/>
        <v>5</v>
      </c>
      <c r="AD42" s="87">
        <f t="shared" si="25"/>
        <v>5.9523809523809526</v>
      </c>
      <c r="AE42" s="93">
        <f t="shared" si="26"/>
        <v>0.12000000000000002</v>
      </c>
      <c r="AF42" s="59">
        <f t="shared" si="27"/>
        <v>5</v>
      </c>
      <c r="AG42" s="42">
        <f t="shared" si="28"/>
        <v>5.9523809523809526</v>
      </c>
      <c r="AH42" s="55">
        <f t="shared" si="29"/>
        <v>0.12000000000000002</v>
      </c>
    </row>
    <row r="43" spans="1:34" x14ac:dyDescent="0.25">
      <c r="A43" s="75">
        <f>'Compra - Fora do Estado'!A38</f>
        <v>0</v>
      </c>
      <c r="B43" s="66">
        <f>'Compra - Fora do Estado'!B38</f>
        <v>0</v>
      </c>
      <c r="C43" s="40">
        <f>'Compra - Fora do Estado'!L38</f>
        <v>0</v>
      </c>
      <c r="D43" s="80">
        <v>0.04</v>
      </c>
      <c r="E43" s="86">
        <f t="shared" si="0"/>
        <v>5</v>
      </c>
      <c r="F43" s="87">
        <f t="shared" si="30"/>
        <v>7.4626865671641802</v>
      </c>
      <c r="G43" s="88">
        <f t="shared" si="31"/>
        <v>0.12000000000000009</v>
      </c>
      <c r="H43" s="54">
        <f t="shared" si="1"/>
        <v>0</v>
      </c>
      <c r="I43" s="42">
        <f t="shared" si="32"/>
        <v>0</v>
      </c>
      <c r="J43" s="53" t="e">
        <f t="shared" si="33"/>
        <v>#DIV/0!</v>
      </c>
      <c r="K43" s="92">
        <f t="shared" si="3"/>
        <v>0</v>
      </c>
      <c r="L43" s="87">
        <f t="shared" si="34"/>
        <v>0</v>
      </c>
      <c r="M43" s="93" t="e">
        <f t="shared" si="35"/>
        <v>#DIV/0!</v>
      </c>
      <c r="N43" s="59">
        <f t="shared" si="4"/>
        <v>5</v>
      </c>
      <c r="O43" s="42">
        <f t="shared" si="36"/>
        <v>7.3529411764705888</v>
      </c>
      <c r="P43" s="55">
        <f t="shared" si="37"/>
        <v>0.12000000000000008</v>
      </c>
      <c r="Q43" s="86">
        <f t="shared" si="6"/>
        <v>0</v>
      </c>
      <c r="R43" s="87">
        <f t="shared" si="38"/>
        <v>0</v>
      </c>
      <c r="S43" s="93" t="e">
        <f t="shared" si="39"/>
        <v>#DIV/0!</v>
      </c>
      <c r="T43" s="59">
        <f t="shared" si="8"/>
        <v>0</v>
      </c>
      <c r="U43" s="42">
        <f t="shared" si="40"/>
        <v>0</v>
      </c>
      <c r="V43" s="53" t="e">
        <f t="shared" si="41"/>
        <v>#DIV/0!</v>
      </c>
      <c r="W43" s="92">
        <f t="shared" si="10"/>
        <v>5</v>
      </c>
      <c r="X43" s="87">
        <f t="shared" si="42"/>
        <v>7.6923076923076934</v>
      </c>
      <c r="Y43" s="88">
        <f t="shared" si="43"/>
        <v>0.12000000000000008</v>
      </c>
      <c r="Z43" s="54">
        <f t="shared" si="12"/>
        <v>0</v>
      </c>
      <c r="AA43" s="42">
        <f t="shared" si="23"/>
        <v>0</v>
      </c>
      <c r="AB43" s="55" t="e">
        <f t="shared" si="24"/>
        <v>#DIV/0!</v>
      </c>
      <c r="AC43" s="86">
        <f t="shared" si="13"/>
        <v>5</v>
      </c>
      <c r="AD43" s="87">
        <f t="shared" si="25"/>
        <v>5.9523809523809526</v>
      </c>
      <c r="AE43" s="93">
        <f t="shared" si="26"/>
        <v>0.12000000000000002</v>
      </c>
      <c r="AF43" s="59">
        <f t="shared" si="27"/>
        <v>5</v>
      </c>
      <c r="AG43" s="42">
        <f t="shared" si="28"/>
        <v>5.9523809523809526</v>
      </c>
      <c r="AH43" s="55">
        <f t="shared" si="29"/>
        <v>0.12000000000000002</v>
      </c>
    </row>
    <row r="44" spans="1:34" x14ac:dyDescent="0.25">
      <c r="A44" s="75">
        <f>'Compra - Fora do Estado'!A39</f>
        <v>0</v>
      </c>
      <c r="B44" s="66">
        <f>'Compra - Fora do Estado'!B39</f>
        <v>0</v>
      </c>
      <c r="C44" s="40">
        <f>'Compra - Fora do Estado'!L39</f>
        <v>0</v>
      </c>
      <c r="D44" s="80">
        <v>0.04</v>
      </c>
      <c r="E44" s="86">
        <f t="shared" si="0"/>
        <v>5</v>
      </c>
      <c r="F44" s="87">
        <f t="shared" si="30"/>
        <v>7.4626865671641802</v>
      </c>
      <c r="G44" s="88">
        <f t="shared" si="31"/>
        <v>0.12000000000000009</v>
      </c>
      <c r="H44" s="54">
        <f t="shared" si="1"/>
        <v>0</v>
      </c>
      <c r="I44" s="42">
        <f t="shared" si="32"/>
        <v>0</v>
      </c>
      <c r="J44" s="53" t="e">
        <f t="shared" si="33"/>
        <v>#DIV/0!</v>
      </c>
      <c r="K44" s="92">
        <f t="shared" si="3"/>
        <v>0</v>
      </c>
      <c r="L44" s="87">
        <f t="shared" si="34"/>
        <v>0</v>
      </c>
      <c r="M44" s="93" t="e">
        <f t="shared" si="35"/>
        <v>#DIV/0!</v>
      </c>
      <c r="N44" s="59">
        <f t="shared" si="4"/>
        <v>5</v>
      </c>
      <c r="O44" s="42">
        <f t="shared" si="36"/>
        <v>7.3529411764705888</v>
      </c>
      <c r="P44" s="55">
        <f t="shared" si="37"/>
        <v>0.12000000000000008</v>
      </c>
      <c r="Q44" s="86">
        <f t="shared" si="6"/>
        <v>0</v>
      </c>
      <c r="R44" s="87">
        <f t="shared" si="38"/>
        <v>0</v>
      </c>
      <c r="S44" s="93" t="e">
        <f t="shared" si="39"/>
        <v>#DIV/0!</v>
      </c>
      <c r="T44" s="59">
        <f t="shared" si="8"/>
        <v>0</v>
      </c>
      <c r="U44" s="42">
        <f t="shared" si="40"/>
        <v>0</v>
      </c>
      <c r="V44" s="53" t="e">
        <f t="shared" si="41"/>
        <v>#DIV/0!</v>
      </c>
      <c r="W44" s="92">
        <f t="shared" si="10"/>
        <v>5</v>
      </c>
      <c r="X44" s="87">
        <f t="shared" si="42"/>
        <v>7.6923076923076934</v>
      </c>
      <c r="Y44" s="88">
        <f t="shared" si="43"/>
        <v>0.12000000000000008</v>
      </c>
      <c r="Z44" s="54">
        <f t="shared" si="12"/>
        <v>0</v>
      </c>
      <c r="AA44" s="42">
        <f t="shared" si="23"/>
        <v>0</v>
      </c>
      <c r="AB44" s="55" t="e">
        <f t="shared" si="24"/>
        <v>#DIV/0!</v>
      </c>
      <c r="AC44" s="86">
        <f t="shared" si="13"/>
        <v>5</v>
      </c>
      <c r="AD44" s="87">
        <f t="shared" si="25"/>
        <v>5.9523809523809526</v>
      </c>
      <c r="AE44" s="93">
        <f t="shared" si="26"/>
        <v>0.12000000000000002</v>
      </c>
      <c r="AF44" s="59">
        <f t="shared" si="27"/>
        <v>5</v>
      </c>
      <c r="AG44" s="42">
        <f t="shared" si="28"/>
        <v>5.9523809523809526</v>
      </c>
      <c r="AH44" s="55">
        <f t="shared" si="29"/>
        <v>0.12000000000000002</v>
      </c>
    </row>
    <row r="45" spans="1:34" x14ac:dyDescent="0.25">
      <c r="A45" s="75">
        <f>'Compra - Fora do Estado'!A40</f>
        <v>0</v>
      </c>
      <c r="B45" s="66">
        <f>'Compra - Fora do Estado'!B40</f>
        <v>0</v>
      </c>
      <c r="C45" s="40">
        <f>'Compra - Fora do Estado'!L40</f>
        <v>0</v>
      </c>
      <c r="D45" s="80">
        <v>0.04</v>
      </c>
      <c r="E45" s="86">
        <f t="shared" si="0"/>
        <v>5</v>
      </c>
      <c r="F45" s="87">
        <f t="shared" si="30"/>
        <v>7.4626865671641802</v>
      </c>
      <c r="G45" s="88">
        <f t="shared" si="31"/>
        <v>0.12000000000000009</v>
      </c>
      <c r="H45" s="54">
        <f t="shared" si="1"/>
        <v>0</v>
      </c>
      <c r="I45" s="42">
        <f t="shared" si="32"/>
        <v>0</v>
      </c>
      <c r="J45" s="53" t="e">
        <f t="shared" si="33"/>
        <v>#DIV/0!</v>
      </c>
      <c r="K45" s="92">
        <f t="shared" si="3"/>
        <v>0</v>
      </c>
      <c r="L45" s="87">
        <f t="shared" si="34"/>
        <v>0</v>
      </c>
      <c r="M45" s="93" t="e">
        <f t="shared" si="35"/>
        <v>#DIV/0!</v>
      </c>
      <c r="N45" s="59">
        <f t="shared" si="4"/>
        <v>5</v>
      </c>
      <c r="O45" s="42">
        <f t="shared" si="36"/>
        <v>7.3529411764705888</v>
      </c>
      <c r="P45" s="55">
        <f t="shared" si="37"/>
        <v>0.12000000000000008</v>
      </c>
      <c r="Q45" s="86">
        <f t="shared" si="6"/>
        <v>0</v>
      </c>
      <c r="R45" s="87">
        <f t="shared" si="38"/>
        <v>0</v>
      </c>
      <c r="S45" s="93" t="e">
        <f t="shared" si="39"/>
        <v>#DIV/0!</v>
      </c>
      <c r="T45" s="59">
        <f t="shared" si="8"/>
        <v>0</v>
      </c>
      <c r="U45" s="42">
        <f t="shared" si="40"/>
        <v>0</v>
      </c>
      <c r="V45" s="53" t="e">
        <f t="shared" si="41"/>
        <v>#DIV/0!</v>
      </c>
      <c r="W45" s="92">
        <f t="shared" si="10"/>
        <v>5</v>
      </c>
      <c r="X45" s="87">
        <f t="shared" si="42"/>
        <v>7.6923076923076934</v>
      </c>
      <c r="Y45" s="88">
        <f t="shared" si="43"/>
        <v>0.12000000000000008</v>
      </c>
      <c r="Z45" s="54">
        <f t="shared" si="12"/>
        <v>0</v>
      </c>
      <c r="AA45" s="42">
        <f t="shared" si="23"/>
        <v>0</v>
      </c>
      <c r="AB45" s="55" t="e">
        <f t="shared" si="24"/>
        <v>#DIV/0!</v>
      </c>
      <c r="AC45" s="86">
        <f t="shared" si="13"/>
        <v>5</v>
      </c>
      <c r="AD45" s="87">
        <f t="shared" si="25"/>
        <v>5.9523809523809526</v>
      </c>
      <c r="AE45" s="93">
        <f t="shared" si="26"/>
        <v>0.12000000000000002</v>
      </c>
      <c r="AF45" s="59">
        <f t="shared" si="27"/>
        <v>5</v>
      </c>
      <c r="AG45" s="42">
        <f t="shared" si="28"/>
        <v>5.9523809523809526</v>
      </c>
      <c r="AH45" s="55">
        <f t="shared" si="29"/>
        <v>0.12000000000000002</v>
      </c>
    </row>
    <row r="46" spans="1:34" x14ac:dyDescent="0.25">
      <c r="A46" s="75">
        <f>'Compra - Fora do Estado'!A41</f>
        <v>0</v>
      </c>
      <c r="B46" s="66">
        <f>'Compra - Fora do Estado'!B41</f>
        <v>0</v>
      </c>
      <c r="C46" s="40">
        <f>'Compra - Fora do Estado'!L41</f>
        <v>0</v>
      </c>
      <c r="D46" s="80">
        <v>0.04</v>
      </c>
      <c r="E46" s="86">
        <f t="shared" si="0"/>
        <v>5</v>
      </c>
      <c r="F46" s="87">
        <f t="shared" si="30"/>
        <v>7.4626865671641802</v>
      </c>
      <c r="G46" s="88">
        <f t="shared" si="31"/>
        <v>0.12000000000000009</v>
      </c>
      <c r="H46" s="54">
        <f t="shared" si="1"/>
        <v>0</v>
      </c>
      <c r="I46" s="42">
        <f t="shared" si="32"/>
        <v>0</v>
      </c>
      <c r="J46" s="53" t="e">
        <f t="shared" si="33"/>
        <v>#DIV/0!</v>
      </c>
      <c r="K46" s="92">
        <f t="shared" si="3"/>
        <v>0</v>
      </c>
      <c r="L46" s="87">
        <f t="shared" si="34"/>
        <v>0</v>
      </c>
      <c r="M46" s="93" t="e">
        <f t="shared" si="35"/>
        <v>#DIV/0!</v>
      </c>
      <c r="N46" s="59">
        <f t="shared" si="4"/>
        <v>5</v>
      </c>
      <c r="O46" s="42">
        <f t="shared" si="36"/>
        <v>7.3529411764705888</v>
      </c>
      <c r="P46" s="55">
        <f t="shared" si="37"/>
        <v>0.12000000000000008</v>
      </c>
      <c r="Q46" s="86">
        <f t="shared" si="6"/>
        <v>0</v>
      </c>
      <c r="R46" s="87">
        <f t="shared" si="38"/>
        <v>0</v>
      </c>
      <c r="S46" s="93" t="e">
        <f t="shared" si="39"/>
        <v>#DIV/0!</v>
      </c>
      <c r="T46" s="59">
        <f t="shared" si="8"/>
        <v>0</v>
      </c>
      <c r="U46" s="42">
        <f t="shared" si="40"/>
        <v>0</v>
      </c>
      <c r="V46" s="53" t="e">
        <f t="shared" si="41"/>
        <v>#DIV/0!</v>
      </c>
      <c r="W46" s="92">
        <f t="shared" si="10"/>
        <v>5</v>
      </c>
      <c r="X46" s="87">
        <f t="shared" si="42"/>
        <v>7.6923076923076934</v>
      </c>
      <c r="Y46" s="88">
        <f t="shared" si="43"/>
        <v>0.12000000000000008</v>
      </c>
      <c r="Z46" s="54">
        <f t="shared" si="12"/>
        <v>0</v>
      </c>
      <c r="AA46" s="42">
        <f t="shared" si="23"/>
        <v>0</v>
      </c>
      <c r="AB46" s="55" t="e">
        <f t="shared" si="24"/>
        <v>#DIV/0!</v>
      </c>
      <c r="AC46" s="86">
        <f t="shared" si="13"/>
        <v>5</v>
      </c>
      <c r="AD46" s="87">
        <f t="shared" si="25"/>
        <v>5.9523809523809526</v>
      </c>
      <c r="AE46" s="93">
        <f t="shared" si="26"/>
        <v>0.12000000000000002</v>
      </c>
      <c r="AF46" s="59">
        <f t="shared" si="27"/>
        <v>5</v>
      </c>
      <c r="AG46" s="42">
        <f t="shared" si="28"/>
        <v>5.9523809523809526</v>
      </c>
      <c r="AH46" s="55">
        <f t="shared" si="29"/>
        <v>0.12000000000000002</v>
      </c>
    </row>
    <row r="47" spans="1:34" x14ac:dyDescent="0.25">
      <c r="A47" s="75">
        <f>'Compra - Fora do Estado'!A42</f>
        <v>0</v>
      </c>
      <c r="B47" s="66">
        <f>'Compra - Fora do Estado'!B42</f>
        <v>0</v>
      </c>
      <c r="C47" s="40">
        <f>'Compra - Fora do Estado'!L42</f>
        <v>0</v>
      </c>
      <c r="D47" s="80">
        <v>0.04</v>
      </c>
      <c r="E47" s="86">
        <f t="shared" si="0"/>
        <v>5</v>
      </c>
      <c r="F47" s="87">
        <f t="shared" si="30"/>
        <v>7.4626865671641802</v>
      </c>
      <c r="G47" s="88">
        <f t="shared" si="31"/>
        <v>0.12000000000000009</v>
      </c>
      <c r="H47" s="54">
        <f t="shared" si="1"/>
        <v>0</v>
      </c>
      <c r="I47" s="42">
        <f t="shared" si="32"/>
        <v>0</v>
      </c>
      <c r="J47" s="53" t="e">
        <f t="shared" si="33"/>
        <v>#DIV/0!</v>
      </c>
      <c r="K47" s="92">
        <f t="shared" si="3"/>
        <v>0</v>
      </c>
      <c r="L47" s="87">
        <f t="shared" si="34"/>
        <v>0</v>
      </c>
      <c r="M47" s="93" t="e">
        <f t="shared" si="35"/>
        <v>#DIV/0!</v>
      </c>
      <c r="N47" s="59">
        <f t="shared" si="4"/>
        <v>5</v>
      </c>
      <c r="O47" s="42">
        <f t="shared" si="36"/>
        <v>7.3529411764705888</v>
      </c>
      <c r="P47" s="55">
        <f t="shared" si="37"/>
        <v>0.12000000000000008</v>
      </c>
      <c r="Q47" s="86">
        <f t="shared" si="6"/>
        <v>0</v>
      </c>
      <c r="R47" s="87">
        <f t="shared" si="38"/>
        <v>0</v>
      </c>
      <c r="S47" s="93" t="e">
        <f t="shared" si="39"/>
        <v>#DIV/0!</v>
      </c>
      <c r="T47" s="59">
        <f t="shared" si="8"/>
        <v>0</v>
      </c>
      <c r="U47" s="42">
        <f t="shared" si="40"/>
        <v>0</v>
      </c>
      <c r="V47" s="53" t="e">
        <f t="shared" si="41"/>
        <v>#DIV/0!</v>
      </c>
      <c r="W47" s="92">
        <f t="shared" si="10"/>
        <v>5</v>
      </c>
      <c r="X47" s="87">
        <f t="shared" si="42"/>
        <v>7.6923076923076934</v>
      </c>
      <c r="Y47" s="88">
        <f t="shared" si="43"/>
        <v>0.12000000000000008</v>
      </c>
      <c r="Z47" s="54">
        <f t="shared" si="12"/>
        <v>0</v>
      </c>
      <c r="AA47" s="42">
        <f t="shared" si="23"/>
        <v>0</v>
      </c>
      <c r="AB47" s="55" t="e">
        <f t="shared" si="24"/>
        <v>#DIV/0!</v>
      </c>
      <c r="AC47" s="86">
        <f t="shared" si="13"/>
        <v>5</v>
      </c>
      <c r="AD47" s="87">
        <f t="shared" si="25"/>
        <v>5.9523809523809526</v>
      </c>
      <c r="AE47" s="93">
        <f t="shared" si="26"/>
        <v>0.12000000000000002</v>
      </c>
      <c r="AF47" s="59">
        <f t="shared" si="27"/>
        <v>5</v>
      </c>
      <c r="AG47" s="42">
        <f t="shared" si="28"/>
        <v>5.9523809523809526</v>
      </c>
      <c r="AH47" s="55">
        <f t="shared" si="29"/>
        <v>0.12000000000000002</v>
      </c>
    </row>
    <row r="48" spans="1:34" x14ac:dyDescent="0.25">
      <c r="A48" s="75">
        <f>'Compra - Fora do Estado'!A43</f>
        <v>0</v>
      </c>
      <c r="B48" s="66">
        <f>'Compra - Fora do Estado'!B43</f>
        <v>0</v>
      </c>
      <c r="C48" s="40">
        <f>'Compra - Fora do Estado'!L43</f>
        <v>0</v>
      </c>
      <c r="D48" s="80">
        <v>0.04</v>
      </c>
      <c r="E48" s="86">
        <f t="shared" si="0"/>
        <v>5</v>
      </c>
      <c r="F48" s="87">
        <f t="shared" si="30"/>
        <v>7.4626865671641802</v>
      </c>
      <c r="G48" s="88">
        <f t="shared" si="31"/>
        <v>0.12000000000000009</v>
      </c>
      <c r="H48" s="54">
        <f t="shared" si="1"/>
        <v>0</v>
      </c>
      <c r="I48" s="42">
        <f t="shared" si="32"/>
        <v>0</v>
      </c>
      <c r="J48" s="53" t="e">
        <f t="shared" si="33"/>
        <v>#DIV/0!</v>
      </c>
      <c r="K48" s="92">
        <f t="shared" si="3"/>
        <v>0</v>
      </c>
      <c r="L48" s="87">
        <f t="shared" si="34"/>
        <v>0</v>
      </c>
      <c r="M48" s="93" t="e">
        <f t="shared" si="35"/>
        <v>#DIV/0!</v>
      </c>
      <c r="N48" s="59">
        <f t="shared" si="4"/>
        <v>5</v>
      </c>
      <c r="O48" s="42">
        <f t="shared" si="36"/>
        <v>7.3529411764705888</v>
      </c>
      <c r="P48" s="55">
        <f t="shared" si="37"/>
        <v>0.12000000000000008</v>
      </c>
      <c r="Q48" s="86">
        <f t="shared" si="6"/>
        <v>0</v>
      </c>
      <c r="R48" s="87">
        <f t="shared" si="38"/>
        <v>0</v>
      </c>
      <c r="S48" s="93" t="e">
        <f t="shared" si="39"/>
        <v>#DIV/0!</v>
      </c>
      <c r="T48" s="59">
        <f t="shared" si="8"/>
        <v>0</v>
      </c>
      <c r="U48" s="42">
        <f t="shared" si="40"/>
        <v>0</v>
      </c>
      <c r="V48" s="53" t="e">
        <f t="shared" si="41"/>
        <v>#DIV/0!</v>
      </c>
      <c r="W48" s="92">
        <f t="shared" si="10"/>
        <v>5</v>
      </c>
      <c r="X48" s="87">
        <f t="shared" si="42"/>
        <v>7.6923076923076934</v>
      </c>
      <c r="Y48" s="88">
        <f t="shared" si="43"/>
        <v>0.12000000000000008</v>
      </c>
      <c r="Z48" s="54">
        <f t="shared" si="12"/>
        <v>0</v>
      </c>
      <c r="AA48" s="42">
        <f t="shared" si="23"/>
        <v>0</v>
      </c>
      <c r="AB48" s="55" t="e">
        <f t="shared" si="24"/>
        <v>#DIV/0!</v>
      </c>
      <c r="AC48" s="86">
        <f t="shared" si="13"/>
        <v>5</v>
      </c>
      <c r="AD48" s="87">
        <f t="shared" si="25"/>
        <v>5.9523809523809526</v>
      </c>
      <c r="AE48" s="93">
        <f t="shared" si="26"/>
        <v>0.12000000000000002</v>
      </c>
      <c r="AF48" s="59">
        <f t="shared" si="27"/>
        <v>5</v>
      </c>
      <c r="AG48" s="42">
        <f t="shared" si="28"/>
        <v>5.9523809523809526</v>
      </c>
      <c r="AH48" s="55">
        <f t="shared" si="29"/>
        <v>0.12000000000000002</v>
      </c>
    </row>
    <row r="49" spans="1:34" x14ac:dyDescent="0.25">
      <c r="A49" s="75">
        <f>'Compra - Fora do Estado'!A44</f>
        <v>0</v>
      </c>
      <c r="B49" s="66">
        <f>'Compra - Fora do Estado'!B44</f>
        <v>0</v>
      </c>
      <c r="C49" s="40">
        <f>'Compra - Fora do Estado'!L44</f>
        <v>0</v>
      </c>
      <c r="D49" s="80">
        <v>0.04</v>
      </c>
      <c r="E49" s="86">
        <f t="shared" si="0"/>
        <v>5</v>
      </c>
      <c r="F49" s="87">
        <f t="shared" si="30"/>
        <v>7.4626865671641802</v>
      </c>
      <c r="G49" s="88">
        <f t="shared" si="31"/>
        <v>0.12000000000000009</v>
      </c>
      <c r="H49" s="54">
        <f t="shared" si="1"/>
        <v>0</v>
      </c>
      <c r="I49" s="42">
        <f t="shared" si="32"/>
        <v>0</v>
      </c>
      <c r="J49" s="53" t="e">
        <f t="shared" si="33"/>
        <v>#DIV/0!</v>
      </c>
      <c r="K49" s="92">
        <f t="shared" si="3"/>
        <v>0</v>
      </c>
      <c r="L49" s="87">
        <f t="shared" si="34"/>
        <v>0</v>
      </c>
      <c r="M49" s="93" t="e">
        <f t="shared" si="35"/>
        <v>#DIV/0!</v>
      </c>
      <c r="N49" s="59">
        <f t="shared" si="4"/>
        <v>5</v>
      </c>
      <c r="O49" s="42">
        <f t="shared" si="36"/>
        <v>7.3529411764705888</v>
      </c>
      <c r="P49" s="55">
        <f t="shared" si="37"/>
        <v>0.12000000000000008</v>
      </c>
      <c r="Q49" s="86">
        <f t="shared" si="6"/>
        <v>0</v>
      </c>
      <c r="R49" s="87">
        <f t="shared" si="38"/>
        <v>0</v>
      </c>
      <c r="S49" s="93" t="e">
        <f t="shared" si="39"/>
        <v>#DIV/0!</v>
      </c>
      <c r="T49" s="59">
        <f t="shared" si="8"/>
        <v>0</v>
      </c>
      <c r="U49" s="42">
        <f t="shared" si="40"/>
        <v>0</v>
      </c>
      <c r="V49" s="53" t="e">
        <f t="shared" si="41"/>
        <v>#DIV/0!</v>
      </c>
      <c r="W49" s="92">
        <f t="shared" si="10"/>
        <v>5</v>
      </c>
      <c r="X49" s="87">
        <f t="shared" si="42"/>
        <v>7.6923076923076934</v>
      </c>
      <c r="Y49" s="88">
        <f t="shared" si="43"/>
        <v>0.12000000000000008</v>
      </c>
      <c r="Z49" s="54">
        <f t="shared" si="12"/>
        <v>0</v>
      </c>
      <c r="AA49" s="42">
        <f t="shared" si="23"/>
        <v>0</v>
      </c>
      <c r="AB49" s="55" t="e">
        <f t="shared" si="24"/>
        <v>#DIV/0!</v>
      </c>
      <c r="AC49" s="86">
        <f t="shared" si="13"/>
        <v>5</v>
      </c>
      <c r="AD49" s="87">
        <f t="shared" si="25"/>
        <v>5.9523809523809526</v>
      </c>
      <c r="AE49" s="93">
        <f t="shared" si="26"/>
        <v>0.12000000000000002</v>
      </c>
      <c r="AF49" s="59">
        <f t="shared" si="27"/>
        <v>5</v>
      </c>
      <c r="AG49" s="42">
        <f t="shared" si="28"/>
        <v>5.9523809523809526</v>
      </c>
      <c r="AH49" s="55">
        <f t="shared" si="29"/>
        <v>0.12000000000000002</v>
      </c>
    </row>
    <row r="50" spans="1:34" x14ac:dyDescent="0.25">
      <c r="A50" s="75">
        <f>'Compra - Fora do Estado'!A45</f>
        <v>0</v>
      </c>
      <c r="B50" s="66">
        <f>'Compra - Fora do Estado'!B45</f>
        <v>0</v>
      </c>
      <c r="C50" s="40">
        <f>'Compra - Fora do Estado'!L45</f>
        <v>0</v>
      </c>
      <c r="D50" s="80">
        <v>0.04</v>
      </c>
      <c r="E50" s="86">
        <f t="shared" si="0"/>
        <v>5</v>
      </c>
      <c r="F50" s="87">
        <f t="shared" si="30"/>
        <v>7.4626865671641802</v>
      </c>
      <c r="G50" s="88">
        <f t="shared" si="31"/>
        <v>0.12000000000000009</v>
      </c>
      <c r="H50" s="54">
        <f t="shared" si="1"/>
        <v>0</v>
      </c>
      <c r="I50" s="42">
        <f t="shared" si="32"/>
        <v>0</v>
      </c>
      <c r="J50" s="53" t="e">
        <f t="shared" si="33"/>
        <v>#DIV/0!</v>
      </c>
      <c r="K50" s="92">
        <f t="shared" si="3"/>
        <v>0</v>
      </c>
      <c r="L50" s="87">
        <f t="shared" si="34"/>
        <v>0</v>
      </c>
      <c r="M50" s="93" t="e">
        <f t="shared" si="35"/>
        <v>#DIV/0!</v>
      </c>
      <c r="N50" s="59">
        <f t="shared" si="4"/>
        <v>5</v>
      </c>
      <c r="O50" s="42">
        <f t="shared" si="36"/>
        <v>7.3529411764705888</v>
      </c>
      <c r="P50" s="55">
        <f t="shared" si="37"/>
        <v>0.12000000000000008</v>
      </c>
      <c r="Q50" s="86">
        <f t="shared" si="6"/>
        <v>0</v>
      </c>
      <c r="R50" s="87">
        <f t="shared" si="38"/>
        <v>0</v>
      </c>
      <c r="S50" s="93" t="e">
        <f t="shared" si="39"/>
        <v>#DIV/0!</v>
      </c>
      <c r="T50" s="59">
        <f t="shared" si="8"/>
        <v>0</v>
      </c>
      <c r="U50" s="42">
        <f t="shared" si="40"/>
        <v>0</v>
      </c>
      <c r="V50" s="53" t="e">
        <f t="shared" si="41"/>
        <v>#DIV/0!</v>
      </c>
      <c r="W50" s="92">
        <f t="shared" si="10"/>
        <v>5</v>
      </c>
      <c r="X50" s="87">
        <f t="shared" si="42"/>
        <v>7.6923076923076934</v>
      </c>
      <c r="Y50" s="88">
        <f t="shared" si="43"/>
        <v>0.12000000000000008</v>
      </c>
      <c r="Z50" s="54">
        <f t="shared" si="12"/>
        <v>0</v>
      </c>
      <c r="AA50" s="42">
        <f t="shared" si="23"/>
        <v>0</v>
      </c>
      <c r="AB50" s="55" t="e">
        <f t="shared" si="24"/>
        <v>#DIV/0!</v>
      </c>
      <c r="AC50" s="86">
        <f t="shared" si="13"/>
        <v>5</v>
      </c>
      <c r="AD50" s="87">
        <f t="shared" si="25"/>
        <v>5.9523809523809526</v>
      </c>
      <c r="AE50" s="93">
        <f t="shared" si="26"/>
        <v>0.12000000000000002</v>
      </c>
      <c r="AF50" s="59">
        <f t="shared" si="27"/>
        <v>5</v>
      </c>
      <c r="AG50" s="42">
        <f t="shared" si="28"/>
        <v>5.9523809523809526</v>
      </c>
      <c r="AH50" s="55">
        <f t="shared" si="29"/>
        <v>0.12000000000000002</v>
      </c>
    </row>
    <row r="51" spans="1:34" x14ac:dyDescent="0.25">
      <c r="A51" s="75">
        <f>'Compra - Fora do Estado'!A46</f>
        <v>0</v>
      </c>
      <c r="B51" s="66">
        <f>'Compra - Fora do Estado'!B46</f>
        <v>0</v>
      </c>
      <c r="C51" s="40">
        <f>'Compra - Fora do Estado'!L46</f>
        <v>0</v>
      </c>
      <c r="D51" s="80">
        <v>0.04</v>
      </c>
      <c r="E51" s="86">
        <f t="shared" si="0"/>
        <v>5</v>
      </c>
      <c r="F51" s="87">
        <f t="shared" si="30"/>
        <v>7.4626865671641802</v>
      </c>
      <c r="G51" s="88">
        <f t="shared" si="31"/>
        <v>0.12000000000000009</v>
      </c>
      <c r="H51" s="54">
        <f t="shared" si="1"/>
        <v>0</v>
      </c>
      <c r="I51" s="42">
        <f t="shared" si="32"/>
        <v>0</v>
      </c>
      <c r="J51" s="53" t="e">
        <f t="shared" si="33"/>
        <v>#DIV/0!</v>
      </c>
      <c r="K51" s="92">
        <f t="shared" si="3"/>
        <v>0</v>
      </c>
      <c r="L51" s="87">
        <f t="shared" si="34"/>
        <v>0</v>
      </c>
      <c r="M51" s="93" t="e">
        <f t="shared" si="35"/>
        <v>#DIV/0!</v>
      </c>
      <c r="N51" s="59">
        <f t="shared" si="4"/>
        <v>5</v>
      </c>
      <c r="O51" s="42">
        <f t="shared" si="36"/>
        <v>7.3529411764705888</v>
      </c>
      <c r="P51" s="55">
        <f t="shared" si="37"/>
        <v>0.12000000000000008</v>
      </c>
      <c r="Q51" s="86">
        <f t="shared" si="6"/>
        <v>0</v>
      </c>
      <c r="R51" s="87">
        <f t="shared" si="38"/>
        <v>0</v>
      </c>
      <c r="S51" s="93" t="e">
        <f t="shared" si="39"/>
        <v>#DIV/0!</v>
      </c>
      <c r="T51" s="59">
        <f t="shared" si="8"/>
        <v>0</v>
      </c>
      <c r="U51" s="42">
        <f t="shared" si="40"/>
        <v>0</v>
      </c>
      <c r="V51" s="53" t="e">
        <f t="shared" si="41"/>
        <v>#DIV/0!</v>
      </c>
      <c r="W51" s="92">
        <f t="shared" si="10"/>
        <v>5</v>
      </c>
      <c r="X51" s="87">
        <f t="shared" si="42"/>
        <v>7.6923076923076934</v>
      </c>
      <c r="Y51" s="88">
        <f t="shared" si="43"/>
        <v>0.12000000000000008</v>
      </c>
      <c r="Z51" s="54">
        <f t="shared" si="12"/>
        <v>0</v>
      </c>
      <c r="AA51" s="42">
        <f t="shared" si="23"/>
        <v>0</v>
      </c>
      <c r="AB51" s="55" t="e">
        <f t="shared" si="24"/>
        <v>#DIV/0!</v>
      </c>
      <c r="AC51" s="86">
        <f t="shared" si="13"/>
        <v>5</v>
      </c>
      <c r="AD51" s="87">
        <f t="shared" si="25"/>
        <v>5.9523809523809526</v>
      </c>
      <c r="AE51" s="93">
        <f t="shared" si="26"/>
        <v>0.12000000000000002</v>
      </c>
      <c r="AF51" s="59">
        <f t="shared" si="27"/>
        <v>5</v>
      </c>
      <c r="AG51" s="42">
        <f t="shared" si="28"/>
        <v>5.9523809523809526</v>
      </c>
      <c r="AH51" s="55">
        <f t="shared" si="29"/>
        <v>0.12000000000000002</v>
      </c>
    </row>
    <row r="52" spans="1:34" x14ac:dyDescent="0.25">
      <c r="A52" s="75">
        <f>'Compra - Fora do Estado'!A47</f>
        <v>0</v>
      </c>
      <c r="B52" s="66">
        <f>'Compra - Fora do Estado'!B47</f>
        <v>0</v>
      </c>
      <c r="C52" s="40">
        <f>'Compra - Fora do Estado'!L47</f>
        <v>0</v>
      </c>
      <c r="D52" s="80">
        <v>0.04</v>
      </c>
      <c r="E52" s="86">
        <f t="shared" si="0"/>
        <v>5</v>
      </c>
      <c r="F52" s="87">
        <f t="shared" si="30"/>
        <v>7.4626865671641802</v>
      </c>
      <c r="G52" s="88">
        <f t="shared" si="31"/>
        <v>0.12000000000000009</v>
      </c>
      <c r="H52" s="54">
        <f t="shared" si="1"/>
        <v>0</v>
      </c>
      <c r="I52" s="42">
        <f t="shared" si="32"/>
        <v>0</v>
      </c>
      <c r="J52" s="53" t="e">
        <f t="shared" si="33"/>
        <v>#DIV/0!</v>
      </c>
      <c r="K52" s="92">
        <f t="shared" si="3"/>
        <v>0</v>
      </c>
      <c r="L52" s="87">
        <f t="shared" si="34"/>
        <v>0</v>
      </c>
      <c r="M52" s="93" t="e">
        <f t="shared" si="35"/>
        <v>#DIV/0!</v>
      </c>
      <c r="N52" s="59">
        <f t="shared" si="4"/>
        <v>5</v>
      </c>
      <c r="O52" s="42">
        <f t="shared" si="36"/>
        <v>7.3529411764705888</v>
      </c>
      <c r="P52" s="55">
        <f t="shared" si="37"/>
        <v>0.12000000000000008</v>
      </c>
      <c r="Q52" s="86">
        <f t="shared" si="6"/>
        <v>0</v>
      </c>
      <c r="R52" s="87">
        <f t="shared" si="38"/>
        <v>0</v>
      </c>
      <c r="S52" s="93" t="e">
        <f t="shared" si="39"/>
        <v>#DIV/0!</v>
      </c>
      <c r="T52" s="59">
        <f t="shared" si="8"/>
        <v>0</v>
      </c>
      <c r="U52" s="42">
        <f t="shared" si="40"/>
        <v>0</v>
      </c>
      <c r="V52" s="53" t="e">
        <f t="shared" si="41"/>
        <v>#DIV/0!</v>
      </c>
      <c r="W52" s="92">
        <f t="shared" si="10"/>
        <v>5</v>
      </c>
      <c r="X52" s="87">
        <f t="shared" si="42"/>
        <v>7.6923076923076934</v>
      </c>
      <c r="Y52" s="88">
        <f t="shared" si="43"/>
        <v>0.12000000000000008</v>
      </c>
      <c r="Z52" s="54">
        <f t="shared" si="12"/>
        <v>0</v>
      </c>
      <c r="AA52" s="42">
        <f t="shared" si="23"/>
        <v>0</v>
      </c>
      <c r="AB52" s="55" t="e">
        <f t="shared" si="24"/>
        <v>#DIV/0!</v>
      </c>
      <c r="AC52" s="86">
        <f t="shared" si="13"/>
        <v>5</v>
      </c>
      <c r="AD52" s="87">
        <f t="shared" si="25"/>
        <v>5.9523809523809526</v>
      </c>
      <c r="AE52" s="93">
        <f t="shared" si="26"/>
        <v>0.12000000000000002</v>
      </c>
      <c r="AF52" s="59">
        <f t="shared" si="27"/>
        <v>5</v>
      </c>
      <c r="AG52" s="42">
        <f t="shared" si="28"/>
        <v>5.9523809523809526</v>
      </c>
      <c r="AH52" s="55">
        <f t="shared" si="29"/>
        <v>0.12000000000000002</v>
      </c>
    </row>
    <row r="53" spans="1:34" x14ac:dyDescent="0.25">
      <c r="A53" s="75">
        <f>'Compra - Fora do Estado'!A48</f>
        <v>0</v>
      </c>
      <c r="B53" s="66">
        <f>'Compra - Fora do Estado'!B48</f>
        <v>0</v>
      </c>
      <c r="C53" s="40">
        <f>'Compra - Fora do Estado'!L48</f>
        <v>0</v>
      </c>
      <c r="D53" s="80">
        <v>0.04</v>
      </c>
      <c r="E53" s="86">
        <f t="shared" si="0"/>
        <v>5</v>
      </c>
      <c r="F53" s="87">
        <f t="shared" si="30"/>
        <v>7.4626865671641802</v>
      </c>
      <c r="G53" s="88">
        <f t="shared" si="31"/>
        <v>0.12000000000000009</v>
      </c>
      <c r="H53" s="54">
        <f t="shared" si="1"/>
        <v>0</v>
      </c>
      <c r="I53" s="42">
        <f t="shared" si="32"/>
        <v>0</v>
      </c>
      <c r="J53" s="53" t="e">
        <f t="shared" si="33"/>
        <v>#DIV/0!</v>
      </c>
      <c r="K53" s="92">
        <f t="shared" si="3"/>
        <v>0</v>
      </c>
      <c r="L53" s="87">
        <f t="shared" si="34"/>
        <v>0</v>
      </c>
      <c r="M53" s="93" t="e">
        <f t="shared" si="35"/>
        <v>#DIV/0!</v>
      </c>
      <c r="N53" s="59">
        <f t="shared" si="4"/>
        <v>5</v>
      </c>
      <c r="O53" s="42">
        <f t="shared" si="36"/>
        <v>7.3529411764705888</v>
      </c>
      <c r="P53" s="55">
        <f t="shared" si="37"/>
        <v>0.12000000000000008</v>
      </c>
      <c r="Q53" s="86">
        <f t="shared" si="6"/>
        <v>0</v>
      </c>
      <c r="R53" s="87">
        <f t="shared" si="38"/>
        <v>0</v>
      </c>
      <c r="S53" s="93" t="e">
        <f t="shared" si="39"/>
        <v>#DIV/0!</v>
      </c>
      <c r="T53" s="59">
        <f t="shared" si="8"/>
        <v>0</v>
      </c>
      <c r="U53" s="42">
        <f t="shared" si="40"/>
        <v>0</v>
      </c>
      <c r="V53" s="53" t="e">
        <f t="shared" si="41"/>
        <v>#DIV/0!</v>
      </c>
      <c r="W53" s="92">
        <f t="shared" si="10"/>
        <v>5</v>
      </c>
      <c r="X53" s="87">
        <f t="shared" si="42"/>
        <v>7.6923076923076934</v>
      </c>
      <c r="Y53" s="88">
        <f t="shared" si="43"/>
        <v>0.12000000000000008</v>
      </c>
      <c r="Z53" s="54">
        <f t="shared" si="12"/>
        <v>0</v>
      </c>
      <c r="AA53" s="42">
        <f t="shared" si="23"/>
        <v>0</v>
      </c>
      <c r="AB53" s="55" t="e">
        <f t="shared" si="24"/>
        <v>#DIV/0!</v>
      </c>
      <c r="AC53" s="86">
        <f t="shared" si="13"/>
        <v>5</v>
      </c>
      <c r="AD53" s="87">
        <f t="shared" si="25"/>
        <v>5.9523809523809526</v>
      </c>
      <c r="AE53" s="93">
        <f t="shared" si="26"/>
        <v>0.12000000000000002</v>
      </c>
      <c r="AF53" s="59">
        <f t="shared" si="27"/>
        <v>5</v>
      </c>
      <c r="AG53" s="42">
        <f t="shared" si="28"/>
        <v>5.9523809523809526</v>
      </c>
      <c r="AH53" s="55">
        <f t="shared" si="29"/>
        <v>0.12000000000000002</v>
      </c>
    </row>
    <row r="54" spans="1:34" x14ac:dyDescent="0.25">
      <c r="A54" s="75">
        <f>'Compra - Fora do Estado'!A49</f>
        <v>0</v>
      </c>
      <c r="B54" s="66">
        <f>'Compra - Fora do Estado'!B49</f>
        <v>0</v>
      </c>
      <c r="C54" s="40">
        <f>'Compra - Fora do Estado'!L49</f>
        <v>0</v>
      </c>
      <c r="D54" s="80">
        <v>0.04</v>
      </c>
      <c r="E54" s="86">
        <f t="shared" si="0"/>
        <v>5</v>
      </c>
      <c r="F54" s="87">
        <f t="shared" si="30"/>
        <v>7.4626865671641802</v>
      </c>
      <c r="G54" s="88">
        <f t="shared" si="31"/>
        <v>0.12000000000000009</v>
      </c>
      <c r="H54" s="54">
        <f t="shared" si="1"/>
        <v>0</v>
      </c>
      <c r="I54" s="42">
        <f t="shared" si="32"/>
        <v>0</v>
      </c>
      <c r="J54" s="53" t="e">
        <f t="shared" si="33"/>
        <v>#DIV/0!</v>
      </c>
      <c r="K54" s="92">
        <f t="shared" si="3"/>
        <v>0</v>
      </c>
      <c r="L54" s="87">
        <f t="shared" si="34"/>
        <v>0</v>
      </c>
      <c r="M54" s="93" t="e">
        <f t="shared" si="35"/>
        <v>#DIV/0!</v>
      </c>
      <c r="N54" s="59">
        <f t="shared" si="4"/>
        <v>5</v>
      </c>
      <c r="O54" s="42">
        <f t="shared" si="36"/>
        <v>7.3529411764705888</v>
      </c>
      <c r="P54" s="55">
        <f t="shared" si="37"/>
        <v>0.12000000000000008</v>
      </c>
      <c r="Q54" s="86">
        <f t="shared" si="6"/>
        <v>0</v>
      </c>
      <c r="R54" s="87">
        <f t="shared" si="38"/>
        <v>0</v>
      </c>
      <c r="S54" s="93" t="e">
        <f t="shared" si="39"/>
        <v>#DIV/0!</v>
      </c>
      <c r="T54" s="59">
        <f t="shared" si="8"/>
        <v>0</v>
      </c>
      <c r="U54" s="42">
        <f t="shared" si="40"/>
        <v>0</v>
      </c>
      <c r="V54" s="53" t="e">
        <f t="shared" si="41"/>
        <v>#DIV/0!</v>
      </c>
      <c r="W54" s="92">
        <f t="shared" si="10"/>
        <v>5</v>
      </c>
      <c r="X54" s="87">
        <f t="shared" si="42"/>
        <v>7.6923076923076934</v>
      </c>
      <c r="Y54" s="88">
        <f t="shared" si="43"/>
        <v>0.12000000000000008</v>
      </c>
      <c r="Z54" s="54">
        <f t="shared" si="12"/>
        <v>0</v>
      </c>
      <c r="AA54" s="42">
        <f t="shared" si="23"/>
        <v>0</v>
      </c>
      <c r="AB54" s="55" t="e">
        <f t="shared" si="24"/>
        <v>#DIV/0!</v>
      </c>
      <c r="AC54" s="86">
        <f t="shared" si="13"/>
        <v>5</v>
      </c>
      <c r="AD54" s="87">
        <f t="shared" si="25"/>
        <v>5.9523809523809526</v>
      </c>
      <c r="AE54" s="93">
        <f t="shared" si="26"/>
        <v>0.12000000000000002</v>
      </c>
      <c r="AF54" s="59">
        <f t="shared" si="27"/>
        <v>5</v>
      </c>
      <c r="AG54" s="42">
        <f t="shared" si="28"/>
        <v>5.9523809523809526</v>
      </c>
      <c r="AH54" s="55">
        <f t="shared" si="29"/>
        <v>0.12000000000000002</v>
      </c>
    </row>
    <row r="55" spans="1:34" x14ac:dyDescent="0.25">
      <c r="A55" s="75">
        <f>'Compra - Fora do Estado'!A50</f>
        <v>0</v>
      </c>
      <c r="B55" s="66">
        <f>'Compra - Fora do Estado'!B50</f>
        <v>0</v>
      </c>
      <c r="C55" s="40">
        <f>'Compra - Fora do Estado'!L50</f>
        <v>0</v>
      </c>
      <c r="D55" s="80">
        <v>0.04</v>
      </c>
      <c r="E55" s="86">
        <f t="shared" si="0"/>
        <v>5</v>
      </c>
      <c r="F55" s="87">
        <f t="shared" si="30"/>
        <v>7.4626865671641802</v>
      </c>
      <c r="G55" s="88">
        <f t="shared" si="31"/>
        <v>0.12000000000000009</v>
      </c>
      <c r="H55" s="54">
        <f t="shared" si="1"/>
        <v>0</v>
      </c>
      <c r="I55" s="42">
        <f t="shared" si="32"/>
        <v>0</v>
      </c>
      <c r="J55" s="53" t="e">
        <f t="shared" si="33"/>
        <v>#DIV/0!</v>
      </c>
      <c r="K55" s="92">
        <f t="shared" si="3"/>
        <v>0</v>
      </c>
      <c r="L55" s="87">
        <f t="shared" si="34"/>
        <v>0</v>
      </c>
      <c r="M55" s="93" t="e">
        <f t="shared" si="35"/>
        <v>#DIV/0!</v>
      </c>
      <c r="N55" s="59">
        <f t="shared" si="4"/>
        <v>5</v>
      </c>
      <c r="O55" s="42">
        <f t="shared" si="36"/>
        <v>7.3529411764705888</v>
      </c>
      <c r="P55" s="55">
        <f t="shared" si="37"/>
        <v>0.12000000000000008</v>
      </c>
      <c r="Q55" s="86">
        <f t="shared" si="6"/>
        <v>0</v>
      </c>
      <c r="R55" s="87">
        <f t="shared" si="38"/>
        <v>0</v>
      </c>
      <c r="S55" s="93" t="e">
        <f t="shared" si="39"/>
        <v>#DIV/0!</v>
      </c>
      <c r="T55" s="59">
        <f t="shared" si="8"/>
        <v>0</v>
      </c>
      <c r="U55" s="42">
        <f t="shared" si="40"/>
        <v>0</v>
      </c>
      <c r="V55" s="53" t="e">
        <f t="shared" si="41"/>
        <v>#DIV/0!</v>
      </c>
      <c r="W55" s="92">
        <f t="shared" si="10"/>
        <v>5</v>
      </c>
      <c r="X55" s="87">
        <f t="shared" si="42"/>
        <v>7.6923076923076934</v>
      </c>
      <c r="Y55" s="88">
        <f t="shared" si="43"/>
        <v>0.12000000000000008</v>
      </c>
      <c r="Z55" s="54">
        <f t="shared" si="12"/>
        <v>0</v>
      </c>
      <c r="AA55" s="42">
        <f t="shared" si="23"/>
        <v>0</v>
      </c>
      <c r="AB55" s="55" t="e">
        <f t="shared" si="24"/>
        <v>#DIV/0!</v>
      </c>
      <c r="AC55" s="86">
        <f t="shared" si="13"/>
        <v>5</v>
      </c>
      <c r="AD55" s="87">
        <f t="shared" si="25"/>
        <v>5.9523809523809526</v>
      </c>
      <c r="AE55" s="93">
        <f t="shared" si="26"/>
        <v>0.12000000000000002</v>
      </c>
      <c r="AF55" s="59">
        <f t="shared" si="27"/>
        <v>5</v>
      </c>
      <c r="AG55" s="42">
        <f t="shared" si="28"/>
        <v>5.9523809523809526</v>
      </c>
      <c r="AH55" s="55">
        <f t="shared" si="29"/>
        <v>0.12000000000000002</v>
      </c>
    </row>
    <row r="56" spans="1:34" x14ac:dyDescent="0.25">
      <c r="A56" s="75">
        <f>'Compra - Fora do Estado'!A51</f>
        <v>0</v>
      </c>
      <c r="B56" s="66">
        <f>'Compra - Fora do Estado'!B51</f>
        <v>0</v>
      </c>
      <c r="C56" s="40">
        <f>'Compra - Fora do Estado'!L51</f>
        <v>0</v>
      </c>
      <c r="D56" s="80">
        <v>0.04</v>
      </c>
      <c r="E56" s="86">
        <f t="shared" si="0"/>
        <v>5</v>
      </c>
      <c r="F56" s="87">
        <f t="shared" si="30"/>
        <v>7.4626865671641802</v>
      </c>
      <c r="G56" s="88">
        <f t="shared" si="31"/>
        <v>0.12000000000000009</v>
      </c>
      <c r="H56" s="54">
        <f t="shared" si="1"/>
        <v>0</v>
      </c>
      <c r="I56" s="42">
        <f t="shared" si="32"/>
        <v>0</v>
      </c>
      <c r="J56" s="53" t="e">
        <f t="shared" si="33"/>
        <v>#DIV/0!</v>
      </c>
      <c r="K56" s="92">
        <f t="shared" si="3"/>
        <v>0</v>
      </c>
      <c r="L56" s="87">
        <f t="shared" si="34"/>
        <v>0</v>
      </c>
      <c r="M56" s="93" t="e">
        <f t="shared" si="35"/>
        <v>#DIV/0!</v>
      </c>
      <c r="N56" s="59">
        <f t="shared" si="4"/>
        <v>5</v>
      </c>
      <c r="O56" s="42">
        <f t="shared" si="36"/>
        <v>7.3529411764705888</v>
      </c>
      <c r="P56" s="55">
        <f t="shared" si="37"/>
        <v>0.12000000000000008</v>
      </c>
      <c r="Q56" s="86">
        <f t="shared" si="6"/>
        <v>0</v>
      </c>
      <c r="R56" s="87">
        <f t="shared" si="38"/>
        <v>0</v>
      </c>
      <c r="S56" s="93" t="e">
        <f t="shared" si="39"/>
        <v>#DIV/0!</v>
      </c>
      <c r="T56" s="59">
        <f t="shared" si="8"/>
        <v>0</v>
      </c>
      <c r="U56" s="42">
        <f t="shared" si="40"/>
        <v>0</v>
      </c>
      <c r="V56" s="53" t="e">
        <f t="shared" si="41"/>
        <v>#DIV/0!</v>
      </c>
      <c r="W56" s="92">
        <f t="shared" si="10"/>
        <v>5</v>
      </c>
      <c r="X56" s="87">
        <f t="shared" si="42"/>
        <v>7.6923076923076934</v>
      </c>
      <c r="Y56" s="88">
        <f t="shared" si="43"/>
        <v>0.12000000000000008</v>
      </c>
      <c r="Z56" s="54">
        <f t="shared" si="12"/>
        <v>0</v>
      </c>
      <c r="AA56" s="42">
        <f t="shared" si="23"/>
        <v>0</v>
      </c>
      <c r="AB56" s="55" t="e">
        <f t="shared" si="24"/>
        <v>#DIV/0!</v>
      </c>
      <c r="AC56" s="86">
        <f t="shared" si="13"/>
        <v>5</v>
      </c>
      <c r="AD56" s="87">
        <f t="shared" si="25"/>
        <v>5.9523809523809526</v>
      </c>
      <c r="AE56" s="93">
        <f t="shared" si="26"/>
        <v>0.12000000000000002</v>
      </c>
      <c r="AF56" s="59">
        <f t="shared" si="27"/>
        <v>5</v>
      </c>
      <c r="AG56" s="42">
        <f t="shared" si="28"/>
        <v>5.9523809523809526</v>
      </c>
      <c r="AH56" s="55">
        <f t="shared" si="29"/>
        <v>0.12000000000000002</v>
      </c>
    </row>
    <row r="57" spans="1:34" x14ac:dyDescent="0.25">
      <c r="A57" s="75">
        <f>'Compra - Fora do Estado'!A52</f>
        <v>0</v>
      </c>
      <c r="B57" s="66">
        <f>'Compra - Fora do Estado'!B52</f>
        <v>0</v>
      </c>
      <c r="C57" s="40">
        <f>'Compra - Fora do Estado'!L52</f>
        <v>0</v>
      </c>
      <c r="D57" s="80">
        <v>0.04</v>
      </c>
      <c r="E57" s="86">
        <f t="shared" si="0"/>
        <v>5</v>
      </c>
      <c r="F57" s="87">
        <f t="shared" si="30"/>
        <v>7.4626865671641802</v>
      </c>
      <c r="G57" s="88">
        <f t="shared" si="31"/>
        <v>0.12000000000000009</v>
      </c>
      <c r="H57" s="54">
        <f t="shared" si="1"/>
        <v>0</v>
      </c>
      <c r="I57" s="42">
        <f t="shared" si="32"/>
        <v>0</v>
      </c>
      <c r="J57" s="53" t="e">
        <f t="shared" si="33"/>
        <v>#DIV/0!</v>
      </c>
      <c r="K57" s="92">
        <f t="shared" si="3"/>
        <v>0</v>
      </c>
      <c r="L57" s="87">
        <f t="shared" si="34"/>
        <v>0</v>
      </c>
      <c r="M57" s="93" t="e">
        <f t="shared" si="35"/>
        <v>#DIV/0!</v>
      </c>
      <c r="N57" s="59">
        <f t="shared" si="4"/>
        <v>5</v>
      </c>
      <c r="O57" s="42">
        <f t="shared" si="36"/>
        <v>7.3529411764705888</v>
      </c>
      <c r="P57" s="55">
        <f t="shared" si="37"/>
        <v>0.12000000000000008</v>
      </c>
      <c r="Q57" s="86">
        <f t="shared" si="6"/>
        <v>0</v>
      </c>
      <c r="R57" s="87">
        <f t="shared" si="38"/>
        <v>0</v>
      </c>
      <c r="S57" s="93" t="e">
        <f t="shared" si="39"/>
        <v>#DIV/0!</v>
      </c>
      <c r="T57" s="59">
        <f t="shared" si="8"/>
        <v>0</v>
      </c>
      <c r="U57" s="42">
        <f t="shared" si="40"/>
        <v>0</v>
      </c>
      <c r="V57" s="53" t="e">
        <f t="shared" si="41"/>
        <v>#DIV/0!</v>
      </c>
      <c r="W57" s="92">
        <f t="shared" si="10"/>
        <v>5</v>
      </c>
      <c r="X57" s="87">
        <f t="shared" si="42"/>
        <v>7.6923076923076934</v>
      </c>
      <c r="Y57" s="88">
        <f t="shared" si="43"/>
        <v>0.12000000000000008</v>
      </c>
      <c r="Z57" s="54">
        <f t="shared" si="12"/>
        <v>0</v>
      </c>
      <c r="AA57" s="42">
        <f t="shared" si="23"/>
        <v>0</v>
      </c>
      <c r="AB57" s="55" t="e">
        <f t="shared" si="24"/>
        <v>#DIV/0!</v>
      </c>
      <c r="AC57" s="86">
        <f t="shared" si="13"/>
        <v>5</v>
      </c>
      <c r="AD57" s="87">
        <f t="shared" si="25"/>
        <v>5.9523809523809526</v>
      </c>
      <c r="AE57" s="93">
        <f t="shared" si="26"/>
        <v>0.12000000000000002</v>
      </c>
      <c r="AF57" s="59">
        <f t="shared" si="27"/>
        <v>5</v>
      </c>
      <c r="AG57" s="42">
        <f t="shared" si="28"/>
        <v>5.9523809523809526</v>
      </c>
      <c r="AH57" s="55">
        <f t="shared" si="29"/>
        <v>0.12000000000000002</v>
      </c>
    </row>
    <row r="58" spans="1:34" x14ac:dyDescent="0.25">
      <c r="A58" s="75">
        <f>'Compra - Fora do Estado'!A53</f>
        <v>0</v>
      </c>
      <c r="B58" s="66">
        <f>'Compra - Fora do Estado'!B53</f>
        <v>0</v>
      </c>
      <c r="C58" s="40">
        <f>'Compra - Fora do Estado'!L53</f>
        <v>0</v>
      </c>
      <c r="D58" s="80">
        <v>0.04</v>
      </c>
      <c r="E58" s="86">
        <f t="shared" si="0"/>
        <v>5</v>
      </c>
      <c r="F58" s="87">
        <f t="shared" si="30"/>
        <v>7.4626865671641802</v>
      </c>
      <c r="G58" s="88">
        <f t="shared" si="31"/>
        <v>0.12000000000000009</v>
      </c>
      <c r="H58" s="54">
        <f t="shared" si="1"/>
        <v>0</v>
      </c>
      <c r="I58" s="42">
        <f t="shared" si="32"/>
        <v>0</v>
      </c>
      <c r="J58" s="53" t="e">
        <f t="shared" si="33"/>
        <v>#DIV/0!</v>
      </c>
      <c r="K58" s="92">
        <f t="shared" si="3"/>
        <v>0</v>
      </c>
      <c r="L58" s="87">
        <f t="shared" si="34"/>
        <v>0</v>
      </c>
      <c r="M58" s="93" t="e">
        <f t="shared" si="35"/>
        <v>#DIV/0!</v>
      </c>
      <c r="N58" s="59">
        <f t="shared" si="4"/>
        <v>5</v>
      </c>
      <c r="O58" s="42">
        <f t="shared" si="36"/>
        <v>7.3529411764705888</v>
      </c>
      <c r="P58" s="55">
        <f t="shared" si="37"/>
        <v>0.12000000000000008</v>
      </c>
      <c r="Q58" s="86">
        <f t="shared" si="6"/>
        <v>0</v>
      </c>
      <c r="R58" s="87">
        <f t="shared" si="38"/>
        <v>0</v>
      </c>
      <c r="S58" s="93" t="e">
        <f t="shared" si="39"/>
        <v>#DIV/0!</v>
      </c>
      <c r="T58" s="59">
        <f t="shared" si="8"/>
        <v>0</v>
      </c>
      <c r="U58" s="42">
        <f t="shared" si="40"/>
        <v>0</v>
      </c>
      <c r="V58" s="53" t="e">
        <f t="shared" si="41"/>
        <v>#DIV/0!</v>
      </c>
      <c r="W58" s="92">
        <f t="shared" si="10"/>
        <v>5</v>
      </c>
      <c r="X58" s="87">
        <f t="shared" si="42"/>
        <v>7.6923076923076934</v>
      </c>
      <c r="Y58" s="88">
        <f t="shared" si="43"/>
        <v>0.12000000000000008</v>
      </c>
      <c r="Z58" s="54">
        <f t="shared" si="12"/>
        <v>0</v>
      </c>
      <c r="AA58" s="42">
        <f t="shared" si="23"/>
        <v>0</v>
      </c>
      <c r="AB58" s="55" t="e">
        <f t="shared" si="24"/>
        <v>#DIV/0!</v>
      </c>
      <c r="AC58" s="86">
        <f t="shared" si="13"/>
        <v>5</v>
      </c>
      <c r="AD58" s="87">
        <f t="shared" si="25"/>
        <v>5.9523809523809526</v>
      </c>
      <c r="AE58" s="93">
        <f t="shared" si="26"/>
        <v>0.12000000000000002</v>
      </c>
      <c r="AF58" s="59">
        <f t="shared" si="27"/>
        <v>5</v>
      </c>
      <c r="AG58" s="42">
        <f t="shared" si="28"/>
        <v>5.9523809523809526</v>
      </c>
      <c r="AH58" s="55">
        <f t="shared" si="29"/>
        <v>0.12000000000000002</v>
      </c>
    </row>
    <row r="59" spans="1:34" x14ac:dyDescent="0.25">
      <c r="A59" s="75">
        <f>'Compra - Fora do Estado'!A54</f>
        <v>0</v>
      </c>
      <c r="B59" s="66">
        <f>'Compra - Fora do Estado'!B54</f>
        <v>0</v>
      </c>
      <c r="C59" s="40">
        <f>'Compra - Fora do Estado'!L54</f>
        <v>0</v>
      </c>
      <c r="D59" s="80">
        <v>0.04</v>
      </c>
      <c r="E59" s="86">
        <f t="shared" si="0"/>
        <v>5</v>
      </c>
      <c r="F59" s="87">
        <f t="shared" si="30"/>
        <v>7.4626865671641802</v>
      </c>
      <c r="G59" s="88">
        <f t="shared" si="31"/>
        <v>0.12000000000000009</v>
      </c>
      <c r="H59" s="54">
        <f t="shared" si="1"/>
        <v>0</v>
      </c>
      <c r="I59" s="42">
        <f t="shared" si="32"/>
        <v>0</v>
      </c>
      <c r="J59" s="53" t="e">
        <f t="shared" si="33"/>
        <v>#DIV/0!</v>
      </c>
      <c r="K59" s="92">
        <f t="shared" si="3"/>
        <v>0</v>
      </c>
      <c r="L59" s="87">
        <f t="shared" si="34"/>
        <v>0</v>
      </c>
      <c r="M59" s="93" t="e">
        <f t="shared" si="35"/>
        <v>#DIV/0!</v>
      </c>
      <c r="N59" s="59">
        <f t="shared" si="4"/>
        <v>5</v>
      </c>
      <c r="O59" s="42">
        <f t="shared" si="36"/>
        <v>7.3529411764705888</v>
      </c>
      <c r="P59" s="55">
        <f t="shared" si="37"/>
        <v>0.12000000000000008</v>
      </c>
      <c r="Q59" s="86">
        <f t="shared" si="6"/>
        <v>0</v>
      </c>
      <c r="R59" s="87">
        <f t="shared" si="38"/>
        <v>0</v>
      </c>
      <c r="S59" s="93" t="e">
        <f t="shared" si="39"/>
        <v>#DIV/0!</v>
      </c>
      <c r="T59" s="59">
        <f t="shared" si="8"/>
        <v>0</v>
      </c>
      <c r="U59" s="42">
        <f t="shared" si="40"/>
        <v>0</v>
      </c>
      <c r="V59" s="53" t="e">
        <f t="shared" si="41"/>
        <v>#DIV/0!</v>
      </c>
      <c r="W59" s="92">
        <f t="shared" si="10"/>
        <v>5</v>
      </c>
      <c r="X59" s="87">
        <f t="shared" si="42"/>
        <v>7.6923076923076934</v>
      </c>
      <c r="Y59" s="88">
        <f t="shared" si="43"/>
        <v>0.12000000000000008</v>
      </c>
      <c r="Z59" s="54">
        <f t="shared" si="12"/>
        <v>0</v>
      </c>
      <c r="AA59" s="42">
        <f t="shared" si="23"/>
        <v>0</v>
      </c>
      <c r="AB59" s="55" t="e">
        <f t="shared" si="24"/>
        <v>#DIV/0!</v>
      </c>
      <c r="AC59" s="86">
        <f t="shared" si="13"/>
        <v>5</v>
      </c>
      <c r="AD59" s="87">
        <f t="shared" si="25"/>
        <v>5.9523809523809526</v>
      </c>
      <c r="AE59" s="93">
        <f t="shared" si="26"/>
        <v>0.12000000000000002</v>
      </c>
      <c r="AF59" s="59">
        <f t="shared" si="27"/>
        <v>5</v>
      </c>
      <c r="AG59" s="42">
        <f t="shared" si="28"/>
        <v>5.9523809523809526</v>
      </c>
      <c r="AH59" s="55">
        <f t="shared" si="29"/>
        <v>0.12000000000000002</v>
      </c>
    </row>
    <row r="60" spans="1:34" x14ac:dyDescent="0.25">
      <c r="A60" s="75">
        <f>'Compra - Fora do Estado'!A55</f>
        <v>0</v>
      </c>
      <c r="B60" s="66">
        <f>'Compra - Fora do Estado'!B55</f>
        <v>0</v>
      </c>
      <c r="C60" s="40">
        <f>'Compra - Fora do Estado'!L55</f>
        <v>0</v>
      </c>
      <c r="D60" s="80">
        <v>0.04</v>
      </c>
      <c r="E60" s="86">
        <f t="shared" si="0"/>
        <v>5</v>
      </c>
      <c r="F60" s="87">
        <f t="shared" si="30"/>
        <v>7.4626865671641802</v>
      </c>
      <c r="G60" s="88">
        <f t="shared" si="31"/>
        <v>0.12000000000000009</v>
      </c>
      <c r="H60" s="54">
        <f t="shared" si="1"/>
        <v>0</v>
      </c>
      <c r="I60" s="42">
        <f t="shared" si="32"/>
        <v>0</v>
      </c>
      <c r="J60" s="53" t="e">
        <f t="shared" si="33"/>
        <v>#DIV/0!</v>
      </c>
      <c r="K60" s="92">
        <f t="shared" si="3"/>
        <v>0</v>
      </c>
      <c r="L60" s="87">
        <f t="shared" si="34"/>
        <v>0</v>
      </c>
      <c r="M60" s="93" t="e">
        <f t="shared" si="35"/>
        <v>#DIV/0!</v>
      </c>
      <c r="N60" s="59">
        <f t="shared" si="4"/>
        <v>5</v>
      </c>
      <c r="O60" s="42">
        <f t="shared" si="36"/>
        <v>7.3529411764705888</v>
      </c>
      <c r="P60" s="55">
        <f t="shared" si="37"/>
        <v>0.12000000000000008</v>
      </c>
      <c r="Q60" s="86">
        <f t="shared" si="6"/>
        <v>0</v>
      </c>
      <c r="R60" s="87">
        <f t="shared" si="38"/>
        <v>0</v>
      </c>
      <c r="S60" s="93" t="e">
        <f t="shared" si="39"/>
        <v>#DIV/0!</v>
      </c>
      <c r="T60" s="59">
        <f t="shared" si="8"/>
        <v>0</v>
      </c>
      <c r="U60" s="42">
        <f t="shared" si="40"/>
        <v>0</v>
      </c>
      <c r="V60" s="53" t="e">
        <f t="shared" si="41"/>
        <v>#DIV/0!</v>
      </c>
      <c r="W60" s="92">
        <f t="shared" si="10"/>
        <v>5</v>
      </c>
      <c r="X60" s="87">
        <f t="shared" si="42"/>
        <v>7.6923076923076934</v>
      </c>
      <c r="Y60" s="88">
        <f t="shared" si="43"/>
        <v>0.12000000000000008</v>
      </c>
      <c r="Z60" s="54">
        <f t="shared" si="12"/>
        <v>0</v>
      </c>
      <c r="AA60" s="42">
        <f t="shared" si="23"/>
        <v>0</v>
      </c>
      <c r="AB60" s="55" t="e">
        <f t="shared" si="24"/>
        <v>#DIV/0!</v>
      </c>
      <c r="AC60" s="86">
        <f t="shared" si="13"/>
        <v>5</v>
      </c>
      <c r="AD60" s="87">
        <f t="shared" si="25"/>
        <v>5.9523809523809526</v>
      </c>
      <c r="AE60" s="93">
        <f t="shared" si="26"/>
        <v>0.12000000000000002</v>
      </c>
      <c r="AF60" s="59">
        <f t="shared" si="27"/>
        <v>5</v>
      </c>
      <c r="AG60" s="42">
        <f t="shared" si="28"/>
        <v>5.9523809523809526</v>
      </c>
      <c r="AH60" s="55">
        <f t="shared" si="29"/>
        <v>0.12000000000000002</v>
      </c>
    </row>
    <row r="61" spans="1:34" x14ac:dyDescent="0.25">
      <c r="A61" s="75">
        <f>'Compra - Fora do Estado'!A56</f>
        <v>0</v>
      </c>
      <c r="B61" s="66">
        <f>'Compra - Fora do Estado'!B56</f>
        <v>0</v>
      </c>
      <c r="C61" s="40">
        <f>'Compra - Fora do Estado'!L56</f>
        <v>0</v>
      </c>
      <c r="D61" s="80">
        <v>0.04</v>
      </c>
      <c r="E61" s="86">
        <f t="shared" si="0"/>
        <v>5</v>
      </c>
      <c r="F61" s="87">
        <f t="shared" si="30"/>
        <v>7.4626865671641802</v>
      </c>
      <c r="G61" s="88">
        <f t="shared" si="31"/>
        <v>0.12000000000000009</v>
      </c>
      <c r="H61" s="54">
        <f t="shared" si="1"/>
        <v>0</v>
      </c>
      <c r="I61" s="42">
        <f t="shared" si="32"/>
        <v>0</v>
      </c>
      <c r="J61" s="53" t="e">
        <f t="shared" si="33"/>
        <v>#DIV/0!</v>
      </c>
      <c r="K61" s="92">
        <f t="shared" si="3"/>
        <v>0</v>
      </c>
      <c r="L61" s="87">
        <f t="shared" si="34"/>
        <v>0</v>
      </c>
      <c r="M61" s="93" t="e">
        <f t="shared" si="35"/>
        <v>#DIV/0!</v>
      </c>
      <c r="N61" s="59">
        <f t="shared" si="4"/>
        <v>5</v>
      </c>
      <c r="O61" s="42">
        <f t="shared" si="36"/>
        <v>7.3529411764705888</v>
      </c>
      <c r="P61" s="55">
        <f t="shared" si="37"/>
        <v>0.12000000000000008</v>
      </c>
      <c r="Q61" s="86">
        <f t="shared" si="6"/>
        <v>0</v>
      </c>
      <c r="R61" s="87">
        <f t="shared" si="38"/>
        <v>0</v>
      </c>
      <c r="S61" s="93" t="e">
        <f t="shared" si="39"/>
        <v>#DIV/0!</v>
      </c>
      <c r="T61" s="59">
        <f t="shared" si="8"/>
        <v>0</v>
      </c>
      <c r="U61" s="42">
        <f t="shared" si="40"/>
        <v>0</v>
      </c>
      <c r="V61" s="53" t="e">
        <f t="shared" si="41"/>
        <v>#DIV/0!</v>
      </c>
      <c r="W61" s="92">
        <f t="shared" si="10"/>
        <v>5</v>
      </c>
      <c r="X61" s="87">
        <f t="shared" si="42"/>
        <v>7.6923076923076934</v>
      </c>
      <c r="Y61" s="88">
        <f t="shared" si="43"/>
        <v>0.12000000000000008</v>
      </c>
      <c r="Z61" s="54">
        <f t="shared" si="12"/>
        <v>0</v>
      </c>
      <c r="AA61" s="42">
        <f t="shared" si="23"/>
        <v>0</v>
      </c>
      <c r="AB61" s="55" t="e">
        <f t="shared" si="24"/>
        <v>#DIV/0!</v>
      </c>
      <c r="AC61" s="86">
        <f t="shared" si="13"/>
        <v>5</v>
      </c>
      <c r="AD61" s="87">
        <f t="shared" si="25"/>
        <v>5.9523809523809526</v>
      </c>
      <c r="AE61" s="93">
        <f t="shared" si="26"/>
        <v>0.12000000000000002</v>
      </c>
      <c r="AF61" s="59">
        <f t="shared" si="27"/>
        <v>5</v>
      </c>
      <c r="AG61" s="42">
        <f t="shared" si="28"/>
        <v>5.9523809523809526</v>
      </c>
      <c r="AH61" s="55">
        <f t="shared" si="29"/>
        <v>0.12000000000000002</v>
      </c>
    </row>
    <row r="62" spans="1:34" x14ac:dyDescent="0.25">
      <c r="A62" s="75">
        <f>'Compra - Fora do Estado'!A57</f>
        <v>0</v>
      </c>
      <c r="B62" s="66">
        <f>'Compra - Fora do Estado'!B57</f>
        <v>0</v>
      </c>
      <c r="C62" s="40">
        <f>'Compra - Fora do Estado'!L57</f>
        <v>0</v>
      </c>
      <c r="D62" s="80">
        <v>0.04</v>
      </c>
      <c r="E62" s="86">
        <f t="shared" si="0"/>
        <v>5</v>
      </c>
      <c r="F62" s="87">
        <f t="shared" si="30"/>
        <v>7.4626865671641802</v>
      </c>
      <c r="G62" s="88">
        <f t="shared" si="31"/>
        <v>0.12000000000000009</v>
      </c>
      <c r="H62" s="54">
        <f t="shared" si="1"/>
        <v>0</v>
      </c>
      <c r="I62" s="42">
        <f t="shared" si="32"/>
        <v>0</v>
      </c>
      <c r="J62" s="53" t="e">
        <f t="shared" si="33"/>
        <v>#DIV/0!</v>
      </c>
      <c r="K62" s="92">
        <f t="shared" si="3"/>
        <v>0</v>
      </c>
      <c r="L62" s="87">
        <f t="shared" si="34"/>
        <v>0</v>
      </c>
      <c r="M62" s="93" t="e">
        <f t="shared" si="35"/>
        <v>#DIV/0!</v>
      </c>
      <c r="N62" s="59">
        <f t="shared" si="4"/>
        <v>5</v>
      </c>
      <c r="O62" s="42">
        <f t="shared" si="36"/>
        <v>7.3529411764705888</v>
      </c>
      <c r="P62" s="55">
        <f t="shared" si="37"/>
        <v>0.12000000000000008</v>
      </c>
      <c r="Q62" s="86">
        <f t="shared" si="6"/>
        <v>0</v>
      </c>
      <c r="R62" s="87">
        <f t="shared" si="38"/>
        <v>0</v>
      </c>
      <c r="S62" s="93" t="e">
        <f t="shared" si="39"/>
        <v>#DIV/0!</v>
      </c>
      <c r="T62" s="59">
        <f t="shared" si="8"/>
        <v>0</v>
      </c>
      <c r="U62" s="42">
        <f t="shared" si="40"/>
        <v>0</v>
      </c>
      <c r="V62" s="53" t="e">
        <f t="shared" si="41"/>
        <v>#DIV/0!</v>
      </c>
      <c r="W62" s="92">
        <f t="shared" si="10"/>
        <v>5</v>
      </c>
      <c r="X62" s="87">
        <f t="shared" si="42"/>
        <v>7.6923076923076934</v>
      </c>
      <c r="Y62" s="88">
        <f t="shared" si="43"/>
        <v>0.12000000000000008</v>
      </c>
      <c r="Z62" s="54">
        <f t="shared" si="12"/>
        <v>0</v>
      </c>
      <c r="AA62" s="42">
        <f t="shared" si="23"/>
        <v>0</v>
      </c>
      <c r="AB62" s="55" t="e">
        <f t="shared" si="24"/>
        <v>#DIV/0!</v>
      </c>
      <c r="AC62" s="86">
        <f t="shared" si="13"/>
        <v>5</v>
      </c>
      <c r="AD62" s="87">
        <f t="shared" si="25"/>
        <v>5.9523809523809526</v>
      </c>
      <c r="AE62" s="93">
        <f t="shared" si="26"/>
        <v>0.12000000000000002</v>
      </c>
      <c r="AF62" s="59">
        <f t="shared" si="27"/>
        <v>5</v>
      </c>
      <c r="AG62" s="42">
        <f t="shared" si="28"/>
        <v>5.9523809523809526</v>
      </c>
      <c r="AH62" s="55">
        <f t="shared" si="29"/>
        <v>0.12000000000000002</v>
      </c>
    </row>
    <row r="63" spans="1:34" x14ac:dyDescent="0.25">
      <c r="A63" s="75">
        <f>'Compra - Fora do Estado'!A58</f>
        <v>0</v>
      </c>
      <c r="B63" s="66">
        <f>'Compra - Fora do Estado'!B58</f>
        <v>0</v>
      </c>
      <c r="C63" s="40">
        <f>'Compra - Fora do Estado'!L58</f>
        <v>0</v>
      </c>
      <c r="D63" s="80">
        <v>0.04</v>
      </c>
      <c r="E63" s="86">
        <f t="shared" si="0"/>
        <v>5</v>
      </c>
      <c r="F63" s="87">
        <f t="shared" si="30"/>
        <v>7.4626865671641802</v>
      </c>
      <c r="G63" s="88">
        <f t="shared" si="31"/>
        <v>0.12000000000000009</v>
      </c>
      <c r="H63" s="54">
        <f t="shared" si="1"/>
        <v>0</v>
      </c>
      <c r="I63" s="42">
        <f t="shared" si="32"/>
        <v>0</v>
      </c>
      <c r="J63" s="53" t="e">
        <f t="shared" si="33"/>
        <v>#DIV/0!</v>
      </c>
      <c r="K63" s="92">
        <f t="shared" si="3"/>
        <v>0</v>
      </c>
      <c r="L63" s="87">
        <f t="shared" si="34"/>
        <v>0</v>
      </c>
      <c r="M63" s="93" t="e">
        <f t="shared" si="35"/>
        <v>#DIV/0!</v>
      </c>
      <c r="N63" s="59">
        <f t="shared" si="4"/>
        <v>5</v>
      </c>
      <c r="O63" s="42">
        <f t="shared" si="36"/>
        <v>7.3529411764705888</v>
      </c>
      <c r="P63" s="55">
        <f t="shared" si="37"/>
        <v>0.12000000000000008</v>
      </c>
      <c r="Q63" s="86">
        <f t="shared" si="6"/>
        <v>0</v>
      </c>
      <c r="R63" s="87">
        <f t="shared" si="38"/>
        <v>0</v>
      </c>
      <c r="S63" s="93" t="e">
        <f t="shared" si="39"/>
        <v>#DIV/0!</v>
      </c>
      <c r="T63" s="59">
        <f t="shared" si="8"/>
        <v>0</v>
      </c>
      <c r="U63" s="42">
        <f t="shared" si="40"/>
        <v>0</v>
      </c>
      <c r="V63" s="53" t="e">
        <f t="shared" si="41"/>
        <v>#DIV/0!</v>
      </c>
      <c r="W63" s="92">
        <f t="shared" si="10"/>
        <v>5</v>
      </c>
      <c r="X63" s="87">
        <f t="shared" si="42"/>
        <v>7.6923076923076934</v>
      </c>
      <c r="Y63" s="88">
        <f t="shared" si="43"/>
        <v>0.12000000000000008</v>
      </c>
      <c r="Z63" s="54">
        <f t="shared" si="12"/>
        <v>0</v>
      </c>
      <c r="AA63" s="42">
        <f t="shared" si="23"/>
        <v>0</v>
      </c>
      <c r="AB63" s="55" t="e">
        <f t="shared" si="24"/>
        <v>#DIV/0!</v>
      </c>
      <c r="AC63" s="86">
        <f t="shared" si="13"/>
        <v>5</v>
      </c>
      <c r="AD63" s="87">
        <f t="shared" si="25"/>
        <v>5.9523809523809526</v>
      </c>
      <c r="AE63" s="93">
        <f t="shared" si="26"/>
        <v>0.12000000000000002</v>
      </c>
      <c r="AF63" s="59">
        <f t="shared" si="27"/>
        <v>5</v>
      </c>
      <c r="AG63" s="42">
        <f t="shared" si="28"/>
        <v>5.9523809523809526</v>
      </c>
      <c r="AH63" s="55">
        <f t="shared" si="29"/>
        <v>0.12000000000000002</v>
      </c>
    </row>
    <row r="64" spans="1:34" x14ac:dyDescent="0.25">
      <c r="A64" s="75">
        <f>'Compra - Fora do Estado'!A59</f>
        <v>0</v>
      </c>
      <c r="B64" s="66">
        <f>'Compra - Fora do Estado'!B59</f>
        <v>0</v>
      </c>
      <c r="C64" s="40">
        <f>'Compra - Fora do Estado'!L59</f>
        <v>0</v>
      </c>
      <c r="D64" s="80">
        <v>0.04</v>
      </c>
      <c r="E64" s="86">
        <f t="shared" si="0"/>
        <v>5</v>
      </c>
      <c r="F64" s="87">
        <f t="shared" si="30"/>
        <v>7.4626865671641802</v>
      </c>
      <c r="G64" s="88">
        <f t="shared" si="31"/>
        <v>0.12000000000000009</v>
      </c>
      <c r="H64" s="54">
        <f t="shared" si="1"/>
        <v>0</v>
      </c>
      <c r="I64" s="42">
        <f t="shared" si="32"/>
        <v>0</v>
      </c>
      <c r="J64" s="53" t="e">
        <f t="shared" si="33"/>
        <v>#DIV/0!</v>
      </c>
      <c r="K64" s="92">
        <f t="shared" si="3"/>
        <v>0</v>
      </c>
      <c r="L64" s="87">
        <f t="shared" si="34"/>
        <v>0</v>
      </c>
      <c r="M64" s="93" t="e">
        <f t="shared" si="35"/>
        <v>#DIV/0!</v>
      </c>
      <c r="N64" s="59">
        <f t="shared" si="4"/>
        <v>5</v>
      </c>
      <c r="O64" s="42">
        <f t="shared" si="36"/>
        <v>7.3529411764705888</v>
      </c>
      <c r="P64" s="55">
        <f t="shared" si="37"/>
        <v>0.12000000000000008</v>
      </c>
      <c r="Q64" s="86">
        <f t="shared" si="6"/>
        <v>0</v>
      </c>
      <c r="R64" s="87">
        <f t="shared" si="38"/>
        <v>0</v>
      </c>
      <c r="S64" s="93" t="e">
        <f t="shared" si="39"/>
        <v>#DIV/0!</v>
      </c>
      <c r="T64" s="59">
        <f t="shared" si="8"/>
        <v>0</v>
      </c>
      <c r="U64" s="42">
        <f t="shared" si="40"/>
        <v>0</v>
      </c>
      <c r="V64" s="53" t="e">
        <f t="shared" si="41"/>
        <v>#DIV/0!</v>
      </c>
      <c r="W64" s="92">
        <f t="shared" si="10"/>
        <v>5</v>
      </c>
      <c r="X64" s="87">
        <f t="shared" si="42"/>
        <v>7.6923076923076934</v>
      </c>
      <c r="Y64" s="88">
        <f t="shared" si="43"/>
        <v>0.12000000000000008</v>
      </c>
      <c r="Z64" s="54">
        <f t="shared" si="12"/>
        <v>0</v>
      </c>
      <c r="AA64" s="42">
        <f t="shared" si="23"/>
        <v>0</v>
      </c>
      <c r="AB64" s="55" t="e">
        <f t="shared" si="24"/>
        <v>#DIV/0!</v>
      </c>
      <c r="AC64" s="86">
        <f t="shared" si="13"/>
        <v>5</v>
      </c>
      <c r="AD64" s="87">
        <f t="shared" si="25"/>
        <v>5.9523809523809526</v>
      </c>
      <c r="AE64" s="93">
        <f t="shared" si="26"/>
        <v>0.12000000000000002</v>
      </c>
      <c r="AF64" s="59">
        <f t="shared" si="27"/>
        <v>5</v>
      </c>
      <c r="AG64" s="42">
        <f t="shared" si="28"/>
        <v>5.9523809523809526</v>
      </c>
      <c r="AH64" s="55">
        <f t="shared" si="29"/>
        <v>0.12000000000000002</v>
      </c>
    </row>
    <row r="65" spans="1:34" x14ac:dyDescent="0.25">
      <c r="A65" s="75">
        <f>'Compra - Fora do Estado'!A60</f>
        <v>0</v>
      </c>
      <c r="B65" s="66">
        <f>'Compra - Fora do Estado'!B60</f>
        <v>0</v>
      </c>
      <c r="C65" s="40">
        <f>'Compra - Fora do Estado'!L60</f>
        <v>0</v>
      </c>
      <c r="D65" s="80">
        <v>0.04</v>
      </c>
      <c r="E65" s="86">
        <f t="shared" si="0"/>
        <v>5</v>
      </c>
      <c r="F65" s="87">
        <f t="shared" si="30"/>
        <v>7.4626865671641802</v>
      </c>
      <c r="G65" s="88">
        <f t="shared" si="31"/>
        <v>0.12000000000000009</v>
      </c>
      <c r="H65" s="54">
        <f t="shared" si="1"/>
        <v>0</v>
      </c>
      <c r="I65" s="42">
        <f t="shared" si="32"/>
        <v>0</v>
      </c>
      <c r="J65" s="53" t="e">
        <f t="shared" si="33"/>
        <v>#DIV/0!</v>
      </c>
      <c r="K65" s="92">
        <f t="shared" si="3"/>
        <v>0</v>
      </c>
      <c r="L65" s="87">
        <f t="shared" si="34"/>
        <v>0</v>
      </c>
      <c r="M65" s="93" t="e">
        <f t="shared" si="35"/>
        <v>#DIV/0!</v>
      </c>
      <c r="N65" s="59">
        <f t="shared" si="4"/>
        <v>5</v>
      </c>
      <c r="O65" s="42">
        <f t="shared" si="36"/>
        <v>7.3529411764705888</v>
      </c>
      <c r="P65" s="55">
        <f t="shared" si="37"/>
        <v>0.12000000000000008</v>
      </c>
      <c r="Q65" s="86">
        <f t="shared" si="6"/>
        <v>0</v>
      </c>
      <c r="R65" s="87">
        <f t="shared" si="38"/>
        <v>0</v>
      </c>
      <c r="S65" s="93" t="e">
        <f t="shared" si="39"/>
        <v>#DIV/0!</v>
      </c>
      <c r="T65" s="59">
        <f t="shared" si="8"/>
        <v>0</v>
      </c>
      <c r="U65" s="42">
        <f t="shared" si="40"/>
        <v>0</v>
      </c>
      <c r="V65" s="53" t="e">
        <f t="shared" si="41"/>
        <v>#DIV/0!</v>
      </c>
      <c r="W65" s="92">
        <f t="shared" si="10"/>
        <v>5</v>
      </c>
      <c r="X65" s="87">
        <f t="shared" si="42"/>
        <v>7.6923076923076934</v>
      </c>
      <c r="Y65" s="88">
        <f t="shared" si="43"/>
        <v>0.12000000000000008</v>
      </c>
      <c r="Z65" s="54">
        <f t="shared" si="12"/>
        <v>0</v>
      </c>
      <c r="AA65" s="42">
        <f t="shared" si="23"/>
        <v>0</v>
      </c>
      <c r="AB65" s="55" t="e">
        <f t="shared" si="24"/>
        <v>#DIV/0!</v>
      </c>
      <c r="AC65" s="86">
        <f t="shared" si="13"/>
        <v>5</v>
      </c>
      <c r="AD65" s="87">
        <f t="shared" si="25"/>
        <v>5.9523809523809526</v>
      </c>
      <c r="AE65" s="93">
        <f t="shared" si="26"/>
        <v>0.12000000000000002</v>
      </c>
      <c r="AF65" s="59">
        <f t="shared" si="27"/>
        <v>5</v>
      </c>
      <c r="AG65" s="42">
        <f t="shared" si="28"/>
        <v>5.9523809523809526</v>
      </c>
      <c r="AH65" s="55">
        <f t="shared" si="29"/>
        <v>0.12000000000000002</v>
      </c>
    </row>
    <row r="66" spans="1:34" x14ac:dyDescent="0.25">
      <c r="A66" s="75">
        <f>'Compra - Fora do Estado'!A61</f>
        <v>0</v>
      </c>
      <c r="B66" s="66">
        <f>'Compra - Fora do Estado'!B61</f>
        <v>0</v>
      </c>
      <c r="C66" s="40">
        <f>'Compra - Fora do Estado'!L61</f>
        <v>0</v>
      </c>
      <c r="D66" s="80">
        <v>0.04</v>
      </c>
      <c r="E66" s="86">
        <f t="shared" si="0"/>
        <v>5</v>
      </c>
      <c r="F66" s="87">
        <f t="shared" si="30"/>
        <v>7.4626865671641802</v>
      </c>
      <c r="G66" s="88">
        <f t="shared" si="31"/>
        <v>0.12000000000000009</v>
      </c>
      <c r="H66" s="54">
        <f t="shared" si="1"/>
        <v>0</v>
      </c>
      <c r="I66" s="42">
        <f t="shared" si="32"/>
        <v>0</v>
      </c>
      <c r="J66" s="53" t="e">
        <f t="shared" si="33"/>
        <v>#DIV/0!</v>
      </c>
      <c r="K66" s="92">
        <f t="shared" si="3"/>
        <v>0</v>
      </c>
      <c r="L66" s="87">
        <f t="shared" si="34"/>
        <v>0</v>
      </c>
      <c r="M66" s="93" t="e">
        <f t="shared" si="35"/>
        <v>#DIV/0!</v>
      </c>
      <c r="N66" s="59">
        <f t="shared" si="4"/>
        <v>5</v>
      </c>
      <c r="O66" s="42">
        <f t="shared" si="36"/>
        <v>7.3529411764705888</v>
      </c>
      <c r="P66" s="55">
        <f t="shared" si="37"/>
        <v>0.12000000000000008</v>
      </c>
      <c r="Q66" s="86">
        <f t="shared" si="6"/>
        <v>0</v>
      </c>
      <c r="R66" s="87">
        <f t="shared" si="38"/>
        <v>0</v>
      </c>
      <c r="S66" s="93" t="e">
        <f t="shared" si="39"/>
        <v>#DIV/0!</v>
      </c>
      <c r="T66" s="59">
        <f t="shared" si="8"/>
        <v>0</v>
      </c>
      <c r="U66" s="42">
        <f t="shared" si="40"/>
        <v>0</v>
      </c>
      <c r="V66" s="53" t="e">
        <f t="shared" si="41"/>
        <v>#DIV/0!</v>
      </c>
      <c r="W66" s="92">
        <f t="shared" si="10"/>
        <v>5</v>
      </c>
      <c r="X66" s="87">
        <f t="shared" si="42"/>
        <v>7.6923076923076934</v>
      </c>
      <c r="Y66" s="88">
        <f t="shared" si="43"/>
        <v>0.12000000000000008</v>
      </c>
      <c r="Z66" s="54">
        <f t="shared" si="12"/>
        <v>0</v>
      </c>
      <c r="AA66" s="42">
        <f t="shared" si="23"/>
        <v>0</v>
      </c>
      <c r="AB66" s="55" t="e">
        <f t="shared" si="24"/>
        <v>#DIV/0!</v>
      </c>
      <c r="AC66" s="86">
        <f t="shared" si="13"/>
        <v>5</v>
      </c>
      <c r="AD66" s="87">
        <f t="shared" si="25"/>
        <v>5.9523809523809526</v>
      </c>
      <c r="AE66" s="93">
        <f t="shared" si="26"/>
        <v>0.12000000000000002</v>
      </c>
      <c r="AF66" s="59">
        <f t="shared" si="27"/>
        <v>5</v>
      </c>
      <c r="AG66" s="42">
        <f t="shared" si="28"/>
        <v>5.9523809523809526</v>
      </c>
      <c r="AH66" s="55">
        <f t="shared" si="29"/>
        <v>0.12000000000000002</v>
      </c>
    </row>
    <row r="67" spans="1:34" x14ac:dyDescent="0.25">
      <c r="A67" s="75">
        <f>'Compra - Fora do Estado'!A62</f>
        <v>0</v>
      </c>
      <c r="B67" s="66">
        <f>'Compra - Fora do Estado'!B62</f>
        <v>0</v>
      </c>
      <c r="C67" s="40">
        <f>'Compra - Fora do Estado'!L62</f>
        <v>0</v>
      </c>
      <c r="D67" s="80">
        <v>0.04</v>
      </c>
      <c r="E67" s="86">
        <f t="shared" si="0"/>
        <v>5</v>
      </c>
      <c r="F67" s="87">
        <f t="shared" si="30"/>
        <v>7.4626865671641802</v>
      </c>
      <c r="G67" s="88">
        <f t="shared" si="31"/>
        <v>0.12000000000000009</v>
      </c>
      <c r="H67" s="54">
        <f t="shared" si="1"/>
        <v>0</v>
      </c>
      <c r="I67" s="42">
        <f t="shared" si="32"/>
        <v>0</v>
      </c>
      <c r="J67" s="53" t="e">
        <f t="shared" si="33"/>
        <v>#DIV/0!</v>
      </c>
      <c r="K67" s="92">
        <f t="shared" si="3"/>
        <v>0</v>
      </c>
      <c r="L67" s="87">
        <f t="shared" si="34"/>
        <v>0</v>
      </c>
      <c r="M67" s="93" t="e">
        <f t="shared" si="35"/>
        <v>#DIV/0!</v>
      </c>
      <c r="N67" s="59">
        <f t="shared" si="4"/>
        <v>5</v>
      </c>
      <c r="O67" s="42">
        <f t="shared" si="36"/>
        <v>7.3529411764705888</v>
      </c>
      <c r="P67" s="55">
        <f t="shared" si="37"/>
        <v>0.12000000000000008</v>
      </c>
      <c r="Q67" s="86">
        <f t="shared" si="6"/>
        <v>0</v>
      </c>
      <c r="R67" s="87">
        <f t="shared" si="38"/>
        <v>0</v>
      </c>
      <c r="S67" s="93" t="e">
        <f t="shared" si="39"/>
        <v>#DIV/0!</v>
      </c>
      <c r="T67" s="59">
        <f t="shared" si="8"/>
        <v>0</v>
      </c>
      <c r="U67" s="42">
        <f t="shared" si="40"/>
        <v>0</v>
      </c>
      <c r="V67" s="53" t="e">
        <f t="shared" si="41"/>
        <v>#DIV/0!</v>
      </c>
      <c r="W67" s="92">
        <f t="shared" si="10"/>
        <v>5</v>
      </c>
      <c r="X67" s="87">
        <f t="shared" si="42"/>
        <v>7.6923076923076934</v>
      </c>
      <c r="Y67" s="88">
        <f t="shared" si="43"/>
        <v>0.12000000000000008</v>
      </c>
      <c r="Z67" s="54">
        <f t="shared" si="12"/>
        <v>0</v>
      </c>
      <c r="AA67" s="42">
        <f t="shared" si="23"/>
        <v>0</v>
      </c>
      <c r="AB67" s="55" t="e">
        <f t="shared" si="24"/>
        <v>#DIV/0!</v>
      </c>
      <c r="AC67" s="86">
        <f t="shared" si="13"/>
        <v>5</v>
      </c>
      <c r="AD67" s="87">
        <f t="shared" si="25"/>
        <v>5.9523809523809526</v>
      </c>
      <c r="AE67" s="93">
        <f t="shared" si="26"/>
        <v>0.12000000000000002</v>
      </c>
      <c r="AF67" s="59">
        <f t="shared" si="27"/>
        <v>5</v>
      </c>
      <c r="AG67" s="42">
        <f t="shared" si="28"/>
        <v>5.9523809523809526</v>
      </c>
      <c r="AH67" s="55">
        <f t="shared" si="29"/>
        <v>0.12000000000000002</v>
      </c>
    </row>
    <row r="68" spans="1:34" x14ac:dyDescent="0.25">
      <c r="A68" s="75">
        <f>'Compra - Fora do Estado'!A63</f>
        <v>0</v>
      </c>
      <c r="B68" s="66">
        <f>'Compra - Fora do Estado'!B63</f>
        <v>0</v>
      </c>
      <c r="C68" s="40">
        <f>'Compra - Fora do Estado'!L63</f>
        <v>0</v>
      </c>
      <c r="D68" s="80">
        <v>0.04</v>
      </c>
      <c r="E68" s="86">
        <f t="shared" si="0"/>
        <v>5</v>
      </c>
      <c r="F68" s="87">
        <f t="shared" si="30"/>
        <v>7.4626865671641802</v>
      </c>
      <c r="G68" s="88">
        <f t="shared" si="31"/>
        <v>0.12000000000000009</v>
      </c>
      <c r="H68" s="54">
        <f t="shared" si="1"/>
        <v>0</v>
      </c>
      <c r="I68" s="42">
        <f t="shared" si="32"/>
        <v>0</v>
      </c>
      <c r="J68" s="53" t="e">
        <f t="shared" si="33"/>
        <v>#DIV/0!</v>
      </c>
      <c r="K68" s="92">
        <f t="shared" si="3"/>
        <v>0</v>
      </c>
      <c r="L68" s="87">
        <f t="shared" si="34"/>
        <v>0</v>
      </c>
      <c r="M68" s="93" t="e">
        <f t="shared" si="35"/>
        <v>#DIV/0!</v>
      </c>
      <c r="N68" s="59">
        <f t="shared" si="4"/>
        <v>5</v>
      </c>
      <c r="O68" s="42">
        <f t="shared" si="36"/>
        <v>7.3529411764705888</v>
      </c>
      <c r="P68" s="55">
        <f t="shared" si="37"/>
        <v>0.12000000000000008</v>
      </c>
      <c r="Q68" s="86">
        <f t="shared" si="6"/>
        <v>0</v>
      </c>
      <c r="R68" s="87">
        <f t="shared" si="38"/>
        <v>0</v>
      </c>
      <c r="S68" s="93" t="e">
        <f t="shared" si="39"/>
        <v>#DIV/0!</v>
      </c>
      <c r="T68" s="59">
        <f t="shared" si="8"/>
        <v>0</v>
      </c>
      <c r="U68" s="42">
        <f t="shared" si="40"/>
        <v>0</v>
      </c>
      <c r="V68" s="53" t="e">
        <f t="shared" si="41"/>
        <v>#DIV/0!</v>
      </c>
      <c r="W68" s="92">
        <f t="shared" si="10"/>
        <v>5</v>
      </c>
      <c r="X68" s="87">
        <f t="shared" si="42"/>
        <v>7.6923076923076934</v>
      </c>
      <c r="Y68" s="88">
        <f t="shared" si="43"/>
        <v>0.12000000000000008</v>
      </c>
      <c r="Z68" s="54">
        <f t="shared" si="12"/>
        <v>0</v>
      </c>
      <c r="AA68" s="42">
        <f t="shared" si="23"/>
        <v>0</v>
      </c>
      <c r="AB68" s="55" t="e">
        <f t="shared" si="24"/>
        <v>#DIV/0!</v>
      </c>
      <c r="AC68" s="86">
        <f t="shared" si="13"/>
        <v>5</v>
      </c>
      <c r="AD68" s="87">
        <f t="shared" si="25"/>
        <v>5.9523809523809526</v>
      </c>
      <c r="AE68" s="93">
        <f t="shared" si="26"/>
        <v>0.12000000000000002</v>
      </c>
      <c r="AF68" s="59">
        <f t="shared" si="27"/>
        <v>5</v>
      </c>
      <c r="AG68" s="42">
        <f t="shared" si="28"/>
        <v>5.9523809523809526</v>
      </c>
      <c r="AH68" s="55">
        <f t="shared" si="29"/>
        <v>0.12000000000000002</v>
      </c>
    </row>
    <row r="69" spans="1:34" x14ac:dyDescent="0.25">
      <c r="A69" s="75">
        <f>'Compra - Fora do Estado'!A64</f>
        <v>0</v>
      </c>
      <c r="B69" s="66">
        <f>'Compra - Fora do Estado'!B64</f>
        <v>0</v>
      </c>
      <c r="C69" s="40">
        <f>'Compra - Fora do Estado'!L64</f>
        <v>0</v>
      </c>
      <c r="D69" s="80">
        <v>0.04</v>
      </c>
      <c r="E69" s="86">
        <f t="shared" si="0"/>
        <v>5</v>
      </c>
      <c r="F69" s="87">
        <f t="shared" si="30"/>
        <v>7.4626865671641802</v>
      </c>
      <c r="G69" s="88">
        <f t="shared" si="31"/>
        <v>0.12000000000000009</v>
      </c>
      <c r="H69" s="54">
        <f t="shared" si="1"/>
        <v>0</v>
      </c>
      <c r="I69" s="42">
        <f t="shared" si="32"/>
        <v>0</v>
      </c>
      <c r="J69" s="53" t="e">
        <f t="shared" si="33"/>
        <v>#DIV/0!</v>
      </c>
      <c r="K69" s="92">
        <f t="shared" si="3"/>
        <v>0</v>
      </c>
      <c r="L69" s="87">
        <f t="shared" si="34"/>
        <v>0</v>
      </c>
      <c r="M69" s="93" t="e">
        <f t="shared" si="35"/>
        <v>#DIV/0!</v>
      </c>
      <c r="N69" s="59">
        <f t="shared" si="4"/>
        <v>5</v>
      </c>
      <c r="O69" s="42">
        <f t="shared" si="36"/>
        <v>7.3529411764705888</v>
      </c>
      <c r="P69" s="55">
        <f t="shared" si="37"/>
        <v>0.12000000000000008</v>
      </c>
      <c r="Q69" s="86">
        <f t="shared" si="6"/>
        <v>0</v>
      </c>
      <c r="R69" s="87">
        <f t="shared" si="38"/>
        <v>0</v>
      </c>
      <c r="S69" s="93" t="e">
        <f t="shared" si="39"/>
        <v>#DIV/0!</v>
      </c>
      <c r="T69" s="59">
        <f t="shared" si="8"/>
        <v>0</v>
      </c>
      <c r="U69" s="42">
        <f t="shared" si="40"/>
        <v>0</v>
      </c>
      <c r="V69" s="53" t="e">
        <f t="shared" si="41"/>
        <v>#DIV/0!</v>
      </c>
      <c r="W69" s="92">
        <f t="shared" si="10"/>
        <v>5</v>
      </c>
      <c r="X69" s="87">
        <f t="shared" si="42"/>
        <v>7.6923076923076934</v>
      </c>
      <c r="Y69" s="88">
        <f t="shared" si="43"/>
        <v>0.12000000000000008</v>
      </c>
      <c r="Z69" s="54">
        <f t="shared" si="12"/>
        <v>0</v>
      </c>
      <c r="AA69" s="42">
        <f t="shared" si="23"/>
        <v>0</v>
      </c>
      <c r="AB69" s="55" t="e">
        <f t="shared" si="24"/>
        <v>#DIV/0!</v>
      </c>
      <c r="AC69" s="86">
        <f t="shared" si="13"/>
        <v>5</v>
      </c>
      <c r="AD69" s="87">
        <f t="shared" si="25"/>
        <v>5.9523809523809526</v>
      </c>
      <c r="AE69" s="93">
        <f t="shared" si="26"/>
        <v>0.12000000000000002</v>
      </c>
      <c r="AF69" s="59">
        <f t="shared" si="27"/>
        <v>5</v>
      </c>
      <c r="AG69" s="42">
        <f t="shared" si="28"/>
        <v>5.9523809523809526</v>
      </c>
      <c r="AH69" s="55">
        <f t="shared" si="29"/>
        <v>0.12000000000000002</v>
      </c>
    </row>
    <row r="70" spans="1:34" x14ac:dyDescent="0.25">
      <c r="A70" s="75">
        <f>'Compra - Fora do Estado'!A65</f>
        <v>0</v>
      </c>
      <c r="B70" s="66">
        <f>'Compra - Fora do Estado'!B65</f>
        <v>0</v>
      </c>
      <c r="C70" s="40">
        <f>'Compra - Fora do Estado'!L65</f>
        <v>0</v>
      </c>
      <c r="D70" s="80">
        <v>0.04</v>
      </c>
      <c r="E70" s="86">
        <f t="shared" si="0"/>
        <v>5</v>
      </c>
      <c r="F70" s="87">
        <f t="shared" si="30"/>
        <v>7.4626865671641802</v>
      </c>
      <c r="G70" s="88">
        <f t="shared" si="31"/>
        <v>0.12000000000000009</v>
      </c>
      <c r="H70" s="54">
        <f t="shared" si="1"/>
        <v>0</v>
      </c>
      <c r="I70" s="42">
        <f t="shared" si="32"/>
        <v>0</v>
      </c>
      <c r="J70" s="53" t="e">
        <f t="shared" si="33"/>
        <v>#DIV/0!</v>
      </c>
      <c r="K70" s="92">
        <f t="shared" si="3"/>
        <v>0</v>
      </c>
      <c r="L70" s="87">
        <f t="shared" si="34"/>
        <v>0</v>
      </c>
      <c r="M70" s="93" t="e">
        <f t="shared" si="35"/>
        <v>#DIV/0!</v>
      </c>
      <c r="N70" s="59">
        <f t="shared" si="4"/>
        <v>5</v>
      </c>
      <c r="O70" s="42">
        <f t="shared" si="36"/>
        <v>7.3529411764705888</v>
      </c>
      <c r="P70" s="55">
        <f t="shared" si="37"/>
        <v>0.12000000000000008</v>
      </c>
      <c r="Q70" s="86">
        <f t="shared" si="6"/>
        <v>0</v>
      </c>
      <c r="R70" s="87">
        <f t="shared" si="38"/>
        <v>0</v>
      </c>
      <c r="S70" s="93" t="e">
        <f t="shared" si="39"/>
        <v>#DIV/0!</v>
      </c>
      <c r="T70" s="59">
        <f t="shared" si="8"/>
        <v>0</v>
      </c>
      <c r="U70" s="42">
        <f t="shared" si="40"/>
        <v>0</v>
      </c>
      <c r="V70" s="53" t="e">
        <f t="shared" si="41"/>
        <v>#DIV/0!</v>
      </c>
      <c r="W70" s="92">
        <f t="shared" si="10"/>
        <v>5</v>
      </c>
      <c r="X70" s="87">
        <f t="shared" si="42"/>
        <v>7.6923076923076934</v>
      </c>
      <c r="Y70" s="88">
        <f t="shared" si="43"/>
        <v>0.12000000000000008</v>
      </c>
      <c r="Z70" s="54">
        <f t="shared" si="12"/>
        <v>0</v>
      </c>
      <c r="AA70" s="42">
        <f t="shared" si="23"/>
        <v>0</v>
      </c>
      <c r="AB70" s="55" t="e">
        <f t="shared" si="24"/>
        <v>#DIV/0!</v>
      </c>
      <c r="AC70" s="86">
        <f t="shared" si="13"/>
        <v>5</v>
      </c>
      <c r="AD70" s="87">
        <f t="shared" si="25"/>
        <v>5.9523809523809526</v>
      </c>
      <c r="AE70" s="93">
        <f t="shared" si="26"/>
        <v>0.12000000000000002</v>
      </c>
      <c r="AF70" s="59">
        <f t="shared" si="27"/>
        <v>5</v>
      </c>
      <c r="AG70" s="42">
        <f t="shared" si="28"/>
        <v>5.9523809523809526</v>
      </c>
      <c r="AH70" s="55">
        <f t="shared" si="29"/>
        <v>0.12000000000000002</v>
      </c>
    </row>
    <row r="71" spans="1:34" x14ac:dyDescent="0.25">
      <c r="A71" s="75">
        <f>'Compra - Fora do Estado'!A66</f>
        <v>0</v>
      </c>
      <c r="B71" s="66">
        <f>'Compra - Fora do Estado'!B66</f>
        <v>0</v>
      </c>
      <c r="C71" s="40">
        <f>'Compra - Fora do Estado'!L66</f>
        <v>0</v>
      </c>
      <c r="D71" s="80">
        <v>0.04</v>
      </c>
      <c r="E71" s="86">
        <f t="shared" si="0"/>
        <v>5</v>
      </c>
      <c r="F71" s="87">
        <f t="shared" si="30"/>
        <v>7.4626865671641802</v>
      </c>
      <c r="G71" s="88">
        <f t="shared" si="31"/>
        <v>0.12000000000000009</v>
      </c>
      <c r="H71" s="54">
        <f t="shared" si="1"/>
        <v>0</v>
      </c>
      <c r="I71" s="42">
        <f t="shared" si="32"/>
        <v>0</v>
      </c>
      <c r="J71" s="53" t="e">
        <f t="shared" si="33"/>
        <v>#DIV/0!</v>
      </c>
      <c r="K71" s="92">
        <f t="shared" si="3"/>
        <v>0</v>
      </c>
      <c r="L71" s="87">
        <f t="shared" si="34"/>
        <v>0</v>
      </c>
      <c r="M71" s="93" t="e">
        <f t="shared" si="35"/>
        <v>#DIV/0!</v>
      </c>
      <c r="N71" s="59">
        <f t="shared" si="4"/>
        <v>5</v>
      </c>
      <c r="O71" s="42">
        <f t="shared" si="36"/>
        <v>7.3529411764705888</v>
      </c>
      <c r="P71" s="55">
        <f t="shared" si="37"/>
        <v>0.12000000000000008</v>
      </c>
      <c r="Q71" s="86">
        <f t="shared" si="6"/>
        <v>0</v>
      </c>
      <c r="R71" s="87">
        <f t="shared" si="38"/>
        <v>0</v>
      </c>
      <c r="S71" s="93" t="e">
        <f t="shared" si="39"/>
        <v>#DIV/0!</v>
      </c>
      <c r="T71" s="59">
        <f t="shared" si="8"/>
        <v>0</v>
      </c>
      <c r="U71" s="42">
        <f t="shared" si="40"/>
        <v>0</v>
      </c>
      <c r="V71" s="53" t="e">
        <f t="shared" si="41"/>
        <v>#DIV/0!</v>
      </c>
      <c r="W71" s="92">
        <f t="shared" si="10"/>
        <v>5</v>
      </c>
      <c r="X71" s="87">
        <f t="shared" si="42"/>
        <v>7.6923076923076934</v>
      </c>
      <c r="Y71" s="88">
        <f t="shared" si="43"/>
        <v>0.12000000000000008</v>
      </c>
      <c r="Z71" s="54">
        <f t="shared" si="12"/>
        <v>0</v>
      </c>
      <c r="AA71" s="42">
        <f t="shared" si="23"/>
        <v>0</v>
      </c>
      <c r="AB71" s="55" t="e">
        <f t="shared" si="24"/>
        <v>#DIV/0!</v>
      </c>
      <c r="AC71" s="86">
        <f t="shared" si="13"/>
        <v>5</v>
      </c>
      <c r="AD71" s="87">
        <f t="shared" si="25"/>
        <v>5.9523809523809526</v>
      </c>
      <c r="AE71" s="93">
        <f t="shared" si="26"/>
        <v>0.12000000000000002</v>
      </c>
      <c r="AF71" s="59">
        <f t="shared" si="27"/>
        <v>5</v>
      </c>
      <c r="AG71" s="42">
        <f t="shared" si="28"/>
        <v>5.9523809523809526</v>
      </c>
      <c r="AH71" s="55">
        <f t="shared" si="29"/>
        <v>0.12000000000000002</v>
      </c>
    </row>
    <row r="72" spans="1:34" x14ac:dyDescent="0.25">
      <c r="A72" s="75">
        <f>'Compra - Fora do Estado'!A67</f>
        <v>0</v>
      </c>
      <c r="B72" s="66">
        <f>'Compra - Fora do Estado'!B67</f>
        <v>0</v>
      </c>
      <c r="C72" s="40">
        <f>'Compra - Fora do Estado'!L67</f>
        <v>0</v>
      </c>
      <c r="D72" s="80">
        <v>0.04</v>
      </c>
      <c r="E72" s="86">
        <f t="shared" si="0"/>
        <v>5</v>
      </c>
      <c r="F72" s="87">
        <f t="shared" si="30"/>
        <v>7.4626865671641802</v>
      </c>
      <c r="G72" s="88">
        <f t="shared" si="31"/>
        <v>0.12000000000000009</v>
      </c>
      <c r="H72" s="54">
        <f t="shared" si="1"/>
        <v>0</v>
      </c>
      <c r="I72" s="42">
        <f t="shared" si="32"/>
        <v>0</v>
      </c>
      <c r="J72" s="53" t="e">
        <f t="shared" si="33"/>
        <v>#DIV/0!</v>
      </c>
      <c r="K72" s="92">
        <f t="shared" si="3"/>
        <v>0</v>
      </c>
      <c r="L72" s="87">
        <f t="shared" si="34"/>
        <v>0</v>
      </c>
      <c r="M72" s="93" t="e">
        <f t="shared" si="35"/>
        <v>#DIV/0!</v>
      </c>
      <c r="N72" s="59">
        <f t="shared" si="4"/>
        <v>5</v>
      </c>
      <c r="O72" s="42">
        <f t="shared" si="36"/>
        <v>7.3529411764705888</v>
      </c>
      <c r="P72" s="55">
        <f t="shared" si="37"/>
        <v>0.12000000000000008</v>
      </c>
      <c r="Q72" s="86">
        <f t="shared" si="6"/>
        <v>0</v>
      </c>
      <c r="R72" s="87">
        <f t="shared" si="38"/>
        <v>0</v>
      </c>
      <c r="S72" s="93" t="e">
        <f t="shared" si="39"/>
        <v>#DIV/0!</v>
      </c>
      <c r="T72" s="59">
        <f t="shared" si="8"/>
        <v>0</v>
      </c>
      <c r="U72" s="42">
        <f t="shared" si="40"/>
        <v>0</v>
      </c>
      <c r="V72" s="53" t="e">
        <f t="shared" si="41"/>
        <v>#DIV/0!</v>
      </c>
      <c r="W72" s="92">
        <f t="shared" si="10"/>
        <v>5</v>
      </c>
      <c r="X72" s="87">
        <f t="shared" si="42"/>
        <v>7.6923076923076934</v>
      </c>
      <c r="Y72" s="88">
        <f t="shared" si="43"/>
        <v>0.12000000000000008</v>
      </c>
      <c r="Z72" s="54">
        <f t="shared" si="12"/>
        <v>0</v>
      </c>
      <c r="AA72" s="42">
        <f t="shared" si="23"/>
        <v>0</v>
      </c>
      <c r="AB72" s="55" t="e">
        <f t="shared" si="24"/>
        <v>#DIV/0!</v>
      </c>
      <c r="AC72" s="86">
        <f t="shared" si="13"/>
        <v>5</v>
      </c>
      <c r="AD72" s="87">
        <f t="shared" si="25"/>
        <v>5.9523809523809526</v>
      </c>
      <c r="AE72" s="93">
        <f t="shared" si="26"/>
        <v>0.12000000000000002</v>
      </c>
      <c r="AF72" s="59">
        <f t="shared" si="27"/>
        <v>5</v>
      </c>
      <c r="AG72" s="42">
        <f t="shared" si="28"/>
        <v>5.9523809523809526</v>
      </c>
      <c r="AH72" s="55">
        <f t="shared" si="29"/>
        <v>0.12000000000000002</v>
      </c>
    </row>
    <row r="73" spans="1:34" x14ac:dyDescent="0.25">
      <c r="A73" s="75">
        <f>'Compra - Fora do Estado'!A68</f>
        <v>0</v>
      </c>
      <c r="B73" s="66">
        <f>'Compra - Fora do Estado'!B68</f>
        <v>0</v>
      </c>
      <c r="C73" s="40">
        <f>'Compra - Fora do Estado'!L68</f>
        <v>0</v>
      </c>
      <c r="D73" s="80">
        <v>0.04</v>
      </c>
      <c r="E73" s="86">
        <f t="shared" si="0"/>
        <v>5</v>
      </c>
      <c r="F73" s="87">
        <f t="shared" si="30"/>
        <v>7.4626865671641802</v>
      </c>
      <c r="G73" s="88">
        <f t="shared" si="31"/>
        <v>0.12000000000000009</v>
      </c>
      <c r="H73" s="54">
        <f t="shared" si="1"/>
        <v>0</v>
      </c>
      <c r="I73" s="42">
        <f t="shared" si="32"/>
        <v>0</v>
      </c>
      <c r="J73" s="53" t="e">
        <f t="shared" si="33"/>
        <v>#DIV/0!</v>
      </c>
      <c r="K73" s="92">
        <f t="shared" si="3"/>
        <v>0</v>
      </c>
      <c r="L73" s="87">
        <f t="shared" si="34"/>
        <v>0</v>
      </c>
      <c r="M73" s="93" t="e">
        <f t="shared" si="35"/>
        <v>#DIV/0!</v>
      </c>
      <c r="N73" s="59">
        <f t="shared" si="4"/>
        <v>5</v>
      </c>
      <c r="O73" s="42">
        <f t="shared" si="36"/>
        <v>7.3529411764705888</v>
      </c>
      <c r="P73" s="55">
        <f t="shared" si="37"/>
        <v>0.12000000000000008</v>
      </c>
      <c r="Q73" s="86">
        <f t="shared" si="6"/>
        <v>0</v>
      </c>
      <c r="R73" s="87">
        <f t="shared" si="38"/>
        <v>0</v>
      </c>
      <c r="S73" s="93" t="e">
        <f t="shared" si="39"/>
        <v>#DIV/0!</v>
      </c>
      <c r="T73" s="59">
        <f t="shared" si="8"/>
        <v>0</v>
      </c>
      <c r="U73" s="42">
        <f t="shared" si="40"/>
        <v>0</v>
      </c>
      <c r="V73" s="53" t="e">
        <f t="shared" si="41"/>
        <v>#DIV/0!</v>
      </c>
      <c r="W73" s="92">
        <f t="shared" si="10"/>
        <v>5</v>
      </c>
      <c r="X73" s="87">
        <f t="shared" si="42"/>
        <v>7.6923076923076934</v>
      </c>
      <c r="Y73" s="88">
        <f t="shared" si="43"/>
        <v>0.12000000000000008</v>
      </c>
      <c r="Z73" s="54">
        <f t="shared" si="12"/>
        <v>0</v>
      </c>
      <c r="AA73" s="42">
        <f t="shared" si="23"/>
        <v>0</v>
      </c>
      <c r="AB73" s="55" t="e">
        <f t="shared" si="24"/>
        <v>#DIV/0!</v>
      </c>
      <c r="AC73" s="86">
        <f t="shared" si="13"/>
        <v>5</v>
      </c>
      <c r="AD73" s="87">
        <f t="shared" si="25"/>
        <v>5.9523809523809526</v>
      </c>
      <c r="AE73" s="93">
        <f t="shared" si="26"/>
        <v>0.12000000000000002</v>
      </c>
      <c r="AF73" s="59">
        <f t="shared" si="27"/>
        <v>5</v>
      </c>
      <c r="AG73" s="42">
        <f t="shared" si="28"/>
        <v>5.9523809523809526</v>
      </c>
      <c r="AH73" s="55">
        <f t="shared" si="29"/>
        <v>0.12000000000000002</v>
      </c>
    </row>
    <row r="74" spans="1:34" x14ac:dyDescent="0.25">
      <c r="A74" s="75">
        <f>'Compra - Fora do Estado'!A69</f>
        <v>0</v>
      </c>
      <c r="B74" s="66">
        <f>'Compra - Fora do Estado'!B69</f>
        <v>0</v>
      </c>
      <c r="C74" s="40">
        <f>'Compra - Fora do Estado'!L69</f>
        <v>0</v>
      </c>
      <c r="D74" s="80">
        <v>0.04</v>
      </c>
      <c r="E74" s="86">
        <f t="shared" si="0"/>
        <v>5</v>
      </c>
      <c r="F74" s="87">
        <f t="shared" si="30"/>
        <v>7.4626865671641802</v>
      </c>
      <c r="G74" s="88">
        <f t="shared" si="31"/>
        <v>0.12000000000000009</v>
      </c>
      <c r="H74" s="54">
        <f t="shared" si="1"/>
        <v>0</v>
      </c>
      <c r="I74" s="42">
        <f t="shared" si="32"/>
        <v>0</v>
      </c>
      <c r="J74" s="53" t="e">
        <f t="shared" si="33"/>
        <v>#DIV/0!</v>
      </c>
      <c r="K74" s="92">
        <f t="shared" si="3"/>
        <v>0</v>
      </c>
      <c r="L74" s="87">
        <f t="shared" si="34"/>
        <v>0</v>
      </c>
      <c r="M74" s="93" t="e">
        <f t="shared" si="35"/>
        <v>#DIV/0!</v>
      </c>
      <c r="N74" s="59">
        <f t="shared" si="4"/>
        <v>5</v>
      </c>
      <c r="O74" s="42">
        <f t="shared" si="36"/>
        <v>7.3529411764705888</v>
      </c>
      <c r="P74" s="55">
        <f t="shared" si="37"/>
        <v>0.12000000000000008</v>
      </c>
      <c r="Q74" s="86">
        <f t="shared" si="6"/>
        <v>0</v>
      </c>
      <c r="R74" s="87">
        <f t="shared" si="38"/>
        <v>0</v>
      </c>
      <c r="S74" s="93" t="e">
        <f t="shared" si="39"/>
        <v>#DIV/0!</v>
      </c>
      <c r="T74" s="59">
        <f t="shared" si="8"/>
        <v>0</v>
      </c>
      <c r="U74" s="42">
        <f t="shared" si="40"/>
        <v>0</v>
      </c>
      <c r="V74" s="53" t="e">
        <f t="shared" si="41"/>
        <v>#DIV/0!</v>
      </c>
      <c r="W74" s="92">
        <f t="shared" si="10"/>
        <v>5</v>
      </c>
      <c r="X74" s="87">
        <f t="shared" si="42"/>
        <v>7.6923076923076934</v>
      </c>
      <c r="Y74" s="88">
        <f t="shared" si="43"/>
        <v>0.12000000000000008</v>
      </c>
      <c r="Z74" s="54">
        <f t="shared" si="12"/>
        <v>0</v>
      </c>
      <c r="AA74" s="42">
        <f t="shared" si="23"/>
        <v>0</v>
      </c>
      <c r="AB74" s="55" t="e">
        <f t="shared" si="24"/>
        <v>#DIV/0!</v>
      </c>
      <c r="AC74" s="86">
        <f t="shared" si="13"/>
        <v>5</v>
      </c>
      <c r="AD74" s="87">
        <f t="shared" si="25"/>
        <v>5.9523809523809526</v>
      </c>
      <c r="AE74" s="93">
        <f t="shared" si="26"/>
        <v>0.12000000000000002</v>
      </c>
      <c r="AF74" s="59">
        <f t="shared" si="27"/>
        <v>5</v>
      </c>
      <c r="AG74" s="42">
        <f t="shared" si="28"/>
        <v>5.9523809523809526</v>
      </c>
      <c r="AH74" s="55">
        <f t="shared" si="29"/>
        <v>0.12000000000000002</v>
      </c>
    </row>
    <row r="75" spans="1:34" x14ac:dyDescent="0.25">
      <c r="A75" s="75">
        <f>'Compra - Fora do Estado'!A70</f>
        <v>0</v>
      </c>
      <c r="B75" s="66">
        <f>'Compra - Fora do Estado'!B70</f>
        <v>0</v>
      </c>
      <c r="C75" s="40">
        <f>'Compra - Fora do Estado'!L70</f>
        <v>0</v>
      </c>
      <c r="D75" s="80">
        <v>0.04</v>
      </c>
      <c r="E75" s="86">
        <f t="shared" si="0"/>
        <v>5</v>
      </c>
      <c r="F75" s="87">
        <f t="shared" si="30"/>
        <v>7.4626865671641802</v>
      </c>
      <c r="G75" s="88">
        <f t="shared" si="31"/>
        <v>0.12000000000000009</v>
      </c>
      <c r="H75" s="54">
        <f t="shared" si="1"/>
        <v>0</v>
      </c>
      <c r="I75" s="42">
        <f t="shared" si="32"/>
        <v>0</v>
      </c>
      <c r="J75" s="53" t="e">
        <f t="shared" si="33"/>
        <v>#DIV/0!</v>
      </c>
      <c r="K75" s="92">
        <f t="shared" si="3"/>
        <v>0</v>
      </c>
      <c r="L75" s="87">
        <f t="shared" si="34"/>
        <v>0</v>
      </c>
      <c r="M75" s="93" t="e">
        <f t="shared" si="35"/>
        <v>#DIV/0!</v>
      </c>
      <c r="N75" s="59">
        <f t="shared" si="4"/>
        <v>5</v>
      </c>
      <c r="O75" s="42">
        <f t="shared" si="36"/>
        <v>7.3529411764705888</v>
      </c>
      <c r="P75" s="55">
        <f t="shared" si="37"/>
        <v>0.12000000000000008</v>
      </c>
      <c r="Q75" s="86">
        <f t="shared" si="6"/>
        <v>0</v>
      </c>
      <c r="R75" s="87">
        <f t="shared" si="38"/>
        <v>0</v>
      </c>
      <c r="S75" s="93" t="e">
        <f t="shared" si="39"/>
        <v>#DIV/0!</v>
      </c>
      <c r="T75" s="59">
        <f t="shared" si="8"/>
        <v>0</v>
      </c>
      <c r="U75" s="42">
        <f t="shared" si="40"/>
        <v>0</v>
      </c>
      <c r="V75" s="53" t="e">
        <f t="shared" si="41"/>
        <v>#DIV/0!</v>
      </c>
      <c r="W75" s="92">
        <f t="shared" si="10"/>
        <v>5</v>
      </c>
      <c r="X75" s="87">
        <f t="shared" si="42"/>
        <v>7.6923076923076934</v>
      </c>
      <c r="Y75" s="88">
        <f t="shared" si="43"/>
        <v>0.12000000000000008</v>
      </c>
      <c r="Z75" s="54">
        <f t="shared" si="12"/>
        <v>0</v>
      </c>
      <c r="AA75" s="42">
        <f t="shared" si="23"/>
        <v>0</v>
      </c>
      <c r="AB75" s="55" t="e">
        <f t="shared" si="24"/>
        <v>#DIV/0!</v>
      </c>
      <c r="AC75" s="86">
        <f t="shared" si="13"/>
        <v>5</v>
      </c>
      <c r="AD75" s="87">
        <f t="shared" si="25"/>
        <v>5.9523809523809526</v>
      </c>
      <c r="AE75" s="93">
        <f t="shared" si="26"/>
        <v>0.12000000000000002</v>
      </c>
      <c r="AF75" s="59">
        <f t="shared" si="27"/>
        <v>5</v>
      </c>
      <c r="AG75" s="42">
        <f t="shared" si="28"/>
        <v>5.9523809523809526</v>
      </c>
      <c r="AH75" s="55">
        <f t="shared" si="29"/>
        <v>0.12000000000000002</v>
      </c>
    </row>
    <row r="76" spans="1:34" x14ac:dyDescent="0.25">
      <c r="A76" s="75">
        <f>'Compra - Fora do Estado'!A71</f>
        <v>0</v>
      </c>
      <c r="B76" s="66">
        <f>'Compra - Fora do Estado'!B71</f>
        <v>0</v>
      </c>
      <c r="C76" s="40">
        <f>'Compra - Fora do Estado'!L71</f>
        <v>0</v>
      </c>
      <c r="D76" s="80">
        <v>0.04</v>
      </c>
      <c r="E76" s="86">
        <f t="shared" si="0"/>
        <v>5</v>
      </c>
      <c r="F76" s="87">
        <f t="shared" si="30"/>
        <v>7.4626865671641802</v>
      </c>
      <c r="G76" s="88">
        <f t="shared" si="31"/>
        <v>0.12000000000000009</v>
      </c>
      <c r="H76" s="54">
        <f t="shared" si="1"/>
        <v>0</v>
      </c>
      <c r="I76" s="42">
        <f t="shared" si="32"/>
        <v>0</v>
      </c>
      <c r="J76" s="53" t="e">
        <f t="shared" si="33"/>
        <v>#DIV/0!</v>
      </c>
      <c r="K76" s="92">
        <f t="shared" si="3"/>
        <v>0</v>
      </c>
      <c r="L76" s="87">
        <f t="shared" si="34"/>
        <v>0</v>
      </c>
      <c r="M76" s="93" t="e">
        <f t="shared" si="35"/>
        <v>#DIV/0!</v>
      </c>
      <c r="N76" s="59">
        <f t="shared" si="4"/>
        <v>5</v>
      </c>
      <c r="O76" s="42">
        <f t="shared" si="36"/>
        <v>7.3529411764705888</v>
      </c>
      <c r="P76" s="55">
        <f t="shared" si="37"/>
        <v>0.12000000000000008</v>
      </c>
      <c r="Q76" s="86">
        <f t="shared" si="6"/>
        <v>0</v>
      </c>
      <c r="R76" s="87">
        <f t="shared" si="38"/>
        <v>0</v>
      </c>
      <c r="S76" s="93" t="e">
        <f t="shared" si="39"/>
        <v>#DIV/0!</v>
      </c>
      <c r="T76" s="59">
        <f t="shared" si="8"/>
        <v>0</v>
      </c>
      <c r="U76" s="42">
        <f t="shared" si="40"/>
        <v>0</v>
      </c>
      <c r="V76" s="53" t="e">
        <f t="shared" si="41"/>
        <v>#DIV/0!</v>
      </c>
      <c r="W76" s="92">
        <f t="shared" si="10"/>
        <v>5</v>
      </c>
      <c r="X76" s="87">
        <f t="shared" si="42"/>
        <v>7.6923076923076934</v>
      </c>
      <c r="Y76" s="88">
        <f t="shared" si="43"/>
        <v>0.12000000000000008</v>
      </c>
      <c r="Z76" s="54">
        <f t="shared" si="12"/>
        <v>0</v>
      </c>
      <c r="AA76" s="42">
        <f t="shared" si="23"/>
        <v>0</v>
      </c>
      <c r="AB76" s="55" t="e">
        <f t="shared" si="24"/>
        <v>#DIV/0!</v>
      </c>
      <c r="AC76" s="86">
        <f t="shared" si="13"/>
        <v>5</v>
      </c>
      <c r="AD76" s="87">
        <f t="shared" si="25"/>
        <v>5.9523809523809526</v>
      </c>
      <c r="AE76" s="93">
        <f t="shared" si="26"/>
        <v>0.12000000000000002</v>
      </c>
      <c r="AF76" s="59">
        <f t="shared" si="27"/>
        <v>5</v>
      </c>
      <c r="AG76" s="42">
        <f t="shared" si="28"/>
        <v>5.9523809523809526</v>
      </c>
      <c r="AH76" s="55">
        <f t="shared" si="29"/>
        <v>0.12000000000000002</v>
      </c>
    </row>
    <row r="77" spans="1:34" x14ac:dyDescent="0.25">
      <c r="A77" s="75">
        <f>'Compra - Fora do Estado'!A72</f>
        <v>0</v>
      </c>
      <c r="B77" s="66">
        <f>'Compra - Fora do Estado'!B72</f>
        <v>0</v>
      </c>
      <c r="C77" s="40">
        <f>'Compra - Fora do Estado'!L72</f>
        <v>0</v>
      </c>
      <c r="D77" s="80">
        <v>0.04</v>
      </c>
      <c r="E77" s="86">
        <f t="shared" si="0"/>
        <v>5</v>
      </c>
      <c r="F77" s="87">
        <f t="shared" si="30"/>
        <v>7.4626865671641802</v>
      </c>
      <c r="G77" s="88">
        <f t="shared" si="31"/>
        <v>0.12000000000000009</v>
      </c>
      <c r="H77" s="54">
        <f t="shared" si="1"/>
        <v>0</v>
      </c>
      <c r="I77" s="42">
        <f t="shared" si="32"/>
        <v>0</v>
      </c>
      <c r="J77" s="53" t="e">
        <f t="shared" si="33"/>
        <v>#DIV/0!</v>
      </c>
      <c r="K77" s="92">
        <f t="shared" si="3"/>
        <v>0</v>
      </c>
      <c r="L77" s="87">
        <f t="shared" si="34"/>
        <v>0</v>
      </c>
      <c r="M77" s="93" t="e">
        <f t="shared" si="35"/>
        <v>#DIV/0!</v>
      </c>
      <c r="N77" s="59">
        <f t="shared" si="4"/>
        <v>5</v>
      </c>
      <c r="O77" s="42">
        <f t="shared" si="36"/>
        <v>7.3529411764705888</v>
      </c>
      <c r="P77" s="55">
        <f t="shared" si="37"/>
        <v>0.12000000000000008</v>
      </c>
      <c r="Q77" s="86">
        <f t="shared" si="6"/>
        <v>0</v>
      </c>
      <c r="R77" s="87">
        <f t="shared" si="38"/>
        <v>0</v>
      </c>
      <c r="S77" s="93" t="e">
        <f t="shared" si="39"/>
        <v>#DIV/0!</v>
      </c>
      <c r="T77" s="59">
        <f t="shared" si="8"/>
        <v>0</v>
      </c>
      <c r="U77" s="42">
        <f t="shared" si="40"/>
        <v>0</v>
      </c>
      <c r="V77" s="53" t="e">
        <f t="shared" si="41"/>
        <v>#DIV/0!</v>
      </c>
      <c r="W77" s="92">
        <f t="shared" si="10"/>
        <v>5</v>
      </c>
      <c r="X77" s="87">
        <f t="shared" si="42"/>
        <v>7.6923076923076934</v>
      </c>
      <c r="Y77" s="88">
        <f t="shared" si="43"/>
        <v>0.12000000000000008</v>
      </c>
      <c r="Z77" s="54">
        <f t="shared" si="12"/>
        <v>0</v>
      </c>
      <c r="AA77" s="42">
        <f t="shared" si="23"/>
        <v>0</v>
      </c>
      <c r="AB77" s="55" t="e">
        <f t="shared" si="24"/>
        <v>#DIV/0!</v>
      </c>
      <c r="AC77" s="86">
        <f t="shared" si="13"/>
        <v>5</v>
      </c>
      <c r="AD77" s="87">
        <f t="shared" si="25"/>
        <v>5.9523809523809526</v>
      </c>
      <c r="AE77" s="93">
        <f t="shared" si="26"/>
        <v>0.12000000000000002</v>
      </c>
      <c r="AF77" s="59">
        <f t="shared" si="27"/>
        <v>5</v>
      </c>
      <c r="AG77" s="42">
        <f t="shared" si="28"/>
        <v>5.9523809523809526</v>
      </c>
      <c r="AH77" s="55">
        <f t="shared" si="29"/>
        <v>0.12000000000000002</v>
      </c>
    </row>
    <row r="78" spans="1:34" x14ac:dyDescent="0.25">
      <c r="A78" s="75">
        <f>'Compra - Fora do Estado'!A73</f>
        <v>0</v>
      </c>
      <c r="B78" s="66">
        <f>'Compra - Fora do Estado'!B73</f>
        <v>0</v>
      </c>
      <c r="C78" s="40">
        <f>'Compra - Fora do Estado'!L73</f>
        <v>0</v>
      </c>
      <c r="D78" s="80">
        <v>0.04</v>
      </c>
      <c r="E78" s="86">
        <f t="shared" si="0"/>
        <v>5</v>
      </c>
      <c r="F78" s="87">
        <f t="shared" si="30"/>
        <v>7.4626865671641802</v>
      </c>
      <c r="G78" s="88">
        <f t="shared" si="31"/>
        <v>0.12000000000000009</v>
      </c>
      <c r="H78" s="54">
        <f t="shared" si="1"/>
        <v>0</v>
      </c>
      <c r="I78" s="42">
        <f t="shared" si="32"/>
        <v>0</v>
      </c>
      <c r="J78" s="53" t="e">
        <f t="shared" si="33"/>
        <v>#DIV/0!</v>
      </c>
      <c r="K78" s="92">
        <f t="shared" si="3"/>
        <v>0</v>
      </c>
      <c r="L78" s="87">
        <f t="shared" si="34"/>
        <v>0</v>
      </c>
      <c r="M78" s="93" t="e">
        <f t="shared" si="35"/>
        <v>#DIV/0!</v>
      </c>
      <c r="N78" s="59">
        <f t="shared" si="4"/>
        <v>5</v>
      </c>
      <c r="O78" s="42">
        <f t="shared" si="36"/>
        <v>7.3529411764705888</v>
      </c>
      <c r="P78" s="55">
        <f t="shared" si="37"/>
        <v>0.12000000000000008</v>
      </c>
      <c r="Q78" s="86">
        <f t="shared" si="6"/>
        <v>0</v>
      </c>
      <c r="R78" s="87">
        <f t="shared" si="38"/>
        <v>0</v>
      </c>
      <c r="S78" s="93" t="e">
        <f t="shared" si="39"/>
        <v>#DIV/0!</v>
      </c>
      <c r="T78" s="59">
        <f t="shared" si="8"/>
        <v>0</v>
      </c>
      <c r="U78" s="42">
        <f t="shared" si="40"/>
        <v>0</v>
      </c>
      <c r="V78" s="53" t="e">
        <f t="shared" si="41"/>
        <v>#DIV/0!</v>
      </c>
      <c r="W78" s="92">
        <f t="shared" si="10"/>
        <v>5</v>
      </c>
      <c r="X78" s="87">
        <f t="shared" si="42"/>
        <v>7.6923076923076934</v>
      </c>
      <c r="Y78" s="88">
        <f t="shared" si="43"/>
        <v>0.12000000000000008</v>
      </c>
      <c r="Z78" s="54">
        <f t="shared" si="12"/>
        <v>0</v>
      </c>
      <c r="AA78" s="42">
        <f t="shared" si="23"/>
        <v>0</v>
      </c>
      <c r="AB78" s="55" t="e">
        <f t="shared" si="24"/>
        <v>#DIV/0!</v>
      </c>
      <c r="AC78" s="86">
        <f t="shared" si="13"/>
        <v>5</v>
      </c>
      <c r="AD78" s="87">
        <f t="shared" si="25"/>
        <v>5.9523809523809526</v>
      </c>
      <c r="AE78" s="93">
        <f t="shared" si="26"/>
        <v>0.12000000000000002</v>
      </c>
      <c r="AF78" s="59">
        <f t="shared" si="27"/>
        <v>5</v>
      </c>
      <c r="AG78" s="42">
        <f t="shared" si="28"/>
        <v>5.9523809523809526</v>
      </c>
      <c r="AH78" s="55">
        <f t="shared" si="29"/>
        <v>0.12000000000000002</v>
      </c>
    </row>
    <row r="79" spans="1:34" x14ac:dyDescent="0.25">
      <c r="A79" s="75">
        <f>'Compra - Fora do Estado'!A74</f>
        <v>0</v>
      </c>
      <c r="B79" s="66">
        <f>'Compra - Fora do Estado'!B74</f>
        <v>0</v>
      </c>
      <c r="C79" s="40">
        <f>'Compra - Fora do Estado'!L74</f>
        <v>0</v>
      </c>
      <c r="D79" s="80">
        <v>0.04</v>
      </c>
      <c r="E79" s="86">
        <f t="shared" ref="E79:E142" si="44">IF(C79*2&lt;$C$2,$D$2,$E$2)</f>
        <v>5</v>
      </c>
      <c r="F79" s="87">
        <f t="shared" si="30"/>
        <v>7.4626865671641802</v>
      </c>
      <c r="G79" s="88">
        <f t="shared" si="31"/>
        <v>0.12000000000000009</v>
      </c>
      <c r="H79" s="54">
        <f t="shared" ref="H79:H142" si="45">IF(C79*2&lt;$C$3,$D$3,$E$3)</f>
        <v>0</v>
      </c>
      <c r="I79" s="42">
        <f t="shared" si="32"/>
        <v>0</v>
      </c>
      <c r="J79" s="53" t="e">
        <f t="shared" si="33"/>
        <v>#DIV/0!</v>
      </c>
      <c r="K79" s="92">
        <f t="shared" ref="K79:K142" si="46">IF(C79*2&lt;$C$4,$D$4,$E$4)</f>
        <v>0</v>
      </c>
      <c r="L79" s="87">
        <f t="shared" si="34"/>
        <v>0</v>
      </c>
      <c r="M79" s="93" t="e">
        <f t="shared" si="35"/>
        <v>#DIV/0!</v>
      </c>
      <c r="N79" s="59">
        <f t="shared" ref="N79:N142" si="47">IF(C79*2&lt;$C$5,$D$5,$E$5)</f>
        <v>5</v>
      </c>
      <c r="O79" s="42">
        <f t="shared" si="36"/>
        <v>7.3529411764705888</v>
      </c>
      <c r="P79" s="55">
        <f t="shared" si="37"/>
        <v>0.12000000000000008</v>
      </c>
      <c r="Q79" s="86">
        <f t="shared" ref="Q79:Q142" si="48">IF(C79*2&lt;$C$6,$D$6,$E$6)</f>
        <v>0</v>
      </c>
      <c r="R79" s="87">
        <f t="shared" si="38"/>
        <v>0</v>
      </c>
      <c r="S79" s="93" t="e">
        <f t="shared" si="39"/>
        <v>#DIV/0!</v>
      </c>
      <c r="T79" s="59">
        <f t="shared" ref="T79:T142" si="49">IF(C79*2&lt;$C$7,$D$7,$E$7)</f>
        <v>0</v>
      </c>
      <c r="U79" s="42">
        <f t="shared" si="40"/>
        <v>0</v>
      </c>
      <c r="V79" s="53" t="e">
        <f t="shared" si="41"/>
        <v>#DIV/0!</v>
      </c>
      <c r="W79" s="92">
        <f t="shared" ref="W79:W142" si="50">IF(C79*2&lt;$C$8,$D$8,$E$8)</f>
        <v>5</v>
      </c>
      <c r="X79" s="87">
        <f t="shared" si="42"/>
        <v>7.6923076923076934</v>
      </c>
      <c r="Y79" s="88">
        <f t="shared" si="43"/>
        <v>0.12000000000000008</v>
      </c>
      <c r="Z79" s="54">
        <f t="shared" ref="Z79:Z142" si="51">IF(C79*22&lt;$C$9,$D$9,$E$9)</f>
        <v>0</v>
      </c>
      <c r="AA79" s="42">
        <f t="shared" si="23"/>
        <v>0</v>
      </c>
      <c r="AB79" s="55" t="e">
        <f t="shared" si="24"/>
        <v>#DIV/0!</v>
      </c>
      <c r="AC79" s="86">
        <f t="shared" ref="AC79:AC142" si="52">IF(C79*2&lt;$C$8,$D$8,$E$8)</f>
        <v>5</v>
      </c>
      <c r="AD79" s="87">
        <f t="shared" si="25"/>
        <v>5.9523809523809526</v>
      </c>
      <c r="AE79" s="93">
        <f t="shared" si="26"/>
        <v>0.12000000000000002</v>
      </c>
      <c r="AF79" s="59">
        <f t="shared" si="27"/>
        <v>5</v>
      </c>
      <c r="AG79" s="42">
        <f t="shared" si="28"/>
        <v>5.9523809523809526</v>
      </c>
      <c r="AH79" s="55">
        <f t="shared" si="29"/>
        <v>0.12000000000000002</v>
      </c>
    </row>
    <row r="80" spans="1:34" x14ac:dyDescent="0.25">
      <c r="A80" s="75">
        <f>'Compra - Fora do Estado'!A75</f>
        <v>0</v>
      </c>
      <c r="B80" s="66">
        <f>'Compra - Fora do Estado'!B75</f>
        <v>0</v>
      </c>
      <c r="C80" s="40">
        <f>'Compra - Fora do Estado'!L75</f>
        <v>0</v>
      </c>
      <c r="D80" s="80">
        <v>0.04</v>
      </c>
      <c r="E80" s="86">
        <f t="shared" si="44"/>
        <v>5</v>
      </c>
      <c r="F80" s="87">
        <f t="shared" si="30"/>
        <v>7.4626865671641802</v>
      </c>
      <c r="G80" s="88">
        <f t="shared" si="31"/>
        <v>0.12000000000000009</v>
      </c>
      <c r="H80" s="54">
        <f t="shared" si="45"/>
        <v>0</v>
      </c>
      <c r="I80" s="42">
        <f t="shared" si="32"/>
        <v>0</v>
      </c>
      <c r="J80" s="53" t="e">
        <f t="shared" si="33"/>
        <v>#DIV/0!</v>
      </c>
      <c r="K80" s="92">
        <f t="shared" si="46"/>
        <v>0</v>
      </c>
      <c r="L80" s="87">
        <f t="shared" si="34"/>
        <v>0</v>
      </c>
      <c r="M80" s="93" t="e">
        <f t="shared" si="35"/>
        <v>#DIV/0!</v>
      </c>
      <c r="N80" s="59">
        <f t="shared" si="47"/>
        <v>5</v>
      </c>
      <c r="O80" s="42">
        <f t="shared" si="36"/>
        <v>7.3529411764705888</v>
      </c>
      <c r="P80" s="55">
        <f t="shared" si="37"/>
        <v>0.12000000000000008</v>
      </c>
      <c r="Q80" s="86">
        <f t="shared" si="48"/>
        <v>0</v>
      </c>
      <c r="R80" s="87">
        <f t="shared" si="38"/>
        <v>0</v>
      </c>
      <c r="S80" s="93" t="e">
        <f t="shared" si="39"/>
        <v>#DIV/0!</v>
      </c>
      <c r="T80" s="59">
        <f t="shared" si="49"/>
        <v>0</v>
      </c>
      <c r="U80" s="42">
        <f t="shared" si="40"/>
        <v>0</v>
      </c>
      <c r="V80" s="53" t="e">
        <f t="shared" si="41"/>
        <v>#DIV/0!</v>
      </c>
      <c r="W80" s="92">
        <f t="shared" si="50"/>
        <v>5</v>
      </c>
      <c r="X80" s="87">
        <f t="shared" si="42"/>
        <v>7.6923076923076934</v>
      </c>
      <c r="Y80" s="88">
        <f t="shared" si="43"/>
        <v>0.12000000000000008</v>
      </c>
      <c r="Z80" s="54">
        <f t="shared" si="51"/>
        <v>0</v>
      </c>
      <c r="AA80" s="42">
        <f t="shared" ref="AA80:AA143" si="53">(C80+Z80)/(1-$J$5-D80-$B$9)</f>
        <v>0</v>
      </c>
      <c r="AB80" s="55" t="e">
        <f t="shared" ref="AB80:AB143" si="54">(AA80-Z80-D80*AA80-C80-$B$9*AA80)/AA80</f>
        <v>#DIV/0!</v>
      </c>
      <c r="AC80" s="86">
        <f t="shared" si="52"/>
        <v>5</v>
      </c>
      <c r="AD80" s="87">
        <f t="shared" ref="AD80:AD143" si="55">(C80+AC80)/(1-$J$5-D80-$B$10)</f>
        <v>5.9523809523809526</v>
      </c>
      <c r="AE80" s="93">
        <f t="shared" ref="AE80:AE143" si="56">(AD80-AC80-D80*AD80-C80-$B$10*AD80)/AD80</f>
        <v>0.12000000000000002</v>
      </c>
      <c r="AF80" s="59">
        <f t="shared" ref="AF80:AF143" si="57">IF(L80/2&lt;$C$8,$D$8,$E$8)</f>
        <v>5</v>
      </c>
      <c r="AG80" s="42">
        <f t="shared" ref="AG80:AG143" si="58">(C80+AF80)/(1-$J$5-D80-$B$11)</f>
        <v>5.9523809523809526</v>
      </c>
      <c r="AH80" s="55">
        <f t="shared" ref="AH80:AH143" si="59">(AG80-AF80-D80*AG80-C80-$B$11*AG80)/AG80</f>
        <v>0.12000000000000002</v>
      </c>
    </row>
    <row r="81" spans="1:34" x14ac:dyDescent="0.25">
      <c r="A81" s="75">
        <f>'Compra - Fora do Estado'!A76</f>
        <v>0</v>
      </c>
      <c r="B81" s="66">
        <f>'Compra - Fora do Estado'!B76</f>
        <v>0</v>
      </c>
      <c r="C81" s="40">
        <f>'Compra - Fora do Estado'!L76</f>
        <v>0</v>
      </c>
      <c r="D81" s="80">
        <v>0.04</v>
      </c>
      <c r="E81" s="86">
        <f t="shared" si="44"/>
        <v>5</v>
      </c>
      <c r="F81" s="87">
        <f t="shared" si="30"/>
        <v>7.4626865671641802</v>
      </c>
      <c r="G81" s="88">
        <f t="shared" si="31"/>
        <v>0.12000000000000009</v>
      </c>
      <c r="H81" s="54">
        <f t="shared" si="45"/>
        <v>0</v>
      </c>
      <c r="I81" s="42">
        <f t="shared" si="32"/>
        <v>0</v>
      </c>
      <c r="J81" s="53" t="e">
        <f t="shared" si="33"/>
        <v>#DIV/0!</v>
      </c>
      <c r="K81" s="92">
        <f t="shared" si="46"/>
        <v>0</v>
      </c>
      <c r="L81" s="87">
        <f t="shared" si="34"/>
        <v>0</v>
      </c>
      <c r="M81" s="93" t="e">
        <f t="shared" si="35"/>
        <v>#DIV/0!</v>
      </c>
      <c r="N81" s="59">
        <f t="shared" si="47"/>
        <v>5</v>
      </c>
      <c r="O81" s="42">
        <f t="shared" si="36"/>
        <v>7.3529411764705888</v>
      </c>
      <c r="P81" s="55">
        <f t="shared" si="37"/>
        <v>0.12000000000000008</v>
      </c>
      <c r="Q81" s="86">
        <f t="shared" si="48"/>
        <v>0</v>
      </c>
      <c r="R81" s="87">
        <f t="shared" si="38"/>
        <v>0</v>
      </c>
      <c r="S81" s="93" t="e">
        <f t="shared" si="39"/>
        <v>#DIV/0!</v>
      </c>
      <c r="T81" s="59">
        <f t="shared" si="49"/>
        <v>0</v>
      </c>
      <c r="U81" s="42">
        <f t="shared" si="40"/>
        <v>0</v>
      </c>
      <c r="V81" s="53" t="e">
        <f t="shared" si="41"/>
        <v>#DIV/0!</v>
      </c>
      <c r="W81" s="92">
        <f t="shared" si="50"/>
        <v>5</v>
      </c>
      <c r="X81" s="87">
        <f t="shared" si="42"/>
        <v>7.6923076923076934</v>
      </c>
      <c r="Y81" s="88">
        <f t="shared" si="43"/>
        <v>0.12000000000000008</v>
      </c>
      <c r="Z81" s="54">
        <f t="shared" si="51"/>
        <v>0</v>
      </c>
      <c r="AA81" s="42">
        <f t="shared" si="53"/>
        <v>0</v>
      </c>
      <c r="AB81" s="55" t="e">
        <f t="shared" si="54"/>
        <v>#DIV/0!</v>
      </c>
      <c r="AC81" s="86">
        <f t="shared" si="52"/>
        <v>5</v>
      </c>
      <c r="AD81" s="87">
        <f t="shared" si="55"/>
        <v>5.9523809523809526</v>
      </c>
      <c r="AE81" s="93">
        <f t="shared" si="56"/>
        <v>0.12000000000000002</v>
      </c>
      <c r="AF81" s="59">
        <f t="shared" si="57"/>
        <v>5</v>
      </c>
      <c r="AG81" s="42">
        <f t="shared" si="58"/>
        <v>5.9523809523809526</v>
      </c>
      <c r="AH81" s="55">
        <f t="shared" si="59"/>
        <v>0.12000000000000002</v>
      </c>
    </row>
    <row r="82" spans="1:34" x14ac:dyDescent="0.25">
      <c r="A82" s="75">
        <f>'Compra - Fora do Estado'!A77</f>
        <v>0</v>
      </c>
      <c r="B82" s="66">
        <f>'Compra - Fora do Estado'!B77</f>
        <v>0</v>
      </c>
      <c r="C82" s="40">
        <f>'Compra - Fora do Estado'!L77</f>
        <v>0</v>
      </c>
      <c r="D82" s="80">
        <v>0.04</v>
      </c>
      <c r="E82" s="86">
        <f t="shared" si="44"/>
        <v>5</v>
      </c>
      <c r="F82" s="87">
        <f t="shared" si="30"/>
        <v>7.4626865671641802</v>
      </c>
      <c r="G82" s="88">
        <f t="shared" si="31"/>
        <v>0.12000000000000009</v>
      </c>
      <c r="H82" s="54">
        <f t="shared" si="45"/>
        <v>0</v>
      </c>
      <c r="I82" s="42">
        <f t="shared" si="32"/>
        <v>0</v>
      </c>
      <c r="J82" s="53" t="e">
        <f t="shared" si="33"/>
        <v>#DIV/0!</v>
      </c>
      <c r="K82" s="92">
        <f t="shared" si="46"/>
        <v>0</v>
      </c>
      <c r="L82" s="87">
        <f t="shared" si="34"/>
        <v>0</v>
      </c>
      <c r="M82" s="93" t="e">
        <f t="shared" si="35"/>
        <v>#DIV/0!</v>
      </c>
      <c r="N82" s="59">
        <f t="shared" si="47"/>
        <v>5</v>
      </c>
      <c r="O82" s="42">
        <f t="shared" si="36"/>
        <v>7.3529411764705888</v>
      </c>
      <c r="P82" s="55">
        <f t="shared" si="37"/>
        <v>0.12000000000000008</v>
      </c>
      <c r="Q82" s="86">
        <f t="shared" si="48"/>
        <v>0</v>
      </c>
      <c r="R82" s="87">
        <f t="shared" si="38"/>
        <v>0</v>
      </c>
      <c r="S82" s="93" t="e">
        <f t="shared" si="39"/>
        <v>#DIV/0!</v>
      </c>
      <c r="T82" s="59">
        <f t="shared" si="49"/>
        <v>0</v>
      </c>
      <c r="U82" s="42">
        <f t="shared" si="40"/>
        <v>0</v>
      </c>
      <c r="V82" s="53" t="e">
        <f t="shared" si="41"/>
        <v>#DIV/0!</v>
      </c>
      <c r="W82" s="92">
        <f t="shared" si="50"/>
        <v>5</v>
      </c>
      <c r="X82" s="87">
        <f t="shared" si="42"/>
        <v>7.6923076923076934</v>
      </c>
      <c r="Y82" s="88">
        <f t="shared" si="43"/>
        <v>0.12000000000000008</v>
      </c>
      <c r="Z82" s="54">
        <f t="shared" si="51"/>
        <v>0</v>
      </c>
      <c r="AA82" s="42">
        <f t="shared" si="53"/>
        <v>0</v>
      </c>
      <c r="AB82" s="55" t="e">
        <f t="shared" si="54"/>
        <v>#DIV/0!</v>
      </c>
      <c r="AC82" s="86">
        <f t="shared" si="52"/>
        <v>5</v>
      </c>
      <c r="AD82" s="87">
        <f t="shared" si="55"/>
        <v>5.9523809523809526</v>
      </c>
      <c r="AE82" s="93">
        <f t="shared" si="56"/>
        <v>0.12000000000000002</v>
      </c>
      <c r="AF82" s="59">
        <f t="shared" si="57"/>
        <v>5</v>
      </c>
      <c r="AG82" s="42">
        <f t="shared" si="58"/>
        <v>5.9523809523809526</v>
      </c>
      <c r="AH82" s="55">
        <f t="shared" si="59"/>
        <v>0.12000000000000002</v>
      </c>
    </row>
    <row r="83" spans="1:34" x14ac:dyDescent="0.25">
      <c r="A83" s="75">
        <f>'Compra - Fora do Estado'!A78</f>
        <v>0</v>
      </c>
      <c r="B83" s="66">
        <f>'Compra - Fora do Estado'!B78</f>
        <v>0</v>
      </c>
      <c r="C83" s="40">
        <f>'Compra - Fora do Estado'!L78</f>
        <v>0</v>
      </c>
      <c r="D83" s="80">
        <v>0.04</v>
      </c>
      <c r="E83" s="86">
        <f t="shared" si="44"/>
        <v>5</v>
      </c>
      <c r="F83" s="87">
        <f t="shared" si="30"/>
        <v>7.4626865671641802</v>
      </c>
      <c r="G83" s="88">
        <f t="shared" si="31"/>
        <v>0.12000000000000009</v>
      </c>
      <c r="H83" s="54">
        <f t="shared" si="45"/>
        <v>0</v>
      </c>
      <c r="I83" s="42">
        <f t="shared" si="32"/>
        <v>0</v>
      </c>
      <c r="J83" s="53" t="e">
        <f t="shared" si="33"/>
        <v>#DIV/0!</v>
      </c>
      <c r="K83" s="92">
        <f t="shared" si="46"/>
        <v>0</v>
      </c>
      <c r="L83" s="87">
        <f t="shared" si="34"/>
        <v>0</v>
      </c>
      <c r="M83" s="93" t="e">
        <f t="shared" si="35"/>
        <v>#DIV/0!</v>
      </c>
      <c r="N83" s="59">
        <f t="shared" si="47"/>
        <v>5</v>
      </c>
      <c r="O83" s="42">
        <f t="shared" si="36"/>
        <v>7.3529411764705888</v>
      </c>
      <c r="P83" s="55">
        <f t="shared" si="37"/>
        <v>0.12000000000000008</v>
      </c>
      <c r="Q83" s="86">
        <f t="shared" si="48"/>
        <v>0</v>
      </c>
      <c r="R83" s="87">
        <f t="shared" si="38"/>
        <v>0</v>
      </c>
      <c r="S83" s="93" t="e">
        <f t="shared" si="39"/>
        <v>#DIV/0!</v>
      </c>
      <c r="T83" s="59">
        <f t="shared" si="49"/>
        <v>0</v>
      </c>
      <c r="U83" s="42">
        <f t="shared" si="40"/>
        <v>0</v>
      </c>
      <c r="V83" s="53" t="e">
        <f t="shared" si="41"/>
        <v>#DIV/0!</v>
      </c>
      <c r="W83" s="92">
        <f t="shared" si="50"/>
        <v>5</v>
      </c>
      <c r="X83" s="87">
        <f t="shared" si="42"/>
        <v>7.6923076923076934</v>
      </c>
      <c r="Y83" s="88">
        <f t="shared" si="43"/>
        <v>0.12000000000000008</v>
      </c>
      <c r="Z83" s="54">
        <f t="shared" si="51"/>
        <v>0</v>
      </c>
      <c r="AA83" s="42">
        <f t="shared" si="53"/>
        <v>0</v>
      </c>
      <c r="AB83" s="55" t="e">
        <f t="shared" si="54"/>
        <v>#DIV/0!</v>
      </c>
      <c r="AC83" s="86">
        <f t="shared" si="52"/>
        <v>5</v>
      </c>
      <c r="AD83" s="87">
        <f t="shared" si="55"/>
        <v>5.9523809523809526</v>
      </c>
      <c r="AE83" s="93">
        <f t="shared" si="56"/>
        <v>0.12000000000000002</v>
      </c>
      <c r="AF83" s="59">
        <f t="shared" si="57"/>
        <v>5</v>
      </c>
      <c r="AG83" s="42">
        <f t="shared" si="58"/>
        <v>5.9523809523809526</v>
      </c>
      <c r="AH83" s="55">
        <f t="shared" si="59"/>
        <v>0.12000000000000002</v>
      </c>
    </row>
    <row r="84" spans="1:34" x14ac:dyDescent="0.25">
      <c r="A84" s="75">
        <f>'Compra - Fora do Estado'!A79</f>
        <v>0</v>
      </c>
      <c r="B84" s="66">
        <f>'Compra - Fora do Estado'!B79</f>
        <v>0</v>
      </c>
      <c r="C84" s="40">
        <f>'Compra - Fora do Estado'!L79</f>
        <v>0</v>
      </c>
      <c r="D84" s="80">
        <v>0.04</v>
      </c>
      <c r="E84" s="86">
        <f t="shared" si="44"/>
        <v>5</v>
      </c>
      <c r="F84" s="87">
        <f t="shared" si="30"/>
        <v>7.4626865671641802</v>
      </c>
      <c r="G84" s="88">
        <f t="shared" si="31"/>
        <v>0.12000000000000009</v>
      </c>
      <c r="H84" s="54">
        <f t="shared" si="45"/>
        <v>0</v>
      </c>
      <c r="I84" s="42">
        <f t="shared" si="32"/>
        <v>0</v>
      </c>
      <c r="J84" s="53" t="e">
        <f t="shared" si="33"/>
        <v>#DIV/0!</v>
      </c>
      <c r="K84" s="92">
        <f t="shared" si="46"/>
        <v>0</v>
      </c>
      <c r="L84" s="87">
        <f t="shared" si="34"/>
        <v>0</v>
      </c>
      <c r="M84" s="93" t="e">
        <f t="shared" si="35"/>
        <v>#DIV/0!</v>
      </c>
      <c r="N84" s="59">
        <f t="shared" si="47"/>
        <v>5</v>
      </c>
      <c r="O84" s="42">
        <f t="shared" si="36"/>
        <v>7.3529411764705888</v>
      </c>
      <c r="P84" s="55">
        <f t="shared" si="37"/>
        <v>0.12000000000000008</v>
      </c>
      <c r="Q84" s="86">
        <f t="shared" si="48"/>
        <v>0</v>
      </c>
      <c r="R84" s="87">
        <f t="shared" si="38"/>
        <v>0</v>
      </c>
      <c r="S84" s="93" t="e">
        <f t="shared" si="39"/>
        <v>#DIV/0!</v>
      </c>
      <c r="T84" s="59">
        <f t="shared" si="49"/>
        <v>0</v>
      </c>
      <c r="U84" s="42">
        <f t="shared" si="40"/>
        <v>0</v>
      </c>
      <c r="V84" s="53" t="e">
        <f t="shared" si="41"/>
        <v>#DIV/0!</v>
      </c>
      <c r="W84" s="92">
        <f t="shared" si="50"/>
        <v>5</v>
      </c>
      <c r="X84" s="87">
        <f t="shared" si="42"/>
        <v>7.6923076923076934</v>
      </c>
      <c r="Y84" s="88">
        <f t="shared" si="43"/>
        <v>0.12000000000000008</v>
      </c>
      <c r="Z84" s="54">
        <f t="shared" si="51"/>
        <v>0</v>
      </c>
      <c r="AA84" s="42">
        <f t="shared" si="53"/>
        <v>0</v>
      </c>
      <c r="AB84" s="55" t="e">
        <f t="shared" si="54"/>
        <v>#DIV/0!</v>
      </c>
      <c r="AC84" s="86">
        <f t="shared" si="52"/>
        <v>5</v>
      </c>
      <c r="AD84" s="87">
        <f t="shared" si="55"/>
        <v>5.9523809523809526</v>
      </c>
      <c r="AE84" s="93">
        <f t="shared" si="56"/>
        <v>0.12000000000000002</v>
      </c>
      <c r="AF84" s="59">
        <f t="shared" si="57"/>
        <v>5</v>
      </c>
      <c r="AG84" s="42">
        <f t="shared" si="58"/>
        <v>5.9523809523809526</v>
      </c>
      <c r="AH84" s="55">
        <f t="shared" si="59"/>
        <v>0.12000000000000002</v>
      </c>
    </row>
    <row r="85" spans="1:34" x14ac:dyDescent="0.25">
      <c r="A85" s="75">
        <f>'Compra - Fora do Estado'!A80</f>
        <v>0</v>
      </c>
      <c r="B85" s="66">
        <f>'Compra - Fora do Estado'!B80</f>
        <v>0</v>
      </c>
      <c r="C85" s="40">
        <f>'Compra - Fora do Estado'!L80</f>
        <v>0</v>
      </c>
      <c r="D85" s="80">
        <v>0.04</v>
      </c>
      <c r="E85" s="86">
        <f t="shared" si="44"/>
        <v>5</v>
      </c>
      <c r="F85" s="87">
        <f t="shared" si="30"/>
        <v>7.4626865671641802</v>
      </c>
      <c r="G85" s="88">
        <f t="shared" si="31"/>
        <v>0.12000000000000009</v>
      </c>
      <c r="H85" s="54">
        <f t="shared" si="45"/>
        <v>0</v>
      </c>
      <c r="I85" s="42">
        <f t="shared" si="32"/>
        <v>0</v>
      </c>
      <c r="J85" s="53" t="e">
        <f t="shared" si="33"/>
        <v>#DIV/0!</v>
      </c>
      <c r="K85" s="92">
        <f t="shared" si="46"/>
        <v>0</v>
      </c>
      <c r="L85" s="87">
        <f t="shared" si="34"/>
        <v>0</v>
      </c>
      <c r="M85" s="93" t="e">
        <f t="shared" si="35"/>
        <v>#DIV/0!</v>
      </c>
      <c r="N85" s="59">
        <f t="shared" si="47"/>
        <v>5</v>
      </c>
      <c r="O85" s="42">
        <f t="shared" si="36"/>
        <v>7.3529411764705888</v>
      </c>
      <c r="P85" s="55">
        <f t="shared" si="37"/>
        <v>0.12000000000000008</v>
      </c>
      <c r="Q85" s="86">
        <f t="shared" si="48"/>
        <v>0</v>
      </c>
      <c r="R85" s="87">
        <f t="shared" si="38"/>
        <v>0</v>
      </c>
      <c r="S85" s="93" t="e">
        <f t="shared" si="39"/>
        <v>#DIV/0!</v>
      </c>
      <c r="T85" s="59">
        <f t="shared" si="49"/>
        <v>0</v>
      </c>
      <c r="U85" s="42">
        <f t="shared" si="40"/>
        <v>0</v>
      </c>
      <c r="V85" s="53" t="e">
        <f t="shared" si="41"/>
        <v>#DIV/0!</v>
      </c>
      <c r="W85" s="92">
        <f t="shared" si="50"/>
        <v>5</v>
      </c>
      <c r="X85" s="87">
        <f t="shared" si="42"/>
        <v>7.6923076923076934</v>
      </c>
      <c r="Y85" s="88">
        <f t="shared" si="43"/>
        <v>0.12000000000000008</v>
      </c>
      <c r="Z85" s="54">
        <f t="shared" si="51"/>
        <v>0</v>
      </c>
      <c r="AA85" s="42">
        <f t="shared" si="53"/>
        <v>0</v>
      </c>
      <c r="AB85" s="55" t="e">
        <f t="shared" si="54"/>
        <v>#DIV/0!</v>
      </c>
      <c r="AC85" s="86">
        <f t="shared" si="52"/>
        <v>5</v>
      </c>
      <c r="AD85" s="87">
        <f t="shared" si="55"/>
        <v>5.9523809523809526</v>
      </c>
      <c r="AE85" s="93">
        <f t="shared" si="56"/>
        <v>0.12000000000000002</v>
      </c>
      <c r="AF85" s="59">
        <f t="shared" si="57"/>
        <v>5</v>
      </c>
      <c r="AG85" s="42">
        <f t="shared" si="58"/>
        <v>5.9523809523809526</v>
      </c>
      <c r="AH85" s="55">
        <f t="shared" si="59"/>
        <v>0.12000000000000002</v>
      </c>
    </row>
    <row r="86" spans="1:34" x14ac:dyDescent="0.25">
      <c r="A86" s="75">
        <f>'Compra - Fora do Estado'!A81</f>
        <v>0</v>
      </c>
      <c r="B86" s="66">
        <f>'Compra - Fora do Estado'!B81</f>
        <v>0</v>
      </c>
      <c r="C86" s="40">
        <f>'Compra - Fora do Estado'!L81</f>
        <v>0</v>
      </c>
      <c r="D86" s="80">
        <v>0.04</v>
      </c>
      <c r="E86" s="86">
        <f t="shared" si="44"/>
        <v>5</v>
      </c>
      <c r="F86" s="87">
        <f t="shared" ref="F86:F149" si="60">(C86+E86)/(1-$J$5-D86-$B$2)</f>
        <v>7.4626865671641802</v>
      </c>
      <c r="G86" s="88">
        <f t="shared" ref="G86:G149" si="61">(F86-E86-D86*F86-C86-$B$2*F86)/F86</f>
        <v>0.12000000000000009</v>
      </c>
      <c r="H86" s="54">
        <f t="shared" si="45"/>
        <v>0</v>
      </c>
      <c r="I86" s="42">
        <f t="shared" ref="I86:I149" si="62">(C86+H86)/(1-$J$5-D86-$B$3)</f>
        <v>0</v>
      </c>
      <c r="J86" s="53" t="e">
        <f t="shared" ref="J86:J149" si="63">(I86-H86-D86*I86-C86-$B$3*I86)/I86</f>
        <v>#DIV/0!</v>
      </c>
      <c r="K86" s="92">
        <f t="shared" si="46"/>
        <v>0</v>
      </c>
      <c r="L86" s="87">
        <f t="shared" ref="L86:L149" si="64">(C86+K86)/(1-$J$5-D86-$B$4)</f>
        <v>0</v>
      </c>
      <c r="M86" s="93" t="e">
        <f t="shared" ref="M86:M149" si="65">(L86-K86-D86*L86-C86-$B$4*L86)/L86</f>
        <v>#DIV/0!</v>
      </c>
      <c r="N86" s="59">
        <f t="shared" si="47"/>
        <v>5</v>
      </c>
      <c r="O86" s="42">
        <f t="shared" ref="O86:O149" si="66">(C86+N86)/(1-$J$5-D86-$B$5)</f>
        <v>7.3529411764705888</v>
      </c>
      <c r="P86" s="55">
        <f t="shared" ref="P86:P149" si="67">(O86-N86-D86*O86-C86-$B$5*O86)/O86</f>
        <v>0.12000000000000008</v>
      </c>
      <c r="Q86" s="86">
        <f t="shared" si="48"/>
        <v>0</v>
      </c>
      <c r="R86" s="87">
        <f t="shared" ref="R86:R149" si="68">(C86+Q86)/(1-$J$5-D86-$B$6)</f>
        <v>0</v>
      </c>
      <c r="S86" s="93" t="e">
        <f t="shared" ref="S86:S149" si="69">(R86-Q86-D86*R86-C86-$B$6*R86)/R86</f>
        <v>#DIV/0!</v>
      </c>
      <c r="T86" s="59">
        <f t="shared" si="49"/>
        <v>0</v>
      </c>
      <c r="U86" s="42">
        <f t="shared" ref="U86:U149" si="70">(C86+T86)/(1-$J$5-D86-$B$7)</f>
        <v>0</v>
      </c>
      <c r="V86" s="53" t="e">
        <f t="shared" ref="V86:V149" si="71">(U86-T86-D86*U86-C86-$B$7*U86)/U86</f>
        <v>#DIV/0!</v>
      </c>
      <c r="W86" s="92">
        <f t="shared" si="50"/>
        <v>5</v>
      </c>
      <c r="X86" s="87">
        <f t="shared" ref="X86:X149" si="72">(C86+W86)/(1-$J$5-D86-$B$8)</f>
        <v>7.6923076923076934</v>
      </c>
      <c r="Y86" s="88">
        <f t="shared" ref="Y86:Y149" si="73">(X86-W86-D86*X86-C86-$B$8*X86)/X86</f>
        <v>0.12000000000000008</v>
      </c>
      <c r="Z86" s="54">
        <f t="shared" si="51"/>
        <v>0</v>
      </c>
      <c r="AA86" s="42">
        <f t="shared" si="53"/>
        <v>0</v>
      </c>
      <c r="AB86" s="55" t="e">
        <f t="shared" si="54"/>
        <v>#DIV/0!</v>
      </c>
      <c r="AC86" s="86">
        <f t="shared" si="52"/>
        <v>5</v>
      </c>
      <c r="AD86" s="87">
        <f t="shared" si="55"/>
        <v>5.9523809523809526</v>
      </c>
      <c r="AE86" s="93">
        <f t="shared" si="56"/>
        <v>0.12000000000000002</v>
      </c>
      <c r="AF86" s="59">
        <f t="shared" si="57"/>
        <v>5</v>
      </c>
      <c r="AG86" s="42">
        <f t="shared" si="58"/>
        <v>5.9523809523809526</v>
      </c>
      <c r="AH86" s="55">
        <f t="shared" si="59"/>
        <v>0.12000000000000002</v>
      </c>
    </row>
    <row r="87" spans="1:34" x14ac:dyDescent="0.25">
      <c r="A87" s="75">
        <f>'Compra - Fora do Estado'!A82</f>
        <v>0</v>
      </c>
      <c r="B87" s="66">
        <f>'Compra - Fora do Estado'!B82</f>
        <v>0</v>
      </c>
      <c r="C87" s="40">
        <f>'Compra - Fora do Estado'!L82</f>
        <v>0</v>
      </c>
      <c r="D87" s="80">
        <v>0.04</v>
      </c>
      <c r="E87" s="86">
        <f t="shared" si="44"/>
        <v>5</v>
      </c>
      <c r="F87" s="87">
        <f t="shared" si="60"/>
        <v>7.4626865671641802</v>
      </c>
      <c r="G87" s="88">
        <f t="shared" si="61"/>
        <v>0.12000000000000009</v>
      </c>
      <c r="H87" s="54">
        <f t="shared" si="45"/>
        <v>0</v>
      </c>
      <c r="I87" s="42">
        <f t="shared" si="62"/>
        <v>0</v>
      </c>
      <c r="J87" s="53" t="e">
        <f t="shared" si="63"/>
        <v>#DIV/0!</v>
      </c>
      <c r="K87" s="92">
        <f t="shared" si="46"/>
        <v>0</v>
      </c>
      <c r="L87" s="87">
        <f t="shared" si="64"/>
        <v>0</v>
      </c>
      <c r="M87" s="93" t="e">
        <f t="shared" si="65"/>
        <v>#DIV/0!</v>
      </c>
      <c r="N87" s="59">
        <f t="shared" si="47"/>
        <v>5</v>
      </c>
      <c r="O87" s="42">
        <f t="shared" si="66"/>
        <v>7.3529411764705888</v>
      </c>
      <c r="P87" s="55">
        <f t="shared" si="67"/>
        <v>0.12000000000000008</v>
      </c>
      <c r="Q87" s="86">
        <f t="shared" si="48"/>
        <v>0</v>
      </c>
      <c r="R87" s="87">
        <f t="shared" si="68"/>
        <v>0</v>
      </c>
      <c r="S87" s="93" t="e">
        <f t="shared" si="69"/>
        <v>#DIV/0!</v>
      </c>
      <c r="T87" s="59">
        <f t="shared" si="49"/>
        <v>0</v>
      </c>
      <c r="U87" s="42">
        <f t="shared" si="70"/>
        <v>0</v>
      </c>
      <c r="V87" s="53" t="e">
        <f t="shared" si="71"/>
        <v>#DIV/0!</v>
      </c>
      <c r="W87" s="92">
        <f t="shared" si="50"/>
        <v>5</v>
      </c>
      <c r="X87" s="87">
        <f t="shared" si="72"/>
        <v>7.6923076923076934</v>
      </c>
      <c r="Y87" s="88">
        <f t="shared" si="73"/>
        <v>0.12000000000000008</v>
      </c>
      <c r="Z87" s="54">
        <f t="shared" si="51"/>
        <v>0</v>
      </c>
      <c r="AA87" s="42">
        <f t="shared" si="53"/>
        <v>0</v>
      </c>
      <c r="AB87" s="55" t="e">
        <f t="shared" si="54"/>
        <v>#DIV/0!</v>
      </c>
      <c r="AC87" s="86">
        <f t="shared" si="52"/>
        <v>5</v>
      </c>
      <c r="AD87" s="87">
        <f t="shared" si="55"/>
        <v>5.9523809523809526</v>
      </c>
      <c r="AE87" s="93">
        <f t="shared" si="56"/>
        <v>0.12000000000000002</v>
      </c>
      <c r="AF87" s="59">
        <f t="shared" si="57"/>
        <v>5</v>
      </c>
      <c r="AG87" s="42">
        <f t="shared" si="58"/>
        <v>5.9523809523809526</v>
      </c>
      <c r="AH87" s="55">
        <f t="shared" si="59"/>
        <v>0.12000000000000002</v>
      </c>
    </row>
    <row r="88" spans="1:34" x14ac:dyDescent="0.25">
      <c r="A88" s="75">
        <f>'Compra - Fora do Estado'!A83</f>
        <v>0</v>
      </c>
      <c r="B88" s="66">
        <f>'Compra - Fora do Estado'!B83</f>
        <v>0</v>
      </c>
      <c r="C88" s="40">
        <f>'Compra - Fora do Estado'!L83</f>
        <v>0</v>
      </c>
      <c r="D88" s="80">
        <v>0.04</v>
      </c>
      <c r="E88" s="86">
        <f t="shared" si="44"/>
        <v>5</v>
      </c>
      <c r="F88" s="87">
        <f t="shared" si="60"/>
        <v>7.4626865671641802</v>
      </c>
      <c r="G88" s="88">
        <f t="shared" si="61"/>
        <v>0.12000000000000009</v>
      </c>
      <c r="H88" s="54">
        <f t="shared" si="45"/>
        <v>0</v>
      </c>
      <c r="I88" s="42">
        <f t="shared" si="62"/>
        <v>0</v>
      </c>
      <c r="J88" s="53" t="e">
        <f t="shared" si="63"/>
        <v>#DIV/0!</v>
      </c>
      <c r="K88" s="92">
        <f t="shared" si="46"/>
        <v>0</v>
      </c>
      <c r="L88" s="87">
        <f t="shared" si="64"/>
        <v>0</v>
      </c>
      <c r="M88" s="93" t="e">
        <f t="shared" si="65"/>
        <v>#DIV/0!</v>
      </c>
      <c r="N88" s="59">
        <f t="shared" si="47"/>
        <v>5</v>
      </c>
      <c r="O88" s="42">
        <f t="shared" si="66"/>
        <v>7.3529411764705888</v>
      </c>
      <c r="P88" s="55">
        <f t="shared" si="67"/>
        <v>0.12000000000000008</v>
      </c>
      <c r="Q88" s="86">
        <f t="shared" si="48"/>
        <v>0</v>
      </c>
      <c r="R88" s="87">
        <f t="shared" si="68"/>
        <v>0</v>
      </c>
      <c r="S88" s="93" t="e">
        <f t="shared" si="69"/>
        <v>#DIV/0!</v>
      </c>
      <c r="T88" s="59">
        <f t="shared" si="49"/>
        <v>0</v>
      </c>
      <c r="U88" s="42">
        <f t="shared" si="70"/>
        <v>0</v>
      </c>
      <c r="V88" s="53" t="e">
        <f t="shared" si="71"/>
        <v>#DIV/0!</v>
      </c>
      <c r="W88" s="92">
        <f t="shared" si="50"/>
        <v>5</v>
      </c>
      <c r="X88" s="87">
        <f t="shared" si="72"/>
        <v>7.6923076923076934</v>
      </c>
      <c r="Y88" s="88">
        <f t="shared" si="73"/>
        <v>0.12000000000000008</v>
      </c>
      <c r="Z88" s="54">
        <f t="shared" si="51"/>
        <v>0</v>
      </c>
      <c r="AA88" s="42">
        <f t="shared" si="53"/>
        <v>0</v>
      </c>
      <c r="AB88" s="55" t="e">
        <f t="shared" si="54"/>
        <v>#DIV/0!</v>
      </c>
      <c r="AC88" s="86">
        <f t="shared" si="52"/>
        <v>5</v>
      </c>
      <c r="AD88" s="87">
        <f t="shared" si="55"/>
        <v>5.9523809523809526</v>
      </c>
      <c r="AE88" s="93">
        <f t="shared" si="56"/>
        <v>0.12000000000000002</v>
      </c>
      <c r="AF88" s="59">
        <f t="shared" si="57"/>
        <v>5</v>
      </c>
      <c r="AG88" s="42">
        <f t="shared" si="58"/>
        <v>5.9523809523809526</v>
      </c>
      <c r="AH88" s="55">
        <f t="shared" si="59"/>
        <v>0.12000000000000002</v>
      </c>
    </row>
    <row r="89" spans="1:34" x14ac:dyDescent="0.25">
      <c r="A89" s="75">
        <f>'Compra - Fora do Estado'!A84</f>
        <v>0</v>
      </c>
      <c r="B89" s="66">
        <f>'Compra - Fora do Estado'!B84</f>
        <v>0</v>
      </c>
      <c r="C89" s="40">
        <f>'Compra - Fora do Estado'!L84</f>
        <v>0</v>
      </c>
      <c r="D89" s="80">
        <v>0.04</v>
      </c>
      <c r="E89" s="86">
        <f t="shared" si="44"/>
        <v>5</v>
      </c>
      <c r="F89" s="87">
        <f t="shared" si="60"/>
        <v>7.4626865671641802</v>
      </c>
      <c r="G89" s="88">
        <f t="shared" si="61"/>
        <v>0.12000000000000009</v>
      </c>
      <c r="H89" s="54">
        <f t="shared" si="45"/>
        <v>0</v>
      </c>
      <c r="I89" s="42">
        <f t="shared" si="62"/>
        <v>0</v>
      </c>
      <c r="J89" s="53" t="e">
        <f t="shared" si="63"/>
        <v>#DIV/0!</v>
      </c>
      <c r="K89" s="92">
        <f t="shared" si="46"/>
        <v>0</v>
      </c>
      <c r="L89" s="87">
        <f t="shared" si="64"/>
        <v>0</v>
      </c>
      <c r="M89" s="93" t="e">
        <f t="shared" si="65"/>
        <v>#DIV/0!</v>
      </c>
      <c r="N89" s="59">
        <f t="shared" si="47"/>
        <v>5</v>
      </c>
      <c r="O89" s="42">
        <f t="shared" si="66"/>
        <v>7.3529411764705888</v>
      </c>
      <c r="P89" s="55">
        <f t="shared" si="67"/>
        <v>0.12000000000000008</v>
      </c>
      <c r="Q89" s="86">
        <f t="shared" si="48"/>
        <v>0</v>
      </c>
      <c r="R89" s="87">
        <f t="shared" si="68"/>
        <v>0</v>
      </c>
      <c r="S89" s="93" t="e">
        <f t="shared" si="69"/>
        <v>#DIV/0!</v>
      </c>
      <c r="T89" s="59">
        <f t="shared" si="49"/>
        <v>0</v>
      </c>
      <c r="U89" s="42">
        <f t="shared" si="70"/>
        <v>0</v>
      </c>
      <c r="V89" s="53" t="e">
        <f t="shared" si="71"/>
        <v>#DIV/0!</v>
      </c>
      <c r="W89" s="92">
        <f t="shared" si="50"/>
        <v>5</v>
      </c>
      <c r="X89" s="87">
        <f t="shared" si="72"/>
        <v>7.6923076923076934</v>
      </c>
      <c r="Y89" s="88">
        <f t="shared" si="73"/>
        <v>0.12000000000000008</v>
      </c>
      <c r="Z89" s="54">
        <f t="shared" si="51"/>
        <v>0</v>
      </c>
      <c r="AA89" s="42">
        <f t="shared" si="53"/>
        <v>0</v>
      </c>
      <c r="AB89" s="55" t="e">
        <f t="shared" si="54"/>
        <v>#DIV/0!</v>
      </c>
      <c r="AC89" s="86">
        <f t="shared" si="52"/>
        <v>5</v>
      </c>
      <c r="AD89" s="87">
        <f t="shared" si="55"/>
        <v>5.9523809523809526</v>
      </c>
      <c r="AE89" s="93">
        <f t="shared" si="56"/>
        <v>0.12000000000000002</v>
      </c>
      <c r="AF89" s="59">
        <f t="shared" si="57"/>
        <v>5</v>
      </c>
      <c r="AG89" s="42">
        <f t="shared" si="58"/>
        <v>5.9523809523809526</v>
      </c>
      <c r="AH89" s="55">
        <f t="shared" si="59"/>
        <v>0.12000000000000002</v>
      </c>
    </row>
    <row r="90" spans="1:34" x14ac:dyDescent="0.25">
      <c r="A90" s="75">
        <f>'Compra - Fora do Estado'!A85</f>
        <v>0</v>
      </c>
      <c r="B90" s="66">
        <f>'Compra - Fora do Estado'!B85</f>
        <v>0</v>
      </c>
      <c r="C90" s="40">
        <f>'Compra - Fora do Estado'!L85</f>
        <v>0</v>
      </c>
      <c r="D90" s="80">
        <v>0.04</v>
      </c>
      <c r="E90" s="86">
        <f t="shared" si="44"/>
        <v>5</v>
      </c>
      <c r="F90" s="87">
        <f t="shared" si="60"/>
        <v>7.4626865671641802</v>
      </c>
      <c r="G90" s="88">
        <f t="shared" si="61"/>
        <v>0.12000000000000009</v>
      </c>
      <c r="H90" s="54">
        <f t="shared" si="45"/>
        <v>0</v>
      </c>
      <c r="I90" s="42">
        <f t="shared" si="62"/>
        <v>0</v>
      </c>
      <c r="J90" s="53" t="e">
        <f t="shared" si="63"/>
        <v>#DIV/0!</v>
      </c>
      <c r="K90" s="92">
        <f t="shared" si="46"/>
        <v>0</v>
      </c>
      <c r="L90" s="87">
        <f t="shared" si="64"/>
        <v>0</v>
      </c>
      <c r="M90" s="93" t="e">
        <f t="shared" si="65"/>
        <v>#DIV/0!</v>
      </c>
      <c r="N90" s="59">
        <f t="shared" si="47"/>
        <v>5</v>
      </c>
      <c r="O90" s="42">
        <f t="shared" si="66"/>
        <v>7.3529411764705888</v>
      </c>
      <c r="P90" s="55">
        <f t="shared" si="67"/>
        <v>0.12000000000000008</v>
      </c>
      <c r="Q90" s="86">
        <f t="shared" si="48"/>
        <v>0</v>
      </c>
      <c r="R90" s="87">
        <f t="shared" si="68"/>
        <v>0</v>
      </c>
      <c r="S90" s="93" t="e">
        <f t="shared" si="69"/>
        <v>#DIV/0!</v>
      </c>
      <c r="T90" s="59">
        <f t="shared" si="49"/>
        <v>0</v>
      </c>
      <c r="U90" s="42">
        <f t="shared" si="70"/>
        <v>0</v>
      </c>
      <c r="V90" s="53" t="e">
        <f t="shared" si="71"/>
        <v>#DIV/0!</v>
      </c>
      <c r="W90" s="92">
        <f t="shared" si="50"/>
        <v>5</v>
      </c>
      <c r="X90" s="87">
        <f t="shared" si="72"/>
        <v>7.6923076923076934</v>
      </c>
      <c r="Y90" s="88">
        <f t="shared" si="73"/>
        <v>0.12000000000000008</v>
      </c>
      <c r="Z90" s="54">
        <f t="shared" si="51"/>
        <v>0</v>
      </c>
      <c r="AA90" s="42">
        <f t="shared" si="53"/>
        <v>0</v>
      </c>
      <c r="AB90" s="55" t="e">
        <f t="shared" si="54"/>
        <v>#DIV/0!</v>
      </c>
      <c r="AC90" s="86">
        <f t="shared" si="52"/>
        <v>5</v>
      </c>
      <c r="AD90" s="87">
        <f t="shared" si="55"/>
        <v>5.9523809523809526</v>
      </c>
      <c r="AE90" s="93">
        <f t="shared" si="56"/>
        <v>0.12000000000000002</v>
      </c>
      <c r="AF90" s="59">
        <f t="shared" si="57"/>
        <v>5</v>
      </c>
      <c r="AG90" s="42">
        <f t="shared" si="58"/>
        <v>5.9523809523809526</v>
      </c>
      <c r="AH90" s="55">
        <f t="shared" si="59"/>
        <v>0.12000000000000002</v>
      </c>
    </row>
    <row r="91" spans="1:34" x14ac:dyDescent="0.25">
      <c r="A91" s="75">
        <f>'Compra - Fora do Estado'!A86</f>
        <v>0</v>
      </c>
      <c r="B91" s="66">
        <f>'Compra - Fora do Estado'!B86</f>
        <v>0</v>
      </c>
      <c r="C91" s="40">
        <f>'Compra - Fora do Estado'!L86</f>
        <v>0</v>
      </c>
      <c r="D91" s="80">
        <v>0.04</v>
      </c>
      <c r="E91" s="86">
        <f t="shared" si="44"/>
        <v>5</v>
      </c>
      <c r="F91" s="87">
        <f t="shared" si="60"/>
        <v>7.4626865671641802</v>
      </c>
      <c r="G91" s="88">
        <f t="shared" si="61"/>
        <v>0.12000000000000009</v>
      </c>
      <c r="H91" s="54">
        <f t="shared" si="45"/>
        <v>0</v>
      </c>
      <c r="I91" s="42">
        <f t="shared" si="62"/>
        <v>0</v>
      </c>
      <c r="J91" s="53" t="e">
        <f t="shared" si="63"/>
        <v>#DIV/0!</v>
      </c>
      <c r="K91" s="92">
        <f t="shared" si="46"/>
        <v>0</v>
      </c>
      <c r="L91" s="87">
        <f t="shared" si="64"/>
        <v>0</v>
      </c>
      <c r="M91" s="93" t="e">
        <f t="shared" si="65"/>
        <v>#DIV/0!</v>
      </c>
      <c r="N91" s="59">
        <f t="shared" si="47"/>
        <v>5</v>
      </c>
      <c r="O91" s="42">
        <f t="shared" si="66"/>
        <v>7.3529411764705888</v>
      </c>
      <c r="P91" s="55">
        <f t="shared" si="67"/>
        <v>0.12000000000000008</v>
      </c>
      <c r="Q91" s="86">
        <f t="shared" si="48"/>
        <v>0</v>
      </c>
      <c r="R91" s="87">
        <f t="shared" si="68"/>
        <v>0</v>
      </c>
      <c r="S91" s="93" t="e">
        <f t="shared" si="69"/>
        <v>#DIV/0!</v>
      </c>
      <c r="T91" s="59">
        <f t="shared" si="49"/>
        <v>0</v>
      </c>
      <c r="U91" s="42">
        <f t="shared" si="70"/>
        <v>0</v>
      </c>
      <c r="V91" s="53" t="e">
        <f t="shared" si="71"/>
        <v>#DIV/0!</v>
      </c>
      <c r="W91" s="92">
        <f t="shared" si="50"/>
        <v>5</v>
      </c>
      <c r="X91" s="87">
        <f t="shared" si="72"/>
        <v>7.6923076923076934</v>
      </c>
      <c r="Y91" s="88">
        <f t="shared" si="73"/>
        <v>0.12000000000000008</v>
      </c>
      <c r="Z91" s="54">
        <f t="shared" si="51"/>
        <v>0</v>
      </c>
      <c r="AA91" s="42">
        <f t="shared" si="53"/>
        <v>0</v>
      </c>
      <c r="AB91" s="55" t="e">
        <f t="shared" si="54"/>
        <v>#DIV/0!</v>
      </c>
      <c r="AC91" s="86">
        <f t="shared" si="52"/>
        <v>5</v>
      </c>
      <c r="AD91" s="87">
        <f t="shared" si="55"/>
        <v>5.9523809523809526</v>
      </c>
      <c r="AE91" s="93">
        <f t="shared" si="56"/>
        <v>0.12000000000000002</v>
      </c>
      <c r="AF91" s="59">
        <f t="shared" si="57"/>
        <v>5</v>
      </c>
      <c r="AG91" s="42">
        <f t="shared" si="58"/>
        <v>5.9523809523809526</v>
      </c>
      <c r="AH91" s="55">
        <f t="shared" si="59"/>
        <v>0.12000000000000002</v>
      </c>
    </row>
    <row r="92" spans="1:34" x14ac:dyDescent="0.25">
      <c r="A92" s="75">
        <f>'Compra - Fora do Estado'!A87</f>
        <v>0</v>
      </c>
      <c r="B92" s="66">
        <f>'Compra - Fora do Estado'!B87</f>
        <v>0</v>
      </c>
      <c r="C92" s="40">
        <f>'Compra - Fora do Estado'!L87</f>
        <v>0</v>
      </c>
      <c r="D92" s="80">
        <v>0.04</v>
      </c>
      <c r="E92" s="86">
        <f t="shared" si="44"/>
        <v>5</v>
      </c>
      <c r="F92" s="87">
        <f t="shared" si="60"/>
        <v>7.4626865671641802</v>
      </c>
      <c r="G92" s="88">
        <f t="shared" si="61"/>
        <v>0.12000000000000009</v>
      </c>
      <c r="H92" s="54">
        <f t="shared" si="45"/>
        <v>0</v>
      </c>
      <c r="I92" s="42">
        <f t="shared" si="62"/>
        <v>0</v>
      </c>
      <c r="J92" s="53" t="e">
        <f t="shared" si="63"/>
        <v>#DIV/0!</v>
      </c>
      <c r="K92" s="92">
        <f t="shared" si="46"/>
        <v>0</v>
      </c>
      <c r="L92" s="87">
        <f t="shared" si="64"/>
        <v>0</v>
      </c>
      <c r="M92" s="93" t="e">
        <f t="shared" si="65"/>
        <v>#DIV/0!</v>
      </c>
      <c r="N92" s="59">
        <f t="shared" si="47"/>
        <v>5</v>
      </c>
      <c r="O92" s="42">
        <f t="shared" si="66"/>
        <v>7.3529411764705888</v>
      </c>
      <c r="P92" s="55">
        <f t="shared" si="67"/>
        <v>0.12000000000000008</v>
      </c>
      <c r="Q92" s="86">
        <f t="shared" si="48"/>
        <v>0</v>
      </c>
      <c r="R92" s="87">
        <f t="shared" si="68"/>
        <v>0</v>
      </c>
      <c r="S92" s="93" t="e">
        <f t="shared" si="69"/>
        <v>#DIV/0!</v>
      </c>
      <c r="T92" s="59">
        <f t="shared" si="49"/>
        <v>0</v>
      </c>
      <c r="U92" s="42">
        <f t="shared" si="70"/>
        <v>0</v>
      </c>
      <c r="V92" s="53" t="e">
        <f t="shared" si="71"/>
        <v>#DIV/0!</v>
      </c>
      <c r="W92" s="92">
        <f t="shared" si="50"/>
        <v>5</v>
      </c>
      <c r="X92" s="87">
        <f t="shared" si="72"/>
        <v>7.6923076923076934</v>
      </c>
      <c r="Y92" s="88">
        <f t="shared" si="73"/>
        <v>0.12000000000000008</v>
      </c>
      <c r="Z92" s="54">
        <f t="shared" si="51"/>
        <v>0</v>
      </c>
      <c r="AA92" s="42">
        <f t="shared" si="53"/>
        <v>0</v>
      </c>
      <c r="AB92" s="55" t="e">
        <f t="shared" si="54"/>
        <v>#DIV/0!</v>
      </c>
      <c r="AC92" s="86">
        <f t="shared" si="52"/>
        <v>5</v>
      </c>
      <c r="AD92" s="87">
        <f t="shared" si="55"/>
        <v>5.9523809523809526</v>
      </c>
      <c r="AE92" s="93">
        <f t="shared" si="56"/>
        <v>0.12000000000000002</v>
      </c>
      <c r="AF92" s="59">
        <f t="shared" si="57"/>
        <v>5</v>
      </c>
      <c r="AG92" s="42">
        <f t="shared" si="58"/>
        <v>5.9523809523809526</v>
      </c>
      <c r="AH92" s="55">
        <f t="shared" si="59"/>
        <v>0.12000000000000002</v>
      </c>
    </row>
    <row r="93" spans="1:34" x14ac:dyDescent="0.25">
      <c r="A93" s="75">
        <f>'Compra - Fora do Estado'!A88</f>
        <v>0</v>
      </c>
      <c r="B93" s="66">
        <f>'Compra - Fora do Estado'!B88</f>
        <v>0</v>
      </c>
      <c r="C93" s="40">
        <f>'Compra - Fora do Estado'!L88</f>
        <v>0</v>
      </c>
      <c r="D93" s="80">
        <v>0.04</v>
      </c>
      <c r="E93" s="86">
        <f t="shared" si="44"/>
        <v>5</v>
      </c>
      <c r="F93" s="87">
        <f t="shared" si="60"/>
        <v>7.4626865671641802</v>
      </c>
      <c r="G93" s="88">
        <f t="shared" si="61"/>
        <v>0.12000000000000009</v>
      </c>
      <c r="H93" s="54">
        <f t="shared" si="45"/>
        <v>0</v>
      </c>
      <c r="I93" s="42">
        <f t="shared" si="62"/>
        <v>0</v>
      </c>
      <c r="J93" s="53" t="e">
        <f t="shared" si="63"/>
        <v>#DIV/0!</v>
      </c>
      <c r="K93" s="92">
        <f t="shared" si="46"/>
        <v>0</v>
      </c>
      <c r="L93" s="87">
        <f t="shared" si="64"/>
        <v>0</v>
      </c>
      <c r="M93" s="93" t="e">
        <f t="shared" si="65"/>
        <v>#DIV/0!</v>
      </c>
      <c r="N93" s="59">
        <f t="shared" si="47"/>
        <v>5</v>
      </c>
      <c r="O93" s="42">
        <f t="shared" si="66"/>
        <v>7.3529411764705888</v>
      </c>
      <c r="P93" s="55">
        <f t="shared" si="67"/>
        <v>0.12000000000000008</v>
      </c>
      <c r="Q93" s="86">
        <f t="shared" si="48"/>
        <v>0</v>
      </c>
      <c r="R93" s="87">
        <f t="shared" si="68"/>
        <v>0</v>
      </c>
      <c r="S93" s="93" t="e">
        <f t="shared" si="69"/>
        <v>#DIV/0!</v>
      </c>
      <c r="T93" s="59">
        <f t="shared" si="49"/>
        <v>0</v>
      </c>
      <c r="U93" s="42">
        <f t="shared" si="70"/>
        <v>0</v>
      </c>
      <c r="V93" s="53" t="e">
        <f t="shared" si="71"/>
        <v>#DIV/0!</v>
      </c>
      <c r="W93" s="92">
        <f t="shared" si="50"/>
        <v>5</v>
      </c>
      <c r="X93" s="87">
        <f t="shared" si="72"/>
        <v>7.6923076923076934</v>
      </c>
      <c r="Y93" s="88">
        <f t="shared" si="73"/>
        <v>0.12000000000000008</v>
      </c>
      <c r="Z93" s="54">
        <f t="shared" si="51"/>
        <v>0</v>
      </c>
      <c r="AA93" s="42">
        <f t="shared" si="53"/>
        <v>0</v>
      </c>
      <c r="AB93" s="55" t="e">
        <f t="shared" si="54"/>
        <v>#DIV/0!</v>
      </c>
      <c r="AC93" s="86">
        <f t="shared" si="52"/>
        <v>5</v>
      </c>
      <c r="AD93" s="87">
        <f t="shared" si="55"/>
        <v>5.9523809523809526</v>
      </c>
      <c r="AE93" s="93">
        <f t="shared" si="56"/>
        <v>0.12000000000000002</v>
      </c>
      <c r="AF93" s="59">
        <f t="shared" si="57"/>
        <v>5</v>
      </c>
      <c r="AG93" s="42">
        <f t="shared" si="58"/>
        <v>5.9523809523809526</v>
      </c>
      <c r="AH93" s="55">
        <f t="shared" si="59"/>
        <v>0.12000000000000002</v>
      </c>
    </row>
    <row r="94" spans="1:34" x14ac:dyDescent="0.25">
      <c r="A94" s="75">
        <f>'Compra - Fora do Estado'!A89</f>
        <v>0</v>
      </c>
      <c r="B94" s="66">
        <f>'Compra - Fora do Estado'!B89</f>
        <v>0</v>
      </c>
      <c r="C94" s="40">
        <f>'Compra - Fora do Estado'!L89</f>
        <v>0</v>
      </c>
      <c r="D94" s="80">
        <v>0.04</v>
      </c>
      <c r="E94" s="86">
        <f t="shared" si="44"/>
        <v>5</v>
      </c>
      <c r="F94" s="87">
        <f t="shared" si="60"/>
        <v>7.4626865671641802</v>
      </c>
      <c r="G94" s="88">
        <f t="shared" si="61"/>
        <v>0.12000000000000009</v>
      </c>
      <c r="H94" s="54">
        <f t="shared" si="45"/>
        <v>0</v>
      </c>
      <c r="I94" s="42">
        <f t="shared" si="62"/>
        <v>0</v>
      </c>
      <c r="J94" s="53" t="e">
        <f t="shared" si="63"/>
        <v>#DIV/0!</v>
      </c>
      <c r="K94" s="92">
        <f t="shared" si="46"/>
        <v>0</v>
      </c>
      <c r="L94" s="87">
        <f t="shared" si="64"/>
        <v>0</v>
      </c>
      <c r="M94" s="93" t="e">
        <f t="shared" si="65"/>
        <v>#DIV/0!</v>
      </c>
      <c r="N94" s="59">
        <f t="shared" si="47"/>
        <v>5</v>
      </c>
      <c r="O94" s="42">
        <f t="shared" si="66"/>
        <v>7.3529411764705888</v>
      </c>
      <c r="P94" s="55">
        <f t="shared" si="67"/>
        <v>0.12000000000000008</v>
      </c>
      <c r="Q94" s="86">
        <f t="shared" si="48"/>
        <v>0</v>
      </c>
      <c r="R94" s="87">
        <f t="shared" si="68"/>
        <v>0</v>
      </c>
      <c r="S94" s="93" t="e">
        <f t="shared" si="69"/>
        <v>#DIV/0!</v>
      </c>
      <c r="T94" s="59">
        <f t="shared" si="49"/>
        <v>0</v>
      </c>
      <c r="U94" s="42">
        <f t="shared" si="70"/>
        <v>0</v>
      </c>
      <c r="V94" s="53" t="e">
        <f t="shared" si="71"/>
        <v>#DIV/0!</v>
      </c>
      <c r="W94" s="92">
        <f t="shared" si="50"/>
        <v>5</v>
      </c>
      <c r="X94" s="87">
        <f t="shared" si="72"/>
        <v>7.6923076923076934</v>
      </c>
      <c r="Y94" s="88">
        <f t="shared" si="73"/>
        <v>0.12000000000000008</v>
      </c>
      <c r="Z94" s="54">
        <f t="shared" si="51"/>
        <v>0</v>
      </c>
      <c r="AA94" s="42">
        <f t="shared" si="53"/>
        <v>0</v>
      </c>
      <c r="AB94" s="55" t="e">
        <f t="shared" si="54"/>
        <v>#DIV/0!</v>
      </c>
      <c r="AC94" s="86">
        <f t="shared" si="52"/>
        <v>5</v>
      </c>
      <c r="AD94" s="87">
        <f t="shared" si="55"/>
        <v>5.9523809523809526</v>
      </c>
      <c r="AE94" s="93">
        <f t="shared" si="56"/>
        <v>0.12000000000000002</v>
      </c>
      <c r="AF94" s="59">
        <f t="shared" si="57"/>
        <v>5</v>
      </c>
      <c r="AG94" s="42">
        <f t="shared" si="58"/>
        <v>5.9523809523809526</v>
      </c>
      <c r="AH94" s="55">
        <f t="shared" si="59"/>
        <v>0.12000000000000002</v>
      </c>
    </row>
    <row r="95" spans="1:34" x14ac:dyDescent="0.25">
      <c r="A95" s="75">
        <f>'Compra - Fora do Estado'!A90</f>
        <v>0</v>
      </c>
      <c r="B95" s="66">
        <f>'Compra - Fora do Estado'!B90</f>
        <v>0</v>
      </c>
      <c r="C95" s="40">
        <f>'Compra - Fora do Estado'!L90</f>
        <v>0</v>
      </c>
      <c r="D95" s="80">
        <v>0.04</v>
      </c>
      <c r="E95" s="86">
        <f t="shared" si="44"/>
        <v>5</v>
      </c>
      <c r="F95" s="87">
        <f t="shared" si="60"/>
        <v>7.4626865671641802</v>
      </c>
      <c r="G95" s="88">
        <f t="shared" si="61"/>
        <v>0.12000000000000009</v>
      </c>
      <c r="H95" s="54">
        <f t="shared" si="45"/>
        <v>0</v>
      </c>
      <c r="I95" s="42">
        <f t="shared" si="62"/>
        <v>0</v>
      </c>
      <c r="J95" s="53" t="e">
        <f t="shared" si="63"/>
        <v>#DIV/0!</v>
      </c>
      <c r="K95" s="92">
        <f t="shared" si="46"/>
        <v>0</v>
      </c>
      <c r="L95" s="87">
        <f t="shared" si="64"/>
        <v>0</v>
      </c>
      <c r="M95" s="93" t="e">
        <f t="shared" si="65"/>
        <v>#DIV/0!</v>
      </c>
      <c r="N95" s="59">
        <f t="shared" si="47"/>
        <v>5</v>
      </c>
      <c r="O95" s="42">
        <f t="shared" si="66"/>
        <v>7.3529411764705888</v>
      </c>
      <c r="P95" s="55">
        <f t="shared" si="67"/>
        <v>0.12000000000000008</v>
      </c>
      <c r="Q95" s="86">
        <f t="shared" si="48"/>
        <v>0</v>
      </c>
      <c r="R95" s="87">
        <f t="shared" si="68"/>
        <v>0</v>
      </c>
      <c r="S95" s="93" t="e">
        <f t="shared" si="69"/>
        <v>#DIV/0!</v>
      </c>
      <c r="T95" s="59">
        <f t="shared" si="49"/>
        <v>0</v>
      </c>
      <c r="U95" s="42">
        <f t="shared" si="70"/>
        <v>0</v>
      </c>
      <c r="V95" s="53" t="e">
        <f t="shared" si="71"/>
        <v>#DIV/0!</v>
      </c>
      <c r="W95" s="92">
        <f t="shared" si="50"/>
        <v>5</v>
      </c>
      <c r="X95" s="87">
        <f t="shared" si="72"/>
        <v>7.6923076923076934</v>
      </c>
      <c r="Y95" s="88">
        <f t="shared" si="73"/>
        <v>0.12000000000000008</v>
      </c>
      <c r="Z95" s="54">
        <f t="shared" si="51"/>
        <v>0</v>
      </c>
      <c r="AA95" s="42">
        <f t="shared" si="53"/>
        <v>0</v>
      </c>
      <c r="AB95" s="55" t="e">
        <f t="shared" si="54"/>
        <v>#DIV/0!</v>
      </c>
      <c r="AC95" s="86">
        <f t="shared" si="52"/>
        <v>5</v>
      </c>
      <c r="AD95" s="87">
        <f t="shared" si="55"/>
        <v>5.9523809523809526</v>
      </c>
      <c r="AE95" s="93">
        <f t="shared" si="56"/>
        <v>0.12000000000000002</v>
      </c>
      <c r="AF95" s="59">
        <f t="shared" si="57"/>
        <v>5</v>
      </c>
      <c r="AG95" s="42">
        <f t="shared" si="58"/>
        <v>5.9523809523809526</v>
      </c>
      <c r="AH95" s="55">
        <f t="shared" si="59"/>
        <v>0.12000000000000002</v>
      </c>
    </row>
    <row r="96" spans="1:34" x14ac:dyDescent="0.25">
      <c r="A96" s="75">
        <f>'Compra - Fora do Estado'!A91</f>
        <v>0</v>
      </c>
      <c r="B96" s="66">
        <f>'Compra - Fora do Estado'!B91</f>
        <v>0</v>
      </c>
      <c r="C96" s="40">
        <f>'Compra - Fora do Estado'!L91</f>
        <v>0</v>
      </c>
      <c r="D96" s="80">
        <v>0.04</v>
      </c>
      <c r="E96" s="86">
        <f t="shared" si="44"/>
        <v>5</v>
      </c>
      <c r="F96" s="87">
        <f t="shared" si="60"/>
        <v>7.4626865671641802</v>
      </c>
      <c r="G96" s="88">
        <f t="shared" si="61"/>
        <v>0.12000000000000009</v>
      </c>
      <c r="H96" s="54">
        <f t="shared" si="45"/>
        <v>0</v>
      </c>
      <c r="I96" s="42">
        <f t="shared" si="62"/>
        <v>0</v>
      </c>
      <c r="J96" s="53" t="e">
        <f t="shared" si="63"/>
        <v>#DIV/0!</v>
      </c>
      <c r="K96" s="92">
        <f t="shared" si="46"/>
        <v>0</v>
      </c>
      <c r="L96" s="87">
        <f t="shared" si="64"/>
        <v>0</v>
      </c>
      <c r="M96" s="93" t="e">
        <f t="shared" si="65"/>
        <v>#DIV/0!</v>
      </c>
      <c r="N96" s="59">
        <f t="shared" si="47"/>
        <v>5</v>
      </c>
      <c r="O96" s="42">
        <f t="shared" si="66"/>
        <v>7.3529411764705888</v>
      </c>
      <c r="P96" s="55">
        <f t="shared" si="67"/>
        <v>0.12000000000000008</v>
      </c>
      <c r="Q96" s="86">
        <f t="shared" si="48"/>
        <v>0</v>
      </c>
      <c r="R96" s="87">
        <f t="shared" si="68"/>
        <v>0</v>
      </c>
      <c r="S96" s="93" t="e">
        <f t="shared" si="69"/>
        <v>#DIV/0!</v>
      </c>
      <c r="T96" s="59">
        <f t="shared" si="49"/>
        <v>0</v>
      </c>
      <c r="U96" s="42">
        <f t="shared" si="70"/>
        <v>0</v>
      </c>
      <c r="V96" s="53" t="e">
        <f t="shared" si="71"/>
        <v>#DIV/0!</v>
      </c>
      <c r="W96" s="92">
        <f t="shared" si="50"/>
        <v>5</v>
      </c>
      <c r="X96" s="87">
        <f t="shared" si="72"/>
        <v>7.6923076923076934</v>
      </c>
      <c r="Y96" s="88">
        <f t="shared" si="73"/>
        <v>0.12000000000000008</v>
      </c>
      <c r="Z96" s="54">
        <f t="shared" si="51"/>
        <v>0</v>
      </c>
      <c r="AA96" s="42">
        <f t="shared" si="53"/>
        <v>0</v>
      </c>
      <c r="AB96" s="55" t="e">
        <f t="shared" si="54"/>
        <v>#DIV/0!</v>
      </c>
      <c r="AC96" s="86">
        <f t="shared" si="52"/>
        <v>5</v>
      </c>
      <c r="AD96" s="87">
        <f t="shared" si="55"/>
        <v>5.9523809523809526</v>
      </c>
      <c r="AE96" s="93">
        <f t="shared" si="56"/>
        <v>0.12000000000000002</v>
      </c>
      <c r="AF96" s="59">
        <f t="shared" si="57"/>
        <v>5</v>
      </c>
      <c r="AG96" s="42">
        <f t="shared" si="58"/>
        <v>5.9523809523809526</v>
      </c>
      <c r="AH96" s="55">
        <f t="shared" si="59"/>
        <v>0.12000000000000002</v>
      </c>
    </row>
    <row r="97" spans="1:34" x14ac:dyDescent="0.25">
      <c r="A97" s="75">
        <f>'Compra - Fora do Estado'!A92</f>
        <v>0</v>
      </c>
      <c r="B97" s="66">
        <f>'Compra - Fora do Estado'!B92</f>
        <v>0</v>
      </c>
      <c r="C97" s="40">
        <f>'Compra - Fora do Estado'!L92</f>
        <v>0</v>
      </c>
      <c r="D97" s="80">
        <v>0.04</v>
      </c>
      <c r="E97" s="86">
        <f t="shared" si="44"/>
        <v>5</v>
      </c>
      <c r="F97" s="87">
        <f t="shared" si="60"/>
        <v>7.4626865671641802</v>
      </c>
      <c r="G97" s="88">
        <f t="shared" si="61"/>
        <v>0.12000000000000009</v>
      </c>
      <c r="H97" s="54">
        <f t="shared" si="45"/>
        <v>0</v>
      </c>
      <c r="I97" s="42">
        <f t="shared" si="62"/>
        <v>0</v>
      </c>
      <c r="J97" s="53" t="e">
        <f t="shared" si="63"/>
        <v>#DIV/0!</v>
      </c>
      <c r="K97" s="92">
        <f t="shared" si="46"/>
        <v>0</v>
      </c>
      <c r="L97" s="87">
        <f t="shared" si="64"/>
        <v>0</v>
      </c>
      <c r="M97" s="93" t="e">
        <f t="shared" si="65"/>
        <v>#DIV/0!</v>
      </c>
      <c r="N97" s="59">
        <f t="shared" si="47"/>
        <v>5</v>
      </c>
      <c r="O97" s="42">
        <f t="shared" si="66"/>
        <v>7.3529411764705888</v>
      </c>
      <c r="P97" s="55">
        <f t="shared" si="67"/>
        <v>0.12000000000000008</v>
      </c>
      <c r="Q97" s="86">
        <f t="shared" si="48"/>
        <v>0</v>
      </c>
      <c r="R97" s="87">
        <f t="shared" si="68"/>
        <v>0</v>
      </c>
      <c r="S97" s="93" t="e">
        <f t="shared" si="69"/>
        <v>#DIV/0!</v>
      </c>
      <c r="T97" s="59">
        <f t="shared" si="49"/>
        <v>0</v>
      </c>
      <c r="U97" s="42">
        <f t="shared" si="70"/>
        <v>0</v>
      </c>
      <c r="V97" s="53" t="e">
        <f t="shared" si="71"/>
        <v>#DIV/0!</v>
      </c>
      <c r="W97" s="92">
        <f t="shared" si="50"/>
        <v>5</v>
      </c>
      <c r="X97" s="87">
        <f t="shared" si="72"/>
        <v>7.6923076923076934</v>
      </c>
      <c r="Y97" s="88">
        <f t="shared" si="73"/>
        <v>0.12000000000000008</v>
      </c>
      <c r="Z97" s="54">
        <f t="shared" si="51"/>
        <v>0</v>
      </c>
      <c r="AA97" s="42">
        <f t="shared" si="53"/>
        <v>0</v>
      </c>
      <c r="AB97" s="55" t="e">
        <f t="shared" si="54"/>
        <v>#DIV/0!</v>
      </c>
      <c r="AC97" s="86">
        <f t="shared" si="52"/>
        <v>5</v>
      </c>
      <c r="AD97" s="87">
        <f t="shared" si="55"/>
        <v>5.9523809523809526</v>
      </c>
      <c r="AE97" s="93">
        <f t="shared" si="56"/>
        <v>0.12000000000000002</v>
      </c>
      <c r="AF97" s="59">
        <f t="shared" si="57"/>
        <v>5</v>
      </c>
      <c r="AG97" s="42">
        <f t="shared" si="58"/>
        <v>5.9523809523809526</v>
      </c>
      <c r="AH97" s="55">
        <f t="shared" si="59"/>
        <v>0.12000000000000002</v>
      </c>
    </row>
    <row r="98" spans="1:34" x14ac:dyDescent="0.25">
      <c r="A98" s="75">
        <f>'Compra - Fora do Estado'!A93</f>
        <v>0</v>
      </c>
      <c r="B98" s="66">
        <f>'Compra - Fora do Estado'!B93</f>
        <v>0</v>
      </c>
      <c r="C98" s="40">
        <f>'Compra - Fora do Estado'!L93</f>
        <v>0</v>
      </c>
      <c r="D98" s="80">
        <v>0.04</v>
      </c>
      <c r="E98" s="86">
        <f t="shared" si="44"/>
        <v>5</v>
      </c>
      <c r="F98" s="87">
        <f t="shared" si="60"/>
        <v>7.4626865671641802</v>
      </c>
      <c r="G98" s="88">
        <f t="shared" si="61"/>
        <v>0.12000000000000009</v>
      </c>
      <c r="H98" s="54">
        <f t="shared" si="45"/>
        <v>0</v>
      </c>
      <c r="I98" s="42">
        <f t="shared" si="62"/>
        <v>0</v>
      </c>
      <c r="J98" s="53" t="e">
        <f t="shared" si="63"/>
        <v>#DIV/0!</v>
      </c>
      <c r="K98" s="92">
        <f t="shared" si="46"/>
        <v>0</v>
      </c>
      <c r="L98" s="87">
        <f t="shared" si="64"/>
        <v>0</v>
      </c>
      <c r="M98" s="93" t="e">
        <f t="shared" si="65"/>
        <v>#DIV/0!</v>
      </c>
      <c r="N98" s="59">
        <f t="shared" si="47"/>
        <v>5</v>
      </c>
      <c r="O98" s="42">
        <f t="shared" si="66"/>
        <v>7.3529411764705888</v>
      </c>
      <c r="P98" s="55">
        <f t="shared" si="67"/>
        <v>0.12000000000000008</v>
      </c>
      <c r="Q98" s="86">
        <f t="shared" si="48"/>
        <v>0</v>
      </c>
      <c r="R98" s="87">
        <f t="shared" si="68"/>
        <v>0</v>
      </c>
      <c r="S98" s="93" t="e">
        <f t="shared" si="69"/>
        <v>#DIV/0!</v>
      </c>
      <c r="T98" s="59">
        <f t="shared" si="49"/>
        <v>0</v>
      </c>
      <c r="U98" s="42">
        <f t="shared" si="70"/>
        <v>0</v>
      </c>
      <c r="V98" s="53" t="e">
        <f t="shared" si="71"/>
        <v>#DIV/0!</v>
      </c>
      <c r="W98" s="92">
        <f t="shared" si="50"/>
        <v>5</v>
      </c>
      <c r="X98" s="87">
        <f t="shared" si="72"/>
        <v>7.6923076923076934</v>
      </c>
      <c r="Y98" s="88">
        <f t="shared" si="73"/>
        <v>0.12000000000000008</v>
      </c>
      <c r="Z98" s="54">
        <f t="shared" si="51"/>
        <v>0</v>
      </c>
      <c r="AA98" s="42">
        <f t="shared" si="53"/>
        <v>0</v>
      </c>
      <c r="AB98" s="55" t="e">
        <f t="shared" si="54"/>
        <v>#DIV/0!</v>
      </c>
      <c r="AC98" s="86">
        <f t="shared" si="52"/>
        <v>5</v>
      </c>
      <c r="AD98" s="87">
        <f t="shared" si="55"/>
        <v>5.9523809523809526</v>
      </c>
      <c r="AE98" s="93">
        <f t="shared" si="56"/>
        <v>0.12000000000000002</v>
      </c>
      <c r="AF98" s="59">
        <f t="shared" si="57"/>
        <v>5</v>
      </c>
      <c r="AG98" s="42">
        <f t="shared" si="58"/>
        <v>5.9523809523809526</v>
      </c>
      <c r="AH98" s="55">
        <f t="shared" si="59"/>
        <v>0.12000000000000002</v>
      </c>
    </row>
    <row r="99" spans="1:34" x14ac:dyDescent="0.25">
      <c r="A99" s="75">
        <f>'Compra - Fora do Estado'!A94</f>
        <v>0</v>
      </c>
      <c r="B99" s="66">
        <f>'Compra - Fora do Estado'!B94</f>
        <v>0</v>
      </c>
      <c r="C99" s="40">
        <f>'Compra - Fora do Estado'!L94</f>
        <v>0</v>
      </c>
      <c r="D99" s="80">
        <v>0.04</v>
      </c>
      <c r="E99" s="86">
        <f t="shared" si="44"/>
        <v>5</v>
      </c>
      <c r="F99" s="87">
        <f t="shared" si="60"/>
        <v>7.4626865671641802</v>
      </c>
      <c r="G99" s="88">
        <f t="shared" si="61"/>
        <v>0.12000000000000009</v>
      </c>
      <c r="H99" s="54">
        <f t="shared" si="45"/>
        <v>0</v>
      </c>
      <c r="I99" s="42">
        <f t="shared" si="62"/>
        <v>0</v>
      </c>
      <c r="J99" s="53" t="e">
        <f t="shared" si="63"/>
        <v>#DIV/0!</v>
      </c>
      <c r="K99" s="92">
        <f t="shared" si="46"/>
        <v>0</v>
      </c>
      <c r="L99" s="87">
        <f t="shared" si="64"/>
        <v>0</v>
      </c>
      <c r="M99" s="93" t="e">
        <f t="shared" si="65"/>
        <v>#DIV/0!</v>
      </c>
      <c r="N99" s="59">
        <f t="shared" si="47"/>
        <v>5</v>
      </c>
      <c r="O99" s="42">
        <f t="shared" si="66"/>
        <v>7.3529411764705888</v>
      </c>
      <c r="P99" s="55">
        <f t="shared" si="67"/>
        <v>0.12000000000000008</v>
      </c>
      <c r="Q99" s="86">
        <f t="shared" si="48"/>
        <v>0</v>
      </c>
      <c r="R99" s="87">
        <f t="shared" si="68"/>
        <v>0</v>
      </c>
      <c r="S99" s="93" t="e">
        <f t="shared" si="69"/>
        <v>#DIV/0!</v>
      </c>
      <c r="T99" s="59">
        <f t="shared" si="49"/>
        <v>0</v>
      </c>
      <c r="U99" s="42">
        <f t="shared" si="70"/>
        <v>0</v>
      </c>
      <c r="V99" s="53" t="e">
        <f t="shared" si="71"/>
        <v>#DIV/0!</v>
      </c>
      <c r="W99" s="92">
        <f t="shared" si="50"/>
        <v>5</v>
      </c>
      <c r="X99" s="87">
        <f t="shared" si="72"/>
        <v>7.6923076923076934</v>
      </c>
      <c r="Y99" s="88">
        <f t="shared" si="73"/>
        <v>0.12000000000000008</v>
      </c>
      <c r="Z99" s="54">
        <f t="shared" si="51"/>
        <v>0</v>
      </c>
      <c r="AA99" s="42">
        <f t="shared" si="53"/>
        <v>0</v>
      </c>
      <c r="AB99" s="55" t="e">
        <f t="shared" si="54"/>
        <v>#DIV/0!</v>
      </c>
      <c r="AC99" s="86">
        <f t="shared" si="52"/>
        <v>5</v>
      </c>
      <c r="AD99" s="87">
        <f t="shared" si="55"/>
        <v>5.9523809523809526</v>
      </c>
      <c r="AE99" s="93">
        <f t="shared" si="56"/>
        <v>0.12000000000000002</v>
      </c>
      <c r="AF99" s="59">
        <f t="shared" si="57"/>
        <v>5</v>
      </c>
      <c r="AG99" s="42">
        <f t="shared" si="58"/>
        <v>5.9523809523809526</v>
      </c>
      <c r="AH99" s="55">
        <f t="shared" si="59"/>
        <v>0.12000000000000002</v>
      </c>
    </row>
    <row r="100" spans="1:34" x14ac:dyDescent="0.25">
      <c r="A100" s="75">
        <f>'Compra - Fora do Estado'!A95</f>
        <v>0</v>
      </c>
      <c r="B100" s="66">
        <f>'Compra - Fora do Estado'!B95</f>
        <v>0</v>
      </c>
      <c r="C100" s="40">
        <f>'Compra - Fora do Estado'!L95</f>
        <v>0</v>
      </c>
      <c r="D100" s="80">
        <v>0.04</v>
      </c>
      <c r="E100" s="86">
        <f t="shared" si="44"/>
        <v>5</v>
      </c>
      <c r="F100" s="87">
        <f t="shared" si="60"/>
        <v>7.4626865671641802</v>
      </c>
      <c r="G100" s="88">
        <f t="shared" si="61"/>
        <v>0.12000000000000009</v>
      </c>
      <c r="H100" s="54">
        <f t="shared" si="45"/>
        <v>0</v>
      </c>
      <c r="I100" s="42">
        <f t="shared" si="62"/>
        <v>0</v>
      </c>
      <c r="J100" s="53" t="e">
        <f t="shared" si="63"/>
        <v>#DIV/0!</v>
      </c>
      <c r="K100" s="92">
        <f t="shared" si="46"/>
        <v>0</v>
      </c>
      <c r="L100" s="87">
        <f t="shared" si="64"/>
        <v>0</v>
      </c>
      <c r="M100" s="93" t="e">
        <f t="shared" si="65"/>
        <v>#DIV/0!</v>
      </c>
      <c r="N100" s="59">
        <f t="shared" si="47"/>
        <v>5</v>
      </c>
      <c r="O100" s="42">
        <f t="shared" si="66"/>
        <v>7.3529411764705888</v>
      </c>
      <c r="P100" s="55">
        <f t="shared" si="67"/>
        <v>0.12000000000000008</v>
      </c>
      <c r="Q100" s="86">
        <f t="shared" si="48"/>
        <v>0</v>
      </c>
      <c r="R100" s="87">
        <f t="shared" si="68"/>
        <v>0</v>
      </c>
      <c r="S100" s="93" t="e">
        <f t="shared" si="69"/>
        <v>#DIV/0!</v>
      </c>
      <c r="T100" s="59">
        <f t="shared" si="49"/>
        <v>0</v>
      </c>
      <c r="U100" s="42">
        <f t="shared" si="70"/>
        <v>0</v>
      </c>
      <c r="V100" s="53" t="e">
        <f t="shared" si="71"/>
        <v>#DIV/0!</v>
      </c>
      <c r="W100" s="92">
        <f t="shared" si="50"/>
        <v>5</v>
      </c>
      <c r="X100" s="87">
        <f t="shared" si="72"/>
        <v>7.6923076923076934</v>
      </c>
      <c r="Y100" s="88">
        <f t="shared" si="73"/>
        <v>0.12000000000000008</v>
      </c>
      <c r="Z100" s="54">
        <f t="shared" si="51"/>
        <v>0</v>
      </c>
      <c r="AA100" s="42">
        <f t="shared" si="53"/>
        <v>0</v>
      </c>
      <c r="AB100" s="55" t="e">
        <f t="shared" si="54"/>
        <v>#DIV/0!</v>
      </c>
      <c r="AC100" s="86">
        <f t="shared" si="52"/>
        <v>5</v>
      </c>
      <c r="AD100" s="87">
        <f t="shared" si="55"/>
        <v>5.9523809523809526</v>
      </c>
      <c r="AE100" s="93">
        <f t="shared" si="56"/>
        <v>0.12000000000000002</v>
      </c>
      <c r="AF100" s="59">
        <f t="shared" si="57"/>
        <v>5</v>
      </c>
      <c r="AG100" s="42">
        <f t="shared" si="58"/>
        <v>5.9523809523809526</v>
      </c>
      <c r="AH100" s="55">
        <f t="shared" si="59"/>
        <v>0.12000000000000002</v>
      </c>
    </row>
    <row r="101" spans="1:34" x14ac:dyDescent="0.25">
      <c r="A101" s="75">
        <f>'Compra - Fora do Estado'!A96</f>
        <v>0</v>
      </c>
      <c r="B101" s="66">
        <f>'Compra - Fora do Estado'!B96</f>
        <v>0</v>
      </c>
      <c r="C101" s="40">
        <f>'Compra - Fora do Estado'!L96</f>
        <v>0</v>
      </c>
      <c r="D101" s="80">
        <v>0.04</v>
      </c>
      <c r="E101" s="86">
        <f t="shared" si="44"/>
        <v>5</v>
      </c>
      <c r="F101" s="87">
        <f t="shared" si="60"/>
        <v>7.4626865671641802</v>
      </c>
      <c r="G101" s="88">
        <f t="shared" si="61"/>
        <v>0.12000000000000009</v>
      </c>
      <c r="H101" s="54">
        <f t="shared" si="45"/>
        <v>0</v>
      </c>
      <c r="I101" s="42">
        <f t="shared" si="62"/>
        <v>0</v>
      </c>
      <c r="J101" s="53" t="e">
        <f t="shared" si="63"/>
        <v>#DIV/0!</v>
      </c>
      <c r="K101" s="92">
        <f t="shared" si="46"/>
        <v>0</v>
      </c>
      <c r="L101" s="87">
        <f t="shared" si="64"/>
        <v>0</v>
      </c>
      <c r="M101" s="93" t="e">
        <f t="shared" si="65"/>
        <v>#DIV/0!</v>
      </c>
      <c r="N101" s="59">
        <f t="shared" si="47"/>
        <v>5</v>
      </c>
      <c r="O101" s="42">
        <f t="shared" si="66"/>
        <v>7.3529411764705888</v>
      </c>
      <c r="P101" s="55">
        <f t="shared" si="67"/>
        <v>0.12000000000000008</v>
      </c>
      <c r="Q101" s="86">
        <f t="shared" si="48"/>
        <v>0</v>
      </c>
      <c r="R101" s="87">
        <f t="shared" si="68"/>
        <v>0</v>
      </c>
      <c r="S101" s="93" t="e">
        <f t="shared" si="69"/>
        <v>#DIV/0!</v>
      </c>
      <c r="T101" s="59">
        <f t="shared" si="49"/>
        <v>0</v>
      </c>
      <c r="U101" s="42">
        <f t="shared" si="70"/>
        <v>0</v>
      </c>
      <c r="V101" s="53" t="e">
        <f t="shared" si="71"/>
        <v>#DIV/0!</v>
      </c>
      <c r="W101" s="92">
        <f t="shared" si="50"/>
        <v>5</v>
      </c>
      <c r="X101" s="87">
        <f t="shared" si="72"/>
        <v>7.6923076923076934</v>
      </c>
      <c r="Y101" s="88">
        <f t="shared" si="73"/>
        <v>0.12000000000000008</v>
      </c>
      <c r="Z101" s="54">
        <f t="shared" si="51"/>
        <v>0</v>
      </c>
      <c r="AA101" s="42">
        <f t="shared" si="53"/>
        <v>0</v>
      </c>
      <c r="AB101" s="55" t="e">
        <f t="shared" si="54"/>
        <v>#DIV/0!</v>
      </c>
      <c r="AC101" s="86">
        <f t="shared" si="52"/>
        <v>5</v>
      </c>
      <c r="AD101" s="87">
        <f t="shared" si="55"/>
        <v>5.9523809523809526</v>
      </c>
      <c r="AE101" s="93">
        <f t="shared" si="56"/>
        <v>0.12000000000000002</v>
      </c>
      <c r="AF101" s="59">
        <f t="shared" si="57"/>
        <v>5</v>
      </c>
      <c r="AG101" s="42">
        <f t="shared" si="58"/>
        <v>5.9523809523809526</v>
      </c>
      <c r="AH101" s="55">
        <f t="shared" si="59"/>
        <v>0.12000000000000002</v>
      </c>
    </row>
    <row r="102" spans="1:34" x14ac:dyDescent="0.25">
      <c r="A102" s="75">
        <f>'Compra - Fora do Estado'!A97</f>
        <v>0</v>
      </c>
      <c r="B102" s="66">
        <f>'Compra - Fora do Estado'!B97</f>
        <v>0</v>
      </c>
      <c r="C102" s="40">
        <f>'Compra - Fora do Estado'!L97</f>
        <v>0</v>
      </c>
      <c r="D102" s="80">
        <v>0.04</v>
      </c>
      <c r="E102" s="86">
        <f t="shared" si="44"/>
        <v>5</v>
      </c>
      <c r="F102" s="87">
        <f t="shared" si="60"/>
        <v>7.4626865671641802</v>
      </c>
      <c r="G102" s="88">
        <f t="shared" si="61"/>
        <v>0.12000000000000009</v>
      </c>
      <c r="H102" s="54">
        <f t="shared" si="45"/>
        <v>0</v>
      </c>
      <c r="I102" s="42">
        <f t="shared" si="62"/>
        <v>0</v>
      </c>
      <c r="J102" s="53" t="e">
        <f t="shared" si="63"/>
        <v>#DIV/0!</v>
      </c>
      <c r="K102" s="92">
        <f t="shared" si="46"/>
        <v>0</v>
      </c>
      <c r="L102" s="87">
        <f t="shared" si="64"/>
        <v>0</v>
      </c>
      <c r="M102" s="93" t="e">
        <f t="shared" si="65"/>
        <v>#DIV/0!</v>
      </c>
      <c r="N102" s="59">
        <f t="shared" si="47"/>
        <v>5</v>
      </c>
      <c r="O102" s="42">
        <f t="shared" si="66"/>
        <v>7.3529411764705888</v>
      </c>
      <c r="P102" s="55">
        <f t="shared" si="67"/>
        <v>0.12000000000000008</v>
      </c>
      <c r="Q102" s="86">
        <f t="shared" si="48"/>
        <v>0</v>
      </c>
      <c r="R102" s="87">
        <f t="shared" si="68"/>
        <v>0</v>
      </c>
      <c r="S102" s="93" t="e">
        <f t="shared" si="69"/>
        <v>#DIV/0!</v>
      </c>
      <c r="T102" s="59">
        <f t="shared" si="49"/>
        <v>0</v>
      </c>
      <c r="U102" s="42">
        <f t="shared" si="70"/>
        <v>0</v>
      </c>
      <c r="V102" s="53" t="e">
        <f t="shared" si="71"/>
        <v>#DIV/0!</v>
      </c>
      <c r="W102" s="92">
        <f t="shared" si="50"/>
        <v>5</v>
      </c>
      <c r="X102" s="87">
        <f t="shared" si="72"/>
        <v>7.6923076923076934</v>
      </c>
      <c r="Y102" s="88">
        <f t="shared" si="73"/>
        <v>0.12000000000000008</v>
      </c>
      <c r="Z102" s="54">
        <f t="shared" si="51"/>
        <v>0</v>
      </c>
      <c r="AA102" s="42">
        <f t="shared" si="53"/>
        <v>0</v>
      </c>
      <c r="AB102" s="55" t="e">
        <f t="shared" si="54"/>
        <v>#DIV/0!</v>
      </c>
      <c r="AC102" s="86">
        <f t="shared" si="52"/>
        <v>5</v>
      </c>
      <c r="AD102" s="87">
        <f t="shared" si="55"/>
        <v>5.9523809523809526</v>
      </c>
      <c r="AE102" s="93">
        <f t="shared" si="56"/>
        <v>0.12000000000000002</v>
      </c>
      <c r="AF102" s="59">
        <f t="shared" si="57"/>
        <v>5</v>
      </c>
      <c r="AG102" s="42">
        <f t="shared" si="58"/>
        <v>5.9523809523809526</v>
      </c>
      <c r="AH102" s="55">
        <f t="shared" si="59"/>
        <v>0.12000000000000002</v>
      </c>
    </row>
    <row r="103" spans="1:34" x14ac:dyDescent="0.25">
      <c r="A103" s="75">
        <f>'Compra - Fora do Estado'!A98</f>
        <v>0</v>
      </c>
      <c r="B103" s="66">
        <f>'Compra - Fora do Estado'!B98</f>
        <v>0</v>
      </c>
      <c r="C103" s="40">
        <f>'Compra - Fora do Estado'!L98</f>
        <v>0</v>
      </c>
      <c r="D103" s="80">
        <v>0.04</v>
      </c>
      <c r="E103" s="86">
        <f t="shared" si="44"/>
        <v>5</v>
      </c>
      <c r="F103" s="87">
        <f t="shared" si="60"/>
        <v>7.4626865671641802</v>
      </c>
      <c r="G103" s="88">
        <f t="shared" si="61"/>
        <v>0.12000000000000009</v>
      </c>
      <c r="H103" s="54">
        <f t="shared" si="45"/>
        <v>0</v>
      </c>
      <c r="I103" s="42">
        <f t="shared" si="62"/>
        <v>0</v>
      </c>
      <c r="J103" s="53" t="e">
        <f t="shared" si="63"/>
        <v>#DIV/0!</v>
      </c>
      <c r="K103" s="92">
        <f t="shared" si="46"/>
        <v>0</v>
      </c>
      <c r="L103" s="87">
        <f t="shared" si="64"/>
        <v>0</v>
      </c>
      <c r="M103" s="93" t="e">
        <f t="shared" si="65"/>
        <v>#DIV/0!</v>
      </c>
      <c r="N103" s="59">
        <f t="shared" si="47"/>
        <v>5</v>
      </c>
      <c r="O103" s="42">
        <f t="shared" si="66"/>
        <v>7.3529411764705888</v>
      </c>
      <c r="P103" s="55">
        <f t="shared" si="67"/>
        <v>0.12000000000000008</v>
      </c>
      <c r="Q103" s="86">
        <f t="shared" si="48"/>
        <v>0</v>
      </c>
      <c r="R103" s="87">
        <f t="shared" si="68"/>
        <v>0</v>
      </c>
      <c r="S103" s="93" t="e">
        <f t="shared" si="69"/>
        <v>#DIV/0!</v>
      </c>
      <c r="T103" s="59">
        <f t="shared" si="49"/>
        <v>0</v>
      </c>
      <c r="U103" s="42">
        <f t="shared" si="70"/>
        <v>0</v>
      </c>
      <c r="V103" s="53" t="e">
        <f t="shared" si="71"/>
        <v>#DIV/0!</v>
      </c>
      <c r="W103" s="92">
        <f t="shared" si="50"/>
        <v>5</v>
      </c>
      <c r="X103" s="87">
        <f t="shared" si="72"/>
        <v>7.6923076923076934</v>
      </c>
      <c r="Y103" s="88">
        <f t="shared" si="73"/>
        <v>0.12000000000000008</v>
      </c>
      <c r="Z103" s="54">
        <f t="shared" si="51"/>
        <v>0</v>
      </c>
      <c r="AA103" s="42">
        <f t="shared" si="53"/>
        <v>0</v>
      </c>
      <c r="AB103" s="55" t="e">
        <f t="shared" si="54"/>
        <v>#DIV/0!</v>
      </c>
      <c r="AC103" s="86">
        <f t="shared" si="52"/>
        <v>5</v>
      </c>
      <c r="AD103" s="87">
        <f t="shared" si="55"/>
        <v>5.9523809523809526</v>
      </c>
      <c r="AE103" s="93">
        <f t="shared" si="56"/>
        <v>0.12000000000000002</v>
      </c>
      <c r="AF103" s="59">
        <f t="shared" si="57"/>
        <v>5</v>
      </c>
      <c r="AG103" s="42">
        <f t="shared" si="58"/>
        <v>5.9523809523809526</v>
      </c>
      <c r="AH103" s="55">
        <f t="shared" si="59"/>
        <v>0.12000000000000002</v>
      </c>
    </row>
    <row r="104" spans="1:34" x14ac:dyDescent="0.25">
      <c r="A104" s="75">
        <f>'Compra - Fora do Estado'!A99</f>
        <v>0</v>
      </c>
      <c r="B104" s="66">
        <f>'Compra - Fora do Estado'!B99</f>
        <v>0</v>
      </c>
      <c r="C104" s="40">
        <f>'Compra - Fora do Estado'!L99</f>
        <v>0</v>
      </c>
      <c r="D104" s="80">
        <v>0.04</v>
      </c>
      <c r="E104" s="86">
        <f t="shared" si="44"/>
        <v>5</v>
      </c>
      <c r="F104" s="87">
        <f t="shared" si="60"/>
        <v>7.4626865671641802</v>
      </c>
      <c r="G104" s="88">
        <f t="shared" si="61"/>
        <v>0.12000000000000009</v>
      </c>
      <c r="H104" s="54">
        <f t="shared" si="45"/>
        <v>0</v>
      </c>
      <c r="I104" s="42">
        <f t="shared" si="62"/>
        <v>0</v>
      </c>
      <c r="J104" s="53" t="e">
        <f t="shared" si="63"/>
        <v>#DIV/0!</v>
      </c>
      <c r="K104" s="92">
        <f t="shared" si="46"/>
        <v>0</v>
      </c>
      <c r="L104" s="87">
        <f t="shared" si="64"/>
        <v>0</v>
      </c>
      <c r="M104" s="93" t="e">
        <f t="shared" si="65"/>
        <v>#DIV/0!</v>
      </c>
      <c r="N104" s="59">
        <f t="shared" si="47"/>
        <v>5</v>
      </c>
      <c r="O104" s="42">
        <f t="shared" si="66"/>
        <v>7.3529411764705888</v>
      </c>
      <c r="P104" s="55">
        <f t="shared" si="67"/>
        <v>0.12000000000000008</v>
      </c>
      <c r="Q104" s="86">
        <f t="shared" si="48"/>
        <v>0</v>
      </c>
      <c r="R104" s="87">
        <f t="shared" si="68"/>
        <v>0</v>
      </c>
      <c r="S104" s="93" t="e">
        <f t="shared" si="69"/>
        <v>#DIV/0!</v>
      </c>
      <c r="T104" s="59">
        <f t="shared" si="49"/>
        <v>0</v>
      </c>
      <c r="U104" s="42">
        <f t="shared" si="70"/>
        <v>0</v>
      </c>
      <c r="V104" s="53" t="e">
        <f t="shared" si="71"/>
        <v>#DIV/0!</v>
      </c>
      <c r="W104" s="92">
        <f t="shared" si="50"/>
        <v>5</v>
      </c>
      <c r="X104" s="87">
        <f t="shared" si="72"/>
        <v>7.6923076923076934</v>
      </c>
      <c r="Y104" s="88">
        <f t="shared" si="73"/>
        <v>0.12000000000000008</v>
      </c>
      <c r="Z104" s="54">
        <f t="shared" si="51"/>
        <v>0</v>
      </c>
      <c r="AA104" s="42">
        <f t="shared" si="53"/>
        <v>0</v>
      </c>
      <c r="AB104" s="55" t="e">
        <f t="shared" si="54"/>
        <v>#DIV/0!</v>
      </c>
      <c r="AC104" s="86">
        <f t="shared" si="52"/>
        <v>5</v>
      </c>
      <c r="AD104" s="87">
        <f t="shared" si="55"/>
        <v>5.9523809523809526</v>
      </c>
      <c r="AE104" s="93">
        <f t="shared" si="56"/>
        <v>0.12000000000000002</v>
      </c>
      <c r="AF104" s="59">
        <f t="shared" si="57"/>
        <v>5</v>
      </c>
      <c r="AG104" s="42">
        <f t="shared" si="58"/>
        <v>5.9523809523809526</v>
      </c>
      <c r="AH104" s="55">
        <f t="shared" si="59"/>
        <v>0.12000000000000002</v>
      </c>
    </row>
    <row r="105" spans="1:34" x14ac:dyDescent="0.25">
      <c r="A105" s="75">
        <f>'Compra - Fora do Estado'!A100</f>
        <v>0</v>
      </c>
      <c r="B105" s="66">
        <f>'Compra - Fora do Estado'!B100</f>
        <v>0</v>
      </c>
      <c r="C105" s="40">
        <f>'Compra - Fora do Estado'!L100</f>
        <v>0</v>
      </c>
      <c r="D105" s="80">
        <v>0.04</v>
      </c>
      <c r="E105" s="86">
        <f t="shared" si="44"/>
        <v>5</v>
      </c>
      <c r="F105" s="87">
        <f t="shared" si="60"/>
        <v>7.4626865671641802</v>
      </c>
      <c r="G105" s="88">
        <f t="shared" si="61"/>
        <v>0.12000000000000009</v>
      </c>
      <c r="H105" s="54">
        <f t="shared" si="45"/>
        <v>0</v>
      </c>
      <c r="I105" s="42">
        <f t="shared" si="62"/>
        <v>0</v>
      </c>
      <c r="J105" s="53" t="e">
        <f t="shared" si="63"/>
        <v>#DIV/0!</v>
      </c>
      <c r="K105" s="92">
        <f t="shared" si="46"/>
        <v>0</v>
      </c>
      <c r="L105" s="87">
        <f t="shared" si="64"/>
        <v>0</v>
      </c>
      <c r="M105" s="93" t="e">
        <f t="shared" si="65"/>
        <v>#DIV/0!</v>
      </c>
      <c r="N105" s="59">
        <f t="shared" si="47"/>
        <v>5</v>
      </c>
      <c r="O105" s="42">
        <f t="shared" si="66"/>
        <v>7.3529411764705888</v>
      </c>
      <c r="P105" s="55">
        <f t="shared" si="67"/>
        <v>0.12000000000000008</v>
      </c>
      <c r="Q105" s="86">
        <f t="shared" si="48"/>
        <v>0</v>
      </c>
      <c r="R105" s="87">
        <f t="shared" si="68"/>
        <v>0</v>
      </c>
      <c r="S105" s="93" t="e">
        <f t="shared" si="69"/>
        <v>#DIV/0!</v>
      </c>
      <c r="T105" s="59">
        <f t="shared" si="49"/>
        <v>0</v>
      </c>
      <c r="U105" s="42">
        <f t="shared" si="70"/>
        <v>0</v>
      </c>
      <c r="V105" s="53" t="e">
        <f t="shared" si="71"/>
        <v>#DIV/0!</v>
      </c>
      <c r="W105" s="92">
        <f t="shared" si="50"/>
        <v>5</v>
      </c>
      <c r="X105" s="87">
        <f t="shared" si="72"/>
        <v>7.6923076923076934</v>
      </c>
      <c r="Y105" s="88">
        <f t="shared" si="73"/>
        <v>0.12000000000000008</v>
      </c>
      <c r="Z105" s="54">
        <f t="shared" si="51"/>
        <v>0</v>
      </c>
      <c r="AA105" s="42">
        <f t="shared" si="53"/>
        <v>0</v>
      </c>
      <c r="AB105" s="55" t="e">
        <f t="shared" si="54"/>
        <v>#DIV/0!</v>
      </c>
      <c r="AC105" s="86">
        <f t="shared" si="52"/>
        <v>5</v>
      </c>
      <c r="AD105" s="87">
        <f t="shared" si="55"/>
        <v>5.9523809523809526</v>
      </c>
      <c r="AE105" s="93">
        <f t="shared" si="56"/>
        <v>0.12000000000000002</v>
      </c>
      <c r="AF105" s="59">
        <f t="shared" si="57"/>
        <v>5</v>
      </c>
      <c r="AG105" s="42">
        <f t="shared" si="58"/>
        <v>5.9523809523809526</v>
      </c>
      <c r="AH105" s="55">
        <f t="shared" si="59"/>
        <v>0.12000000000000002</v>
      </c>
    </row>
    <row r="106" spans="1:34" x14ac:dyDescent="0.25">
      <c r="A106" s="75">
        <f>'Compra - Fora do Estado'!A101</f>
        <v>0</v>
      </c>
      <c r="B106" s="66">
        <f>'Compra - Fora do Estado'!B101</f>
        <v>0</v>
      </c>
      <c r="C106" s="40">
        <f>'Compra - Fora do Estado'!L101</f>
        <v>0</v>
      </c>
      <c r="D106" s="80">
        <v>0.04</v>
      </c>
      <c r="E106" s="86">
        <f t="shared" si="44"/>
        <v>5</v>
      </c>
      <c r="F106" s="87">
        <f t="shared" si="60"/>
        <v>7.4626865671641802</v>
      </c>
      <c r="G106" s="88">
        <f t="shared" si="61"/>
        <v>0.12000000000000009</v>
      </c>
      <c r="H106" s="54">
        <f t="shared" si="45"/>
        <v>0</v>
      </c>
      <c r="I106" s="42">
        <f t="shared" si="62"/>
        <v>0</v>
      </c>
      <c r="J106" s="53" t="e">
        <f t="shared" si="63"/>
        <v>#DIV/0!</v>
      </c>
      <c r="K106" s="92">
        <f t="shared" si="46"/>
        <v>0</v>
      </c>
      <c r="L106" s="87">
        <f t="shared" si="64"/>
        <v>0</v>
      </c>
      <c r="M106" s="93" t="e">
        <f t="shared" si="65"/>
        <v>#DIV/0!</v>
      </c>
      <c r="N106" s="59">
        <f t="shared" si="47"/>
        <v>5</v>
      </c>
      <c r="O106" s="42">
        <f t="shared" si="66"/>
        <v>7.3529411764705888</v>
      </c>
      <c r="P106" s="55">
        <f t="shared" si="67"/>
        <v>0.12000000000000008</v>
      </c>
      <c r="Q106" s="86">
        <f t="shared" si="48"/>
        <v>0</v>
      </c>
      <c r="R106" s="87">
        <f t="shared" si="68"/>
        <v>0</v>
      </c>
      <c r="S106" s="93" t="e">
        <f t="shared" si="69"/>
        <v>#DIV/0!</v>
      </c>
      <c r="T106" s="59">
        <f t="shared" si="49"/>
        <v>0</v>
      </c>
      <c r="U106" s="42">
        <f t="shared" si="70"/>
        <v>0</v>
      </c>
      <c r="V106" s="53" t="e">
        <f t="shared" si="71"/>
        <v>#DIV/0!</v>
      </c>
      <c r="W106" s="92">
        <f t="shared" si="50"/>
        <v>5</v>
      </c>
      <c r="X106" s="87">
        <f t="shared" si="72"/>
        <v>7.6923076923076934</v>
      </c>
      <c r="Y106" s="88">
        <f t="shared" si="73"/>
        <v>0.12000000000000008</v>
      </c>
      <c r="Z106" s="54">
        <f t="shared" si="51"/>
        <v>0</v>
      </c>
      <c r="AA106" s="42">
        <f t="shared" si="53"/>
        <v>0</v>
      </c>
      <c r="AB106" s="55" t="e">
        <f t="shared" si="54"/>
        <v>#DIV/0!</v>
      </c>
      <c r="AC106" s="86">
        <f t="shared" si="52"/>
        <v>5</v>
      </c>
      <c r="AD106" s="87">
        <f t="shared" si="55"/>
        <v>5.9523809523809526</v>
      </c>
      <c r="AE106" s="93">
        <f t="shared" si="56"/>
        <v>0.12000000000000002</v>
      </c>
      <c r="AF106" s="59">
        <f t="shared" si="57"/>
        <v>5</v>
      </c>
      <c r="AG106" s="42">
        <f t="shared" si="58"/>
        <v>5.9523809523809526</v>
      </c>
      <c r="AH106" s="55">
        <f t="shared" si="59"/>
        <v>0.12000000000000002</v>
      </c>
    </row>
    <row r="107" spans="1:34" x14ac:dyDescent="0.25">
      <c r="A107" s="75">
        <f>'Compra - Fora do Estado'!A102</f>
        <v>0</v>
      </c>
      <c r="B107" s="66">
        <f>'Compra - Fora do Estado'!B102</f>
        <v>0</v>
      </c>
      <c r="C107" s="40">
        <f>'Compra - Fora do Estado'!L102</f>
        <v>0</v>
      </c>
      <c r="D107" s="80">
        <v>0.04</v>
      </c>
      <c r="E107" s="86">
        <f t="shared" si="44"/>
        <v>5</v>
      </c>
      <c r="F107" s="87">
        <f t="shared" si="60"/>
        <v>7.4626865671641802</v>
      </c>
      <c r="G107" s="88">
        <f t="shared" si="61"/>
        <v>0.12000000000000009</v>
      </c>
      <c r="H107" s="54">
        <f t="shared" si="45"/>
        <v>0</v>
      </c>
      <c r="I107" s="42">
        <f t="shared" si="62"/>
        <v>0</v>
      </c>
      <c r="J107" s="53" t="e">
        <f t="shared" si="63"/>
        <v>#DIV/0!</v>
      </c>
      <c r="K107" s="92">
        <f t="shared" si="46"/>
        <v>0</v>
      </c>
      <c r="L107" s="87">
        <f t="shared" si="64"/>
        <v>0</v>
      </c>
      <c r="M107" s="93" t="e">
        <f t="shared" si="65"/>
        <v>#DIV/0!</v>
      </c>
      <c r="N107" s="59">
        <f t="shared" si="47"/>
        <v>5</v>
      </c>
      <c r="O107" s="42">
        <f t="shared" si="66"/>
        <v>7.3529411764705888</v>
      </c>
      <c r="P107" s="55">
        <f t="shared" si="67"/>
        <v>0.12000000000000008</v>
      </c>
      <c r="Q107" s="86">
        <f t="shared" si="48"/>
        <v>0</v>
      </c>
      <c r="R107" s="87">
        <f t="shared" si="68"/>
        <v>0</v>
      </c>
      <c r="S107" s="93" t="e">
        <f t="shared" si="69"/>
        <v>#DIV/0!</v>
      </c>
      <c r="T107" s="59">
        <f t="shared" si="49"/>
        <v>0</v>
      </c>
      <c r="U107" s="42">
        <f t="shared" si="70"/>
        <v>0</v>
      </c>
      <c r="V107" s="53" t="e">
        <f t="shared" si="71"/>
        <v>#DIV/0!</v>
      </c>
      <c r="W107" s="92">
        <f t="shared" si="50"/>
        <v>5</v>
      </c>
      <c r="X107" s="87">
        <f t="shared" si="72"/>
        <v>7.6923076923076934</v>
      </c>
      <c r="Y107" s="88">
        <f t="shared" si="73"/>
        <v>0.12000000000000008</v>
      </c>
      <c r="Z107" s="54">
        <f t="shared" si="51"/>
        <v>0</v>
      </c>
      <c r="AA107" s="42">
        <f t="shared" si="53"/>
        <v>0</v>
      </c>
      <c r="AB107" s="55" t="e">
        <f t="shared" si="54"/>
        <v>#DIV/0!</v>
      </c>
      <c r="AC107" s="86">
        <f t="shared" si="52"/>
        <v>5</v>
      </c>
      <c r="AD107" s="87">
        <f t="shared" si="55"/>
        <v>5.9523809523809526</v>
      </c>
      <c r="AE107" s="93">
        <f t="shared" si="56"/>
        <v>0.12000000000000002</v>
      </c>
      <c r="AF107" s="59">
        <f t="shared" si="57"/>
        <v>5</v>
      </c>
      <c r="AG107" s="42">
        <f t="shared" si="58"/>
        <v>5.9523809523809526</v>
      </c>
      <c r="AH107" s="55">
        <f t="shared" si="59"/>
        <v>0.12000000000000002</v>
      </c>
    </row>
    <row r="108" spans="1:34" x14ac:dyDescent="0.25">
      <c r="A108" s="75">
        <f>'Compra - Fora do Estado'!A103</f>
        <v>0</v>
      </c>
      <c r="B108" s="66">
        <f>'Compra - Fora do Estado'!B103</f>
        <v>0</v>
      </c>
      <c r="C108" s="40">
        <f>'Compra - Fora do Estado'!L103</f>
        <v>0</v>
      </c>
      <c r="D108" s="80">
        <v>0.04</v>
      </c>
      <c r="E108" s="86">
        <f t="shared" si="44"/>
        <v>5</v>
      </c>
      <c r="F108" s="87">
        <f t="shared" si="60"/>
        <v>7.4626865671641802</v>
      </c>
      <c r="G108" s="88">
        <f t="shared" si="61"/>
        <v>0.12000000000000009</v>
      </c>
      <c r="H108" s="54">
        <f t="shared" si="45"/>
        <v>0</v>
      </c>
      <c r="I108" s="42">
        <f t="shared" si="62"/>
        <v>0</v>
      </c>
      <c r="J108" s="53" t="e">
        <f t="shared" si="63"/>
        <v>#DIV/0!</v>
      </c>
      <c r="K108" s="92">
        <f t="shared" si="46"/>
        <v>0</v>
      </c>
      <c r="L108" s="87">
        <f t="shared" si="64"/>
        <v>0</v>
      </c>
      <c r="M108" s="93" t="e">
        <f t="shared" si="65"/>
        <v>#DIV/0!</v>
      </c>
      <c r="N108" s="59">
        <f t="shared" si="47"/>
        <v>5</v>
      </c>
      <c r="O108" s="42">
        <f t="shared" si="66"/>
        <v>7.3529411764705888</v>
      </c>
      <c r="P108" s="55">
        <f t="shared" si="67"/>
        <v>0.12000000000000008</v>
      </c>
      <c r="Q108" s="86">
        <f t="shared" si="48"/>
        <v>0</v>
      </c>
      <c r="R108" s="87">
        <f t="shared" si="68"/>
        <v>0</v>
      </c>
      <c r="S108" s="93" t="e">
        <f t="shared" si="69"/>
        <v>#DIV/0!</v>
      </c>
      <c r="T108" s="59">
        <f t="shared" si="49"/>
        <v>0</v>
      </c>
      <c r="U108" s="42">
        <f t="shared" si="70"/>
        <v>0</v>
      </c>
      <c r="V108" s="53" t="e">
        <f t="shared" si="71"/>
        <v>#DIV/0!</v>
      </c>
      <c r="W108" s="92">
        <f t="shared" si="50"/>
        <v>5</v>
      </c>
      <c r="X108" s="87">
        <f t="shared" si="72"/>
        <v>7.6923076923076934</v>
      </c>
      <c r="Y108" s="88">
        <f t="shared" si="73"/>
        <v>0.12000000000000008</v>
      </c>
      <c r="Z108" s="54">
        <f t="shared" si="51"/>
        <v>0</v>
      </c>
      <c r="AA108" s="42">
        <f t="shared" si="53"/>
        <v>0</v>
      </c>
      <c r="AB108" s="55" t="e">
        <f t="shared" si="54"/>
        <v>#DIV/0!</v>
      </c>
      <c r="AC108" s="86">
        <f t="shared" si="52"/>
        <v>5</v>
      </c>
      <c r="AD108" s="87">
        <f t="shared" si="55"/>
        <v>5.9523809523809526</v>
      </c>
      <c r="AE108" s="93">
        <f t="shared" si="56"/>
        <v>0.12000000000000002</v>
      </c>
      <c r="AF108" s="59">
        <f t="shared" si="57"/>
        <v>5</v>
      </c>
      <c r="AG108" s="42">
        <f t="shared" si="58"/>
        <v>5.9523809523809526</v>
      </c>
      <c r="AH108" s="55">
        <f t="shared" si="59"/>
        <v>0.12000000000000002</v>
      </c>
    </row>
    <row r="109" spans="1:34" x14ac:dyDescent="0.25">
      <c r="A109" s="75">
        <f>'Compra - Fora do Estado'!A104</f>
        <v>0</v>
      </c>
      <c r="B109" s="66">
        <f>'Compra - Fora do Estado'!B104</f>
        <v>0</v>
      </c>
      <c r="C109" s="40">
        <f>'Compra - Fora do Estado'!L104</f>
        <v>0</v>
      </c>
      <c r="D109" s="80">
        <v>0.04</v>
      </c>
      <c r="E109" s="86">
        <f t="shared" si="44"/>
        <v>5</v>
      </c>
      <c r="F109" s="87">
        <f t="shared" si="60"/>
        <v>7.4626865671641802</v>
      </c>
      <c r="G109" s="88">
        <f t="shared" si="61"/>
        <v>0.12000000000000009</v>
      </c>
      <c r="H109" s="54">
        <f t="shared" si="45"/>
        <v>0</v>
      </c>
      <c r="I109" s="42">
        <f t="shared" si="62"/>
        <v>0</v>
      </c>
      <c r="J109" s="53" t="e">
        <f t="shared" si="63"/>
        <v>#DIV/0!</v>
      </c>
      <c r="K109" s="92">
        <f t="shared" si="46"/>
        <v>0</v>
      </c>
      <c r="L109" s="87">
        <f t="shared" si="64"/>
        <v>0</v>
      </c>
      <c r="M109" s="93" t="e">
        <f t="shared" si="65"/>
        <v>#DIV/0!</v>
      </c>
      <c r="N109" s="59">
        <f t="shared" si="47"/>
        <v>5</v>
      </c>
      <c r="O109" s="42">
        <f t="shared" si="66"/>
        <v>7.3529411764705888</v>
      </c>
      <c r="P109" s="55">
        <f t="shared" si="67"/>
        <v>0.12000000000000008</v>
      </c>
      <c r="Q109" s="86">
        <f t="shared" si="48"/>
        <v>0</v>
      </c>
      <c r="R109" s="87">
        <f t="shared" si="68"/>
        <v>0</v>
      </c>
      <c r="S109" s="93" t="e">
        <f t="shared" si="69"/>
        <v>#DIV/0!</v>
      </c>
      <c r="T109" s="59">
        <f t="shared" si="49"/>
        <v>0</v>
      </c>
      <c r="U109" s="42">
        <f t="shared" si="70"/>
        <v>0</v>
      </c>
      <c r="V109" s="53" t="e">
        <f t="shared" si="71"/>
        <v>#DIV/0!</v>
      </c>
      <c r="W109" s="92">
        <f t="shared" si="50"/>
        <v>5</v>
      </c>
      <c r="X109" s="87">
        <f t="shared" si="72"/>
        <v>7.6923076923076934</v>
      </c>
      <c r="Y109" s="88">
        <f t="shared" si="73"/>
        <v>0.12000000000000008</v>
      </c>
      <c r="Z109" s="54">
        <f t="shared" si="51"/>
        <v>0</v>
      </c>
      <c r="AA109" s="42">
        <f t="shared" si="53"/>
        <v>0</v>
      </c>
      <c r="AB109" s="55" t="e">
        <f t="shared" si="54"/>
        <v>#DIV/0!</v>
      </c>
      <c r="AC109" s="86">
        <f t="shared" si="52"/>
        <v>5</v>
      </c>
      <c r="AD109" s="87">
        <f t="shared" si="55"/>
        <v>5.9523809523809526</v>
      </c>
      <c r="AE109" s="93">
        <f t="shared" si="56"/>
        <v>0.12000000000000002</v>
      </c>
      <c r="AF109" s="59">
        <f t="shared" si="57"/>
        <v>5</v>
      </c>
      <c r="AG109" s="42">
        <f t="shared" si="58"/>
        <v>5.9523809523809526</v>
      </c>
      <c r="AH109" s="55">
        <f t="shared" si="59"/>
        <v>0.12000000000000002</v>
      </c>
    </row>
    <row r="110" spans="1:34" x14ac:dyDescent="0.25">
      <c r="A110" s="75">
        <f>'Compra - Fora do Estado'!A105</f>
        <v>0</v>
      </c>
      <c r="B110" s="66">
        <f>'Compra - Fora do Estado'!B105</f>
        <v>0</v>
      </c>
      <c r="C110" s="40">
        <f>'Compra - Fora do Estado'!L105</f>
        <v>0</v>
      </c>
      <c r="D110" s="80">
        <v>0.04</v>
      </c>
      <c r="E110" s="86">
        <f t="shared" si="44"/>
        <v>5</v>
      </c>
      <c r="F110" s="87">
        <f t="shared" si="60"/>
        <v>7.4626865671641802</v>
      </c>
      <c r="G110" s="88">
        <f t="shared" si="61"/>
        <v>0.12000000000000009</v>
      </c>
      <c r="H110" s="54">
        <f t="shared" si="45"/>
        <v>0</v>
      </c>
      <c r="I110" s="42">
        <f t="shared" si="62"/>
        <v>0</v>
      </c>
      <c r="J110" s="53" t="e">
        <f t="shared" si="63"/>
        <v>#DIV/0!</v>
      </c>
      <c r="K110" s="92">
        <f t="shared" si="46"/>
        <v>0</v>
      </c>
      <c r="L110" s="87">
        <f t="shared" si="64"/>
        <v>0</v>
      </c>
      <c r="M110" s="93" t="e">
        <f t="shared" si="65"/>
        <v>#DIV/0!</v>
      </c>
      <c r="N110" s="59">
        <f t="shared" si="47"/>
        <v>5</v>
      </c>
      <c r="O110" s="42">
        <f t="shared" si="66"/>
        <v>7.3529411764705888</v>
      </c>
      <c r="P110" s="55">
        <f t="shared" si="67"/>
        <v>0.12000000000000008</v>
      </c>
      <c r="Q110" s="86">
        <f t="shared" si="48"/>
        <v>0</v>
      </c>
      <c r="R110" s="87">
        <f t="shared" si="68"/>
        <v>0</v>
      </c>
      <c r="S110" s="93" t="e">
        <f t="shared" si="69"/>
        <v>#DIV/0!</v>
      </c>
      <c r="T110" s="59">
        <f t="shared" si="49"/>
        <v>0</v>
      </c>
      <c r="U110" s="42">
        <f t="shared" si="70"/>
        <v>0</v>
      </c>
      <c r="V110" s="53" t="e">
        <f t="shared" si="71"/>
        <v>#DIV/0!</v>
      </c>
      <c r="W110" s="92">
        <f t="shared" si="50"/>
        <v>5</v>
      </c>
      <c r="X110" s="87">
        <f t="shared" si="72"/>
        <v>7.6923076923076934</v>
      </c>
      <c r="Y110" s="88">
        <f t="shared" si="73"/>
        <v>0.12000000000000008</v>
      </c>
      <c r="Z110" s="54">
        <f t="shared" si="51"/>
        <v>0</v>
      </c>
      <c r="AA110" s="42">
        <f t="shared" si="53"/>
        <v>0</v>
      </c>
      <c r="AB110" s="55" t="e">
        <f t="shared" si="54"/>
        <v>#DIV/0!</v>
      </c>
      <c r="AC110" s="86">
        <f t="shared" si="52"/>
        <v>5</v>
      </c>
      <c r="AD110" s="87">
        <f t="shared" si="55"/>
        <v>5.9523809523809526</v>
      </c>
      <c r="AE110" s="93">
        <f t="shared" si="56"/>
        <v>0.12000000000000002</v>
      </c>
      <c r="AF110" s="59">
        <f t="shared" si="57"/>
        <v>5</v>
      </c>
      <c r="AG110" s="42">
        <f t="shared" si="58"/>
        <v>5.9523809523809526</v>
      </c>
      <c r="AH110" s="55">
        <f t="shared" si="59"/>
        <v>0.12000000000000002</v>
      </c>
    </row>
    <row r="111" spans="1:34" x14ac:dyDescent="0.25">
      <c r="A111" s="75">
        <f>'Compra - Fora do Estado'!A106</f>
        <v>0</v>
      </c>
      <c r="B111" s="66">
        <f>'Compra - Fora do Estado'!B106</f>
        <v>0</v>
      </c>
      <c r="C111" s="40">
        <f>'Compra - Fora do Estado'!L106</f>
        <v>0</v>
      </c>
      <c r="D111" s="80">
        <v>0.04</v>
      </c>
      <c r="E111" s="86">
        <f t="shared" si="44"/>
        <v>5</v>
      </c>
      <c r="F111" s="87">
        <f t="shared" si="60"/>
        <v>7.4626865671641802</v>
      </c>
      <c r="G111" s="88">
        <f t="shared" si="61"/>
        <v>0.12000000000000009</v>
      </c>
      <c r="H111" s="54">
        <f t="shared" si="45"/>
        <v>0</v>
      </c>
      <c r="I111" s="42">
        <f t="shared" si="62"/>
        <v>0</v>
      </c>
      <c r="J111" s="53" t="e">
        <f t="shared" si="63"/>
        <v>#DIV/0!</v>
      </c>
      <c r="K111" s="92">
        <f t="shared" si="46"/>
        <v>0</v>
      </c>
      <c r="L111" s="87">
        <f t="shared" si="64"/>
        <v>0</v>
      </c>
      <c r="M111" s="93" t="e">
        <f t="shared" si="65"/>
        <v>#DIV/0!</v>
      </c>
      <c r="N111" s="59">
        <f t="shared" si="47"/>
        <v>5</v>
      </c>
      <c r="O111" s="42">
        <f t="shared" si="66"/>
        <v>7.3529411764705888</v>
      </c>
      <c r="P111" s="55">
        <f t="shared" si="67"/>
        <v>0.12000000000000008</v>
      </c>
      <c r="Q111" s="86">
        <f t="shared" si="48"/>
        <v>0</v>
      </c>
      <c r="R111" s="87">
        <f t="shared" si="68"/>
        <v>0</v>
      </c>
      <c r="S111" s="93" t="e">
        <f t="shared" si="69"/>
        <v>#DIV/0!</v>
      </c>
      <c r="T111" s="59">
        <f t="shared" si="49"/>
        <v>0</v>
      </c>
      <c r="U111" s="42">
        <f t="shared" si="70"/>
        <v>0</v>
      </c>
      <c r="V111" s="53" t="e">
        <f t="shared" si="71"/>
        <v>#DIV/0!</v>
      </c>
      <c r="W111" s="92">
        <f t="shared" si="50"/>
        <v>5</v>
      </c>
      <c r="X111" s="87">
        <f t="shared" si="72"/>
        <v>7.6923076923076934</v>
      </c>
      <c r="Y111" s="88">
        <f t="shared" si="73"/>
        <v>0.12000000000000008</v>
      </c>
      <c r="Z111" s="54">
        <f t="shared" si="51"/>
        <v>0</v>
      </c>
      <c r="AA111" s="42">
        <f t="shared" si="53"/>
        <v>0</v>
      </c>
      <c r="AB111" s="55" t="e">
        <f t="shared" si="54"/>
        <v>#DIV/0!</v>
      </c>
      <c r="AC111" s="86">
        <f t="shared" si="52"/>
        <v>5</v>
      </c>
      <c r="AD111" s="87">
        <f t="shared" si="55"/>
        <v>5.9523809523809526</v>
      </c>
      <c r="AE111" s="93">
        <f t="shared" si="56"/>
        <v>0.12000000000000002</v>
      </c>
      <c r="AF111" s="59">
        <f t="shared" si="57"/>
        <v>5</v>
      </c>
      <c r="AG111" s="42">
        <f t="shared" si="58"/>
        <v>5.9523809523809526</v>
      </c>
      <c r="AH111" s="55">
        <f t="shared" si="59"/>
        <v>0.12000000000000002</v>
      </c>
    </row>
    <row r="112" spans="1:34" x14ac:dyDescent="0.25">
      <c r="A112" s="75">
        <f>'Compra - Fora do Estado'!A107</f>
        <v>0</v>
      </c>
      <c r="B112" s="66">
        <f>'Compra - Fora do Estado'!B107</f>
        <v>0</v>
      </c>
      <c r="C112" s="40">
        <f>'Compra - Fora do Estado'!L107</f>
        <v>0</v>
      </c>
      <c r="D112" s="80">
        <v>0.04</v>
      </c>
      <c r="E112" s="86">
        <f t="shared" si="44"/>
        <v>5</v>
      </c>
      <c r="F112" s="87">
        <f t="shared" si="60"/>
        <v>7.4626865671641802</v>
      </c>
      <c r="G112" s="88">
        <f t="shared" si="61"/>
        <v>0.12000000000000009</v>
      </c>
      <c r="H112" s="54">
        <f t="shared" si="45"/>
        <v>0</v>
      </c>
      <c r="I112" s="42">
        <f t="shared" si="62"/>
        <v>0</v>
      </c>
      <c r="J112" s="53" t="e">
        <f t="shared" si="63"/>
        <v>#DIV/0!</v>
      </c>
      <c r="K112" s="92">
        <f t="shared" si="46"/>
        <v>0</v>
      </c>
      <c r="L112" s="87">
        <f t="shared" si="64"/>
        <v>0</v>
      </c>
      <c r="M112" s="93" t="e">
        <f t="shared" si="65"/>
        <v>#DIV/0!</v>
      </c>
      <c r="N112" s="59">
        <f t="shared" si="47"/>
        <v>5</v>
      </c>
      <c r="O112" s="42">
        <f t="shared" si="66"/>
        <v>7.3529411764705888</v>
      </c>
      <c r="P112" s="55">
        <f t="shared" si="67"/>
        <v>0.12000000000000008</v>
      </c>
      <c r="Q112" s="86">
        <f t="shared" si="48"/>
        <v>0</v>
      </c>
      <c r="R112" s="87">
        <f t="shared" si="68"/>
        <v>0</v>
      </c>
      <c r="S112" s="93" t="e">
        <f t="shared" si="69"/>
        <v>#DIV/0!</v>
      </c>
      <c r="T112" s="59">
        <f t="shared" si="49"/>
        <v>0</v>
      </c>
      <c r="U112" s="42">
        <f t="shared" si="70"/>
        <v>0</v>
      </c>
      <c r="V112" s="53" t="e">
        <f t="shared" si="71"/>
        <v>#DIV/0!</v>
      </c>
      <c r="W112" s="92">
        <f t="shared" si="50"/>
        <v>5</v>
      </c>
      <c r="X112" s="87">
        <f t="shared" si="72"/>
        <v>7.6923076923076934</v>
      </c>
      <c r="Y112" s="88">
        <f t="shared" si="73"/>
        <v>0.12000000000000008</v>
      </c>
      <c r="Z112" s="54">
        <f t="shared" si="51"/>
        <v>0</v>
      </c>
      <c r="AA112" s="42">
        <f t="shared" si="53"/>
        <v>0</v>
      </c>
      <c r="AB112" s="55" t="e">
        <f t="shared" si="54"/>
        <v>#DIV/0!</v>
      </c>
      <c r="AC112" s="86">
        <f t="shared" si="52"/>
        <v>5</v>
      </c>
      <c r="AD112" s="87">
        <f t="shared" si="55"/>
        <v>5.9523809523809526</v>
      </c>
      <c r="AE112" s="93">
        <f t="shared" si="56"/>
        <v>0.12000000000000002</v>
      </c>
      <c r="AF112" s="59">
        <f t="shared" si="57"/>
        <v>5</v>
      </c>
      <c r="AG112" s="42">
        <f t="shared" si="58"/>
        <v>5.9523809523809526</v>
      </c>
      <c r="AH112" s="55">
        <f t="shared" si="59"/>
        <v>0.12000000000000002</v>
      </c>
    </row>
    <row r="113" spans="1:34" x14ac:dyDescent="0.25">
      <c r="A113" s="75">
        <f>'Compra - Fora do Estado'!A108</f>
        <v>0</v>
      </c>
      <c r="B113" s="66">
        <f>'Compra - Fora do Estado'!B108</f>
        <v>0</v>
      </c>
      <c r="C113" s="40">
        <f>'Compra - Fora do Estado'!L108</f>
        <v>0</v>
      </c>
      <c r="D113" s="80">
        <v>0.04</v>
      </c>
      <c r="E113" s="86">
        <f t="shared" si="44"/>
        <v>5</v>
      </c>
      <c r="F113" s="87">
        <f t="shared" si="60"/>
        <v>7.4626865671641802</v>
      </c>
      <c r="G113" s="88">
        <f t="shared" si="61"/>
        <v>0.12000000000000009</v>
      </c>
      <c r="H113" s="54">
        <f t="shared" si="45"/>
        <v>0</v>
      </c>
      <c r="I113" s="42">
        <f t="shared" si="62"/>
        <v>0</v>
      </c>
      <c r="J113" s="53" t="e">
        <f t="shared" si="63"/>
        <v>#DIV/0!</v>
      </c>
      <c r="K113" s="92">
        <f t="shared" si="46"/>
        <v>0</v>
      </c>
      <c r="L113" s="87">
        <f t="shared" si="64"/>
        <v>0</v>
      </c>
      <c r="M113" s="93" t="e">
        <f t="shared" si="65"/>
        <v>#DIV/0!</v>
      </c>
      <c r="N113" s="59">
        <f t="shared" si="47"/>
        <v>5</v>
      </c>
      <c r="O113" s="42">
        <f t="shared" si="66"/>
        <v>7.3529411764705888</v>
      </c>
      <c r="P113" s="55">
        <f t="shared" si="67"/>
        <v>0.12000000000000008</v>
      </c>
      <c r="Q113" s="86">
        <f t="shared" si="48"/>
        <v>0</v>
      </c>
      <c r="R113" s="87">
        <f t="shared" si="68"/>
        <v>0</v>
      </c>
      <c r="S113" s="93" t="e">
        <f t="shared" si="69"/>
        <v>#DIV/0!</v>
      </c>
      <c r="T113" s="59">
        <f t="shared" si="49"/>
        <v>0</v>
      </c>
      <c r="U113" s="42">
        <f t="shared" si="70"/>
        <v>0</v>
      </c>
      <c r="V113" s="53" t="e">
        <f t="shared" si="71"/>
        <v>#DIV/0!</v>
      </c>
      <c r="W113" s="92">
        <f t="shared" si="50"/>
        <v>5</v>
      </c>
      <c r="X113" s="87">
        <f t="shared" si="72"/>
        <v>7.6923076923076934</v>
      </c>
      <c r="Y113" s="88">
        <f t="shared" si="73"/>
        <v>0.12000000000000008</v>
      </c>
      <c r="Z113" s="54">
        <f t="shared" si="51"/>
        <v>0</v>
      </c>
      <c r="AA113" s="42">
        <f t="shared" si="53"/>
        <v>0</v>
      </c>
      <c r="AB113" s="55" t="e">
        <f t="shared" si="54"/>
        <v>#DIV/0!</v>
      </c>
      <c r="AC113" s="86">
        <f t="shared" si="52"/>
        <v>5</v>
      </c>
      <c r="AD113" s="87">
        <f t="shared" si="55"/>
        <v>5.9523809523809526</v>
      </c>
      <c r="AE113" s="93">
        <f t="shared" si="56"/>
        <v>0.12000000000000002</v>
      </c>
      <c r="AF113" s="59">
        <f t="shared" si="57"/>
        <v>5</v>
      </c>
      <c r="AG113" s="42">
        <f t="shared" si="58"/>
        <v>5.9523809523809526</v>
      </c>
      <c r="AH113" s="55">
        <f t="shared" si="59"/>
        <v>0.12000000000000002</v>
      </c>
    </row>
    <row r="114" spans="1:34" x14ac:dyDescent="0.25">
      <c r="A114" s="75">
        <f>'Compra - Fora do Estado'!A109</f>
        <v>0</v>
      </c>
      <c r="B114" s="66">
        <f>'Compra - Fora do Estado'!B109</f>
        <v>0</v>
      </c>
      <c r="C114" s="40">
        <f>'Compra - Fora do Estado'!L109</f>
        <v>0</v>
      </c>
      <c r="D114" s="80">
        <v>0.04</v>
      </c>
      <c r="E114" s="86">
        <f t="shared" si="44"/>
        <v>5</v>
      </c>
      <c r="F114" s="87">
        <f t="shared" si="60"/>
        <v>7.4626865671641802</v>
      </c>
      <c r="G114" s="88">
        <f t="shared" si="61"/>
        <v>0.12000000000000009</v>
      </c>
      <c r="H114" s="54">
        <f t="shared" si="45"/>
        <v>0</v>
      </c>
      <c r="I114" s="42">
        <f t="shared" si="62"/>
        <v>0</v>
      </c>
      <c r="J114" s="53" t="e">
        <f t="shared" si="63"/>
        <v>#DIV/0!</v>
      </c>
      <c r="K114" s="92">
        <f t="shared" si="46"/>
        <v>0</v>
      </c>
      <c r="L114" s="87">
        <f t="shared" si="64"/>
        <v>0</v>
      </c>
      <c r="M114" s="93" t="e">
        <f t="shared" si="65"/>
        <v>#DIV/0!</v>
      </c>
      <c r="N114" s="59">
        <f t="shared" si="47"/>
        <v>5</v>
      </c>
      <c r="O114" s="42">
        <f t="shared" si="66"/>
        <v>7.3529411764705888</v>
      </c>
      <c r="P114" s="55">
        <f t="shared" si="67"/>
        <v>0.12000000000000008</v>
      </c>
      <c r="Q114" s="86">
        <f t="shared" si="48"/>
        <v>0</v>
      </c>
      <c r="R114" s="87">
        <f t="shared" si="68"/>
        <v>0</v>
      </c>
      <c r="S114" s="93" t="e">
        <f t="shared" si="69"/>
        <v>#DIV/0!</v>
      </c>
      <c r="T114" s="59">
        <f t="shared" si="49"/>
        <v>0</v>
      </c>
      <c r="U114" s="42">
        <f t="shared" si="70"/>
        <v>0</v>
      </c>
      <c r="V114" s="53" t="e">
        <f t="shared" si="71"/>
        <v>#DIV/0!</v>
      </c>
      <c r="W114" s="92">
        <f t="shared" si="50"/>
        <v>5</v>
      </c>
      <c r="X114" s="87">
        <f t="shared" si="72"/>
        <v>7.6923076923076934</v>
      </c>
      <c r="Y114" s="88">
        <f t="shared" si="73"/>
        <v>0.12000000000000008</v>
      </c>
      <c r="Z114" s="54">
        <f t="shared" si="51"/>
        <v>0</v>
      </c>
      <c r="AA114" s="42">
        <f t="shared" si="53"/>
        <v>0</v>
      </c>
      <c r="AB114" s="55" t="e">
        <f t="shared" si="54"/>
        <v>#DIV/0!</v>
      </c>
      <c r="AC114" s="86">
        <f t="shared" si="52"/>
        <v>5</v>
      </c>
      <c r="AD114" s="87">
        <f t="shared" si="55"/>
        <v>5.9523809523809526</v>
      </c>
      <c r="AE114" s="93">
        <f t="shared" si="56"/>
        <v>0.12000000000000002</v>
      </c>
      <c r="AF114" s="59">
        <f t="shared" si="57"/>
        <v>5</v>
      </c>
      <c r="AG114" s="42">
        <f t="shared" si="58"/>
        <v>5.9523809523809526</v>
      </c>
      <c r="AH114" s="55">
        <f t="shared" si="59"/>
        <v>0.12000000000000002</v>
      </c>
    </row>
    <row r="115" spans="1:34" x14ac:dyDescent="0.25">
      <c r="A115" s="75">
        <f>'Compra - Fora do Estado'!A110</f>
        <v>0</v>
      </c>
      <c r="B115" s="66">
        <f>'Compra - Fora do Estado'!B110</f>
        <v>0</v>
      </c>
      <c r="C115" s="40">
        <f>'Compra - Fora do Estado'!L110</f>
        <v>0</v>
      </c>
      <c r="D115" s="80">
        <v>0.04</v>
      </c>
      <c r="E115" s="86">
        <f t="shared" si="44"/>
        <v>5</v>
      </c>
      <c r="F115" s="87">
        <f t="shared" si="60"/>
        <v>7.4626865671641802</v>
      </c>
      <c r="G115" s="88">
        <f t="shared" si="61"/>
        <v>0.12000000000000009</v>
      </c>
      <c r="H115" s="54">
        <f t="shared" si="45"/>
        <v>0</v>
      </c>
      <c r="I115" s="42">
        <f t="shared" si="62"/>
        <v>0</v>
      </c>
      <c r="J115" s="53" t="e">
        <f t="shared" si="63"/>
        <v>#DIV/0!</v>
      </c>
      <c r="K115" s="92">
        <f t="shared" si="46"/>
        <v>0</v>
      </c>
      <c r="L115" s="87">
        <f t="shared" si="64"/>
        <v>0</v>
      </c>
      <c r="M115" s="93" t="e">
        <f t="shared" si="65"/>
        <v>#DIV/0!</v>
      </c>
      <c r="N115" s="59">
        <f t="shared" si="47"/>
        <v>5</v>
      </c>
      <c r="O115" s="42">
        <f t="shared" si="66"/>
        <v>7.3529411764705888</v>
      </c>
      <c r="P115" s="55">
        <f t="shared" si="67"/>
        <v>0.12000000000000008</v>
      </c>
      <c r="Q115" s="86">
        <f t="shared" si="48"/>
        <v>0</v>
      </c>
      <c r="R115" s="87">
        <f t="shared" si="68"/>
        <v>0</v>
      </c>
      <c r="S115" s="93" t="e">
        <f t="shared" si="69"/>
        <v>#DIV/0!</v>
      </c>
      <c r="T115" s="59">
        <f t="shared" si="49"/>
        <v>0</v>
      </c>
      <c r="U115" s="42">
        <f t="shared" si="70"/>
        <v>0</v>
      </c>
      <c r="V115" s="53" t="e">
        <f t="shared" si="71"/>
        <v>#DIV/0!</v>
      </c>
      <c r="W115" s="92">
        <f t="shared" si="50"/>
        <v>5</v>
      </c>
      <c r="X115" s="87">
        <f t="shared" si="72"/>
        <v>7.6923076923076934</v>
      </c>
      <c r="Y115" s="88">
        <f t="shared" si="73"/>
        <v>0.12000000000000008</v>
      </c>
      <c r="Z115" s="54">
        <f t="shared" si="51"/>
        <v>0</v>
      </c>
      <c r="AA115" s="42">
        <f t="shared" si="53"/>
        <v>0</v>
      </c>
      <c r="AB115" s="55" t="e">
        <f t="shared" si="54"/>
        <v>#DIV/0!</v>
      </c>
      <c r="AC115" s="86">
        <f t="shared" si="52"/>
        <v>5</v>
      </c>
      <c r="AD115" s="87">
        <f t="shared" si="55"/>
        <v>5.9523809523809526</v>
      </c>
      <c r="AE115" s="93">
        <f t="shared" si="56"/>
        <v>0.12000000000000002</v>
      </c>
      <c r="AF115" s="59">
        <f t="shared" si="57"/>
        <v>5</v>
      </c>
      <c r="AG115" s="42">
        <f t="shared" si="58"/>
        <v>5.9523809523809526</v>
      </c>
      <c r="AH115" s="55">
        <f t="shared" si="59"/>
        <v>0.12000000000000002</v>
      </c>
    </row>
    <row r="116" spans="1:34" x14ac:dyDescent="0.25">
      <c r="A116" s="75">
        <f>'Compra - Fora do Estado'!A111</f>
        <v>0</v>
      </c>
      <c r="B116" s="66">
        <f>'Compra - Fora do Estado'!B111</f>
        <v>0</v>
      </c>
      <c r="C116" s="40">
        <f>'Compra - Fora do Estado'!L111</f>
        <v>0</v>
      </c>
      <c r="D116" s="80">
        <v>0.04</v>
      </c>
      <c r="E116" s="86">
        <f t="shared" si="44"/>
        <v>5</v>
      </c>
      <c r="F116" s="87">
        <f t="shared" si="60"/>
        <v>7.4626865671641802</v>
      </c>
      <c r="G116" s="88">
        <f t="shared" si="61"/>
        <v>0.12000000000000009</v>
      </c>
      <c r="H116" s="54">
        <f t="shared" si="45"/>
        <v>0</v>
      </c>
      <c r="I116" s="42">
        <f t="shared" si="62"/>
        <v>0</v>
      </c>
      <c r="J116" s="53" t="e">
        <f t="shared" si="63"/>
        <v>#DIV/0!</v>
      </c>
      <c r="K116" s="92">
        <f t="shared" si="46"/>
        <v>0</v>
      </c>
      <c r="L116" s="87">
        <f t="shared" si="64"/>
        <v>0</v>
      </c>
      <c r="M116" s="93" t="e">
        <f t="shared" si="65"/>
        <v>#DIV/0!</v>
      </c>
      <c r="N116" s="59">
        <f t="shared" si="47"/>
        <v>5</v>
      </c>
      <c r="O116" s="42">
        <f t="shared" si="66"/>
        <v>7.3529411764705888</v>
      </c>
      <c r="P116" s="55">
        <f t="shared" si="67"/>
        <v>0.12000000000000008</v>
      </c>
      <c r="Q116" s="86">
        <f t="shared" si="48"/>
        <v>0</v>
      </c>
      <c r="R116" s="87">
        <f t="shared" si="68"/>
        <v>0</v>
      </c>
      <c r="S116" s="93" t="e">
        <f t="shared" si="69"/>
        <v>#DIV/0!</v>
      </c>
      <c r="T116" s="59">
        <f t="shared" si="49"/>
        <v>0</v>
      </c>
      <c r="U116" s="42">
        <f t="shared" si="70"/>
        <v>0</v>
      </c>
      <c r="V116" s="53" t="e">
        <f t="shared" si="71"/>
        <v>#DIV/0!</v>
      </c>
      <c r="W116" s="92">
        <f t="shared" si="50"/>
        <v>5</v>
      </c>
      <c r="X116" s="87">
        <f t="shared" si="72"/>
        <v>7.6923076923076934</v>
      </c>
      <c r="Y116" s="88">
        <f t="shared" si="73"/>
        <v>0.12000000000000008</v>
      </c>
      <c r="Z116" s="54">
        <f t="shared" si="51"/>
        <v>0</v>
      </c>
      <c r="AA116" s="42">
        <f t="shared" si="53"/>
        <v>0</v>
      </c>
      <c r="AB116" s="55" t="e">
        <f t="shared" si="54"/>
        <v>#DIV/0!</v>
      </c>
      <c r="AC116" s="86">
        <f t="shared" si="52"/>
        <v>5</v>
      </c>
      <c r="AD116" s="87">
        <f t="shared" si="55"/>
        <v>5.9523809523809526</v>
      </c>
      <c r="AE116" s="93">
        <f t="shared" si="56"/>
        <v>0.12000000000000002</v>
      </c>
      <c r="AF116" s="59">
        <f t="shared" si="57"/>
        <v>5</v>
      </c>
      <c r="AG116" s="42">
        <f t="shared" si="58"/>
        <v>5.9523809523809526</v>
      </c>
      <c r="AH116" s="55">
        <f t="shared" si="59"/>
        <v>0.12000000000000002</v>
      </c>
    </row>
    <row r="117" spans="1:34" x14ac:dyDescent="0.25">
      <c r="A117" s="75">
        <f>'Compra - Fora do Estado'!A112</f>
        <v>0</v>
      </c>
      <c r="B117" s="66">
        <f>'Compra - Fora do Estado'!B112</f>
        <v>0</v>
      </c>
      <c r="C117" s="40">
        <f>'Compra - Fora do Estado'!L112</f>
        <v>0</v>
      </c>
      <c r="D117" s="80">
        <v>0.04</v>
      </c>
      <c r="E117" s="86">
        <f t="shared" si="44"/>
        <v>5</v>
      </c>
      <c r="F117" s="87">
        <f t="shared" si="60"/>
        <v>7.4626865671641802</v>
      </c>
      <c r="G117" s="88">
        <f t="shared" si="61"/>
        <v>0.12000000000000009</v>
      </c>
      <c r="H117" s="54">
        <f t="shared" si="45"/>
        <v>0</v>
      </c>
      <c r="I117" s="42">
        <f t="shared" si="62"/>
        <v>0</v>
      </c>
      <c r="J117" s="53" t="e">
        <f t="shared" si="63"/>
        <v>#DIV/0!</v>
      </c>
      <c r="K117" s="92">
        <f t="shared" si="46"/>
        <v>0</v>
      </c>
      <c r="L117" s="87">
        <f t="shared" si="64"/>
        <v>0</v>
      </c>
      <c r="M117" s="93" t="e">
        <f t="shared" si="65"/>
        <v>#DIV/0!</v>
      </c>
      <c r="N117" s="59">
        <f t="shared" si="47"/>
        <v>5</v>
      </c>
      <c r="O117" s="42">
        <f t="shared" si="66"/>
        <v>7.3529411764705888</v>
      </c>
      <c r="P117" s="55">
        <f t="shared" si="67"/>
        <v>0.12000000000000008</v>
      </c>
      <c r="Q117" s="86">
        <f t="shared" si="48"/>
        <v>0</v>
      </c>
      <c r="R117" s="87">
        <f t="shared" si="68"/>
        <v>0</v>
      </c>
      <c r="S117" s="93" t="e">
        <f t="shared" si="69"/>
        <v>#DIV/0!</v>
      </c>
      <c r="T117" s="59">
        <f t="shared" si="49"/>
        <v>0</v>
      </c>
      <c r="U117" s="42">
        <f t="shared" si="70"/>
        <v>0</v>
      </c>
      <c r="V117" s="53" t="e">
        <f t="shared" si="71"/>
        <v>#DIV/0!</v>
      </c>
      <c r="W117" s="92">
        <f t="shared" si="50"/>
        <v>5</v>
      </c>
      <c r="X117" s="87">
        <f t="shared" si="72"/>
        <v>7.6923076923076934</v>
      </c>
      <c r="Y117" s="88">
        <f t="shared" si="73"/>
        <v>0.12000000000000008</v>
      </c>
      <c r="Z117" s="54">
        <f t="shared" si="51"/>
        <v>0</v>
      </c>
      <c r="AA117" s="42">
        <f t="shared" si="53"/>
        <v>0</v>
      </c>
      <c r="AB117" s="55" t="e">
        <f t="shared" si="54"/>
        <v>#DIV/0!</v>
      </c>
      <c r="AC117" s="86">
        <f t="shared" si="52"/>
        <v>5</v>
      </c>
      <c r="AD117" s="87">
        <f t="shared" si="55"/>
        <v>5.9523809523809526</v>
      </c>
      <c r="AE117" s="93">
        <f t="shared" si="56"/>
        <v>0.12000000000000002</v>
      </c>
      <c r="AF117" s="59">
        <f t="shared" si="57"/>
        <v>5</v>
      </c>
      <c r="AG117" s="42">
        <f t="shared" si="58"/>
        <v>5.9523809523809526</v>
      </c>
      <c r="AH117" s="55">
        <f t="shared" si="59"/>
        <v>0.12000000000000002</v>
      </c>
    </row>
    <row r="118" spans="1:34" x14ac:dyDescent="0.25">
      <c r="A118" s="75">
        <f>'Compra - Fora do Estado'!A113</f>
        <v>0</v>
      </c>
      <c r="B118" s="66">
        <f>'Compra - Fora do Estado'!B113</f>
        <v>0</v>
      </c>
      <c r="C118" s="40">
        <f>'Compra - Fora do Estado'!L113</f>
        <v>0</v>
      </c>
      <c r="D118" s="80">
        <v>0.04</v>
      </c>
      <c r="E118" s="86">
        <f t="shared" si="44"/>
        <v>5</v>
      </c>
      <c r="F118" s="87">
        <f t="shared" si="60"/>
        <v>7.4626865671641802</v>
      </c>
      <c r="G118" s="88">
        <f t="shared" si="61"/>
        <v>0.12000000000000009</v>
      </c>
      <c r="H118" s="54">
        <f t="shared" si="45"/>
        <v>0</v>
      </c>
      <c r="I118" s="42">
        <f t="shared" si="62"/>
        <v>0</v>
      </c>
      <c r="J118" s="53" t="e">
        <f t="shared" si="63"/>
        <v>#DIV/0!</v>
      </c>
      <c r="K118" s="92">
        <f t="shared" si="46"/>
        <v>0</v>
      </c>
      <c r="L118" s="87">
        <f t="shared" si="64"/>
        <v>0</v>
      </c>
      <c r="M118" s="93" t="e">
        <f t="shared" si="65"/>
        <v>#DIV/0!</v>
      </c>
      <c r="N118" s="59">
        <f t="shared" si="47"/>
        <v>5</v>
      </c>
      <c r="O118" s="42">
        <f t="shared" si="66"/>
        <v>7.3529411764705888</v>
      </c>
      <c r="P118" s="55">
        <f t="shared" si="67"/>
        <v>0.12000000000000008</v>
      </c>
      <c r="Q118" s="86">
        <f t="shared" si="48"/>
        <v>0</v>
      </c>
      <c r="R118" s="87">
        <f t="shared" si="68"/>
        <v>0</v>
      </c>
      <c r="S118" s="93" t="e">
        <f t="shared" si="69"/>
        <v>#DIV/0!</v>
      </c>
      <c r="T118" s="59">
        <f t="shared" si="49"/>
        <v>0</v>
      </c>
      <c r="U118" s="42">
        <f t="shared" si="70"/>
        <v>0</v>
      </c>
      <c r="V118" s="53" t="e">
        <f t="shared" si="71"/>
        <v>#DIV/0!</v>
      </c>
      <c r="W118" s="92">
        <f t="shared" si="50"/>
        <v>5</v>
      </c>
      <c r="X118" s="87">
        <f t="shared" si="72"/>
        <v>7.6923076923076934</v>
      </c>
      <c r="Y118" s="88">
        <f t="shared" si="73"/>
        <v>0.12000000000000008</v>
      </c>
      <c r="Z118" s="54">
        <f t="shared" si="51"/>
        <v>0</v>
      </c>
      <c r="AA118" s="42">
        <f t="shared" si="53"/>
        <v>0</v>
      </c>
      <c r="AB118" s="55" t="e">
        <f t="shared" si="54"/>
        <v>#DIV/0!</v>
      </c>
      <c r="AC118" s="86">
        <f t="shared" si="52"/>
        <v>5</v>
      </c>
      <c r="AD118" s="87">
        <f t="shared" si="55"/>
        <v>5.9523809523809526</v>
      </c>
      <c r="AE118" s="93">
        <f t="shared" si="56"/>
        <v>0.12000000000000002</v>
      </c>
      <c r="AF118" s="59">
        <f t="shared" si="57"/>
        <v>5</v>
      </c>
      <c r="AG118" s="42">
        <f t="shared" si="58"/>
        <v>5.9523809523809526</v>
      </c>
      <c r="AH118" s="55">
        <f t="shared" si="59"/>
        <v>0.12000000000000002</v>
      </c>
    </row>
    <row r="119" spans="1:34" x14ac:dyDescent="0.25">
      <c r="A119" s="75">
        <f>'Compra - Fora do Estado'!A114</f>
        <v>0</v>
      </c>
      <c r="B119" s="66">
        <f>'Compra - Fora do Estado'!B114</f>
        <v>0</v>
      </c>
      <c r="C119" s="40">
        <f>'Compra - Fora do Estado'!L114</f>
        <v>0</v>
      </c>
      <c r="D119" s="80">
        <v>0.04</v>
      </c>
      <c r="E119" s="86">
        <f t="shared" si="44"/>
        <v>5</v>
      </c>
      <c r="F119" s="87">
        <f t="shared" si="60"/>
        <v>7.4626865671641802</v>
      </c>
      <c r="G119" s="88">
        <f t="shared" si="61"/>
        <v>0.12000000000000009</v>
      </c>
      <c r="H119" s="54">
        <f t="shared" si="45"/>
        <v>0</v>
      </c>
      <c r="I119" s="42">
        <f t="shared" si="62"/>
        <v>0</v>
      </c>
      <c r="J119" s="53" t="e">
        <f t="shared" si="63"/>
        <v>#DIV/0!</v>
      </c>
      <c r="K119" s="92">
        <f t="shared" si="46"/>
        <v>0</v>
      </c>
      <c r="L119" s="87">
        <f t="shared" si="64"/>
        <v>0</v>
      </c>
      <c r="M119" s="93" t="e">
        <f t="shared" si="65"/>
        <v>#DIV/0!</v>
      </c>
      <c r="N119" s="59">
        <f t="shared" si="47"/>
        <v>5</v>
      </c>
      <c r="O119" s="42">
        <f t="shared" si="66"/>
        <v>7.3529411764705888</v>
      </c>
      <c r="P119" s="55">
        <f t="shared" si="67"/>
        <v>0.12000000000000008</v>
      </c>
      <c r="Q119" s="86">
        <f t="shared" si="48"/>
        <v>0</v>
      </c>
      <c r="R119" s="87">
        <f t="shared" si="68"/>
        <v>0</v>
      </c>
      <c r="S119" s="93" t="e">
        <f t="shared" si="69"/>
        <v>#DIV/0!</v>
      </c>
      <c r="T119" s="59">
        <f t="shared" si="49"/>
        <v>0</v>
      </c>
      <c r="U119" s="42">
        <f t="shared" si="70"/>
        <v>0</v>
      </c>
      <c r="V119" s="53" t="e">
        <f t="shared" si="71"/>
        <v>#DIV/0!</v>
      </c>
      <c r="W119" s="92">
        <f t="shared" si="50"/>
        <v>5</v>
      </c>
      <c r="X119" s="87">
        <f t="shared" si="72"/>
        <v>7.6923076923076934</v>
      </c>
      <c r="Y119" s="88">
        <f t="shared" si="73"/>
        <v>0.12000000000000008</v>
      </c>
      <c r="Z119" s="54">
        <f t="shared" si="51"/>
        <v>0</v>
      </c>
      <c r="AA119" s="42">
        <f t="shared" si="53"/>
        <v>0</v>
      </c>
      <c r="AB119" s="55" t="e">
        <f t="shared" si="54"/>
        <v>#DIV/0!</v>
      </c>
      <c r="AC119" s="86">
        <f t="shared" si="52"/>
        <v>5</v>
      </c>
      <c r="AD119" s="87">
        <f t="shared" si="55"/>
        <v>5.9523809523809526</v>
      </c>
      <c r="AE119" s="93">
        <f t="shared" si="56"/>
        <v>0.12000000000000002</v>
      </c>
      <c r="AF119" s="59">
        <f t="shared" si="57"/>
        <v>5</v>
      </c>
      <c r="AG119" s="42">
        <f t="shared" si="58"/>
        <v>5.9523809523809526</v>
      </c>
      <c r="AH119" s="55">
        <f t="shared" si="59"/>
        <v>0.12000000000000002</v>
      </c>
    </row>
    <row r="120" spans="1:34" x14ac:dyDescent="0.25">
      <c r="A120" s="75">
        <f>'Compra - Fora do Estado'!A115</f>
        <v>0</v>
      </c>
      <c r="B120" s="66">
        <f>'Compra - Fora do Estado'!B115</f>
        <v>0</v>
      </c>
      <c r="C120" s="40">
        <f>'Compra - Fora do Estado'!L115</f>
        <v>0</v>
      </c>
      <c r="D120" s="80">
        <v>0.04</v>
      </c>
      <c r="E120" s="86">
        <f t="shared" si="44"/>
        <v>5</v>
      </c>
      <c r="F120" s="87">
        <f t="shared" si="60"/>
        <v>7.4626865671641802</v>
      </c>
      <c r="G120" s="88">
        <f t="shared" si="61"/>
        <v>0.12000000000000009</v>
      </c>
      <c r="H120" s="54">
        <f t="shared" si="45"/>
        <v>0</v>
      </c>
      <c r="I120" s="42">
        <f t="shared" si="62"/>
        <v>0</v>
      </c>
      <c r="J120" s="53" t="e">
        <f t="shared" si="63"/>
        <v>#DIV/0!</v>
      </c>
      <c r="K120" s="92">
        <f t="shared" si="46"/>
        <v>0</v>
      </c>
      <c r="L120" s="87">
        <f t="shared" si="64"/>
        <v>0</v>
      </c>
      <c r="M120" s="93" t="e">
        <f t="shared" si="65"/>
        <v>#DIV/0!</v>
      </c>
      <c r="N120" s="59">
        <f t="shared" si="47"/>
        <v>5</v>
      </c>
      <c r="O120" s="42">
        <f t="shared" si="66"/>
        <v>7.3529411764705888</v>
      </c>
      <c r="P120" s="55">
        <f t="shared" si="67"/>
        <v>0.12000000000000008</v>
      </c>
      <c r="Q120" s="86">
        <f t="shared" si="48"/>
        <v>0</v>
      </c>
      <c r="R120" s="87">
        <f t="shared" si="68"/>
        <v>0</v>
      </c>
      <c r="S120" s="93" t="e">
        <f t="shared" si="69"/>
        <v>#DIV/0!</v>
      </c>
      <c r="T120" s="59">
        <f t="shared" si="49"/>
        <v>0</v>
      </c>
      <c r="U120" s="42">
        <f t="shared" si="70"/>
        <v>0</v>
      </c>
      <c r="V120" s="53" t="e">
        <f t="shared" si="71"/>
        <v>#DIV/0!</v>
      </c>
      <c r="W120" s="92">
        <f t="shared" si="50"/>
        <v>5</v>
      </c>
      <c r="X120" s="87">
        <f t="shared" si="72"/>
        <v>7.6923076923076934</v>
      </c>
      <c r="Y120" s="88">
        <f t="shared" si="73"/>
        <v>0.12000000000000008</v>
      </c>
      <c r="Z120" s="54">
        <f t="shared" si="51"/>
        <v>0</v>
      </c>
      <c r="AA120" s="42">
        <f t="shared" si="53"/>
        <v>0</v>
      </c>
      <c r="AB120" s="55" t="e">
        <f t="shared" si="54"/>
        <v>#DIV/0!</v>
      </c>
      <c r="AC120" s="86">
        <f t="shared" si="52"/>
        <v>5</v>
      </c>
      <c r="AD120" s="87">
        <f t="shared" si="55"/>
        <v>5.9523809523809526</v>
      </c>
      <c r="AE120" s="93">
        <f t="shared" si="56"/>
        <v>0.12000000000000002</v>
      </c>
      <c r="AF120" s="59">
        <f t="shared" si="57"/>
        <v>5</v>
      </c>
      <c r="AG120" s="42">
        <f t="shared" si="58"/>
        <v>5.9523809523809526</v>
      </c>
      <c r="AH120" s="55">
        <f t="shared" si="59"/>
        <v>0.12000000000000002</v>
      </c>
    </row>
    <row r="121" spans="1:34" x14ac:dyDescent="0.25">
      <c r="A121" s="75">
        <f>'Compra - Fora do Estado'!A116</f>
        <v>0</v>
      </c>
      <c r="B121" s="66">
        <f>'Compra - Fora do Estado'!B116</f>
        <v>0</v>
      </c>
      <c r="C121" s="40">
        <f>'Compra - Fora do Estado'!L116</f>
        <v>0</v>
      </c>
      <c r="D121" s="80">
        <v>0.04</v>
      </c>
      <c r="E121" s="86">
        <f t="shared" si="44"/>
        <v>5</v>
      </c>
      <c r="F121" s="87">
        <f t="shared" si="60"/>
        <v>7.4626865671641802</v>
      </c>
      <c r="G121" s="88">
        <f t="shared" si="61"/>
        <v>0.12000000000000009</v>
      </c>
      <c r="H121" s="54">
        <f t="shared" si="45"/>
        <v>0</v>
      </c>
      <c r="I121" s="42">
        <f t="shared" si="62"/>
        <v>0</v>
      </c>
      <c r="J121" s="53" t="e">
        <f t="shared" si="63"/>
        <v>#DIV/0!</v>
      </c>
      <c r="K121" s="92">
        <f t="shared" si="46"/>
        <v>0</v>
      </c>
      <c r="L121" s="87">
        <f t="shared" si="64"/>
        <v>0</v>
      </c>
      <c r="M121" s="93" t="e">
        <f t="shared" si="65"/>
        <v>#DIV/0!</v>
      </c>
      <c r="N121" s="59">
        <f t="shared" si="47"/>
        <v>5</v>
      </c>
      <c r="O121" s="42">
        <f t="shared" si="66"/>
        <v>7.3529411764705888</v>
      </c>
      <c r="P121" s="55">
        <f t="shared" si="67"/>
        <v>0.12000000000000008</v>
      </c>
      <c r="Q121" s="86">
        <f t="shared" si="48"/>
        <v>0</v>
      </c>
      <c r="R121" s="87">
        <f t="shared" si="68"/>
        <v>0</v>
      </c>
      <c r="S121" s="93" t="e">
        <f t="shared" si="69"/>
        <v>#DIV/0!</v>
      </c>
      <c r="T121" s="59">
        <f t="shared" si="49"/>
        <v>0</v>
      </c>
      <c r="U121" s="42">
        <f t="shared" si="70"/>
        <v>0</v>
      </c>
      <c r="V121" s="53" t="e">
        <f t="shared" si="71"/>
        <v>#DIV/0!</v>
      </c>
      <c r="W121" s="92">
        <f t="shared" si="50"/>
        <v>5</v>
      </c>
      <c r="X121" s="87">
        <f t="shared" si="72"/>
        <v>7.6923076923076934</v>
      </c>
      <c r="Y121" s="88">
        <f t="shared" si="73"/>
        <v>0.12000000000000008</v>
      </c>
      <c r="Z121" s="54">
        <f t="shared" si="51"/>
        <v>0</v>
      </c>
      <c r="AA121" s="42">
        <f t="shared" si="53"/>
        <v>0</v>
      </c>
      <c r="AB121" s="55" t="e">
        <f t="shared" si="54"/>
        <v>#DIV/0!</v>
      </c>
      <c r="AC121" s="86">
        <f t="shared" si="52"/>
        <v>5</v>
      </c>
      <c r="AD121" s="87">
        <f t="shared" si="55"/>
        <v>5.9523809523809526</v>
      </c>
      <c r="AE121" s="93">
        <f t="shared" si="56"/>
        <v>0.12000000000000002</v>
      </c>
      <c r="AF121" s="59">
        <f t="shared" si="57"/>
        <v>5</v>
      </c>
      <c r="AG121" s="42">
        <f t="shared" si="58"/>
        <v>5.9523809523809526</v>
      </c>
      <c r="AH121" s="55">
        <f t="shared" si="59"/>
        <v>0.12000000000000002</v>
      </c>
    </row>
    <row r="122" spans="1:34" x14ac:dyDescent="0.25">
      <c r="A122" s="75">
        <f>'Compra - Fora do Estado'!A117</f>
        <v>0</v>
      </c>
      <c r="B122" s="66">
        <f>'Compra - Fora do Estado'!B117</f>
        <v>0</v>
      </c>
      <c r="C122" s="40">
        <f>'Compra - Fora do Estado'!L117</f>
        <v>0</v>
      </c>
      <c r="D122" s="80">
        <v>0.04</v>
      </c>
      <c r="E122" s="86">
        <f t="shared" si="44"/>
        <v>5</v>
      </c>
      <c r="F122" s="87">
        <f t="shared" si="60"/>
        <v>7.4626865671641802</v>
      </c>
      <c r="G122" s="88">
        <f t="shared" si="61"/>
        <v>0.12000000000000009</v>
      </c>
      <c r="H122" s="54">
        <f t="shared" si="45"/>
        <v>0</v>
      </c>
      <c r="I122" s="42">
        <f t="shared" si="62"/>
        <v>0</v>
      </c>
      <c r="J122" s="53" t="e">
        <f t="shared" si="63"/>
        <v>#DIV/0!</v>
      </c>
      <c r="K122" s="92">
        <f t="shared" si="46"/>
        <v>0</v>
      </c>
      <c r="L122" s="87">
        <f t="shared" si="64"/>
        <v>0</v>
      </c>
      <c r="M122" s="93" t="e">
        <f t="shared" si="65"/>
        <v>#DIV/0!</v>
      </c>
      <c r="N122" s="59">
        <f t="shared" si="47"/>
        <v>5</v>
      </c>
      <c r="O122" s="42">
        <f t="shared" si="66"/>
        <v>7.3529411764705888</v>
      </c>
      <c r="P122" s="55">
        <f t="shared" si="67"/>
        <v>0.12000000000000008</v>
      </c>
      <c r="Q122" s="86">
        <f t="shared" si="48"/>
        <v>0</v>
      </c>
      <c r="R122" s="87">
        <f t="shared" si="68"/>
        <v>0</v>
      </c>
      <c r="S122" s="93" t="e">
        <f t="shared" si="69"/>
        <v>#DIV/0!</v>
      </c>
      <c r="T122" s="59">
        <f t="shared" si="49"/>
        <v>0</v>
      </c>
      <c r="U122" s="42">
        <f t="shared" si="70"/>
        <v>0</v>
      </c>
      <c r="V122" s="53" t="e">
        <f t="shared" si="71"/>
        <v>#DIV/0!</v>
      </c>
      <c r="W122" s="92">
        <f t="shared" si="50"/>
        <v>5</v>
      </c>
      <c r="X122" s="87">
        <f t="shared" si="72"/>
        <v>7.6923076923076934</v>
      </c>
      <c r="Y122" s="88">
        <f t="shared" si="73"/>
        <v>0.12000000000000008</v>
      </c>
      <c r="Z122" s="54">
        <f t="shared" si="51"/>
        <v>0</v>
      </c>
      <c r="AA122" s="42">
        <f t="shared" si="53"/>
        <v>0</v>
      </c>
      <c r="AB122" s="55" t="e">
        <f t="shared" si="54"/>
        <v>#DIV/0!</v>
      </c>
      <c r="AC122" s="86">
        <f t="shared" si="52"/>
        <v>5</v>
      </c>
      <c r="AD122" s="87">
        <f t="shared" si="55"/>
        <v>5.9523809523809526</v>
      </c>
      <c r="AE122" s="93">
        <f t="shared" si="56"/>
        <v>0.12000000000000002</v>
      </c>
      <c r="AF122" s="59">
        <f t="shared" si="57"/>
        <v>5</v>
      </c>
      <c r="AG122" s="42">
        <f t="shared" si="58"/>
        <v>5.9523809523809526</v>
      </c>
      <c r="AH122" s="55">
        <f t="shared" si="59"/>
        <v>0.12000000000000002</v>
      </c>
    </row>
    <row r="123" spans="1:34" x14ac:dyDescent="0.25">
      <c r="A123" s="75">
        <f>'Compra - Fora do Estado'!A118</f>
        <v>0</v>
      </c>
      <c r="B123" s="66">
        <f>'Compra - Fora do Estado'!B118</f>
        <v>0</v>
      </c>
      <c r="C123" s="40">
        <f>'Compra - Fora do Estado'!L118</f>
        <v>0</v>
      </c>
      <c r="D123" s="80">
        <v>0.04</v>
      </c>
      <c r="E123" s="86">
        <f t="shared" si="44"/>
        <v>5</v>
      </c>
      <c r="F123" s="87">
        <f t="shared" si="60"/>
        <v>7.4626865671641802</v>
      </c>
      <c r="G123" s="88">
        <f t="shared" si="61"/>
        <v>0.12000000000000009</v>
      </c>
      <c r="H123" s="54">
        <f t="shared" si="45"/>
        <v>0</v>
      </c>
      <c r="I123" s="42">
        <f t="shared" si="62"/>
        <v>0</v>
      </c>
      <c r="J123" s="53" t="e">
        <f t="shared" si="63"/>
        <v>#DIV/0!</v>
      </c>
      <c r="K123" s="92">
        <f t="shared" si="46"/>
        <v>0</v>
      </c>
      <c r="L123" s="87">
        <f t="shared" si="64"/>
        <v>0</v>
      </c>
      <c r="M123" s="93" t="e">
        <f t="shared" si="65"/>
        <v>#DIV/0!</v>
      </c>
      <c r="N123" s="59">
        <f t="shared" si="47"/>
        <v>5</v>
      </c>
      <c r="O123" s="42">
        <f t="shared" si="66"/>
        <v>7.3529411764705888</v>
      </c>
      <c r="P123" s="55">
        <f t="shared" si="67"/>
        <v>0.12000000000000008</v>
      </c>
      <c r="Q123" s="86">
        <f t="shared" si="48"/>
        <v>0</v>
      </c>
      <c r="R123" s="87">
        <f t="shared" si="68"/>
        <v>0</v>
      </c>
      <c r="S123" s="93" t="e">
        <f t="shared" si="69"/>
        <v>#DIV/0!</v>
      </c>
      <c r="T123" s="59">
        <f t="shared" si="49"/>
        <v>0</v>
      </c>
      <c r="U123" s="42">
        <f t="shared" si="70"/>
        <v>0</v>
      </c>
      <c r="V123" s="53" t="e">
        <f t="shared" si="71"/>
        <v>#DIV/0!</v>
      </c>
      <c r="W123" s="92">
        <f t="shared" si="50"/>
        <v>5</v>
      </c>
      <c r="X123" s="87">
        <f t="shared" si="72"/>
        <v>7.6923076923076934</v>
      </c>
      <c r="Y123" s="88">
        <f t="shared" si="73"/>
        <v>0.12000000000000008</v>
      </c>
      <c r="Z123" s="54">
        <f t="shared" si="51"/>
        <v>0</v>
      </c>
      <c r="AA123" s="42">
        <f t="shared" si="53"/>
        <v>0</v>
      </c>
      <c r="AB123" s="55" t="e">
        <f t="shared" si="54"/>
        <v>#DIV/0!</v>
      </c>
      <c r="AC123" s="86">
        <f t="shared" si="52"/>
        <v>5</v>
      </c>
      <c r="AD123" s="87">
        <f t="shared" si="55"/>
        <v>5.9523809523809526</v>
      </c>
      <c r="AE123" s="93">
        <f t="shared" si="56"/>
        <v>0.12000000000000002</v>
      </c>
      <c r="AF123" s="59">
        <f t="shared" si="57"/>
        <v>5</v>
      </c>
      <c r="AG123" s="42">
        <f t="shared" si="58"/>
        <v>5.9523809523809526</v>
      </c>
      <c r="AH123" s="55">
        <f t="shared" si="59"/>
        <v>0.12000000000000002</v>
      </c>
    </row>
    <row r="124" spans="1:34" x14ac:dyDescent="0.25">
      <c r="A124" s="75">
        <f>'Compra - Fora do Estado'!A119</f>
        <v>0</v>
      </c>
      <c r="B124" s="66">
        <f>'Compra - Fora do Estado'!B119</f>
        <v>0</v>
      </c>
      <c r="C124" s="40">
        <f>'Compra - Fora do Estado'!L119</f>
        <v>0</v>
      </c>
      <c r="D124" s="80">
        <v>0.04</v>
      </c>
      <c r="E124" s="86">
        <f t="shared" si="44"/>
        <v>5</v>
      </c>
      <c r="F124" s="87">
        <f t="shared" si="60"/>
        <v>7.4626865671641802</v>
      </c>
      <c r="G124" s="88">
        <f t="shared" si="61"/>
        <v>0.12000000000000009</v>
      </c>
      <c r="H124" s="54">
        <f t="shared" si="45"/>
        <v>0</v>
      </c>
      <c r="I124" s="42">
        <f t="shared" si="62"/>
        <v>0</v>
      </c>
      <c r="J124" s="53" t="e">
        <f t="shared" si="63"/>
        <v>#DIV/0!</v>
      </c>
      <c r="K124" s="92">
        <f t="shared" si="46"/>
        <v>0</v>
      </c>
      <c r="L124" s="87">
        <f t="shared" si="64"/>
        <v>0</v>
      </c>
      <c r="M124" s="93" t="e">
        <f t="shared" si="65"/>
        <v>#DIV/0!</v>
      </c>
      <c r="N124" s="59">
        <f t="shared" si="47"/>
        <v>5</v>
      </c>
      <c r="O124" s="42">
        <f t="shared" si="66"/>
        <v>7.3529411764705888</v>
      </c>
      <c r="P124" s="55">
        <f t="shared" si="67"/>
        <v>0.12000000000000008</v>
      </c>
      <c r="Q124" s="86">
        <f t="shared" si="48"/>
        <v>0</v>
      </c>
      <c r="R124" s="87">
        <f t="shared" si="68"/>
        <v>0</v>
      </c>
      <c r="S124" s="93" t="e">
        <f t="shared" si="69"/>
        <v>#DIV/0!</v>
      </c>
      <c r="T124" s="59">
        <f t="shared" si="49"/>
        <v>0</v>
      </c>
      <c r="U124" s="42">
        <f t="shared" si="70"/>
        <v>0</v>
      </c>
      <c r="V124" s="53" t="e">
        <f t="shared" si="71"/>
        <v>#DIV/0!</v>
      </c>
      <c r="W124" s="92">
        <f t="shared" si="50"/>
        <v>5</v>
      </c>
      <c r="X124" s="87">
        <f t="shared" si="72"/>
        <v>7.6923076923076934</v>
      </c>
      <c r="Y124" s="88">
        <f t="shared" si="73"/>
        <v>0.12000000000000008</v>
      </c>
      <c r="Z124" s="54">
        <f t="shared" si="51"/>
        <v>0</v>
      </c>
      <c r="AA124" s="42">
        <f t="shared" si="53"/>
        <v>0</v>
      </c>
      <c r="AB124" s="55" t="e">
        <f t="shared" si="54"/>
        <v>#DIV/0!</v>
      </c>
      <c r="AC124" s="86">
        <f t="shared" si="52"/>
        <v>5</v>
      </c>
      <c r="AD124" s="87">
        <f t="shared" si="55"/>
        <v>5.9523809523809526</v>
      </c>
      <c r="AE124" s="93">
        <f t="shared" si="56"/>
        <v>0.12000000000000002</v>
      </c>
      <c r="AF124" s="59">
        <f t="shared" si="57"/>
        <v>5</v>
      </c>
      <c r="AG124" s="42">
        <f t="shared" si="58"/>
        <v>5.9523809523809526</v>
      </c>
      <c r="AH124" s="55">
        <f t="shared" si="59"/>
        <v>0.12000000000000002</v>
      </c>
    </row>
    <row r="125" spans="1:34" x14ac:dyDescent="0.25">
      <c r="A125" s="75">
        <f>'Compra - Fora do Estado'!A120</f>
        <v>0</v>
      </c>
      <c r="B125" s="66">
        <f>'Compra - Fora do Estado'!B120</f>
        <v>0</v>
      </c>
      <c r="C125" s="40">
        <f>'Compra - Fora do Estado'!L120</f>
        <v>0</v>
      </c>
      <c r="D125" s="80">
        <v>0.04</v>
      </c>
      <c r="E125" s="86">
        <f t="shared" si="44"/>
        <v>5</v>
      </c>
      <c r="F125" s="87">
        <f t="shared" si="60"/>
        <v>7.4626865671641802</v>
      </c>
      <c r="G125" s="88">
        <f t="shared" si="61"/>
        <v>0.12000000000000009</v>
      </c>
      <c r="H125" s="54">
        <f t="shared" si="45"/>
        <v>0</v>
      </c>
      <c r="I125" s="42">
        <f t="shared" si="62"/>
        <v>0</v>
      </c>
      <c r="J125" s="53" t="e">
        <f t="shared" si="63"/>
        <v>#DIV/0!</v>
      </c>
      <c r="K125" s="92">
        <f t="shared" si="46"/>
        <v>0</v>
      </c>
      <c r="L125" s="87">
        <f t="shared" si="64"/>
        <v>0</v>
      </c>
      <c r="M125" s="93" t="e">
        <f t="shared" si="65"/>
        <v>#DIV/0!</v>
      </c>
      <c r="N125" s="59">
        <f t="shared" si="47"/>
        <v>5</v>
      </c>
      <c r="O125" s="42">
        <f t="shared" si="66"/>
        <v>7.3529411764705888</v>
      </c>
      <c r="P125" s="55">
        <f t="shared" si="67"/>
        <v>0.12000000000000008</v>
      </c>
      <c r="Q125" s="86">
        <f t="shared" si="48"/>
        <v>0</v>
      </c>
      <c r="R125" s="87">
        <f t="shared" si="68"/>
        <v>0</v>
      </c>
      <c r="S125" s="93" t="e">
        <f t="shared" si="69"/>
        <v>#DIV/0!</v>
      </c>
      <c r="T125" s="59">
        <f t="shared" si="49"/>
        <v>0</v>
      </c>
      <c r="U125" s="42">
        <f t="shared" si="70"/>
        <v>0</v>
      </c>
      <c r="V125" s="53" t="e">
        <f t="shared" si="71"/>
        <v>#DIV/0!</v>
      </c>
      <c r="W125" s="92">
        <f t="shared" si="50"/>
        <v>5</v>
      </c>
      <c r="X125" s="87">
        <f t="shared" si="72"/>
        <v>7.6923076923076934</v>
      </c>
      <c r="Y125" s="88">
        <f t="shared" si="73"/>
        <v>0.12000000000000008</v>
      </c>
      <c r="Z125" s="54">
        <f t="shared" si="51"/>
        <v>0</v>
      </c>
      <c r="AA125" s="42">
        <f t="shared" si="53"/>
        <v>0</v>
      </c>
      <c r="AB125" s="55" t="e">
        <f t="shared" si="54"/>
        <v>#DIV/0!</v>
      </c>
      <c r="AC125" s="86">
        <f t="shared" si="52"/>
        <v>5</v>
      </c>
      <c r="AD125" s="87">
        <f t="shared" si="55"/>
        <v>5.9523809523809526</v>
      </c>
      <c r="AE125" s="93">
        <f t="shared" si="56"/>
        <v>0.12000000000000002</v>
      </c>
      <c r="AF125" s="59">
        <f t="shared" si="57"/>
        <v>5</v>
      </c>
      <c r="AG125" s="42">
        <f t="shared" si="58"/>
        <v>5.9523809523809526</v>
      </c>
      <c r="AH125" s="55">
        <f t="shared" si="59"/>
        <v>0.12000000000000002</v>
      </c>
    </row>
    <row r="126" spans="1:34" x14ac:dyDescent="0.25">
      <c r="A126" s="75">
        <f>'Compra - Fora do Estado'!A121</f>
        <v>0</v>
      </c>
      <c r="B126" s="66">
        <f>'Compra - Fora do Estado'!B121</f>
        <v>0</v>
      </c>
      <c r="C126" s="40">
        <f>'Compra - Fora do Estado'!L121</f>
        <v>0</v>
      </c>
      <c r="D126" s="80">
        <v>0.04</v>
      </c>
      <c r="E126" s="86">
        <f t="shared" si="44"/>
        <v>5</v>
      </c>
      <c r="F126" s="87">
        <f t="shared" si="60"/>
        <v>7.4626865671641802</v>
      </c>
      <c r="G126" s="88">
        <f t="shared" si="61"/>
        <v>0.12000000000000009</v>
      </c>
      <c r="H126" s="54">
        <f t="shared" si="45"/>
        <v>0</v>
      </c>
      <c r="I126" s="42">
        <f t="shared" si="62"/>
        <v>0</v>
      </c>
      <c r="J126" s="53" t="e">
        <f t="shared" si="63"/>
        <v>#DIV/0!</v>
      </c>
      <c r="K126" s="92">
        <f t="shared" si="46"/>
        <v>0</v>
      </c>
      <c r="L126" s="87">
        <f t="shared" si="64"/>
        <v>0</v>
      </c>
      <c r="M126" s="93" t="e">
        <f t="shared" si="65"/>
        <v>#DIV/0!</v>
      </c>
      <c r="N126" s="59">
        <f t="shared" si="47"/>
        <v>5</v>
      </c>
      <c r="O126" s="42">
        <f t="shared" si="66"/>
        <v>7.3529411764705888</v>
      </c>
      <c r="P126" s="55">
        <f t="shared" si="67"/>
        <v>0.12000000000000008</v>
      </c>
      <c r="Q126" s="86">
        <f t="shared" si="48"/>
        <v>0</v>
      </c>
      <c r="R126" s="87">
        <f t="shared" si="68"/>
        <v>0</v>
      </c>
      <c r="S126" s="93" t="e">
        <f t="shared" si="69"/>
        <v>#DIV/0!</v>
      </c>
      <c r="T126" s="59">
        <f t="shared" si="49"/>
        <v>0</v>
      </c>
      <c r="U126" s="42">
        <f t="shared" si="70"/>
        <v>0</v>
      </c>
      <c r="V126" s="53" t="e">
        <f t="shared" si="71"/>
        <v>#DIV/0!</v>
      </c>
      <c r="W126" s="92">
        <f t="shared" si="50"/>
        <v>5</v>
      </c>
      <c r="X126" s="87">
        <f t="shared" si="72"/>
        <v>7.6923076923076934</v>
      </c>
      <c r="Y126" s="88">
        <f t="shared" si="73"/>
        <v>0.12000000000000008</v>
      </c>
      <c r="Z126" s="54">
        <f t="shared" si="51"/>
        <v>0</v>
      </c>
      <c r="AA126" s="42">
        <f t="shared" si="53"/>
        <v>0</v>
      </c>
      <c r="AB126" s="55" t="e">
        <f t="shared" si="54"/>
        <v>#DIV/0!</v>
      </c>
      <c r="AC126" s="86">
        <f t="shared" si="52"/>
        <v>5</v>
      </c>
      <c r="AD126" s="87">
        <f t="shared" si="55"/>
        <v>5.9523809523809526</v>
      </c>
      <c r="AE126" s="93">
        <f t="shared" si="56"/>
        <v>0.12000000000000002</v>
      </c>
      <c r="AF126" s="59">
        <f t="shared" si="57"/>
        <v>5</v>
      </c>
      <c r="AG126" s="42">
        <f t="shared" si="58"/>
        <v>5.9523809523809526</v>
      </c>
      <c r="AH126" s="55">
        <f t="shared" si="59"/>
        <v>0.12000000000000002</v>
      </c>
    </row>
    <row r="127" spans="1:34" x14ac:dyDescent="0.25">
      <c r="A127" s="75">
        <f>'Compra - Fora do Estado'!A122</f>
        <v>0</v>
      </c>
      <c r="B127" s="66">
        <f>'Compra - Fora do Estado'!B122</f>
        <v>0</v>
      </c>
      <c r="C127" s="40">
        <f>'Compra - Fora do Estado'!L122</f>
        <v>0</v>
      </c>
      <c r="D127" s="80">
        <v>0.04</v>
      </c>
      <c r="E127" s="86">
        <f t="shared" si="44"/>
        <v>5</v>
      </c>
      <c r="F127" s="87">
        <f t="shared" si="60"/>
        <v>7.4626865671641802</v>
      </c>
      <c r="G127" s="88">
        <f t="shared" si="61"/>
        <v>0.12000000000000009</v>
      </c>
      <c r="H127" s="54">
        <f t="shared" si="45"/>
        <v>0</v>
      </c>
      <c r="I127" s="42">
        <f t="shared" si="62"/>
        <v>0</v>
      </c>
      <c r="J127" s="53" t="e">
        <f t="shared" si="63"/>
        <v>#DIV/0!</v>
      </c>
      <c r="K127" s="92">
        <f t="shared" si="46"/>
        <v>0</v>
      </c>
      <c r="L127" s="87">
        <f t="shared" si="64"/>
        <v>0</v>
      </c>
      <c r="M127" s="93" t="e">
        <f t="shared" si="65"/>
        <v>#DIV/0!</v>
      </c>
      <c r="N127" s="59">
        <f t="shared" si="47"/>
        <v>5</v>
      </c>
      <c r="O127" s="42">
        <f t="shared" si="66"/>
        <v>7.3529411764705888</v>
      </c>
      <c r="P127" s="55">
        <f t="shared" si="67"/>
        <v>0.12000000000000008</v>
      </c>
      <c r="Q127" s="86">
        <f t="shared" si="48"/>
        <v>0</v>
      </c>
      <c r="R127" s="87">
        <f t="shared" si="68"/>
        <v>0</v>
      </c>
      <c r="S127" s="93" t="e">
        <f t="shared" si="69"/>
        <v>#DIV/0!</v>
      </c>
      <c r="T127" s="59">
        <f t="shared" si="49"/>
        <v>0</v>
      </c>
      <c r="U127" s="42">
        <f t="shared" si="70"/>
        <v>0</v>
      </c>
      <c r="V127" s="53" t="e">
        <f t="shared" si="71"/>
        <v>#DIV/0!</v>
      </c>
      <c r="W127" s="92">
        <f t="shared" si="50"/>
        <v>5</v>
      </c>
      <c r="X127" s="87">
        <f t="shared" si="72"/>
        <v>7.6923076923076934</v>
      </c>
      <c r="Y127" s="88">
        <f t="shared" si="73"/>
        <v>0.12000000000000008</v>
      </c>
      <c r="Z127" s="54">
        <f t="shared" si="51"/>
        <v>0</v>
      </c>
      <c r="AA127" s="42">
        <f t="shared" si="53"/>
        <v>0</v>
      </c>
      <c r="AB127" s="55" t="e">
        <f t="shared" si="54"/>
        <v>#DIV/0!</v>
      </c>
      <c r="AC127" s="86">
        <f t="shared" si="52"/>
        <v>5</v>
      </c>
      <c r="AD127" s="87">
        <f t="shared" si="55"/>
        <v>5.9523809523809526</v>
      </c>
      <c r="AE127" s="93">
        <f t="shared" si="56"/>
        <v>0.12000000000000002</v>
      </c>
      <c r="AF127" s="59">
        <f t="shared" si="57"/>
        <v>5</v>
      </c>
      <c r="AG127" s="42">
        <f t="shared" si="58"/>
        <v>5.9523809523809526</v>
      </c>
      <c r="AH127" s="55">
        <f t="shared" si="59"/>
        <v>0.12000000000000002</v>
      </c>
    </row>
    <row r="128" spans="1:34" x14ac:dyDescent="0.25">
      <c r="A128" s="75">
        <f>'Compra - Fora do Estado'!A123</f>
        <v>0</v>
      </c>
      <c r="B128" s="66">
        <f>'Compra - Fora do Estado'!B123</f>
        <v>0</v>
      </c>
      <c r="C128" s="40">
        <f>'Compra - Fora do Estado'!L123</f>
        <v>0</v>
      </c>
      <c r="D128" s="80">
        <v>0.04</v>
      </c>
      <c r="E128" s="86">
        <f t="shared" si="44"/>
        <v>5</v>
      </c>
      <c r="F128" s="87">
        <f t="shared" si="60"/>
        <v>7.4626865671641802</v>
      </c>
      <c r="G128" s="88">
        <f t="shared" si="61"/>
        <v>0.12000000000000009</v>
      </c>
      <c r="H128" s="54">
        <f t="shared" si="45"/>
        <v>0</v>
      </c>
      <c r="I128" s="42">
        <f t="shared" si="62"/>
        <v>0</v>
      </c>
      <c r="J128" s="53" t="e">
        <f t="shared" si="63"/>
        <v>#DIV/0!</v>
      </c>
      <c r="K128" s="92">
        <f t="shared" si="46"/>
        <v>0</v>
      </c>
      <c r="L128" s="87">
        <f t="shared" si="64"/>
        <v>0</v>
      </c>
      <c r="M128" s="93" t="e">
        <f t="shared" si="65"/>
        <v>#DIV/0!</v>
      </c>
      <c r="N128" s="59">
        <f t="shared" si="47"/>
        <v>5</v>
      </c>
      <c r="O128" s="42">
        <f t="shared" si="66"/>
        <v>7.3529411764705888</v>
      </c>
      <c r="P128" s="55">
        <f t="shared" si="67"/>
        <v>0.12000000000000008</v>
      </c>
      <c r="Q128" s="86">
        <f t="shared" si="48"/>
        <v>0</v>
      </c>
      <c r="R128" s="87">
        <f t="shared" si="68"/>
        <v>0</v>
      </c>
      <c r="S128" s="93" t="e">
        <f t="shared" si="69"/>
        <v>#DIV/0!</v>
      </c>
      <c r="T128" s="59">
        <f t="shared" si="49"/>
        <v>0</v>
      </c>
      <c r="U128" s="42">
        <f t="shared" si="70"/>
        <v>0</v>
      </c>
      <c r="V128" s="53" t="e">
        <f t="shared" si="71"/>
        <v>#DIV/0!</v>
      </c>
      <c r="W128" s="92">
        <f t="shared" si="50"/>
        <v>5</v>
      </c>
      <c r="X128" s="87">
        <f t="shared" si="72"/>
        <v>7.6923076923076934</v>
      </c>
      <c r="Y128" s="88">
        <f t="shared" si="73"/>
        <v>0.12000000000000008</v>
      </c>
      <c r="Z128" s="54">
        <f t="shared" si="51"/>
        <v>0</v>
      </c>
      <c r="AA128" s="42">
        <f t="shared" si="53"/>
        <v>0</v>
      </c>
      <c r="AB128" s="55" t="e">
        <f t="shared" si="54"/>
        <v>#DIV/0!</v>
      </c>
      <c r="AC128" s="86">
        <f t="shared" si="52"/>
        <v>5</v>
      </c>
      <c r="AD128" s="87">
        <f t="shared" si="55"/>
        <v>5.9523809523809526</v>
      </c>
      <c r="AE128" s="93">
        <f t="shared" si="56"/>
        <v>0.12000000000000002</v>
      </c>
      <c r="AF128" s="59">
        <f t="shared" si="57"/>
        <v>5</v>
      </c>
      <c r="AG128" s="42">
        <f t="shared" si="58"/>
        <v>5.9523809523809526</v>
      </c>
      <c r="AH128" s="55">
        <f t="shared" si="59"/>
        <v>0.12000000000000002</v>
      </c>
    </row>
    <row r="129" spans="1:34" x14ac:dyDescent="0.25">
      <c r="A129" s="75">
        <f>'Compra - Fora do Estado'!A124</f>
        <v>0</v>
      </c>
      <c r="B129" s="66">
        <f>'Compra - Fora do Estado'!B124</f>
        <v>0</v>
      </c>
      <c r="C129" s="40">
        <f>'Compra - Fora do Estado'!L124</f>
        <v>0</v>
      </c>
      <c r="D129" s="80">
        <v>0.04</v>
      </c>
      <c r="E129" s="86">
        <f t="shared" si="44"/>
        <v>5</v>
      </c>
      <c r="F129" s="87">
        <f t="shared" si="60"/>
        <v>7.4626865671641802</v>
      </c>
      <c r="G129" s="88">
        <f t="shared" si="61"/>
        <v>0.12000000000000009</v>
      </c>
      <c r="H129" s="54">
        <f t="shared" si="45"/>
        <v>0</v>
      </c>
      <c r="I129" s="42">
        <f t="shared" si="62"/>
        <v>0</v>
      </c>
      <c r="J129" s="53" t="e">
        <f t="shared" si="63"/>
        <v>#DIV/0!</v>
      </c>
      <c r="K129" s="92">
        <f t="shared" si="46"/>
        <v>0</v>
      </c>
      <c r="L129" s="87">
        <f t="shared" si="64"/>
        <v>0</v>
      </c>
      <c r="M129" s="93" t="e">
        <f t="shared" si="65"/>
        <v>#DIV/0!</v>
      </c>
      <c r="N129" s="59">
        <f t="shared" si="47"/>
        <v>5</v>
      </c>
      <c r="O129" s="42">
        <f t="shared" si="66"/>
        <v>7.3529411764705888</v>
      </c>
      <c r="P129" s="55">
        <f t="shared" si="67"/>
        <v>0.12000000000000008</v>
      </c>
      <c r="Q129" s="86">
        <f t="shared" si="48"/>
        <v>0</v>
      </c>
      <c r="R129" s="87">
        <f t="shared" si="68"/>
        <v>0</v>
      </c>
      <c r="S129" s="93" t="e">
        <f t="shared" si="69"/>
        <v>#DIV/0!</v>
      </c>
      <c r="T129" s="59">
        <f t="shared" si="49"/>
        <v>0</v>
      </c>
      <c r="U129" s="42">
        <f t="shared" si="70"/>
        <v>0</v>
      </c>
      <c r="V129" s="53" t="e">
        <f t="shared" si="71"/>
        <v>#DIV/0!</v>
      </c>
      <c r="W129" s="92">
        <f t="shared" si="50"/>
        <v>5</v>
      </c>
      <c r="X129" s="87">
        <f t="shared" si="72"/>
        <v>7.6923076923076934</v>
      </c>
      <c r="Y129" s="88">
        <f t="shared" si="73"/>
        <v>0.12000000000000008</v>
      </c>
      <c r="Z129" s="54">
        <f t="shared" si="51"/>
        <v>0</v>
      </c>
      <c r="AA129" s="42">
        <f t="shared" si="53"/>
        <v>0</v>
      </c>
      <c r="AB129" s="55" t="e">
        <f t="shared" si="54"/>
        <v>#DIV/0!</v>
      </c>
      <c r="AC129" s="86">
        <f t="shared" si="52"/>
        <v>5</v>
      </c>
      <c r="AD129" s="87">
        <f t="shared" si="55"/>
        <v>5.9523809523809526</v>
      </c>
      <c r="AE129" s="93">
        <f t="shared" si="56"/>
        <v>0.12000000000000002</v>
      </c>
      <c r="AF129" s="59">
        <f t="shared" si="57"/>
        <v>5</v>
      </c>
      <c r="AG129" s="42">
        <f t="shared" si="58"/>
        <v>5.9523809523809526</v>
      </c>
      <c r="AH129" s="55">
        <f t="shared" si="59"/>
        <v>0.12000000000000002</v>
      </c>
    </row>
    <row r="130" spans="1:34" x14ac:dyDescent="0.25">
      <c r="A130" s="75">
        <f>'Compra - Fora do Estado'!A125</f>
        <v>0</v>
      </c>
      <c r="B130" s="66">
        <f>'Compra - Fora do Estado'!B125</f>
        <v>0</v>
      </c>
      <c r="C130" s="40">
        <f>'Compra - Fora do Estado'!L125</f>
        <v>0</v>
      </c>
      <c r="D130" s="80">
        <v>0.04</v>
      </c>
      <c r="E130" s="86">
        <f t="shared" si="44"/>
        <v>5</v>
      </c>
      <c r="F130" s="87">
        <f t="shared" si="60"/>
        <v>7.4626865671641802</v>
      </c>
      <c r="G130" s="88">
        <f t="shared" si="61"/>
        <v>0.12000000000000009</v>
      </c>
      <c r="H130" s="54">
        <f t="shared" si="45"/>
        <v>0</v>
      </c>
      <c r="I130" s="42">
        <f t="shared" si="62"/>
        <v>0</v>
      </c>
      <c r="J130" s="53" t="e">
        <f t="shared" si="63"/>
        <v>#DIV/0!</v>
      </c>
      <c r="K130" s="92">
        <f t="shared" si="46"/>
        <v>0</v>
      </c>
      <c r="L130" s="87">
        <f t="shared" si="64"/>
        <v>0</v>
      </c>
      <c r="M130" s="93" t="e">
        <f t="shared" si="65"/>
        <v>#DIV/0!</v>
      </c>
      <c r="N130" s="59">
        <f t="shared" si="47"/>
        <v>5</v>
      </c>
      <c r="O130" s="42">
        <f t="shared" si="66"/>
        <v>7.3529411764705888</v>
      </c>
      <c r="P130" s="55">
        <f t="shared" si="67"/>
        <v>0.12000000000000008</v>
      </c>
      <c r="Q130" s="86">
        <f t="shared" si="48"/>
        <v>0</v>
      </c>
      <c r="R130" s="87">
        <f t="shared" si="68"/>
        <v>0</v>
      </c>
      <c r="S130" s="93" t="e">
        <f t="shared" si="69"/>
        <v>#DIV/0!</v>
      </c>
      <c r="T130" s="59">
        <f t="shared" si="49"/>
        <v>0</v>
      </c>
      <c r="U130" s="42">
        <f t="shared" si="70"/>
        <v>0</v>
      </c>
      <c r="V130" s="53" t="e">
        <f t="shared" si="71"/>
        <v>#DIV/0!</v>
      </c>
      <c r="W130" s="92">
        <f t="shared" si="50"/>
        <v>5</v>
      </c>
      <c r="X130" s="87">
        <f t="shared" si="72"/>
        <v>7.6923076923076934</v>
      </c>
      <c r="Y130" s="88">
        <f t="shared" si="73"/>
        <v>0.12000000000000008</v>
      </c>
      <c r="Z130" s="54">
        <f t="shared" si="51"/>
        <v>0</v>
      </c>
      <c r="AA130" s="42">
        <f t="shared" si="53"/>
        <v>0</v>
      </c>
      <c r="AB130" s="55" t="e">
        <f t="shared" si="54"/>
        <v>#DIV/0!</v>
      </c>
      <c r="AC130" s="86">
        <f t="shared" si="52"/>
        <v>5</v>
      </c>
      <c r="AD130" s="87">
        <f t="shared" si="55"/>
        <v>5.9523809523809526</v>
      </c>
      <c r="AE130" s="93">
        <f t="shared" si="56"/>
        <v>0.12000000000000002</v>
      </c>
      <c r="AF130" s="59">
        <f t="shared" si="57"/>
        <v>5</v>
      </c>
      <c r="AG130" s="42">
        <f t="shared" si="58"/>
        <v>5.9523809523809526</v>
      </c>
      <c r="AH130" s="55">
        <f t="shared" si="59"/>
        <v>0.12000000000000002</v>
      </c>
    </row>
    <row r="131" spans="1:34" x14ac:dyDescent="0.25">
      <c r="A131" s="75">
        <f>'Compra - Fora do Estado'!A126</f>
        <v>0</v>
      </c>
      <c r="B131" s="66">
        <f>'Compra - Fora do Estado'!B126</f>
        <v>0</v>
      </c>
      <c r="C131" s="40">
        <f>'Compra - Fora do Estado'!L126</f>
        <v>0</v>
      </c>
      <c r="D131" s="80">
        <v>0.04</v>
      </c>
      <c r="E131" s="86">
        <f t="shared" si="44"/>
        <v>5</v>
      </c>
      <c r="F131" s="87">
        <f t="shared" si="60"/>
        <v>7.4626865671641802</v>
      </c>
      <c r="G131" s="88">
        <f t="shared" si="61"/>
        <v>0.12000000000000009</v>
      </c>
      <c r="H131" s="54">
        <f t="shared" si="45"/>
        <v>0</v>
      </c>
      <c r="I131" s="42">
        <f t="shared" si="62"/>
        <v>0</v>
      </c>
      <c r="J131" s="53" t="e">
        <f t="shared" si="63"/>
        <v>#DIV/0!</v>
      </c>
      <c r="K131" s="92">
        <f t="shared" si="46"/>
        <v>0</v>
      </c>
      <c r="L131" s="87">
        <f t="shared" si="64"/>
        <v>0</v>
      </c>
      <c r="M131" s="93" t="e">
        <f t="shared" si="65"/>
        <v>#DIV/0!</v>
      </c>
      <c r="N131" s="59">
        <f t="shared" si="47"/>
        <v>5</v>
      </c>
      <c r="O131" s="42">
        <f t="shared" si="66"/>
        <v>7.3529411764705888</v>
      </c>
      <c r="P131" s="55">
        <f t="shared" si="67"/>
        <v>0.12000000000000008</v>
      </c>
      <c r="Q131" s="86">
        <f t="shared" si="48"/>
        <v>0</v>
      </c>
      <c r="R131" s="87">
        <f t="shared" si="68"/>
        <v>0</v>
      </c>
      <c r="S131" s="93" t="e">
        <f t="shared" si="69"/>
        <v>#DIV/0!</v>
      </c>
      <c r="T131" s="59">
        <f t="shared" si="49"/>
        <v>0</v>
      </c>
      <c r="U131" s="42">
        <f t="shared" si="70"/>
        <v>0</v>
      </c>
      <c r="V131" s="53" t="e">
        <f t="shared" si="71"/>
        <v>#DIV/0!</v>
      </c>
      <c r="W131" s="92">
        <f t="shared" si="50"/>
        <v>5</v>
      </c>
      <c r="X131" s="87">
        <f t="shared" si="72"/>
        <v>7.6923076923076934</v>
      </c>
      <c r="Y131" s="88">
        <f t="shared" si="73"/>
        <v>0.12000000000000008</v>
      </c>
      <c r="Z131" s="54">
        <f t="shared" si="51"/>
        <v>0</v>
      </c>
      <c r="AA131" s="42">
        <f t="shared" si="53"/>
        <v>0</v>
      </c>
      <c r="AB131" s="55" t="e">
        <f t="shared" si="54"/>
        <v>#DIV/0!</v>
      </c>
      <c r="AC131" s="86">
        <f t="shared" si="52"/>
        <v>5</v>
      </c>
      <c r="AD131" s="87">
        <f t="shared" si="55"/>
        <v>5.9523809523809526</v>
      </c>
      <c r="AE131" s="93">
        <f t="shared" si="56"/>
        <v>0.12000000000000002</v>
      </c>
      <c r="AF131" s="59">
        <f t="shared" si="57"/>
        <v>5</v>
      </c>
      <c r="AG131" s="42">
        <f t="shared" si="58"/>
        <v>5.9523809523809526</v>
      </c>
      <c r="AH131" s="55">
        <f t="shared" si="59"/>
        <v>0.12000000000000002</v>
      </c>
    </row>
    <row r="132" spans="1:34" x14ac:dyDescent="0.25">
      <c r="A132" s="75">
        <f>'Compra - Fora do Estado'!A127</f>
        <v>0</v>
      </c>
      <c r="B132" s="66">
        <f>'Compra - Fora do Estado'!B127</f>
        <v>0</v>
      </c>
      <c r="C132" s="40">
        <f>'Compra - Fora do Estado'!L127</f>
        <v>0</v>
      </c>
      <c r="D132" s="80">
        <v>0.04</v>
      </c>
      <c r="E132" s="86">
        <f t="shared" si="44"/>
        <v>5</v>
      </c>
      <c r="F132" s="87">
        <f t="shared" si="60"/>
        <v>7.4626865671641802</v>
      </c>
      <c r="G132" s="88">
        <f t="shared" si="61"/>
        <v>0.12000000000000009</v>
      </c>
      <c r="H132" s="54">
        <f t="shared" si="45"/>
        <v>0</v>
      </c>
      <c r="I132" s="42">
        <f t="shared" si="62"/>
        <v>0</v>
      </c>
      <c r="J132" s="53" t="e">
        <f t="shared" si="63"/>
        <v>#DIV/0!</v>
      </c>
      <c r="K132" s="92">
        <f t="shared" si="46"/>
        <v>0</v>
      </c>
      <c r="L132" s="87">
        <f t="shared" si="64"/>
        <v>0</v>
      </c>
      <c r="M132" s="93" t="e">
        <f t="shared" si="65"/>
        <v>#DIV/0!</v>
      </c>
      <c r="N132" s="59">
        <f t="shared" si="47"/>
        <v>5</v>
      </c>
      <c r="O132" s="42">
        <f t="shared" si="66"/>
        <v>7.3529411764705888</v>
      </c>
      <c r="P132" s="55">
        <f t="shared" si="67"/>
        <v>0.12000000000000008</v>
      </c>
      <c r="Q132" s="86">
        <f t="shared" si="48"/>
        <v>0</v>
      </c>
      <c r="R132" s="87">
        <f t="shared" si="68"/>
        <v>0</v>
      </c>
      <c r="S132" s="93" t="e">
        <f t="shared" si="69"/>
        <v>#DIV/0!</v>
      </c>
      <c r="T132" s="59">
        <f t="shared" si="49"/>
        <v>0</v>
      </c>
      <c r="U132" s="42">
        <f t="shared" si="70"/>
        <v>0</v>
      </c>
      <c r="V132" s="53" t="e">
        <f t="shared" si="71"/>
        <v>#DIV/0!</v>
      </c>
      <c r="W132" s="92">
        <f t="shared" si="50"/>
        <v>5</v>
      </c>
      <c r="X132" s="87">
        <f t="shared" si="72"/>
        <v>7.6923076923076934</v>
      </c>
      <c r="Y132" s="88">
        <f t="shared" si="73"/>
        <v>0.12000000000000008</v>
      </c>
      <c r="Z132" s="54">
        <f t="shared" si="51"/>
        <v>0</v>
      </c>
      <c r="AA132" s="42">
        <f t="shared" si="53"/>
        <v>0</v>
      </c>
      <c r="AB132" s="55" t="e">
        <f t="shared" si="54"/>
        <v>#DIV/0!</v>
      </c>
      <c r="AC132" s="86">
        <f t="shared" si="52"/>
        <v>5</v>
      </c>
      <c r="AD132" s="87">
        <f t="shared" si="55"/>
        <v>5.9523809523809526</v>
      </c>
      <c r="AE132" s="93">
        <f t="shared" si="56"/>
        <v>0.12000000000000002</v>
      </c>
      <c r="AF132" s="59">
        <f t="shared" si="57"/>
        <v>5</v>
      </c>
      <c r="AG132" s="42">
        <f t="shared" si="58"/>
        <v>5.9523809523809526</v>
      </c>
      <c r="AH132" s="55">
        <f t="shared" si="59"/>
        <v>0.12000000000000002</v>
      </c>
    </row>
    <row r="133" spans="1:34" x14ac:dyDescent="0.25">
      <c r="A133" s="75">
        <f>'Compra - Fora do Estado'!A128</f>
        <v>0</v>
      </c>
      <c r="B133" s="66">
        <f>'Compra - Fora do Estado'!B128</f>
        <v>0</v>
      </c>
      <c r="C133" s="40">
        <f>'Compra - Fora do Estado'!L128</f>
        <v>0</v>
      </c>
      <c r="D133" s="80">
        <v>0.04</v>
      </c>
      <c r="E133" s="86">
        <f t="shared" si="44"/>
        <v>5</v>
      </c>
      <c r="F133" s="87">
        <f t="shared" si="60"/>
        <v>7.4626865671641802</v>
      </c>
      <c r="G133" s="88">
        <f t="shared" si="61"/>
        <v>0.12000000000000009</v>
      </c>
      <c r="H133" s="54">
        <f t="shared" si="45"/>
        <v>0</v>
      </c>
      <c r="I133" s="42">
        <f t="shared" si="62"/>
        <v>0</v>
      </c>
      <c r="J133" s="53" t="e">
        <f t="shared" si="63"/>
        <v>#DIV/0!</v>
      </c>
      <c r="K133" s="92">
        <f t="shared" si="46"/>
        <v>0</v>
      </c>
      <c r="L133" s="87">
        <f t="shared" si="64"/>
        <v>0</v>
      </c>
      <c r="M133" s="93" t="e">
        <f t="shared" si="65"/>
        <v>#DIV/0!</v>
      </c>
      <c r="N133" s="59">
        <f t="shared" si="47"/>
        <v>5</v>
      </c>
      <c r="O133" s="42">
        <f t="shared" si="66"/>
        <v>7.3529411764705888</v>
      </c>
      <c r="P133" s="55">
        <f t="shared" si="67"/>
        <v>0.12000000000000008</v>
      </c>
      <c r="Q133" s="86">
        <f t="shared" si="48"/>
        <v>0</v>
      </c>
      <c r="R133" s="87">
        <f t="shared" si="68"/>
        <v>0</v>
      </c>
      <c r="S133" s="93" t="e">
        <f t="shared" si="69"/>
        <v>#DIV/0!</v>
      </c>
      <c r="T133" s="59">
        <f t="shared" si="49"/>
        <v>0</v>
      </c>
      <c r="U133" s="42">
        <f t="shared" si="70"/>
        <v>0</v>
      </c>
      <c r="V133" s="53" t="e">
        <f t="shared" si="71"/>
        <v>#DIV/0!</v>
      </c>
      <c r="W133" s="92">
        <f t="shared" si="50"/>
        <v>5</v>
      </c>
      <c r="X133" s="87">
        <f t="shared" si="72"/>
        <v>7.6923076923076934</v>
      </c>
      <c r="Y133" s="88">
        <f t="shared" si="73"/>
        <v>0.12000000000000008</v>
      </c>
      <c r="Z133" s="54">
        <f t="shared" si="51"/>
        <v>0</v>
      </c>
      <c r="AA133" s="42">
        <f t="shared" si="53"/>
        <v>0</v>
      </c>
      <c r="AB133" s="55" t="e">
        <f t="shared" si="54"/>
        <v>#DIV/0!</v>
      </c>
      <c r="AC133" s="86">
        <f t="shared" si="52"/>
        <v>5</v>
      </c>
      <c r="AD133" s="87">
        <f t="shared" si="55"/>
        <v>5.9523809523809526</v>
      </c>
      <c r="AE133" s="93">
        <f t="shared" si="56"/>
        <v>0.12000000000000002</v>
      </c>
      <c r="AF133" s="59">
        <f t="shared" si="57"/>
        <v>5</v>
      </c>
      <c r="AG133" s="42">
        <f t="shared" si="58"/>
        <v>5.9523809523809526</v>
      </c>
      <c r="AH133" s="55">
        <f t="shared" si="59"/>
        <v>0.12000000000000002</v>
      </c>
    </row>
    <row r="134" spans="1:34" x14ac:dyDescent="0.25">
      <c r="A134" s="75">
        <f>'Compra - Fora do Estado'!A129</f>
        <v>0</v>
      </c>
      <c r="B134" s="66">
        <f>'Compra - Fora do Estado'!B129</f>
        <v>0</v>
      </c>
      <c r="C134" s="40">
        <f>'Compra - Fora do Estado'!L129</f>
        <v>0</v>
      </c>
      <c r="D134" s="80">
        <v>0.04</v>
      </c>
      <c r="E134" s="86">
        <f t="shared" si="44"/>
        <v>5</v>
      </c>
      <c r="F134" s="87">
        <f t="shared" si="60"/>
        <v>7.4626865671641802</v>
      </c>
      <c r="G134" s="88">
        <f t="shared" si="61"/>
        <v>0.12000000000000009</v>
      </c>
      <c r="H134" s="54">
        <f t="shared" si="45"/>
        <v>0</v>
      </c>
      <c r="I134" s="42">
        <f t="shared" si="62"/>
        <v>0</v>
      </c>
      <c r="J134" s="53" t="e">
        <f t="shared" si="63"/>
        <v>#DIV/0!</v>
      </c>
      <c r="K134" s="92">
        <f t="shared" si="46"/>
        <v>0</v>
      </c>
      <c r="L134" s="87">
        <f t="shared" si="64"/>
        <v>0</v>
      </c>
      <c r="M134" s="93" t="e">
        <f t="shared" si="65"/>
        <v>#DIV/0!</v>
      </c>
      <c r="N134" s="59">
        <f t="shared" si="47"/>
        <v>5</v>
      </c>
      <c r="O134" s="42">
        <f t="shared" si="66"/>
        <v>7.3529411764705888</v>
      </c>
      <c r="P134" s="55">
        <f t="shared" si="67"/>
        <v>0.12000000000000008</v>
      </c>
      <c r="Q134" s="86">
        <f t="shared" si="48"/>
        <v>0</v>
      </c>
      <c r="R134" s="87">
        <f t="shared" si="68"/>
        <v>0</v>
      </c>
      <c r="S134" s="93" t="e">
        <f t="shared" si="69"/>
        <v>#DIV/0!</v>
      </c>
      <c r="T134" s="59">
        <f t="shared" si="49"/>
        <v>0</v>
      </c>
      <c r="U134" s="42">
        <f t="shared" si="70"/>
        <v>0</v>
      </c>
      <c r="V134" s="53" t="e">
        <f t="shared" si="71"/>
        <v>#DIV/0!</v>
      </c>
      <c r="W134" s="92">
        <f t="shared" si="50"/>
        <v>5</v>
      </c>
      <c r="X134" s="87">
        <f t="shared" si="72"/>
        <v>7.6923076923076934</v>
      </c>
      <c r="Y134" s="88">
        <f t="shared" si="73"/>
        <v>0.12000000000000008</v>
      </c>
      <c r="Z134" s="54">
        <f t="shared" si="51"/>
        <v>0</v>
      </c>
      <c r="AA134" s="42">
        <f t="shared" si="53"/>
        <v>0</v>
      </c>
      <c r="AB134" s="55" t="e">
        <f t="shared" si="54"/>
        <v>#DIV/0!</v>
      </c>
      <c r="AC134" s="86">
        <f t="shared" si="52"/>
        <v>5</v>
      </c>
      <c r="AD134" s="87">
        <f t="shared" si="55"/>
        <v>5.9523809523809526</v>
      </c>
      <c r="AE134" s="93">
        <f t="shared" si="56"/>
        <v>0.12000000000000002</v>
      </c>
      <c r="AF134" s="59">
        <f t="shared" si="57"/>
        <v>5</v>
      </c>
      <c r="AG134" s="42">
        <f t="shared" si="58"/>
        <v>5.9523809523809526</v>
      </c>
      <c r="AH134" s="55">
        <f t="shared" si="59"/>
        <v>0.12000000000000002</v>
      </c>
    </row>
    <row r="135" spans="1:34" x14ac:dyDescent="0.25">
      <c r="A135" s="75">
        <f>'Compra - Fora do Estado'!A130</f>
        <v>0</v>
      </c>
      <c r="B135" s="66">
        <f>'Compra - Fora do Estado'!B130</f>
        <v>0</v>
      </c>
      <c r="C135" s="40">
        <f>'Compra - Fora do Estado'!L130</f>
        <v>0</v>
      </c>
      <c r="D135" s="80">
        <v>0.04</v>
      </c>
      <c r="E135" s="86">
        <f t="shared" si="44"/>
        <v>5</v>
      </c>
      <c r="F135" s="87">
        <f t="shared" si="60"/>
        <v>7.4626865671641802</v>
      </c>
      <c r="G135" s="88">
        <f t="shared" si="61"/>
        <v>0.12000000000000009</v>
      </c>
      <c r="H135" s="54">
        <f t="shared" si="45"/>
        <v>0</v>
      </c>
      <c r="I135" s="42">
        <f t="shared" si="62"/>
        <v>0</v>
      </c>
      <c r="J135" s="53" t="e">
        <f t="shared" si="63"/>
        <v>#DIV/0!</v>
      </c>
      <c r="K135" s="92">
        <f t="shared" si="46"/>
        <v>0</v>
      </c>
      <c r="L135" s="87">
        <f t="shared" si="64"/>
        <v>0</v>
      </c>
      <c r="M135" s="93" t="e">
        <f t="shared" si="65"/>
        <v>#DIV/0!</v>
      </c>
      <c r="N135" s="59">
        <f t="shared" si="47"/>
        <v>5</v>
      </c>
      <c r="O135" s="42">
        <f t="shared" si="66"/>
        <v>7.3529411764705888</v>
      </c>
      <c r="P135" s="55">
        <f t="shared" si="67"/>
        <v>0.12000000000000008</v>
      </c>
      <c r="Q135" s="86">
        <f t="shared" si="48"/>
        <v>0</v>
      </c>
      <c r="R135" s="87">
        <f t="shared" si="68"/>
        <v>0</v>
      </c>
      <c r="S135" s="93" t="e">
        <f t="shared" si="69"/>
        <v>#DIV/0!</v>
      </c>
      <c r="T135" s="59">
        <f t="shared" si="49"/>
        <v>0</v>
      </c>
      <c r="U135" s="42">
        <f t="shared" si="70"/>
        <v>0</v>
      </c>
      <c r="V135" s="53" t="e">
        <f t="shared" si="71"/>
        <v>#DIV/0!</v>
      </c>
      <c r="W135" s="92">
        <f t="shared" si="50"/>
        <v>5</v>
      </c>
      <c r="X135" s="87">
        <f t="shared" si="72"/>
        <v>7.6923076923076934</v>
      </c>
      <c r="Y135" s="88">
        <f t="shared" si="73"/>
        <v>0.12000000000000008</v>
      </c>
      <c r="Z135" s="54">
        <f t="shared" si="51"/>
        <v>0</v>
      </c>
      <c r="AA135" s="42">
        <f t="shared" si="53"/>
        <v>0</v>
      </c>
      <c r="AB135" s="55" t="e">
        <f t="shared" si="54"/>
        <v>#DIV/0!</v>
      </c>
      <c r="AC135" s="86">
        <f t="shared" si="52"/>
        <v>5</v>
      </c>
      <c r="AD135" s="87">
        <f t="shared" si="55"/>
        <v>5.9523809523809526</v>
      </c>
      <c r="AE135" s="93">
        <f t="shared" si="56"/>
        <v>0.12000000000000002</v>
      </c>
      <c r="AF135" s="59">
        <f t="shared" si="57"/>
        <v>5</v>
      </c>
      <c r="AG135" s="42">
        <f t="shared" si="58"/>
        <v>5.9523809523809526</v>
      </c>
      <c r="AH135" s="55">
        <f t="shared" si="59"/>
        <v>0.12000000000000002</v>
      </c>
    </row>
    <row r="136" spans="1:34" x14ac:dyDescent="0.25">
      <c r="A136" s="75">
        <f>'Compra - Fora do Estado'!A131</f>
        <v>0</v>
      </c>
      <c r="B136" s="66">
        <f>'Compra - Fora do Estado'!B131</f>
        <v>0</v>
      </c>
      <c r="C136" s="40">
        <f>'Compra - Fora do Estado'!L131</f>
        <v>0</v>
      </c>
      <c r="D136" s="80">
        <v>0.04</v>
      </c>
      <c r="E136" s="86">
        <f t="shared" si="44"/>
        <v>5</v>
      </c>
      <c r="F136" s="87">
        <f t="shared" si="60"/>
        <v>7.4626865671641802</v>
      </c>
      <c r="G136" s="88">
        <f t="shared" si="61"/>
        <v>0.12000000000000009</v>
      </c>
      <c r="H136" s="54">
        <f t="shared" si="45"/>
        <v>0</v>
      </c>
      <c r="I136" s="42">
        <f t="shared" si="62"/>
        <v>0</v>
      </c>
      <c r="J136" s="53" t="e">
        <f t="shared" si="63"/>
        <v>#DIV/0!</v>
      </c>
      <c r="K136" s="92">
        <f t="shared" si="46"/>
        <v>0</v>
      </c>
      <c r="L136" s="87">
        <f t="shared" si="64"/>
        <v>0</v>
      </c>
      <c r="M136" s="93" t="e">
        <f t="shared" si="65"/>
        <v>#DIV/0!</v>
      </c>
      <c r="N136" s="59">
        <f t="shared" si="47"/>
        <v>5</v>
      </c>
      <c r="O136" s="42">
        <f t="shared" si="66"/>
        <v>7.3529411764705888</v>
      </c>
      <c r="P136" s="55">
        <f t="shared" si="67"/>
        <v>0.12000000000000008</v>
      </c>
      <c r="Q136" s="86">
        <f t="shared" si="48"/>
        <v>0</v>
      </c>
      <c r="R136" s="87">
        <f t="shared" si="68"/>
        <v>0</v>
      </c>
      <c r="S136" s="93" t="e">
        <f t="shared" si="69"/>
        <v>#DIV/0!</v>
      </c>
      <c r="T136" s="59">
        <f t="shared" si="49"/>
        <v>0</v>
      </c>
      <c r="U136" s="42">
        <f t="shared" si="70"/>
        <v>0</v>
      </c>
      <c r="V136" s="53" t="e">
        <f t="shared" si="71"/>
        <v>#DIV/0!</v>
      </c>
      <c r="W136" s="92">
        <f t="shared" si="50"/>
        <v>5</v>
      </c>
      <c r="X136" s="87">
        <f t="shared" si="72"/>
        <v>7.6923076923076934</v>
      </c>
      <c r="Y136" s="88">
        <f t="shared" si="73"/>
        <v>0.12000000000000008</v>
      </c>
      <c r="Z136" s="54">
        <f t="shared" si="51"/>
        <v>0</v>
      </c>
      <c r="AA136" s="42">
        <f t="shared" si="53"/>
        <v>0</v>
      </c>
      <c r="AB136" s="55" t="e">
        <f t="shared" si="54"/>
        <v>#DIV/0!</v>
      </c>
      <c r="AC136" s="86">
        <f t="shared" si="52"/>
        <v>5</v>
      </c>
      <c r="AD136" s="87">
        <f t="shared" si="55"/>
        <v>5.9523809523809526</v>
      </c>
      <c r="AE136" s="93">
        <f t="shared" si="56"/>
        <v>0.12000000000000002</v>
      </c>
      <c r="AF136" s="59">
        <f t="shared" si="57"/>
        <v>5</v>
      </c>
      <c r="AG136" s="42">
        <f t="shared" si="58"/>
        <v>5.9523809523809526</v>
      </c>
      <c r="AH136" s="55">
        <f t="shared" si="59"/>
        <v>0.12000000000000002</v>
      </c>
    </row>
    <row r="137" spans="1:34" x14ac:dyDescent="0.25">
      <c r="A137" s="75">
        <f>'Compra - Fora do Estado'!A132</f>
        <v>0</v>
      </c>
      <c r="B137" s="66">
        <f>'Compra - Fora do Estado'!B132</f>
        <v>0</v>
      </c>
      <c r="C137" s="40">
        <f>'Compra - Fora do Estado'!L132</f>
        <v>0</v>
      </c>
      <c r="D137" s="80">
        <v>0.04</v>
      </c>
      <c r="E137" s="86">
        <f t="shared" si="44"/>
        <v>5</v>
      </c>
      <c r="F137" s="87">
        <f t="shared" si="60"/>
        <v>7.4626865671641802</v>
      </c>
      <c r="G137" s="88">
        <f t="shared" si="61"/>
        <v>0.12000000000000009</v>
      </c>
      <c r="H137" s="54">
        <f t="shared" si="45"/>
        <v>0</v>
      </c>
      <c r="I137" s="42">
        <f t="shared" si="62"/>
        <v>0</v>
      </c>
      <c r="J137" s="53" t="e">
        <f t="shared" si="63"/>
        <v>#DIV/0!</v>
      </c>
      <c r="K137" s="92">
        <f t="shared" si="46"/>
        <v>0</v>
      </c>
      <c r="L137" s="87">
        <f t="shared" si="64"/>
        <v>0</v>
      </c>
      <c r="M137" s="93" t="e">
        <f t="shared" si="65"/>
        <v>#DIV/0!</v>
      </c>
      <c r="N137" s="59">
        <f t="shared" si="47"/>
        <v>5</v>
      </c>
      <c r="O137" s="42">
        <f t="shared" si="66"/>
        <v>7.3529411764705888</v>
      </c>
      <c r="P137" s="55">
        <f t="shared" si="67"/>
        <v>0.12000000000000008</v>
      </c>
      <c r="Q137" s="86">
        <f t="shared" si="48"/>
        <v>0</v>
      </c>
      <c r="R137" s="87">
        <f t="shared" si="68"/>
        <v>0</v>
      </c>
      <c r="S137" s="93" t="e">
        <f t="shared" si="69"/>
        <v>#DIV/0!</v>
      </c>
      <c r="T137" s="59">
        <f t="shared" si="49"/>
        <v>0</v>
      </c>
      <c r="U137" s="42">
        <f t="shared" si="70"/>
        <v>0</v>
      </c>
      <c r="V137" s="53" t="e">
        <f t="shared" si="71"/>
        <v>#DIV/0!</v>
      </c>
      <c r="W137" s="92">
        <f t="shared" si="50"/>
        <v>5</v>
      </c>
      <c r="X137" s="87">
        <f t="shared" si="72"/>
        <v>7.6923076923076934</v>
      </c>
      <c r="Y137" s="88">
        <f t="shared" si="73"/>
        <v>0.12000000000000008</v>
      </c>
      <c r="Z137" s="54">
        <f t="shared" si="51"/>
        <v>0</v>
      </c>
      <c r="AA137" s="42">
        <f t="shared" si="53"/>
        <v>0</v>
      </c>
      <c r="AB137" s="55" t="e">
        <f t="shared" si="54"/>
        <v>#DIV/0!</v>
      </c>
      <c r="AC137" s="86">
        <f t="shared" si="52"/>
        <v>5</v>
      </c>
      <c r="AD137" s="87">
        <f t="shared" si="55"/>
        <v>5.9523809523809526</v>
      </c>
      <c r="AE137" s="93">
        <f t="shared" si="56"/>
        <v>0.12000000000000002</v>
      </c>
      <c r="AF137" s="59">
        <f t="shared" si="57"/>
        <v>5</v>
      </c>
      <c r="AG137" s="42">
        <f t="shared" si="58"/>
        <v>5.9523809523809526</v>
      </c>
      <c r="AH137" s="55">
        <f t="shared" si="59"/>
        <v>0.12000000000000002</v>
      </c>
    </row>
    <row r="138" spans="1:34" x14ac:dyDescent="0.25">
      <c r="A138" s="75">
        <f>'Compra - Fora do Estado'!A133</f>
        <v>0</v>
      </c>
      <c r="B138" s="66">
        <f>'Compra - Fora do Estado'!B133</f>
        <v>0</v>
      </c>
      <c r="C138" s="40">
        <f>'Compra - Fora do Estado'!L133</f>
        <v>0</v>
      </c>
      <c r="D138" s="80">
        <v>0.04</v>
      </c>
      <c r="E138" s="86">
        <f t="shared" si="44"/>
        <v>5</v>
      </c>
      <c r="F138" s="87">
        <f t="shared" si="60"/>
        <v>7.4626865671641802</v>
      </c>
      <c r="G138" s="88">
        <f t="shared" si="61"/>
        <v>0.12000000000000009</v>
      </c>
      <c r="H138" s="54">
        <f t="shared" si="45"/>
        <v>0</v>
      </c>
      <c r="I138" s="42">
        <f t="shared" si="62"/>
        <v>0</v>
      </c>
      <c r="J138" s="53" t="e">
        <f t="shared" si="63"/>
        <v>#DIV/0!</v>
      </c>
      <c r="K138" s="92">
        <f t="shared" si="46"/>
        <v>0</v>
      </c>
      <c r="L138" s="87">
        <f t="shared" si="64"/>
        <v>0</v>
      </c>
      <c r="M138" s="93" t="e">
        <f t="shared" si="65"/>
        <v>#DIV/0!</v>
      </c>
      <c r="N138" s="59">
        <f t="shared" si="47"/>
        <v>5</v>
      </c>
      <c r="O138" s="42">
        <f t="shared" si="66"/>
        <v>7.3529411764705888</v>
      </c>
      <c r="P138" s="55">
        <f t="shared" si="67"/>
        <v>0.12000000000000008</v>
      </c>
      <c r="Q138" s="86">
        <f t="shared" si="48"/>
        <v>0</v>
      </c>
      <c r="R138" s="87">
        <f t="shared" si="68"/>
        <v>0</v>
      </c>
      <c r="S138" s="93" t="e">
        <f t="shared" si="69"/>
        <v>#DIV/0!</v>
      </c>
      <c r="T138" s="59">
        <f t="shared" si="49"/>
        <v>0</v>
      </c>
      <c r="U138" s="42">
        <f t="shared" si="70"/>
        <v>0</v>
      </c>
      <c r="V138" s="53" t="e">
        <f t="shared" si="71"/>
        <v>#DIV/0!</v>
      </c>
      <c r="W138" s="92">
        <f t="shared" si="50"/>
        <v>5</v>
      </c>
      <c r="X138" s="87">
        <f t="shared" si="72"/>
        <v>7.6923076923076934</v>
      </c>
      <c r="Y138" s="88">
        <f t="shared" si="73"/>
        <v>0.12000000000000008</v>
      </c>
      <c r="Z138" s="54">
        <f t="shared" si="51"/>
        <v>0</v>
      </c>
      <c r="AA138" s="42">
        <f t="shared" si="53"/>
        <v>0</v>
      </c>
      <c r="AB138" s="55" t="e">
        <f t="shared" si="54"/>
        <v>#DIV/0!</v>
      </c>
      <c r="AC138" s="86">
        <f t="shared" si="52"/>
        <v>5</v>
      </c>
      <c r="AD138" s="87">
        <f t="shared" si="55"/>
        <v>5.9523809523809526</v>
      </c>
      <c r="AE138" s="93">
        <f t="shared" si="56"/>
        <v>0.12000000000000002</v>
      </c>
      <c r="AF138" s="59">
        <f t="shared" si="57"/>
        <v>5</v>
      </c>
      <c r="AG138" s="42">
        <f t="shared" si="58"/>
        <v>5.9523809523809526</v>
      </c>
      <c r="AH138" s="55">
        <f t="shared" si="59"/>
        <v>0.12000000000000002</v>
      </c>
    </row>
    <row r="139" spans="1:34" x14ac:dyDescent="0.25">
      <c r="A139" s="75">
        <f>'Compra - Fora do Estado'!A134</f>
        <v>0</v>
      </c>
      <c r="B139" s="66">
        <f>'Compra - Fora do Estado'!B134</f>
        <v>0</v>
      </c>
      <c r="C139" s="40">
        <f>'Compra - Fora do Estado'!L134</f>
        <v>0</v>
      </c>
      <c r="D139" s="80">
        <v>0.04</v>
      </c>
      <c r="E139" s="86">
        <f t="shared" si="44"/>
        <v>5</v>
      </c>
      <c r="F139" s="87">
        <f t="shared" si="60"/>
        <v>7.4626865671641802</v>
      </c>
      <c r="G139" s="88">
        <f t="shared" si="61"/>
        <v>0.12000000000000009</v>
      </c>
      <c r="H139" s="54">
        <f t="shared" si="45"/>
        <v>0</v>
      </c>
      <c r="I139" s="42">
        <f t="shared" si="62"/>
        <v>0</v>
      </c>
      <c r="J139" s="53" t="e">
        <f t="shared" si="63"/>
        <v>#DIV/0!</v>
      </c>
      <c r="K139" s="92">
        <f t="shared" si="46"/>
        <v>0</v>
      </c>
      <c r="L139" s="87">
        <f t="shared" si="64"/>
        <v>0</v>
      </c>
      <c r="M139" s="93" t="e">
        <f t="shared" si="65"/>
        <v>#DIV/0!</v>
      </c>
      <c r="N139" s="59">
        <f t="shared" si="47"/>
        <v>5</v>
      </c>
      <c r="O139" s="42">
        <f t="shared" si="66"/>
        <v>7.3529411764705888</v>
      </c>
      <c r="P139" s="55">
        <f t="shared" si="67"/>
        <v>0.12000000000000008</v>
      </c>
      <c r="Q139" s="86">
        <f t="shared" si="48"/>
        <v>0</v>
      </c>
      <c r="R139" s="87">
        <f t="shared" si="68"/>
        <v>0</v>
      </c>
      <c r="S139" s="93" t="e">
        <f t="shared" si="69"/>
        <v>#DIV/0!</v>
      </c>
      <c r="T139" s="59">
        <f t="shared" si="49"/>
        <v>0</v>
      </c>
      <c r="U139" s="42">
        <f t="shared" si="70"/>
        <v>0</v>
      </c>
      <c r="V139" s="53" t="e">
        <f t="shared" si="71"/>
        <v>#DIV/0!</v>
      </c>
      <c r="W139" s="92">
        <f t="shared" si="50"/>
        <v>5</v>
      </c>
      <c r="X139" s="87">
        <f t="shared" si="72"/>
        <v>7.6923076923076934</v>
      </c>
      <c r="Y139" s="88">
        <f t="shared" si="73"/>
        <v>0.12000000000000008</v>
      </c>
      <c r="Z139" s="54">
        <f t="shared" si="51"/>
        <v>0</v>
      </c>
      <c r="AA139" s="42">
        <f t="shared" si="53"/>
        <v>0</v>
      </c>
      <c r="AB139" s="55" t="e">
        <f t="shared" si="54"/>
        <v>#DIV/0!</v>
      </c>
      <c r="AC139" s="86">
        <f t="shared" si="52"/>
        <v>5</v>
      </c>
      <c r="AD139" s="87">
        <f t="shared" si="55"/>
        <v>5.9523809523809526</v>
      </c>
      <c r="AE139" s="93">
        <f t="shared" si="56"/>
        <v>0.12000000000000002</v>
      </c>
      <c r="AF139" s="59">
        <f t="shared" si="57"/>
        <v>5</v>
      </c>
      <c r="AG139" s="42">
        <f t="shared" si="58"/>
        <v>5.9523809523809526</v>
      </c>
      <c r="AH139" s="55">
        <f t="shared" si="59"/>
        <v>0.12000000000000002</v>
      </c>
    </row>
    <row r="140" spans="1:34" x14ac:dyDescent="0.25">
      <c r="A140" s="75">
        <f>'Compra - Fora do Estado'!A135</f>
        <v>0</v>
      </c>
      <c r="B140" s="66">
        <f>'Compra - Fora do Estado'!B135</f>
        <v>0</v>
      </c>
      <c r="C140" s="40">
        <f>'Compra - Fora do Estado'!L135</f>
        <v>0</v>
      </c>
      <c r="D140" s="80">
        <v>0.04</v>
      </c>
      <c r="E140" s="86">
        <f t="shared" si="44"/>
        <v>5</v>
      </c>
      <c r="F140" s="87">
        <f t="shared" si="60"/>
        <v>7.4626865671641802</v>
      </c>
      <c r="G140" s="88">
        <f t="shared" si="61"/>
        <v>0.12000000000000009</v>
      </c>
      <c r="H140" s="54">
        <f t="shared" si="45"/>
        <v>0</v>
      </c>
      <c r="I140" s="42">
        <f t="shared" si="62"/>
        <v>0</v>
      </c>
      <c r="J140" s="53" t="e">
        <f t="shared" si="63"/>
        <v>#DIV/0!</v>
      </c>
      <c r="K140" s="92">
        <f t="shared" si="46"/>
        <v>0</v>
      </c>
      <c r="L140" s="87">
        <f t="shared" si="64"/>
        <v>0</v>
      </c>
      <c r="M140" s="93" t="e">
        <f t="shared" si="65"/>
        <v>#DIV/0!</v>
      </c>
      <c r="N140" s="59">
        <f t="shared" si="47"/>
        <v>5</v>
      </c>
      <c r="O140" s="42">
        <f t="shared" si="66"/>
        <v>7.3529411764705888</v>
      </c>
      <c r="P140" s="55">
        <f t="shared" si="67"/>
        <v>0.12000000000000008</v>
      </c>
      <c r="Q140" s="86">
        <f t="shared" si="48"/>
        <v>0</v>
      </c>
      <c r="R140" s="87">
        <f t="shared" si="68"/>
        <v>0</v>
      </c>
      <c r="S140" s="93" t="e">
        <f t="shared" si="69"/>
        <v>#DIV/0!</v>
      </c>
      <c r="T140" s="59">
        <f t="shared" si="49"/>
        <v>0</v>
      </c>
      <c r="U140" s="42">
        <f t="shared" si="70"/>
        <v>0</v>
      </c>
      <c r="V140" s="53" t="e">
        <f t="shared" si="71"/>
        <v>#DIV/0!</v>
      </c>
      <c r="W140" s="92">
        <f t="shared" si="50"/>
        <v>5</v>
      </c>
      <c r="X140" s="87">
        <f t="shared" si="72"/>
        <v>7.6923076923076934</v>
      </c>
      <c r="Y140" s="88">
        <f t="shared" si="73"/>
        <v>0.12000000000000008</v>
      </c>
      <c r="Z140" s="54">
        <f t="shared" si="51"/>
        <v>0</v>
      </c>
      <c r="AA140" s="42">
        <f t="shared" si="53"/>
        <v>0</v>
      </c>
      <c r="AB140" s="55" t="e">
        <f t="shared" si="54"/>
        <v>#DIV/0!</v>
      </c>
      <c r="AC140" s="86">
        <f t="shared" si="52"/>
        <v>5</v>
      </c>
      <c r="AD140" s="87">
        <f t="shared" si="55"/>
        <v>5.9523809523809526</v>
      </c>
      <c r="AE140" s="93">
        <f t="shared" si="56"/>
        <v>0.12000000000000002</v>
      </c>
      <c r="AF140" s="59">
        <f t="shared" si="57"/>
        <v>5</v>
      </c>
      <c r="AG140" s="42">
        <f t="shared" si="58"/>
        <v>5.9523809523809526</v>
      </c>
      <c r="AH140" s="55">
        <f t="shared" si="59"/>
        <v>0.12000000000000002</v>
      </c>
    </row>
    <row r="141" spans="1:34" x14ac:dyDescent="0.25">
      <c r="A141" s="75">
        <f>'Compra - Fora do Estado'!A136</f>
        <v>0</v>
      </c>
      <c r="B141" s="66">
        <f>'Compra - Fora do Estado'!B136</f>
        <v>0</v>
      </c>
      <c r="C141" s="40">
        <f>'Compra - Fora do Estado'!L136</f>
        <v>0</v>
      </c>
      <c r="D141" s="80">
        <v>0.04</v>
      </c>
      <c r="E141" s="86">
        <f t="shared" si="44"/>
        <v>5</v>
      </c>
      <c r="F141" s="87">
        <f t="shared" si="60"/>
        <v>7.4626865671641802</v>
      </c>
      <c r="G141" s="88">
        <f t="shared" si="61"/>
        <v>0.12000000000000009</v>
      </c>
      <c r="H141" s="54">
        <f t="shared" si="45"/>
        <v>0</v>
      </c>
      <c r="I141" s="42">
        <f t="shared" si="62"/>
        <v>0</v>
      </c>
      <c r="J141" s="53" t="e">
        <f t="shared" si="63"/>
        <v>#DIV/0!</v>
      </c>
      <c r="K141" s="92">
        <f t="shared" si="46"/>
        <v>0</v>
      </c>
      <c r="L141" s="87">
        <f t="shared" si="64"/>
        <v>0</v>
      </c>
      <c r="M141" s="93" t="e">
        <f t="shared" si="65"/>
        <v>#DIV/0!</v>
      </c>
      <c r="N141" s="59">
        <f t="shared" si="47"/>
        <v>5</v>
      </c>
      <c r="O141" s="42">
        <f t="shared" si="66"/>
        <v>7.3529411764705888</v>
      </c>
      <c r="P141" s="55">
        <f t="shared" si="67"/>
        <v>0.12000000000000008</v>
      </c>
      <c r="Q141" s="86">
        <f t="shared" si="48"/>
        <v>0</v>
      </c>
      <c r="R141" s="87">
        <f t="shared" si="68"/>
        <v>0</v>
      </c>
      <c r="S141" s="93" t="e">
        <f t="shared" si="69"/>
        <v>#DIV/0!</v>
      </c>
      <c r="T141" s="59">
        <f t="shared" si="49"/>
        <v>0</v>
      </c>
      <c r="U141" s="42">
        <f t="shared" si="70"/>
        <v>0</v>
      </c>
      <c r="V141" s="53" t="e">
        <f t="shared" si="71"/>
        <v>#DIV/0!</v>
      </c>
      <c r="W141" s="92">
        <f t="shared" si="50"/>
        <v>5</v>
      </c>
      <c r="X141" s="87">
        <f t="shared" si="72"/>
        <v>7.6923076923076934</v>
      </c>
      <c r="Y141" s="88">
        <f t="shared" si="73"/>
        <v>0.12000000000000008</v>
      </c>
      <c r="Z141" s="54">
        <f t="shared" si="51"/>
        <v>0</v>
      </c>
      <c r="AA141" s="42">
        <f t="shared" si="53"/>
        <v>0</v>
      </c>
      <c r="AB141" s="55" t="e">
        <f t="shared" si="54"/>
        <v>#DIV/0!</v>
      </c>
      <c r="AC141" s="86">
        <f t="shared" si="52"/>
        <v>5</v>
      </c>
      <c r="AD141" s="87">
        <f t="shared" si="55"/>
        <v>5.9523809523809526</v>
      </c>
      <c r="AE141" s="93">
        <f t="shared" si="56"/>
        <v>0.12000000000000002</v>
      </c>
      <c r="AF141" s="59">
        <f t="shared" si="57"/>
        <v>5</v>
      </c>
      <c r="AG141" s="42">
        <f t="shared" si="58"/>
        <v>5.9523809523809526</v>
      </c>
      <c r="AH141" s="55">
        <f t="shared" si="59"/>
        <v>0.12000000000000002</v>
      </c>
    </row>
    <row r="142" spans="1:34" x14ac:dyDescent="0.25">
      <c r="A142" s="75">
        <f>'Compra - Fora do Estado'!A137</f>
        <v>0</v>
      </c>
      <c r="B142" s="66">
        <f>'Compra - Fora do Estado'!B137</f>
        <v>0</v>
      </c>
      <c r="C142" s="40">
        <f>'Compra - Fora do Estado'!L137</f>
        <v>0</v>
      </c>
      <c r="D142" s="80">
        <v>0.04</v>
      </c>
      <c r="E142" s="86">
        <f t="shared" si="44"/>
        <v>5</v>
      </c>
      <c r="F142" s="87">
        <f t="shared" si="60"/>
        <v>7.4626865671641802</v>
      </c>
      <c r="G142" s="88">
        <f t="shared" si="61"/>
        <v>0.12000000000000009</v>
      </c>
      <c r="H142" s="54">
        <f t="shared" si="45"/>
        <v>0</v>
      </c>
      <c r="I142" s="42">
        <f t="shared" si="62"/>
        <v>0</v>
      </c>
      <c r="J142" s="53" t="e">
        <f t="shared" si="63"/>
        <v>#DIV/0!</v>
      </c>
      <c r="K142" s="92">
        <f t="shared" si="46"/>
        <v>0</v>
      </c>
      <c r="L142" s="87">
        <f t="shared" si="64"/>
        <v>0</v>
      </c>
      <c r="M142" s="93" t="e">
        <f t="shared" si="65"/>
        <v>#DIV/0!</v>
      </c>
      <c r="N142" s="59">
        <f t="shared" si="47"/>
        <v>5</v>
      </c>
      <c r="O142" s="42">
        <f t="shared" si="66"/>
        <v>7.3529411764705888</v>
      </c>
      <c r="P142" s="55">
        <f t="shared" si="67"/>
        <v>0.12000000000000008</v>
      </c>
      <c r="Q142" s="86">
        <f t="shared" si="48"/>
        <v>0</v>
      </c>
      <c r="R142" s="87">
        <f t="shared" si="68"/>
        <v>0</v>
      </c>
      <c r="S142" s="93" t="e">
        <f t="shared" si="69"/>
        <v>#DIV/0!</v>
      </c>
      <c r="T142" s="59">
        <f t="shared" si="49"/>
        <v>0</v>
      </c>
      <c r="U142" s="42">
        <f t="shared" si="70"/>
        <v>0</v>
      </c>
      <c r="V142" s="53" t="e">
        <f t="shared" si="71"/>
        <v>#DIV/0!</v>
      </c>
      <c r="W142" s="92">
        <f t="shared" si="50"/>
        <v>5</v>
      </c>
      <c r="X142" s="87">
        <f t="shared" si="72"/>
        <v>7.6923076923076934</v>
      </c>
      <c r="Y142" s="88">
        <f t="shared" si="73"/>
        <v>0.12000000000000008</v>
      </c>
      <c r="Z142" s="54">
        <f t="shared" si="51"/>
        <v>0</v>
      </c>
      <c r="AA142" s="42">
        <f t="shared" si="53"/>
        <v>0</v>
      </c>
      <c r="AB142" s="55" t="e">
        <f t="shared" si="54"/>
        <v>#DIV/0!</v>
      </c>
      <c r="AC142" s="86">
        <f t="shared" si="52"/>
        <v>5</v>
      </c>
      <c r="AD142" s="87">
        <f t="shared" si="55"/>
        <v>5.9523809523809526</v>
      </c>
      <c r="AE142" s="93">
        <f t="shared" si="56"/>
        <v>0.12000000000000002</v>
      </c>
      <c r="AF142" s="59">
        <f t="shared" si="57"/>
        <v>5</v>
      </c>
      <c r="AG142" s="42">
        <f t="shared" si="58"/>
        <v>5.9523809523809526</v>
      </c>
      <c r="AH142" s="55">
        <f t="shared" si="59"/>
        <v>0.12000000000000002</v>
      </c>
    </row>
    <row r="143" spans="1:34" x14ac:dyDescent="0.25">
      <c r="A143" s="75">
        <f>'Compra - Fora do Estado'!A138</f>
        <v>0</v>
      </c>
      <c r="B143" s="66">
        <f>'Compra - Fora do Estado'!B138</f>
        <v>0</v>
      </c>
      <c r="C143" s="40">
        <f>'Compra - Fora do Estado'!L138</f>
        <v>0</v>
      </c>
      <c r="D143" s="80">
        <v>0.04</v>
      </c>
      <c r="E143" s="86">
        <f t="shared" ref="E143:E206" si="74">IF(C143*2&lt;$C$2,$D$2,$E$2)</f>
        <v>5</v>
      </c>
      <c r="F143" s="87">
        <f t="shared" si="60"/>
        <v>7.4626865671641802</v>
      </c>
      <c r="G143" s="88">
        <f t="shared" si="61"/>
        <v>0.12000000000000009</v>
      </c>
      <c r="H143" s="54">
        <f t="shared" ref="H143:H206" si="75">IF(C143*2&lt;$C$3,$D$3,$E$3)</f>
        <v>0</v>
      </c>
      <c r="I143" s="42">
        <f t="shared" si="62"/>
        <v>0</v>
      </c>
      <c r="J143" s="53" t="e">
        <f t="shared" si="63"/>
        <v>#DIV/0!</v>
      </c>
      <c r="K143" s="92">
        <f t="shared" ref="K143:K206" si="76">IF(C143*2&lt;$C$4,$D$4,$E$4)</f>
        <v>0</v>
      </c>
      <c r="L143" s="87">
        <f t="shared" si="64"/>
        <v>0</v>
      </c>
      <c r="M143" s="93" t="e">
        <f t="shared" si="65"/>
        <v>#DIV/0!</v>
      </c>
      <c r="N143" s="59">
        <f t="shared" ref="N143:N206" si="77">IF(C143*2&lt;$C$5,$D$5,$E$5)</f>
        <v>5</v>
      </c>
      <c r="O143" s="42">
        <f t="shared" si="66"/>
        <v>7.3529411764705888</v>
      </c>
      <c r="P143" s="55">
        <f t="shared" si="67"/>
        <v>0.12000000000000008</v>
      </c>
      <c r="Q143" s="86">
        <f t="shared" ref="Q143:Q206" si="78">IF(C143*2&lt;$C$6,$D$6,$E$6)</f>
        <v>0</v>
      </c>
      <c r="R143" s="87">
        <f t="shared" si="68"/>
        <v>0</v>
      </c>
      <c r="S143" s="93" t="e">
        <f t="shared" si="69"/>
        <v>#DIV/0!</v>
      </c>
      <c r="T143" s="59">
        <f t="shared" ref="T143:T206" si="79">IF(C143*2&lt;$C$7,$D$7,$E$7)</f>
        <v>0</v>
      </c>
      <c r="U143" s="42">
        <f t="shared" si="70"/>
        <v>0</v>
      </c>
      <c r="V143" s="53" t="e">
        <f t="shared" si="71"/>
        <v>#DIV/0!</v>
      </c>
      <c r="W143" s="92">
        <f t="shared" ref="W143:W206" si="80">IF(C143*2&lt;$C$8,$D$8,$E$8)</f>
        <v>5</v>
      </c>
      <c r="X143" s="87">
        <f t="shared" si="72"/>
        <v>7.6923076923076934</v>
      </c>
      <c r="Y143" s="88">
        <f t="shared" si="73"/>
        <v>0.12000000000000008</v>
      </c>
      <c r="Z143" s="54">
        <f t="shared" ref="Z143:Z206" si="81">IF(C143*22&lt;$C$9,$D$9,$E$9)</f>
        <v>0</v>
      </c>
      <c r="AA143" s="42">
        <f t="shared" si="53"/>
        <v>0</v>
      </c>
      <c r="AB143" s="55" t="e">
        <f t="shared" si="54"/>
        <v>#DIV/0!</v>
      </c>
      <c r="AC143" s="86">
        <f t="shared" ref="AC143:AC206" si="82">IF(C143*2&lt;$C$8,$D$8,$E$8)</f>
        <v>5</v>
      </c>
      <c r="AD143" s="87">
        <f t="shared" si="55"/>
        <v>5.9523809523809526</v>
      </c>
      <c r="AE143" s="93">
        <f t="shared" si="56"/>
        <v>0.12000000000000002</v>
      </c>
      <c r="AF143" s="59">
        <f t="shared" si="57"/>
        <v>5</v>
      </c>
      <c r="AG143" s="42">
        <f t="shared" si="58"/>
        <v>5.9523809523809526</v>
      </c>
      <c r="AH143" s="55">
        <f t="shared" si="59"/>
        <v>0.12000000000000002</v>
      </c>
    </row>
    <row r="144" spans="1:34" x14ac:dyDescent="0.25">
      <c r="A144" s="75">
        <f>'Compra - Fora do Estado'!A139</f>
        <v>0</v>
      </c>
      <c r="B144" s="66">
        <f>'Compra - Fora do Estado'!B139</f>
        <v>0</v>
      </c>
      <c r="C144" s="40">
        <f>'Compra - Fora do Estado'!L139</f>
        <v>0</v>
      </c>
      <c r="D144" s="80">
        <v>0.04</v>
      </c>
      <c r="E144" s="86">
        <f t="shared" si="74"/>
        <v>5</v>
      </c>
      <c r="F144" s="87">
        <f t="shared" si="60"/>
        <v>7.4626865671641802</v>
      </c>
      <c r="G144" s="88">
        <f t="shared" si="61"/>
        <v>0.12000000000000009</v>
      </c>
      <c r="H144" s="54">
        <f t="shared" si="75"/>
        <v>0</v>
      </c>
      <c r="I144" s="42">
        <f t="shared" si="62"/>
        <v>0</v>
      </c>
      <c r="J144" s="53" t="e">
        <f t="shared" si="63"/>
        <v>#DIV/0!</v>
      </c>
      <c r="K144" s="92">
        <f t="shared" si="76"/>
        <v>0</v>
      </c>
      <c r="L144" s="87">
        <f t="shared" si="64"/>
        <v>0</v>
      </c>
      <c r="M144" s="93" t="e">
        <f t="shared" si="65"/>
        <v>#DIV/0!</v>
      </c>
      <c r="N144" s="59">
        <f t="shared" si="77"/>
        <v>5</v>
      </c>
      <c r="O144" s="42">
        <f t="shared" si="66"/>
        <v>7.3529411764705888</v>
      </c>
      <c r="P144" s="55">
        <f t="shared" si="67"/>
        <v>0.12000000000000008</v>
      </c>
      <c r="Q144" s="86">
        <f t="shared" si="78"/>
        <v>0</v>
      </c>
      <c r="R144" s="87">
        <f t="shared" si="68"/>
        <v>0</v>
      </c>
      <c r="S144" s="93" t="e">
        <f t="shared" si="69"/>
        <v>#DIV/0!</v>
      </c>
      <c r="T144" s="59">
        <f t="shared" si="79"/>
        <v>0</v>
      </c>
      <c r="U144" s="42">
        <f t="shared" si="70"/>
        <v>0</v>
      </c>
      <c r="V144" s="53" t="e">
        <f t="shared" si="71"/>
        <v>#DIV/0!</v>
      </c>
      <c r="W144" s="92">
        <f t="shared" si="80"/>
        <v>5</v>
      </c>
      <c r="X144" s="87">
        <f t="shared" si="72"/>
        <v>7.6923076923076934</v>
      </c>
      <c r="Y144" s="88">
        <f t="shared" si="73"/>
        <v>0.12000000000000008</v>
      </c>
      <c r="Z144" s="54">
        <f t="shared" si="81"/>
        <v>0</v>
      </c>
      <c r="AA144" s="42">
        <f t="shared" ref="AA144:AA207" si="83">(C144+Z144)/(1-$J$5-D144-$B$9)</f>
        <v>0</v>
      </c>
      <c r="AB144" s="55" t="e">
        <f t="shared" ref="AB144:AB207" si="84">(AA144-Z144-D144*AA144-C144-$B$9*AA144)/AA144</f>
        <v>#DIV/0!</v>
      </c>
      <c r="AC144" s="86">
        <f t="shared" si="82"/>
        <v>5</v>
      </c>
      <c r="AD144" s="87">
        <f t="shared" ref="AD144:AD207" si="85">(C144+AC144)/(1-$J$5-D144-$B$10)</f>
        <v>5.9523809523809526</v>
      </c>
      <c r="AE144" s="93">
        <f t="shared" ref="AE144:AE207" si="86">(AD144-AC144-D144*AD144-C144-$B$10*AD144)/AD144</f>
        <v>0.12000000000000002</v>
      </c>
      <c r="AF144" s="59">
        <f t="shared" ref="AF144:AF207" si="87">IF(L144/2&lt;$C$8,$D$8,$E$8)</f>
        <v>5</v>
      </c>
      <c r="AG144" s="42">
        <f t="shared" ref="AG144:AG207" si="88">(C144+AF144)/(1-$J$5-D144-$B$11)</f>
        <v>5.9523809523809526</v>
      </c>
      <c r="AH144" s="55">
        <f t="shared" ref="AH144:AH207" si="89">(AG144-AF144-D144*AG144-C144-$B$11*AG144)/AG144</f>
        <v>0.12000000000000002</v>
      </c>
    </row>
    <row r="145" spans="1:34" x14ac:dyDescent="0.25">
      <c r="A145" s="75">
        <f>'Compra - Fora do Estado'!A140</f>
        <v>0</v>
      </c>
      <c r="B145" s="66">
        <f>'Compra - Fora do Estado'!B140</f>
        <v>0</v>
      </c>
      <c r="C145" s="40">
        <f>'Compra - Fora do Estado'!L140</f>
        <v>0</v>
      </c>
      <c r="D145" s="80">
        <v>0.04</v>
      </c>
      <c r="E145" s="86">
        <f t="shared" si="74"/>
        <v>5</v>
      </c>
      <c r="F145" s="87">
        <f t="shared" si="60"/>
        <v>7.4626865671641802</v>
      </c>
      <c r="G145" s="88">
        <f t="shared" si="61"/>
        <v>0.12000000000000009</v>
      </c>
      <c r="H145" s="54">
        <f t="shared" si="75"/>
        <v>0</v>
      </c>
      <c r="I145" s="42">
        <f t="shared" si="62"/>
        <v>0</v>
      </c>
      <c r="J145" s="53" t="e">
        <f t="shared" si="63"/>
        <v>#DIV/0!</v>
      </c>
      <c r="K145" s="92">
        <f t="shared" si="76"/>
        <v>0</v>
      </c>
      <c r="L145" s="87">
        <f t="shared" si="64"/>
        <v>0</v>
      </c>
      <c r="M145" s="93" t="e">
        <f t="shared" si="65"/>
        <v>#DIV/0!</v>
      </c>
      <c r="N145" s="59">
        <f t="shared" si="77"/>
        <v>5</v>
      </c>
      <c r="O145" s="42">
        <f t="shared" si="66"/>
        <v>7.3529411764705888</v>
      </c>
      <c r="P145" s="55">
        <f t="shared" si="67"/>
        <v>0.12000000000000008</v>
      </c>
      <c r="Q145" s="86">
        <f t="shared" si="78"/>
        <v>0</v>
      </c>
      <c r="R145" s="87">
        <f t="shared" si="68"/>
        <v>0</v>
      </c>
      <c r="S145" s="93" t="e">
        <f t="shared" si="69"/>
        <v>#DIV/0!</v>
      </c>
      <c r="T145" s="59">
        <f t="shared" si="79"/>
        <v>0</v>
      </c>
      <c r="U145" s="42">
        <f t="shared" si="70"/>
        <v>0</v>
      </c>
      <c r="V145" s="53" t="e">
        <f t="shared" si="71"/>
        <v>#DIV/0!</v>
      </c>
      <c r="W145" s="92">
        <f t="shared" si="80"/>
        <v>5</v>
      </c>
      <c r="X145" s="87">
        <f t="shared" si="72"/>
        <v>7.6923076923076934</v>
      </c>
      <c r="Y145" s="88">
        <f t="shared" si="73"/>
        <v>0.12000000000000008</v>
      </c>
      <c r="Z145" s="54">
        <f t="shared" si="81"/>
        <v>0</v>
      </c>
      <c r="AA145" s="42">
        <f t="shared" si="83"/>
        <v>0</v>
      </c>
      <c r="AB145" s="55" t="e">
        <f t="shared" si="84"/>
        <v>#DIV/0!</v>
      </c>
      <c r="AC145" s="86">
        <f t="shared" si="82"/>
        <v>5</v>
      </c>
      <c r="AD145" s="87">
        <f t="shared" si="85"/>
        <v>5.9523809523809526</v>
      </c>
      <c r="AE145" s="93">
        <f t="shared" si="86"/>
        <v>0.12000000000000002</v>
      </c>
      <c r="AF145" s="59">
        <f t="shared" si="87"/>
        <v>5</v>
      </c>
      <c r="AG145" s="42">
        <f t="shared" si="88"/>
        <v>5.9523809523809526</v>
      </c>
      <c r="AH145" s="55">
        <f t="shared" si="89"/>
        <v>0.12000000000000002</v>
      </c>
    </row>
    <row r="146" spans="1:34" x14ac:dyDescent="0.25">
      <c r="A146" s="75">
        <f>'Compra - Fora do Estado'!A141</f>
        <v>0</v>
      </c>
      <c r="B146" s="66">
        <f>'Compra - Fora do Estado'!B141</f>
        <v>0</v>
      </c>
      <c r="C146" s="40">
        <f>'Compra - Fora do Estado'!L141</f>
        <v>0</v>
      </c>
      <c r="D146" s="80">
        <v>0.04</v>
      </c>
      <c r="E146" s="86">
        <f t="shared" si="74"/>
        <v>5</v>
      </c>
      <c r="F146" s="87">
        <f t="shared" si="60"/>
        <v>7.4626865671641802</v>
      </c>
      <c r="G146" s="88">
        <f t="shared" si="61"/>
        <v>0.12000000000000009</v>
      </c>
      <c r="H146" s="54">
        <f t="shared" si="75"/>
        <v>0</v>
      </c>
      <c r="I146" s="42">
        <f t="shared" si="62"/>
        <v>0</v>
      </c>
      <c r="J146" s="53" t="e">
        <f t="shared" si="63"/>
        <v>#DIV/0!</v>
      </c>
      <c r="K146" s="92">
        <f t="shared" si="76"/>
        <v>0</v>
      </c>
      <c r="L146" s="87">
        <f t="shared" si="64"/>
        <v>0</v>
      </c>
      <c r="M146" s="93" t="e">
        <f t="shared" si="65"/>
        <v>#DIV/0!</v>
      </c>
      <c r="N146" s="59">
        <f t="shared" si="77"/>
        <v>5</v>
      </c>
      <c r="O146" s="42">
        <f t="shared" si="66"/>
        <v>7.3529411764705888</v>
      </c>
      <c r="P146" s="55">
        <f t="shared" si="67"/>
        <v>0.12000000000000008</v>
      </c>
      <c r="Q146" s="86">
        <f t="shared" si="78"/>
        <v>0</v>
      </c>
      <c r="R146" s="87">
        <f t="shared" si="68"/>
        <v>0</v>
      </c>
      <c r="S146" s="93" t="e">
        <f t="shared" si="69"/>
        <v>#DIV/0!</v>
      </c>
      <c r="T146" s="59">
        <f t="shared" si="79"/>
        <v>0</v>
      </c>
      <c r="U146" s="42">
        <f t="shared" si="70"/>
        <v>0</v>
      </c>
      <c r="V146" s="53" t="e">
        <f t="shared" si="71"/>
        <v>#DIV/0!</v>
      </c>
      <c r="W146" s="92">
        <f t="shared" si="80"/>
        <v>5</v>
      </c>
      <c r="X146" s="87">
        <f t="shared" si="72"/>
        <v>7.6923076923076934</v>
      </c>
      <c r="Y146" s="88">
        <f t="shared" si="73"/>
        <v>0.12000000000000008</v>
      </c>
      <c r="Z146" s="54">
        <f t="shared" si="81"/>
        <v>0</v>
      </c>
      <c r="AA146" s="42">
        <f t="shared" si="83"/>
        <v>0</v>
      </c>
      <c r="AB146" s="55" t="e">
        <f t="shared" si="84"/>
        <v>#DIV/0!</v>
      </c>
      <c r="AC146" s="86">
        <f t="shared" si="82"/>
        <v>5</v>
      </c>
      <c r="AD146" s="87">
        <f t="shared" si="85"/>
        <v>5.9523809523809526</v>
      </c>
      <c r="AE146" s="93">
        <f t="shared" si="86"/>
        <v>0.12000000000000002</v>
      </c>
      <c r="AF146" s="59">
        <f t="shared" si="87"/>
        <v>5</v>
      </c>
      <c r="AG146" s="42">
        <f t="shared" si="88"/>
        <v>5.9523809523809526</v>
      </c>
      <c r="AH146" s="55">
        <f t="shared" si="89"/>
        <v>0.12000000000000002</v>
      </c>
    </row>
    <row r="147" spans="1:34" x14ac:dyDescent="0.25">
      <c r="A147" s="75">
        <f>'Compra - Fora do Estado'!A142</f>
        <v>0</v>
      </c>
      <c r="B147" s="66">
        <f>'Compra - Fora do Estado'!B142</f>
        <v>0</v>
      </c>
      <c r="C147" s="40">
        <f>'Compra - Fora do Estado'!L142</f>
        <v>0</v>
      </c>
      <c r="D147" s="80">
        <v>0.04</v>
      </c>
      <c r="E147" s="86">
        <f t="shared" si="74"/>
        <v>5</v>
      </c>
      <c r="F147" s="87">
        <f t="shared" si="60"/>
        <v>7.4626865671641802</v>
      </c>
      <c r="G147" s="88">
        <f t="shared" si="61"/>
        <v>0.12000000000000009</v>
      </c>
      <c r="H147" s="54">
        <f t="shared" si="75"/>
        <v>0</v>
      </c>
      <c r="I147" s="42">
        <f t="shared" si="62"/>
        <v>0</v>
      </c>
      <c r="J147" s="53" t="e">
        <f t="shared" si="63"/>
        <v>#DIV/0!</v>
      </c>
      <c r="K147" s="92">
        <f t="shared" si="76"/>
        <v>0</v>
      </c>
      <c r="L147" s="87">
        <f t="shared" si="64"/>
        <v>0</v>
      </c>
      <c r="M147" s="93" t="e">
        <f t="shared" si="65"/>
        <v>#DIV/0!</v>
      </c>
      <c r="N147" s="59">
        <f t="shared" si="77"/>
        <v>5</v>
      </c>
      <c r="O147" s="42">
        <f t="shared" si="66"/>
        <v>7.3529411764705888</v>
      </c>
      <c r="P147" s="55">
        <f t="shared" si="67"/>
        <v>0.12000000000000008</v>
      </c>
      <c r="Q147" s="86">
        <f t="shared" si="78"/>
        <v>0</v>
      </c>
      <c r="R147" s="87">
        <f t="shared" si="68"/>
        <v>0</v>
      </c>
      <c r="S147" s="93" t="e">
        <f t="shared" si="69"/>
        <v>#DIV/0!</v>
      </c>
      <c r="T147" s="59">
        <f t="shared" si="79"/>
        <v>0</v>
      </c>
      <c r="U147" s="42">
        <f t="shared" si="70"/>
        <v>0</v>
      </c>
      <c r="V147" s="53" t="e">
        <f t="shared" si="71"/>
        <v>#DIV/0!</v>
      </c>
      <c r="W147" s="92">
        <f t="shared" si="80"/>
        <v>5</v>
      </c>
      <c r="X147" s="87">
        <f t="shared" si="72"/>
        <v>7.6923076923076934</v>
      </c>
      <c r="Y147" s="88">
        <f t="shared" si="73"/>
        <v>0.12000000000000008</v>
      </c>
      <c r="Z147" s="54">
        <f t="shared" si="81"/>
        <v>0</v>
      </c>
      <c r="AA147" s="42">
        <f t="shared" si="83"/>
        <v>0</v>
      </c>
      <c r="AB147" s="55" t="e">
        <f t="shared" si="84"/>
        <v>#DIV/0!</v>
      </c>
      <c r="AC147" s="86">
        <f t="shared" si="82"/>
        <v>5</v>
      </c>
      <c r="AD147" s="87">
        <f t="shared" si="85"/>
        <v>5.9523809523809526</v>
      </c>
      <c r="AE147" s="93">
        <f t="shared" si="86"/>
        <v>0.12000000000000002</v>
      </c>
      <c r="AF147" s="59">
        <f t="shared" si="87"/>
        <v>5</v>
      </c>
      <c r="AG147" s="42">
        <f t="shared" si="88"/>
        <v>5.9523809523809526</v>
      </c>
      <c r="AH147" s="55">
        <f t="shared" si="89"/>
        <v>0.12000000000000002</v>
      </c>
    </row>
    <row r="148" spans="1:34" x14ac:dyDescent="0.25">
      <c r="A148" s="75">
        <f>'Compra - Fora do Estado'!A143</f>
        <v>0</v>
      </c>
      <c r="B148" s="66">
        <f>'Compra - Fora do Estado'!B143</f>
        <v>0</v>
      </c>
      <c r="C148" s="40">
        <f>'Compra - Fora do Estado'!L143</f>
        <v>0</v>
      </c>
      <c r="D148" s="80">
        <v>0.04</v>
      </c>
      <c r="E148" s="86">
        <f t="shared" si="74"/>
        <v>5</v>
      </c>
      <c r="F148" s="87">
        <f t="shared" si="60"/>
        <v>7.4626865671641802</v>
      </c>
      <c r="G148" s="88">
        <f t="shared" si="61"/>
        <v>0.12000000000000009</v>
      </c>
      <c r="H148" s="54">
        <f t="shared" si="75"/>
        <v>0</v>
      </c>
      <c r="I148" s="42">
        <f t="shared" si="62"/>
        <v>0</v>
      </c>
      <c r="J148" s="53" t="e">
        <f t="shared" si="63"/>
        <v>#DIV/0!</v>
      </c>
      <c r="K148" s="92">
        <f t="shared" si="76"/>
        <v>0</v>
      </c>
      <c r="L148" s="87">
        <f t="shared" si="64"/>
        <v>0</v>
      </c>
      <c r="M148" s="93" t="e">
        <f t="shared" si="65"/>
        <v>#DIV/0!</v>
      </c>
      <c r="N148" s="59">
        <f t="shared" si="77"/>
        <v>5</v>
      </c>
      <c r="O148" s="42">
        <f t="shared" si="66"/>
        <v>7.3529411764705888</v>
      </c>
      <c r="P148" s="55">
        <f t="shared" si="67"/>
        <v>0.12000000000000008</v>
      </c>
      <c r="Q148" s="86">
        <f t="shared" si="78"/>
        <v>0</v>
      </c>
      <c r="R148" s="87">
        <f t="shared" si="68"/>
        <v>0</v>
      </c>
      <c r="S148" s="93" t="e">
        <f t="shared" si="69"/>
        <v>#DIV/0!</v>
      </c>
      <c r="T148" s="59">
        <f t="shared" si="79"/>
        <v>0</v>
      </c>
      <c r="U148" s="42">
        <f t="shared" si="70"/>
        <v>0</v>
      </c>
      <c r="V148" s="53" t="e">
        <f t="shared" si="71"/>
        <v>#DIV/0!</v>
      </c>
      <c r="W148" s="92">
        <f t="shared" si="80"/>
        <v>5</v>
      </c>
      <c r="X148" s="87">
        <f t="shared" si="72"/>
        <v>7.6923076923076934</v>
      </c>
      <c r="Y148" s="88">
        <f t="shared" si="73"/>
        <v>0.12000000000000008</v>
      </c>
      <c r="Z148" s="54">
        <f t="shared" si="81"/>
        <v>0</v>
      </c>
      <c r="AA148" s="42">
        <f t="shared" si="83"/>
        <v>0</v>
      </c>
      <c r="AB148" s="55" t="e">
        <f t="shared" si="84"/>
        <v>#DIV/0!</v>
      </c>
      <c r="AC148" s="86">
        <f t="shared" si="82"/>
        <v>5</v>
      </c>
      <c r="AD148" s="87">
        <f t="shared" si="85"/>
        <v>5.9523809523809526</v>
      </c>
      <c r="AE148" s="93">
        <f t="shared" si="86"/>
        <v>0.12000000000000002</v>
      </c>
      <c r="AF148" s="59">
        <f t="shared" si="87"/>
        <v>5</v>
      </c>
      <c r="AG148" s="42">
        <f t="shared" si="88"/>
        <v>5.9523809523809526</v>
      </c>
      <c r="AH148" s="55">
        <f t="shared" si="89"/>
        <v>0.12000000000000002</v>
      </c>
    </row>
    <row r="149" spans="1:34" x14ac:dyDescent="0.25">
      <c r="A149" s="75">
        <f>'Compra - Fora do Estado'!A144</f>
        <v>0</v>
      </c>
      <c r="B149" s="66">
        <f>'Compra - Fora do Estado'!B144</f>
        <v>0</v>
      </c>
      <c r="C149" s="40">
        <f>'Compra - Fora do Estado'!L144</f>
        <v>0</v>
      </c>
      <c r="D149" s="80">
        <v>0.04</v>
      </c>
      <c r="E149" s="86">
        <f t="shared" si="74"/>
        <v>5</v>
      </c>
      <c r="F149" s="87">
        <f t="shared" si="60"/>
        <v>7.4626865671641802</v>
      </c>
      <c r="G149" s="88">
        <f t="shared" si="61"/>
        <v>0.12000000000000009</v>
      </c>
      <c r="H149" s="54">
        <f t="shared" si="75"/>
        <v>0</v>
      </c>
      <c r="I149" s="42">
        <f t="shared" si="62"/>
        <v>0</v>
      </c>
      <c r="J149" s="53" t="e">
        <f t="shared" si="63"/>
        <v>#DIV/0!</v>
      </c>
      <c r="K149" s="92">
        <f t="shared" si="76"/>
        <v>0</v>
      </c>
      <c r="L149" s="87">
        <f t="shared" si="64"/>
        <v>0</v>
      </c>
      <c r="M149" s="93" t="e">
        <f t="shared" si="65"/>
        <v>#DIV/0!</v>
      </c>
      <c r="N149" s="59">
        <f t="shared" si="77"/>
        <v>5</v>
      </c>
      <c r="O149" s="42">
        <f t="shared" si="66"/>
        <v>7.3529411764705888</v>
      </c>
      <c r="P149" s="55">
        <f t="shared" si="67"/>
        <v>0.12000000000000008</v>
      </c>
      <c r="Q149" s="86">
        <f t="shared" si="78"/>
        <v>0</v>
      </c>
      <c r="R149" s="87">
        <f t="shared" si="68"/>
        <v>0</v>
      </c>
      <c r="S149" s="93" t="e">
        <f t="shared" si="69"/>
        <v>#DIV/0!</v>
      </c>
      <c r="T149" s="59">
        <f t="shared" si="79"/>
        <v>0</v>
      </c>
      <c r="U149" s="42">
        <f t="shared" si="70"/>
        <v>0</v>
      </c>
      <c r="V149" s="53" t="e">
        <f t="shared" si="71"/>
        <v>#DIV/0!</v>
      </c>
      <c r="W149" s="92">
        <f t="shared" si="80"/>
        <v>5</v>
      </c>
      <c r="X149" s="87">
        <f t="shared" si="72"/>
        <v>7.6923076923076934</v>
      </c>
      <c r="Y149" s="88">
        <f t="shared" si="73"/>
        <v>0.12000000000000008</v>
      </c>
      <c r="Z149" s="54">
        <f t="shared" si="81"/>
        <v>0</v>
      </c>
      <c r="AA149" s="42">
        <f t="shared" si="83"/>
        <v>0</v>
      </c>
      <c r="AB149" s="55" t="e">
        <f t="shared" si="84"/>
        <v>#DIV/0!</v>
      </c>
      <c r="AC149" s="86">
        <f t="shared" si="82"/>
        <v>5</v>
      </c>
      <c r="AD149" s="87">
        <f t="shared" si="85"/>
        <v>5.9523809523809526</v>
      </c>
      <c r="AE149" s="93">
        <f t="shared" si="86"/>
        <v>0.12000000000000002</v>
      </c>
      <c r="AF149" s="59">
        <f t="shared" si="87"/>
        <v>5</v>
      </c>
      <c r="AG149" s="42">
        <f t="shared" si="88"/>
        <v>5.9523809523809526</v>
      </c>
      <c r="AH149" s="55">
        <f t="shared" si="89"/>
        <v>0.12000000000000002</v>
      </c>
    </row>
    <row r="150" spans="1:34" x14ac:dyDescent="0.25">
      <c r="A150" s="75">
        <f>'Compra - Fora do Estado'!A145</f>
        <v>0</v>
      </c>
      <c r="B150" s="66">
        <f>'Compra - Fora do Estado'!B145</f>
        <v>0</v>
      </c>
      <c r="C150" s="40">
        <f>'Compra - Fora do Estado'!L145</f>
        <v>0</v>
      </c>
      <c r="D150" s="80">
        <v>0.04</v>
      </c>
      <c r="E150" s="86">
        <f t="shared" si="74"/>
        <v>5</v>
      </c>
      <c r="F150" s="87">
        <f t="shared" ref="F150:F213" si="90">(C150+E150)/(1-$J$5-D150-$B$2)</f>
        <v>7.4626865671641802</v>
      </c>
      <c r="G150" s="88">
        <f t="shared" ref="G150:G213" si="91">(F150-E150-D150*F150-C150-$B$2*F150)/F150</f>
        <v>0.12000000000000009</v>
      </c>
      <c r="H150" s="54">
        <f t="shared" si="75"/>
        <v>0</v>
      </c>
      <c r="I150" s="42">
        <f t="shared" ref="I150:I213" si="92">(C150+H150)/(1-$J$5-D150-$B$3)</f>
        <v>0</v>
      </c>
      <c r="J150" s="53" t="e">
        <f t="shared" ref="J150:J213" si="93">(I150-H150-D150*I150-C150-$B$3*I150)/I150</f>
        <v>#DIV/0!</v>
      </c>
      <c r="K150" s="92">
        <f t="shared" si="76"/>
        <v>0</v>
      </c>
      <c r="L150" s="87">
        <f t="shared" ref="L150:L213" si="94">(C150+K150)/(1-$J$5-D150-$B$4)</f>
        <v>0</v>
      </c>
      <c r="M150" s="93" t="e">
        <f t="shared" ref="M150:M213" si="95">(L150-K150-D150*L150-C150-$B$4*L150)/L150</f>
        <v>#DIV/0!</v>
      </c>
      <c r="N150" s="59">
        <f t="shared" si="77"/>
        <v>5</v>
      </c>
      <c r="O150" s="42">
        <f t="shared" ref="O150:O213" si="96">(C150+N150)/(1-$J$5-D150-$B$5)</f>
        <v>7.3529411764705888</v>
      </c>
      <c r="P150" s="55">
        <f t="shared" ref="P150:P213" si="97">(O150-N150-D150*O150-C150-$B$5*O150)/O150</f>
        <v>0.12000000000000008</v>
      </c>
      <c r="Q150" s="86">
        <f t="shared" si="78"/>
        <v>0</v>
      </c>
      <c r="R150" s="87">
        <f t="shared" ref="R150:R213" si="98">(C150+Q150)/(1-$J$5-D150-$B$6)</f>
        <v>0</v>
      </c>
      <c r="S150" s="93" t="e">
        <f t="shared" ref="S150:S213" si="99">(R150-Q150-D150*R150-C150-$B$6*R150)/R150</f>
        <v>#DIV/0!</v>
      </c>
      <c r="T150" s="59">
        <f t="shared" si="79"/>
        <v>0</v>
      </c>
      <c r="U150" s="42">
        <f t="shared" ref="U150:U213" si="100">(C150+T150)/(1-$J$5-D150-$B$7)</f>
        <v>0</v>
      </c>
      <c r="V150" s="53" t="e">
        <f t="shared" ref="V150:V213" si="101">(U150-T150-D150*U150-C150-$B$7*U150)/U150</f>
        <v>#DIV/0!</v>
      </c>
      <c r="W150" s="92">
        <f t="shared" si="80"/>
        <v>5</v>
      </c>
      <c r="X150" s="87">
        <f t="shared" ref="X150:X213" si="102">(C150+W150)/(1-$J$5-D150-$B$8)</f>
        <v>7.6923076923076934</v>
      </c>
      <c r="Y150" s="88">
        <f t="shared" ref="Y150:Y213" si="103">(X150-W150-D150*X150-C150-$B$8*X150)/X150</f>
        <v>0.12000000000000008</v>
      </c>
      <c r="Z150" s="54">
        <f t="shared" si="81"/>
        <v>0</v>
      </c>
      <c r="AA150" s="42">
        <f t="shared" si="83"/>
        <v>0</v>
      </c>
      <c r="AB150" s="55" t="e">
        <f t="shared" si="84"/>
        <v>#DIV/0!</v>
      </c>
      <c r="AC150" s="86">
        <f t="shared" si="82"/>
        <v>5</v>
      </c>
      <c r="AD150" s="87">
        <f t="shared" si="85"/>
        <v>5.9523809523809526</v>
      </c>
      <c r="AE150" s="93">
        <f t="shared" si="86"/>
        <v>0.12000000000000002</v>
      </c>
      <c r="AF150" s="59">
        <f t="shared" si="87"/>
        <v>5</v>
      </c>
      <c r="AG150" s="42">
        <f t="shared" si="88"/>
        <v>5.9523809523809526</v>
      </c>
      <c r="AH150" s="55">
        <f t="shared" si="89"/>
        <v>0.12000000000000002</v>
      </c>
    </row>
    <row r="151" spans="1:34" x14ac:dyDescent="0.25">
      <c r="A151" s="75">
        <f>'Compra - Fora do Estado'!A146</f>
        <v>0</v>
      </c>
      <c r="B151" s="66">
        <f>'Compra - Fora do Estado'!B146</f>
        <v>0</v>
      </c>
      <c r="C151" s="40">
        <f>'Compra - Fora do Estado'!L146</f>
        <v>0</v>
      </c>
      <c r="D151" s="80">
        <v>0.04</v>
      </c>
      <c r="E151" s="86">
        <f t="shared" si="74"/>
        <v>5</v>
      </c>
      <c r="F151" s="87">
        <f t="shared" si="90"/>
        <v>7.4626865671641802</v>
      </c>
      <c r="G151" s="88">
        <f t="shared" si="91"/>
        <v>0.12000000000000009</v>
      </c>
      <c r="H151" s="54">
        <f t="shared" si="75"/>
        <v>0</v>
      </c>
      <c r="I151" s="42">
        <f t="shared" si="92"/>
        <v>0</v>
      </c>
      <c r="J151" s="53" t="e">
        <f t="shared" si="93"/>
        <v>#DIV/0!</v>
      </c>
      <c r="K151" s="92">
        <f t="shared" si="76"/>
        <v>0</v>
      </c>
      <c r="L151" s="87">
        <f t="shared" si="94"/>
        <v>0</v>
      </c>
      <c r="M151" s="93" t="e">
        <f t="shared" si="95"/>
        <v>#DIV/0!</v>
      </c>
      <c r="N151" s="59">
        <f t="shared" si="77"/>
        <v>5</v>
      </c>
      <c r="O151" s="42">
        <f t="shared" si="96"/>
        <v>7.3529411764705888</v>
      </c>
      <c r="P151" s="55">
        <f t="shared" si="97"/>
        <v>0.12000000000000008</v>
      </c>
      <c r="Q151" s="86">
        <f t="shared" si="78"/>
        <v>0</v>
      </c>
      <c r="R151" s="87">
        <f t="shared" si="98"/>
        <v>0</v>
      </c>
      <c r="S151" s="93" t="e">
        <f t="shared" si="99"/>
        <v>#DIV/0!</v>
      </c>
      <c r="T151" s="59">
        <f t="shared" si="79"/>
        <v>0</v>
      </c>
      <c r="U151" s="42">
        <f t="shared" si="100"/>
        <v>0</v>
      </c>
      <c r="V151" s="53" t="e">
        <f t="shared" si="101"/>
        <v>#DIV/0!</v>
      </c>
      <c r="W151" s="92">
        <f t="shared" si="80"/>
        <v>5</v>
      </c>
      <c r="X151" s="87">
        <f t="shared" si="102"/>
        <v>7.6923076923076934</v>
      </c>
      <c r="Y151" s="88">
        <f t="shared" si="103"/>
        <v>0.12000000000000008</v>
      </c>
      <c r="Z151" s="54">
        <f t="shared" si="81"/>
        <v>0</v>
      </c>
      <c r="AA151" s="42">
        <f t="shared" si="83"/>
        <v>0</v>
      </c>
      <c r="AB151" s="55" t="e">
        <f t="shared" si="84"/>
        <v>#DIV/0!</v>
      </c>
      <c r="AC151" s="86">
        <f t="shared" si="82"/>
        <v>5</v>
      </c>
      <c r="AD151" s="87">
        <f t="shared" si="85"/>
        <v>5.9523809523809526</v>
      </c>
      <c r="AE151" s="93">
        <f t="shared" si="86"/>
        <v>0.12000000000000002</v>
      </c>
      <c r="AF151" s="59">
        <f t="shared" si="87"/>
        <v>5</v>
      </c>
      <c r="AG151" s="42">
        <f t="shared" si="88"/>
        <v>5.9523809523809526</v>
      </c>
      <c r="AH151" s="55">
        <f t="shared" si="89"/>
        <v>0.12000000000000002</v>
      </c>
    </row>
    <row r="152" spans="1:34" x14ac:dyDescent="0.25">
      <c r="A152" s="75">
        <f>'Compra - Fora do Estado'!A147</f>
        <v>0</v>
      </c>
      <c r="B152" s="66">
        <f>'Compra - Fora do Estado'!B147</f>
        <v>0</v>
      </c>
      <c r="C152" s="40">
        <f>'Compra - Fora do Estado'!L147</f>
        <v>0</v>
      </c>
      <c r="D152" s="80">
        <v>0.04</v>
      </c>
      <c r="E152" s="86">
        <f t="shared" si="74"/>
        <v>5</v>
      </c>
      <c r="F152" s="87">
        <f t="shared" si="90"/>
        <v>7.4626865671641802</v>
      </c>
      <c r="G152" s="88">
        <f t="shared" si="91"/>
        <v>0.12000000000000009</v>
      </c>
      <c r="H152" s="54">
        <f t="shared" si="75"/>
        <v>0</v>
      </c>
      <c r="I152" s="42">
        <f t="shared" si="92"/>
        <v>0</v>
      </c>
      <c r="J152" s="53" t="e">
        <f t="shared" si="93"/>
        <v>#DIV/0!</v>
      </c>
      <c r="K152" s="92">
        <f t="shared" si="76"/>
        <v>0</v>
      </c>
      <c r="L152" s="87">
        <f t="shared" si="94"/>
        <v>0</v>
      </c>
      <c r="M152" s="93" t="e">
        <f t="shared" si="95"/>
        <v>#DIV/0!</v>
      </c>
      <c r="N152" s="59">
        <f t="shared" si="77"/>
        <v>5</v>
      </c>
      <c r="O152" s="42">
        <f t="shared" si="96"/>
        <v>7.3529411764705888</v>
      </c>
      <c r="P152" s="55">
        <f t="shared" si="97"/>
        <v>0.12000000000000008</v>
      </c>
      <c r="Q152" s="86">
        <f t="shared" si="78"/>
        <v>0</v>
      </c>
      <c r="R152" s="87">
        <f t="shared" si="98"/>
        <v>0</v>
      </c>
      <c r="S152" s="93" t="e">
        <f t="shared" si="99"/>
        <v>#DIV/0!</v>
      </c>
      <c r="T152" s="59">
        <f t="shared" si="79"/>
        <v>0</v>
      </c>
      <c r="U152" s="42">
        <f t="shared" si="100"/>
        <v>0</v>
      </c>
      <c r="V152" s="53" t="e">
        <f t="shared" si="101"/>
        <v>#DIV/0!</v>
      </c>
      <c r="W152" s="92">
        <f t="shared" si="80"/>
        <v>5</v>
      </c>
      <c r="X152" s="87">
        <f t="shared" si="102"/>
        <v>7.6923076923076934</v>
      </c>
      <c r="Y152" s="88">
        <f t="shared" si="103"/>
        <v>0.12000000000000008</v>
      </c>
      <c r="Z152" s="54">
        <f t="shared" si="81"/>
        <v>0</v>
      </c>
      <c r="AA152" s="42">
        <f t="shared" si="83"/>
        <v>0</v>
      </c>
      <c r="AB152" s="55" t="e">
        <f t="shared" si="84"/>
        <v>#DIV/0!</v>
      </c>
      <c r="AC152" s="86">
        <f t="shared" si="82"/>
        <v>5</v>
      </c>
      <c r="AD152" s="87">
        <f t="shared" si="85"/>
        <v>5.9523809523809526</v>
      </c>
      <c r="AE152" s="93">
        <f t="shared" si="86"/>
        <v>0.12000000000000002</v>
      </c>
      <c r="AF152" s="59">
        <f t="shared" si="87"/>
        <v>5</v>
      </c>
      <c r="AG152" s="42">
        <f t="shared" si="88"/>
        <v>5.9523809523809526</v>
      </c>
      <c r="AH152" s="55">
        <f t="shared" si="89"/>
        <v>0.12000000000000002</v>
      </c>
    </row>
    <row r="153" spans="1:34" x14ac:dyDescent="0.25">
      <c r="A153" s="75">
        <f>'Compra - Fora do Estado'!A148</f>
        <v>0</v>
      </c>
      <c r="B153" s="66">
        <f>'Compra - Fora do Estado'!B148</f>
        <v>0</v>
      </c>
      <c r="C153" s="40">
        <f>'Compra - Fora do Estado'!L148</f>
        <v>0</v>
      </c>
      <c r="D153" s="80">
        <v>0.04</v>
      </c>
      <c r="E153" s="86">
        <f t="shared" si="74"/>
        <v>5</v>
      </c>
      <c r="F153" s="87">
        <f t="shared" si="90"/>
        <v>7.4626865671641802</v>
      </c>
      <c r="G153" s="88">
        <f t="shared" si="91"/>
        <v>0.12000000000000009</v>
      </c>
      <c r="H153" s="54">
        <f t="shared" si="75"/>
        <v>0</v>
      </c>
      <c r="I153" s="42">
        <f t="shared" si="92"/>
        <v>0</v>
      </c>
      <c r="J153" s="53" t="e">
        <f t="shared" si="93"/>
        <v>#DIV/0!</v>
      </c>
      <c r="K153" s="92">
        <f t="shared" si="76"/>
        <v>0</v>
      </c>
      <c r="L153" s="87">
        <f t="shared" si="94"/>
        <v>0</v>
      </c>
      <c r="M153" s="93" t="e">
        <f t="shared" si="95"/>
        <v>#DIV/0!</v>
      </c>
      <c r="N153" s="59">
        <f t="shared" si="77"/>
        <v>5</v>
      </c>
      <c r="O153" s="42">
        <f t="shared" si="96"/>
        <v>7.3529411764705888</v>
      </c>
      <c r="P153" s="55">
        <f t="shared" si="97"/>
        <v>0.12000000000000008</v>
      </c>
      <c r="Q153" s="86">
        <f t="shared" si="78"/>
        <v>0</v>
      </c>
      <c r="R153" s="87">
        <f t="shared" si="98"/>
        <v>0</v>
      </c>
      <c r="S153" s="93" t="e">
        <f t="shared" si="99"/>
        <v>#DIV/0!</v>
      </c>
      <c r="T153" s="59">
        <f t="shared" si="79"/>
        <v>0</v>
      </c>
      <c r="U153" s="42">
        <f t="shared" si="100"/>
        <v>0</v>
      </c>
      <c r="V153" s="53" t="e">
        <f t="shared" si="101"/>
        <v>#DIV/0!</v>
      </c>
      <c r="W153" s="92">
        <f t="shared" si="80"/>
        <v>5</v>
      </c>
      <c r="X153" s="87">
        <f t="shared" si="102"/>
        <v>7.6923076923076934</v>
      </c>
      <c r="Y153" s="88">
        <f t="shared" si="103"/>
        <v>0.12000000000000008</v>
      </c>
      <c r="Z153" s="54">
        <f t="shared" si="81"/>
        <v>0</v>
      </c>
      <c r="AA153" s="42">
        <f t="shared" si="83"/>
        <v>0</v>
      </c>
      <c r="AB153" s="55" t="e">
        <f t="shared" si="84"/>
        <v>#DIV/0!</v>
      </c>
      <c r="AC153" s="86">
        <f t="shared" si="82"/>
        <v>5</v>
      </c>
      <c r="AD153" s="87">
        <f t="shared" si="85"/>
        <v>5.9523809523809526</v>
      </c>
      <c r="AE153" s="93">
        <f t="shared" si="86"/>
        <v>0.12000000000000002</v>
      </c>
      <c r="AF153" s="59">
        <f t="shared" si="87"/>
        <v>5</v>
      </c>
      <c r="AG153" s="42">
        <f t="shared" si="88"/>
        <v>5.9523809523809526</v>
      </c>
      <c r="AH153" s="55">
        <f t="shared" si="89"/>
        <v>0.12000000000000002</v>
      </c>
    </row>
    <row r="154" spans="1:34" x14ac:dyDescent="0.25">
      <c r="A154" s="75">
        <f>'Compra - Fora do Estado'!A149</f>
        <v>0</v>
      </c>
      <c r="B154" s="66">
        <f>'Compra - Fora do Estado'!B149</f>
        <v>0</v>
      </c>
      <c r="C154" s="40">
        <f>'Compra - Fora do Estado'!L149</f>
        <v>0</v>
      </c>
      <c r="D154" s="80">
        <v>0.04</v>
      </c>
      <c r="E154" s="86">
        <f t="shared" si="74"/>
        <v>5</v>
      </c>
      <c r="F154" s="87">
        <f t="shared" si="90"/>
        <v>7.4626865671641802</v>
      </c>
      <c r="G154" s="88">
        <f t="shared" si="91"/>
        <v>0.12000000000000009</v>
      </c>
      <c r="H154" s="54">
        <f t="shared" si="75"/>
        <v>0</v>
      </c>
      <c r="I154" s="42">
        <f t="shared" si="92"/>
        <v>0</v>
      </c>
      <c r="J154" s="53" t="e">
        <f t="shared" si="93"/>
        <v>#DIV/0!</v>
      </c>
      <c r="K154" s="92">
        <f t="shared" si="76"/>
        <v>0</v>
      </c>
      <c r="L154" s="87">
        <f t="shared" si="94"/>
        <v>0</v>
      </c>
      <c r="M154" s="93" t="e">
        <f t="shared" si="95"/>
        <v>#DIV/0!</v>
      </c>
      <c r="N154" s="59">
        <f t="shared" si="77"/>
        <v>5</v>
      </c>
      <c r="O154" s="42">
        <f t="shared" si="96"/>
        <v>7.3529411764705888</v>
      </c>
      <c r="P154" s="55">
        <f t="shared" si="97"/>
        <v>0.12000000000000008</v>
      </c>
      <c r="Q154" s="86">
        <f t="shared" si="78"/>
        <v>0</v>
      </c>
      <c r="R154" s="87">
        <f t="shared" si="98"/>
        <v>0</v>
      </c>
      <c r="S154" s="93" t="e">
        <f t="shared" si="99"/>
        <v>#DIV/0!</v>
      </c>
      <c r="T154" s="59">
        <f t="shared" si="79"/>
        <v>0</v>
      </c>
      <c r="U154" s="42">
        <f t="shared" si="100"/>
        <v>0</v>
      </c>
      <c r="V154" s="53" t="e">
        <f t="shared" si="101"/>
        <v>#DIV/0!</v>
      </c>
      <c r="W154" s="92">
        <f t="shared" si="80"/>
        <v>5</v>
      </c>
      <c r="X154" s="87">
        <f t="shared" si="102"/>
        <v>7.6923076923076934</v>
      </c>
      <c r="Y154" s="88">
        <f t="shared" si="103"/>
        <v>0.12000000000000008</v>
      </c>
      <c r="Z154" s="54">
        <f t="shared" si="81"/>
        <v>0</v>
      </c>
      <c r="AA154" s="42">
        <f t="shared" si="83"/>
        <v>0</v>
      </c>
      <c r="AB154" s="55" t="e">
        <f t="shared" si="84"/>
        <v>#DIV/0!</v>
      </c>
      <c r="AC154" s="86">
        <f t="shared" si="82"/>
        <v>5</v>
      </c>
      <c r="AD154" s="87">
        <f t="shared" si="85"/>
        <v>5.9523809523809526</v>
      </c>
      <c r="AE154" s="93">
        <f t="shared" si="86"/>
        <v>0.12000000000000002</v>
      </c>
      <c r="AF154" s="59">
        <f t="shared" si="87"/>
        <v>5</v>
      </c>
      <c r="AG154" s="42">
        <f t="shared" si="88"/>
        <v>5.9523809523809526</v>
      </c>
      <c r="AH154" s="55">
        <f t="shared" si="89"/>
        <v>0.12000000000000002</v>
      </c>
    </row>
    <row r="155" spans="1:34" x14ac:dyDescent="0.25">
      <c r="A155" s="75">
        <f>'Compra - Fora do Estado'!A150</f>
        <v>0</v>
      </c>
      <c r="B155" s="66">
        <f>'Compra - Fora do Estado'!B150</f>
        <v>0</v>
      </c>
      <c r="C155" s="40">
        <f>'Compra - Fora do Estado'!L150</f>
        <v>0</v>
      </c>
      <c r="D155" s="80">
        <v>0.04</v>
      </c>
      <c r="E155" s="86">
        <f t="shared" si="74"/>
        <v>5</v>
      </c>
      <c r="F155" s="87">
        <f t="shared" si="90"/>
        <v>7.4626865671641802</v>
      </c>
      <c r="G155" s="88">
        <f t="shared" si="91"/>
        <v>0.12000000000000009</v>
      </c>
      <c r="H155" s="54">
        <f t="shared" si="75"/>
        <v>0</v>
      </c>
      <c r="I155" s="42">
        <f t="shared" si="92"/>
        <v>0</v>
      </c>
      <c r="J155" s="53" t="e">
        <f t="shared" si="93"/>
        <v>#DIV/0!</v>
      </c>
      <c r="K155" s="92">
        <f t="shared" si="76"/>
        <v>0</v>
      </c>
      <c r="L155" s="87">
        <f t="shared" si="94"/>
        <v>0</v>
      </c>
      <c r="M155" s="93" t="e">
        <f t="shared" si="95"/>
        <v>#DIV/0!</v>
      </c>
      <c r="N155" s="59">
        <f t="shared" si="77"/>
        <v>5</v>
      </c>
      <c r="O155" s="42">
        <f t="shared" si="96"/>
        <v>7.3529411764705888</v>
      </c>
      <c r="P155" s="55">
        <f t="shared" si="97"/>
        <v>0.12000000000000008</v>
      </c>
      <c r="Q155" s="86">
        <f t="shared" si="78"/>
        <v>0</v>
      </c>
      <c r="R155" s="87">
        <f t="shared" si="98"/>
        <v>0</v>
      </c>
      <c r="S155" s="93" t="e">
        <f t="shared" si="99"/>
        <v>#DIV/0!</v>
      </c>
      <c r="T155" s="59">
        <f t="shared" si="79"/>
        <v>0</v>
      </c>
      <c r="U155" s="42">
        <f t="shared" si="100"/>
        <v>0</v>
      </c>
      <c r="V155" s="53" t="e">
        <f t="shared" si="101"/>
        <v>#DIV/0!</v>
      </c>
      <c r="W155" s="92">
        <f t="shared" si="80"/>
        <v>5</v>
      </c>
      <c r="X155" s="87">
        <f t="shared" si="102"/>
        <v>7.6923076923076934</v>
      </c>
      <c r="Y155" s="88">
        <f t="shared" si="103"/>
        <v>0.12000000000000008</v>
      </c>
      <c r="Z155" s="54">
        <f t="shared" si="81"/>
        <v>0</v>
      </c>
      <c r="AA155" s="42">
        <f t="shared" si="83"/>
        <v>0</v>
      </c>
      <c r="AB155" s="55" t="e">
        <f t="shared" si="84"/>
        <v>#DIV/0!</v>
      </c>
      <c r="AC155" s="86">
        <f t="shared" si="82"/>
        <v>5</v>
      </c>
      <c r="AD155" s="87">
        <f t="shared" si="85"/>
        <v>5.9523809523809526</v>
      </c>
      <c r="AE155" s="93">
        <f t="shared" si="86"/>
        <v>0.12000000000000002</v>
      </c>
      <c r="AF155" s="59">
        <f t="shared" si="87"/>
        <v>5</v>
      </c>
      <c r="AG155" s="42">
        <f t="shared" si="88"/>
        <v>5.9523809523809526</v>
      </c>
      <c r="AH155" s="55">
        <f t="shared" si="89"/>
        <v>0.12000000000000002</v>
      </c>
    </row>
    <row r="156" spans="1:34" x14ac:dyDescent="0.25">
      <c r="A156" s="75">
        <f>'Compra - Fora do Estado'!A151</f>
        <v>0</v>
      </c>
      <c r="B156" s="66">
        <f>'Compra - Fora do Estado'!B151</f>
        <v>0</v>
      </c>
      <c r="C156" s="40">
        <f>'Compra - Fora do Estado'!L151</f>
        <v>0</v>
      </c>
      <c r="D156" s="80">
        <v>0.04</v>
      </c>
      <c r="E156" s="86">
        <f t="shared" si="74"/>
        <v>5</v>
      </c>
      <c r="F156" s="87">
        <f t="shared" si="90"/>
        <v>7.4626865671641802</v>
      </c>
      <c r="G156" s="88">
        <f t="shared" si="91"/>
        <v>0.12000000000000009</v>
      </c>
      <c r="H156" s="54">
        <f t="shared" si="75"/>
        <v>0</v>
      </c>
      <c r="I156" s="42">
        <f t="shared" si="92"/>
        <v>0</v>
      </c>
      <c r="J156" s="53" t="e">
        <f t="shared" si="93"/>
        <v>#DIV/0!</v>
      </c>
      <c r="K156" s="92">
        <f t="shared" si="76"/>
        <v>0</v>
      </c>
      <c r="L156" s="87">
        <f t="shared" si="94"/>
        <v>0</v>
      </c>
      <c r="M156" s="93" t="e">
        <f t="shared" si="95"/>
        <v>#DIV/0!</v>
      </c>
      <c r="N156" s="59">
        <f t="shared" si="77"/>
        <v>5</v>
      </c>
      <c r="O156" s="42">
        <f t="shared" si="96"/>
        <v>7.3529411764705888</v>
      </c>
      <c r="P156" s="55">
        <f t="shared" si="97"/>
        <v>0.12000000000000008</v>
      </c>
      <c r="Q156" s="86">
        <f t="shared" si="78"/>
        <v>0</v>
      </c>
      <c r="R156" s="87">
        <f t="shared" si="98"/>
        <v>0</v>
      </c>
      <c r="S156" s="93" t="e">
        <f t="shared" si="99"/>
        <v>#DIV/0!</v>
      </c>
      <c r="T156" s="59">
        <f t="shared" si="79"/>
        <v>0</v>
      </c>
      <c r="U156" s="42">
        <f t="shared" si="100"/>
        <v>0</v>
      </c>
      <c r="V156" s="53" t="e">
        <f t="shared" si="101"/>
        <v>#DIV/0!</v>
      </c>
      <c r="W156" s="92">
        <f t="shared" si="80"/>
        <v>5</v>
      </c>
      <c r="X156" s="87">
        <f t="shared" si="102"/>
        <v>7.6923076923076934</v>
      </c>
      <c r="Y156" s="88">
        <f t="shared" si="103"/>
        <v>0.12000000000000008</v>
      </c>
      <c r="Z156" s="54">
        <f t="shared" si="81"/>
        <v>0</v>
      </c>
      <c r="AA156" s="42">
        <f t="shared" si="83"/>
        <v>0</v>
      </c>
      <c r="AB156" s="55" t="e">
        <f t="shared" si="84"/>
        <v>#DIV/0!</v>
      </c>
      <c r="AC156" s="86">
        <f t="shared" si="82"/>
        <v>5</v>
      </c>
      <c r="AD156" s="87">
        <f t="shared" si="85"/>
        <v>5.9523809523809526</v>
      </c>
      <c r="AE156" s="93">
        <f t="shared" si="86"/>
        <v>0.12000000000000002</v>
      </c>
      <c r="AF156" s="59">
        <f t="shared" si="87"/>
        <v>5</v>
      </c>
      <c r="AG156" s="42">
        <f t="shared" si="88"/>
        <v>5.9523809523809526</v>
      </c>
      <c r="AH156" s="55">
        <f t="shared" si="89"/>
        <v>0.12000000000000002</v>
      </c>
    </row>
    <row r="157" spans="1:34" x14ac:dyDescent="0.25">
      <c r="A157" s="75">
        <f>'Compra - Fora do Estado'!A152</f>
        <v>0</v>
      </c>
      <c r="B157" s="66">
        <f>'Compra - Fora do Estado'!B152</f>
        <v>0</v>
      </c>
      <c r="C157" s="40">
        <f>'Compra - Fora do Estado'!L152</f>
        <v>0</v>
      </c>
      <c r="D157" s="80">
        <v>0.04</v>
      </c>
      <c r="E157" s="86">
        <f t="shared" si="74"/>
        <v>5</v>
      </c>
      <c r="F157" s="87">
        <f t="shared" si="90"/>
        <v>7.4626865671641802</v>
      </c>
      <c r="G157" s="88">
        <f t="shared" si="91"/>
        <v>0.12000000000000009</v>
      </c>
      <c r="H157" s="54">
        <f t="shared" si="75"/>
        <v>0</v>
      </c>
      <c r="I157" s="42">
        <f t="shared" si="92"/>
        <v>0</v>
      </c>
      <c r="J157" s="53" t="e">
        <f t="shared" si="93"/>
        <v>#DIV/0!</v>
      </c>
      <c r="K157" s="92">
        <f t="shared" si="76"/>
        <v>0</v>
      </c>
      <c r="L157" s="87">
        <f t="shared" si="94"/>
        <v>0</v>
      </c>
      <c r="M157" s="93" t="e">
        <f t="shared" si="95"/>
        <v>#DIV/0!</v>
      </c>
      <c r="N157" s="59">
        <f t="shared" si="77"/>
        <v>5</v>
      </c>
      <c r="O157" s="42">
        <f t="shared" si="96"/>
        <v>7.3529411764705888</v>
      </c>
      <c r="P157" s="55">
        <f t="shared" si="97"/>
        <v>0.12000000000000008</v>
      </c>
      <c r="Q157" s="86">
        <f t="shared" si="78"/>
        <v>0</v>
      </c>
      <c r="R157" s="87">
        <f t="shared" si="98"/>
        <v>0</v>
      </c>
      <c r="S157" s="93" t="e">
        <f t="shared" si="99"/>
        <v>#DIV/0!</v>
      </c>
      <c r="T157" s="59">
        <f t="shared" si="79"/>
        <v>0</v>
      </c>
      <c r="U157" s="42">
        <f t="shared" si="100"/>
        <v>0</v>
      </c>
      <c r="V157" s="53" t="e">
        <f t="shared" si="101"/>
        <v>#DIV/0!</v>
      </c>
      <c r="W157" s="92">
        <f t="shared" si="80"/>
        <v>5</v>
      </c>
      <c r="X157" s="87">
        <f t="shared" si="102"/>
        <v>7.6923076923076934</v>
      </c>
      <c r="Y157" s="88">
        <f t="shared" si="103"/>
        <v>0.12000000000000008</v>
      </c>
      <c r="Z157" s="54">
        <f t="shared" si="81"/>
        <v>0</v>
      </c>
      <c r="AA157" s="42">
        <f t="shared" si="83"/>
        <v>0</v>
      </c>
      <c r="AB157" s="55" t="e">
        <f t="shared" si="84"/>
        <v>#DIV/0!</v>
      </c>
      <c r="AC157" s="86">
        <f t="shared" si="82"/>
        <v>5</v>
      </c>
      <c r="AD157" s="87">
        <f t="shared" si="85"/>
        <v>5.9523809523809526</v>
      </c>
      <c r="AE157" s="93">
        <f t="shared" si="86"/>
        <v>0.12000000000000002</v>
      </c>
      <c r="AF157" s="59">
        <f t="shared" si="87"/>
        <v>5</v>
      </c>
      <c r="AG157" s="42">
        <f t="shared" si="88"/>
        <v>5.9523809523809526</v>
      </c>
      <c r="AH157" s="55">
        <f t="shared" si="89"/>
        <v>0.12000000000000002</v>
      </c>
    </row>
    <row r="158" spans="1:34" x14ac:dyDescent="0.25">
      <c r="A158" s="75">
        <f>'Compra - Fora do Estado'!A153</f>
        <v>0</v>
      </c>
      <c r="B158" s="66">
        <f>'Compra - Fora do Estado'!B153</f>
        <v>0</v>
      </c>
      <c r="C158" s="40">
        <f>'Compra - Fora do Estado'!L153</f>
        <v>0</v>
      </c>
      <c r="D158" s="80">
        <v>0.04</v>
      </c>
      <c r="E158" s="86">
        <f t="shared" si="74"/>
        <v>5</v>
      </c>
      <c r="F158" s="87">
        <f t="shared" si="90"/>
        <v>7.4626865671641802</v>
      </c>
      <c r="G158" s="88">
        <f t="shared" si="91"/>
        <v>0.12000000000000009</v>
      </c>
      <c r="H158" s="54">
        <f t="shared" si="75"/>
        <v>0</v>
      </c>
      <c r="I158" s="42">
        <f t="shared" si="92"/>
        <v>0</v>
      </c>
      <c r="J158" s="53" t="e">
        <f t="shared" si="93"/>
        <v>#DIV/0!</v>
      </c>
      <c r="K158" s="92">
        <f t="shared" si="76"/>
        <v>0</v>
      </c>
      <c r="L158" s="87">
        <f t="shared" si="94"/>
        <v>0</v>
      </c>
      <c r="M158" s="93" t="e">
        <f t="shared" si="95"/>
        <v>#DIV/0!</v>
      </c>
      <c r="N158" s="59">
        <f t="shared" si="77"/>
        <v>5</v>
      </c>
      <c r="O158" s="42">
        <f t="shared" si="96"/>
        <v>7.3529411764705888</v>
      </c>
      <c r="P158" s="55">
        <f t="shared" si="97"/>
        <v>0.12000000000000008</v>
      </c>
      <c r="Q158" s="86">
        <f t="shared" si="78"/>
        <v>0</v>
      </c>
      <c r="R158" s="87">
        <f t="shared" si="98"/>
        <v>0</v>
      </c>
      <c r="S158" s="93" t="e">
        <f t="shared" si="99"/>
        <v>#DIV/0!</v>
      </c>
      <c r="T158" s="59">
        <f t="shared" si="79"/>
        <v>0</v>
      </c>
      <c r="U158" s="42">
        <f t="shared" si="100"/>
        <v>0</v>
      </c>
      <c r="V158" s="53" t="e">
        <f t="shared" si="101"/>
        <v>#DIV/0!</v>
      </c>
      <c r="W158" s="92">
        <f t="shared" si="80"/>
        <v>5</v>
      </c>
      <c r="X158" s="87">
        <f t="shared" si="102"/>
        <v>7.6923076923076934</v>
      </c>
      <c r="Y158" s="88">
        <f t="shared" si="103"/>
        <v>0.12000000000000008</v>
      </c>
      <c r="Z158" s="54">
        <f t="shared" si="81"/>
        <v>0</v>
      </c>
      <c r="AA158" s="42">
        <f t="shared" si="83"/>
        <v>0</v>
      </c>
      <c r="AB158" s="55" t="e">
        <f t="shared" si="84"/>
        <v>#DIV/0!</v>
      </c>
      <c r="AC158" s="86">
        <f t="shared" si="82"/>
        <v>5</v>
      </c>
      <c r="AD158" s="87">
        <f t="shared" si="85"/>
        <v>5.9523809523809526</v>
      </c>
      <c r="AE158" s="93">
        <f t="shared" si="86"/>
        <v>0.12000000000000002</v>
      </c>
      <c r="AF158" s="59">
        <f t="shared" si="87"/>
        <v>5</v>
      </c>
      <c r="AG158" s="42">
        <f t="shared" si="88"/>
        <v>5.9523809523809526</v>
      </c>
      <c r="AH158" s="55">
        <f t="shared" si="89"/>
        <v>0.12000000000000002</v>
      </c>
    </row>
    <row r="159" spans="1:34" x14ac:dyDescent="0.25">
      <c r="A159" s="75">
        <f>'Compra - Fora do Estado'!A154</f>
        <v>0</v>
      </c>
      <c r="B159" s="66">
        <f>'Compra - Fora do Estado'!B154</f>
        <v>0</v>
      </c>
      <c r="C159" s="40">
        <f>'Compra - Fora do Estado'!L154</f>
        <v>0</v>
      </c>
      <c r="D159" s="80">
        <v>0.04</v>
      </c>
      <c r="E159" s="86">
        <f t="shared" si="74"/>
        <v>5</v>
      </c>
      <c r="F159" s="87">
        <f t="shared" si="90"/>
        <v>7.4626865671641802</v>
      </c>
      <c r="G159" s="88">
        <f t="shared" si="91"/>
        <v>0.12000000000000009</v>
      </c>
      <c r="H159" s="54">
        <f t="shared" si="75"/>
        <v>0</v>
      </c>
      <c r="I159" s="42">
        <f t="shared" si="92"/>
        <v>0</v>
      </c>
      <c r="J159" s="53" t="e">
        <f t="shared" si="93"/>
        <v>#DIV/0!</v>
      </c>
      <c r="K159" s="92">
        <f t="shared" si="76"/>
        <v>0</v>
      </c>
      <c r="L159" s="87">
        <f t="shared" si="94"/>
        <v>0</v>
      </c>
      <c r="M159" s="93" t="e">
        <f t="shared" si="95"/>
        <v>#DIV/0!</v>
      </c>
      <c r="N159" s="59">
        <f t="shared" si="77"/>
        <v>5</v>
      </c>
      <c r="O159" s="42">
        <f t="shared" si="96"/>
        <v>7.3529411764705888</v>
      </c>
      <c r="P159" s="55">
        <f t="shared" si="97"/>
        <v>0.12000000000000008</v>
      </c>
      <c r="Q159" s="86">
        <f t="shared" si="78"/>
        <v>0</v>
      </c>
      <c r="R159" s="87">
        <f t="shared" si="98"/>
        <v>0</v>
      </c>
      <c r="S159" s="93" t="e">
        <f t="shared" si="99"/>
        <v>#DIV/0!</v>
      </c>
      <c r="T159" s="59">
        <f t="shared" si="79"/>
        <v>0</v>
      </c>
      <c r="U159" s="42">
        <f t="shared" si="100"/>
        <v>0</v>
      </c>
      <c r="V159" s="53" t="e">
        <f t="shared" si="101"/>
        <v>#DIV/0!</v>
      </c>
      <c r="W159" s="92">
        <f t="shared" si="80"/>
        <v>5</v>
      </c>
      <c r="X159" s="87">
        <f t="shared" si="102"/>
        <v>7.6923076923076934</v>
      </c>
      <c r="Y159" s="88">
        <f t="shared" si="103"/>
        <v>0.12000000000000008</v>
      </c>
      <c r="Z159" s="54">
        <f t="shared" si="81"/>
        <v>0</v>
      </c>
      <c r="AA159" s="42">
        <f t="shared" si="83"/>
        <v>0</v>
      </c>
      <c r="AB159" s="55" t="e">
        <f t="shared" si="84"/>
        <v>#DIV/0!</v>
      </c>
      <c r="AC159" s="86">
        <f t="shared" si="82"/>
        <v>5</v>
      </c>
      <c r="AD159" s="87">
        <f t="shared" si="85"/>
        <v>5.9523809523809526</v>
      </c>
      <c r="AE159" s="93">
        <f t="shared" si="86"/>
        <v>0.12000000000000002</v>
      </c>
      <c r="AF159" s="59">
        <f t="shared" si="87"/>
        <v>5</v>
      </c>
      <c r="AG159" s="42">
        <f t="shared" si="88"/>
        <v>5.9523809523809526</v>
      </c>
      <c r="AH159" s="55">
        <f t="shared" si="89"/>
        <v>0.12000000000000002</v>
      </c>
    </row>
    <row r="160" spans="1:34" x14ac:dyDescent="0.25">
      <c r="A160" s="75">
        <f>'Compra - Fora do Estado'!A155</f>
        <v>0</v>
      </c>
      <c r="B160" s="66">
        <f>'Compra - Fora do Estado'!B155</f>
        <v>0</v>
      </c>
      <c r="C160" s="40">
        <f>'Compra - Fora do Estado'!L155</f>
        <v>0</v>
      </c>
      <c r="D160" s="80">
        <v>0.04</v>
      </c>
      <c r="E160" s="86">
        <f t="shared" si="74"/>
        <v>5</v>
      </c>
      <c r="F160" s="87">
        <f t="shared" si="90"/>
        <v>7.4626865671641802</v>
      </c>
      <c r="G160" s="88">
        <f t="shared" si="91"/>
        <v>0.12000000000000009</v>
      </c>
      <c r="H160" s="54">
        <f t="shared" si="75"/>
        <v>0</v>
      </c>
      <c r="I160" s="42">
        <f t="shared" si="92"/>
        <v>0</v>
      </c>
      <c r="J160" s="53" t="e">
        <f t="shared" si="93"/>
        <v>#DIV/0!</v>
      </c>
      <c r="K160" s="92">
        <f t="shared" si="76"/>
        <v>0</v>
      </c>
      <c r="L160" s="87">
        <f t="shared" si="94"/>
        <v>0</v>
      </c>
      <c r="M160" s="93" t="e">
        <f t="shared" si="95"/>
        <v>#DIV/0!</v>
      </c>
      <c r="N160" s="59">
        <f t="shared" si="77"/>
        <v>5</v>
      </c>
      <c r="O160" s="42">
        <f t="shared" si="96"/>
        <v>7.3529411764705888</v>
      </c>
      <c r="P160" s="55">
        <f t="shared" si="97"/>
        <v>0.12000000000000008</v>
      </c>
      <c r="Q160" s="86">
        <f t="shared" si="78"/>
        <v>0</v>
      </c>
      <c r="R160" s="87">
        <f t="shared" si="98"/>
        <v>0</v>
      </c>
      <c r="S160" s="93" t="e">
        <f t="shared" si="99"/>
        <v>#DIV/0!</v>
      </c>
      <c r="T160" s="59">
        <f t="shared" si="79"/>
        <v>0</v>
      </c>
      <c r="U160" s="42">
        <f t="shared" si="100"/>
        <v>0</v>
      </c>
      <c r="V160" s="53" t="e">
        <f t="shared" si="101"/>
        <v>#DIV/0!</v>
      </c>
      <c r="W160" s="92">
        <f t="shared" si="80"/>
        <v>5</v>
      </c>
      <c r="X160" s="87">
        <f t="shared" si="102"/>
        <v>7.6923076923076934</v>
      </c>
      <c r="Y160" s="88">
        <f t="shared" si="103"/>
        <v>0.12000000000000008</v>
      </c>
      <c r="Z160" s="54">
        <f t="shared" si="81"/>
        <v>0</v>
      </c>
      <c r="AA160" s="42">
        <f t="shared" si="83"/>
        <v>0</v>
      </c>
      <c r="AB160" s="55" t="e">
        <f t="shared" si="84"/>
        <v>#DIV/0!</v>
      </c>
      <c r="AC160" s="86">
        <f t="shared" si="82"/>
        <v>5</v>
      </c>
      <c r="AD160" s="87">
        <f t="shared" si="85"/>
        <v>5.9523809523809526</v>
      </c>
      <c r="AE160" s="93">
        <f t="shared" si="86"/>
        <v>0.12000000000000002</v>
      </c>
      <c r="AF160" s="59">
        <f t="shared" si="87"/>
        <v>5</v>
      </c>
      <c r="AG160" s="42">
        <f t="shared" si="88"/>
        <v>5.9523809523809526</v>
      </c>
      <c r="AH160" s="55">
        <f t="shared" si="89"/>
        <v>0.12000000000000002</v>
      </c>
    </row>
    <row r="161" spans="1:34" x14ac:dyDescent="0.25">
      <c r="A161" s="75">
        <f>'Compra - Fora do Estado'!A156</f>
        <v>0</v>
      </c>
      <c r="B161" s="66">
        <f>'Compra - Fora do Estado'!B156</f>
        <v>0</v>
      </c>
      <c r="C161" s="40">
        <f>'Compra - Fora do Estado'!L156</f>
        <v>0</v>
      </c>
      <c r="D161" s="80">
        <v>0.04</v>
      </c>
      <c r="E161" s="86">
        <f t="shared" si="74"/>
        <v>5</v>
      </c>
      <c r="F161" s="87">
        <f t="shared" si="90"/>
        <v>7.4626865671641802</v>
      </c>
      <c r="G161" s="88">
        <f t="shared" si="91"/>
        <v>0.12000000000000009</v>
      </c>
      <c r="H161" s="54">
        <f t="shared" si="75"/>
        <v>0</v>
      </c>
      <c r="I161" s="42">
        <f t="shared" si="92"/>
        <v>0</v>
      </c>
      <c r="J161" s="53" t="e">
        <f t="shared" si="93"/>
        <v>#DIV/0!</v>
      </c>
      <c r="K161" s="92">
        <f t="shared" si="76"/>
        <v>0</v>
      </c>
      <c r="L161" s="87">
        <f t="shared" si="94"/>
        <v>0</v>
      </c>
      <c r="M161" s="93" t="e">
        <f t="shared" si="95"/>
        <v>#DIV/0!</v>
      </c>
      <c r="N161" s="59">
        <f t="shared" si="77"/>
        <v>5</v>
      </c>
      <c r="O161" s="42">
        <f t="shared" si="96"/>
        <v>7.3529411764705888</v>
      </c>
      <c r="P161" s="55">
        <f t="shared" si="97"/>
        <v>0.12000000000000008</v>
      </c>
      <c r="Q161" s="86">
        <f t="shared" si="78"/>
        <v>0</v>
      </c>
      <c r="R161" s="87">
        <f t="shared" si="98"/>
        <v>0</v>
      </c>
      <c r="S161" s="93" t="e">
        <f t="shared" si="99"/>
        <v>#DIV/0!</v>
      </c>
      <c r="T161" s="59">
        <f t="shared" si="79"/>
        <v>0</v>
      </c>
      <c r="U161" s="42">
        <f t="shared" si="100"/>
        <v>0</v>
      </c>
      <c r="V161" s="53" t="e">
        <f t="shared" si="101"/>
        <v>#DIV/0!</v>
      </c>
      <c r="W161" s="92">
        <f t="shared" si="80"/>
        <v>5</v>
      </c>
      <c r="X161" s="87">
        <f t="shared" si="102"/>
        <v>7.6923076923076934</v>
      </c>
      <c r="Y161" s="88">
        <f t="shared" si="103"/>
        <v>0.12000000000000008</v>
      </c>
      <c r="Z161" s="54">
        <f t="shared" si="81"/>
        <v>0</v>
      </c>
      <c r="AA161" s="42">
        <f t="shared" si="83"/>
        <v>0</v>
      </c>
      <c r="AB161" s="55" t="e">
        <f t="shared" si="84"/>
        <v>#DIV/0!</v>
      </c>
      <c r="AC161" s="86">
        <f t="shared" si="82"/>
        <v>5</v>
      </c>
      <c r="AD161" s="87">
        <f t="shared" si="85"/>
        <v>5.9523809523809526</v>
      </c>
      <c r="AE161" s="93">
        <f t="shared" si="86"/>
        <v>0.12000000000000002</v>
      </c>
      <c r="AF161" s="59">
        <f t="shared" si="87"/>
        <v>5</v>
      </c>
      <c r="AG161" s="42">
        <f t="shared" si="88"/>
        <v>5.9523809523809526</v>
      </c>
      <c r="AH161" s="55">
        <f t="shared" si="89"/>
        <v>0.12000000000000002</v>
      </c>
    </row>
    <row r="162" spans="1:34" x14ac:dyDescent="0.25">
      <c r="A162" s="75">
        <f>'Compra - Fora do Estado'!A157</f>
        <v>0</v>
      </c>
      <c r="B162" s="66">
        <f>'Compra - Fora do Estado'!B157</f>
        <v>0</v>
      </c>
      <c r="C162" s="40">
        <f>'Compra - Fora do Estado'!L157</f>
        <v>0</v>
      </c>
      <c r="D162" s="80">
        <v>0.04</v>
      </c>
      <c r="E162" s="86">
        <f t="shared" si="74"/>
        <v>5</v>
      </c>
      <c r="F162" s="87">
        <f t="shared" si="90"/>
        <v>7.4626865671641802</v>
      </c>
      <c r="G162" s="88">
        <f t="shared" si="91"/>
        <v>0.12000000000000009</v>
      </c>
      <c r="H162" s="54">
        <f t="shared" si="75"/>
        <v>0</v>
      </c>
      <c r="I162" s="42">
        <f t="shared" si="92"/>
        <v>0</v>
      </c>
      <c r="J162" s="53" t="e">
        <f t="shared" si="93"/>
        <v>#DIV/0!</v>
      </c>
      <c r="K162" s="92">
        <f t="shared" si="76"/>
        <v>0</v>
      </c>
      <c r="L162" s="87">
        <f t="shared" si="94"/>
        <v>0</v>
      </c>
      <c r="M162" s="93" t="e">
        <f t="shared" si="95"/>
        <v>#DIV/0!</v>
      </c>
      <c r="N162" s="59">
        <f t="shared" si="77"/>
        <v>5</v>
      </c>
      <c r="O162" s="42">
        <f t="shared" si="96"/>
        <v>7.3529411764705888</v>
      </c>
      <c r="P162" s="55">
        <f t="shared" si="97"/>
        <v>0.12000000000000008</v>
      </c>
      <c r="Q162" s="86">
        <f t="shared" si="78"/>
        <v>0</v>
      </c>
      <c r="R162" s="87">
        <f t="shared" si="98"/>
        <v>0</v>
      </c>
      <c r="S162" s="93" t="e">
        <f t="shared" si="99"/>
        <v>#DIV/0!</v>
      </c>
      <c r="T162" s="59">
        <f t="shared" si="79"/>
        <v>0</v>
      </c>
      <c r="U162" s="42">
        <f t="shared" si="100"/>
        <v>0</v>
      </c>
      <c r="V162" s="53" t="e">
        <f t="shared" si="101"/>
        <v>#DIV/0!</v>
      </c>
      <c r="W162" s="92">
        <f t="shared" si="80"/>
        <v>5</v>
      </c>
      <c r="X162" s="87">
        <f t="shared" si="102"/>
        <v>7.6923076923076934</v>
      </c>
      <c r="Y162" s="88">
        <f t="shared" si="103"/>
        <v>0.12000000000000008</v>
      </c>
      <c r="Z162" s="54">
        <f t="shared" si="81"/>
        <v>0</v>
      </c>
      <c r="AA162" s="42">
        <f t="shared" si="83"/>
        <v>0</v>
      </c>
      <c r="AB162" s="55" t="e">
        <f t="shared" si="84"/>
        <v>#DIV/0!</v>
      </c>
      <c r="AC162" s="86">
        <f t="shared" si="82"/>
        <v>5</v>
      </c>
      <c r="AD162" s="87">
        <f t="shared" si="85"/>
        <v>5.9523809523809526</v>
      </c>
      <c r="AE162" s="93">
        <f t="shared" si="86"/>
        <v>0.12000000000000002</v>
      </c>
      <c r="AF162" s="59">
        <f t="shared" si="87"/>
        <v>5</v>
      </c>
      <c r="AG162" s="42">
        <f t="shared" si="88"/>
        <v>5.9523809523809526</v>
      </c>
      <c r="AH162" s="55">
        <f t="shared" si="89"/>
        <v>0.12000000000000002</v>
      </c>
    </row>
    <row r="163" spans="1:34" x14ac:dyDescent="0.25">
      <c r="A163" s="75">
        <f>'Compra - Fora do Estado'!A158</f>
        <v>0</v>
      </c>
      <c r="B163" s="66">
        <f>'Compra - Fora do Estado'!B158</f>
        <v>0</v>
      </c>
      <c r="C163" s="40">
        <f>'Compra - Fora do Estado'!L158</f>
        <v>0</v>
      </c>
      <c r="D163" s="80">
        <v>0.04</v>
      </c>
      <c r="E163" s="86">
        <f t="shared" si="74"/>
        <v>5</v>
      </c>
      <c r="F163" s="87">
        <f t="shared" si="90"/>
        <v>7.4626865671641802</v>
      </c>
      <c r="G163" s="88">
        <f t="shared" si="91"/>
        <v>0.12000000000000009</v>
      </c>
      <c r="H163" s="54">
        <f t="shared" si="75"/>
        <v>0</v>
      </c>
      <c r="I163" s="42">
        <f t="shared" si="92"/>
        <v>0</v>
      </c>
      <c r="J163" s="53" t="e">
        <f t="shared" si="93"/>
        <v>#DIV/0!</v>
      </c>
      <c r="K163" s="92">
        <f t="shared" si="76"/>
        <v>0</v>
      </c>
      <c r="L163" s="87">
        <f t="shared" si="94"/>
        <v>0</v>
      </c>
      <c r="M163" s="93" t="e">
        <f t="shared" si="95"/>
        <v>#DIV/0!</v>
      </c>
      <c r="N163" s="59">
        <f t="shared" si="77"/>
        <v>5</v>
      </c>
      <c r="O163" s="42">
        <f t="shared" si="96"/>
        <v>7.3529411764705888</v>
      </c>
      <c r="P163" s="55">
        <f t="shared" si="97"/>
        <v>0.12000000000000008</v>
      </c>
      <c r="Q163" s="86">
        <f t="shared" si="78"/>
        <v>0</v>
      </c>
      <c r="R163" s="87">
        <f t="shared" si="98"/>
        <v>0</v>
      </c>
      <c r="S163" s="93" t="e">
        <f t="shared" si="99"/>
        <v>#DIV/0!</v>
      </c>
      <c r="T163" s="59">
        <f t="shared" si="79"/>
        <v>0</v>
      </c>
      <c r="U163" s="42">
        <f t="shared" si="100"/>
        <v>0</v>
      </c>
      <c r="V163" s="53" t="e">
        <f t="shared" si="101"/>
        <v>#DIV/0!</v>
      </c>
      <c r="W163" s="92">
        <f t="shared" si="80"/>
        <v>5</v>
      </c>
      <c r="X163" s="87">
        <f t="shared" si="102"/>
        <v>7.6923076923076934</v>
      </c>
      <c r="Y163" s="88">
        <f t="shared" si="103"/>
        <v>0.12000000000000008</v>
      </c>
      <c r="Z163" s="54">
        <f t="shared" si="81"/>
        <v>0</v>
      </c>
      <c r="AA163" s="42">
        <f t="shared" si="83"/>
        <v>0</v>
      </c>
      <c r="AB163" s="55" t="e">
        <f t="shared" si="84"/>
        <v>#DIV/0!</v>
      </c>
      <c r="AC163" s="86">
        <f t="shared" si="82"/>
        <v>5</v>
      </c>
      <c r="AD163" s="87">
        <f t="shared" si="85"/>
        <v>5.9523809523809526</v>
      </c>
      <c r="AE163" s="93">
        <f t="shared" si="86"/>
        <v>0.12000000000000002</v>
      </c>
      <c r="AF163" s="59">
        <f t="shared" si="87"/>
        <v>5</v>
      </c>
      <c r="AG163" s="42">
        <f t="shared" si="88"/>
        <v>5.9523809523809526</v>
      </c>
      <c r="AH163" s="55">
        <f t="shared" si="89"/>
        <v>0.12000000000000002</v>
      </c>
    </row>
    <row r="164" spans="1:34" x14ac:dyDescent="0.25">
      <c r="A164" s="75">
        <f>'Compra - Fora do Estado'!A159</f>
        <v>0</v>
      </c>
      <c r="B164" s="66">
        <f>'Compra - Fora do Estado'!B159</f>
        <v>0</v>
      </c>
      <c r="C164" s="40">
        <f>'Compra - Fora do Estado'!L159</f>
        <v>0</v>
      </c>
      <c r="D164" s="80">
        <v>0.04</v>
      </c>
      <c r="E164" s="86">
        <f t="shared" si="74"/>
        <v>5</v>
      </c>
      <c r="F164" s="87">
        <f t="shared" si="90"/>
        <v>7.4626865671641802</v>
      </c>
      <c r="G164" s="88">
        <f t="shared" si="91"/>
        <v>0.12000000000000009</v>
      </c>
      <c r="H164" s="54">
        <f t="shared" si="75"/>
        <v>0</v>
      </c>
      <c r="I164" s="42">
        <f t="shared" si="92"/>
        <v>0</v>
      </c>
      <c r="J164" s="53" t="e">
        <f t="shared" si="93"/>
        <v>#DIV/0!</v>
      </c>
      <c r="K164" s="92">
        <f t="shared" si="76"/>
        <v>0</v>
      </c>
      <c r="L164" s="87">
        <f t="shared" si="94"/>
        <v>0</v>
      </c>
      <c r="M164" s="93" t="e">
        <f t="shared" si="95"/>
        <v>#DIV/0!</v>
      </c>
      <c r="N164" s="59">
        <f t="shared" si="77"/>
        <v>5</v>
      </c>
      <c r="O164" s="42">
        <f t="shared" si="96"/>
        <v>7.3529411764705888</v>
      </c>
      <c r="P164" s="55">
        <f t="shared" si="97"/>
        <v>0.12000000000000008</v>
      </c>
      <c r="Q164" s="86">
        <f t="shared" si="78"/>
        <v>0</v>
      </c>
      <c r="R164" s="87">
        <f t="shared" si="98"/>
        <v>0</v>
      </c>
      <c r="S164" s="93" t="e">
        <f t="shared" si="99"/>
        <v>#DIV/0!</v>
      </c>
      <c r="T164" s="59">
        <f t="shared" si="79"/>
        <v>0</v>
      </c>
      <c r="U164" s="42">
        <f t="shared" si="100"/>
        <v>0</v>
      </c>
      <c r="V164" s="53" t="e">
        <f t="shared" si="101"/>
        <v>#DIV/0!</v>
      </c>
      <c r="W164" s="92">
        <f t="shared" si="80"/>
        <v>5</v>
      </c>
      <c r="X164" s="87">
        <f t="shared" si="102"/>
        <v>7.6923076923076934</v>
      </c>
      <c r="Y164" s="88">
        <f t="shared" si="103"/>
        <v>0.12000000000000008</v>
      </c>
      <c r="Z164" s="54">
        <f t="shared" si="81"/>
        <v>0</v>
      </c>
      <c r="AA164" s="42">
        <f t="shared" si="83"/>
        <v>0</v>
      </c>
      <c r="AB164" s="55" t="e">
        <f t="shared" si="84"/>
        <v>#DIV/0!</v>
      </c>
      <c r="AC164" s="86">
        <f t="shared" si="82"/>
        <v>5</v>
      </c>
      <c r="AD164" s="87">
        <f t="shared" si="85"/>
        <v>5.9523809523809526</v>
      </c>
      <c r="AE164" s="93">
        <f t="shared" si="86"/>
        <v>0.12000000000000002</v>
      </c>
      <c r="AF164" s="59">
        <f t="shared" si="87"/>
        <v>5</v>
      </c>
      <c r="AG164" s="42">
        <f t="shared" si="88"/>
        <v>5.9523809523809526</v>
      </c>
      <c r="AH164" s="55">
        <f t="shared" si="89"/>
        <v>0.12000000000000002</v>
      </c>
    </row>
    <row r="165" spans="1:34" x14ac:dyDescent="0.25">
      <c r="A165" s="75">
        <f>'Compra - Fora do Estado'!A160</f>
        <v>0</v>
      </c>
      <c r="B165" s="66">
        <f>'Compra - Fora do Estado'!B160</f>
        <v>0</v>
      </c>
      <c r="C165" s="40">
        <f>'Compra - Fora do Estado'!L160</f>
        <v>0</v>
      </c>
      <c r="D165" s="80">
        <v>0.04</v>
      </c>
      <c r="E165" s="86">
        <f t="shared" si="74"/>
        <v>5</v>
      </c>
      <c r="F165" s="87">
        <f t="shared" si="90"/>
        <v>7.4626865671641802</v>
      </c>
      <c r="G165" s="88">
        <f t="shared" si="91"/>
        <v>0.12000000000000009</v>
      </c>
      <c r="H165" s="54">
        <f t="shared" si="75"/>
        <v>0</v>
      </c>
      <c r="I165" s="42">
        <f t="shared" si="92"/>
        <v>0</v>
      </c>
      <c r="J165" s="53" t="e">
        <f t="shared" si="93"/>
        <v>#DIV/0!</v>
      </c>
      <c r="K165" s="92">
        <f t="shared" si="76"/>
        <v>0</v>
      </c>
      <c r="L165" s="87">
        <f t="shared" si="94"/>
        <v>0</v>
      </c>
      <c r="M165" s="93" t="e">
        <f t="shared" si="95"/>
        <v>#DIV/0!</v>
      </c>
      <c r="N165" s="59">
        <f t="shared" si="77"/>
        <v>5</v>
      </c>
      <c r="O165" s="42">
        <f t="shared" si="96"/>
        <v>7.3529411764705888</v>
      </c>
      <c r="P165" s="55">
        <f t="shared" si="97"/>
        <v>0.12000000000000008</v>
      </c>
      <c r="Q165" s="86">
        <f t="shared" si="78"/>
        <v>0</v>
      </c>
      <c r="R165" s="87">
        <f t="shared" si="98"/>
        <v>0</v>
      </c>
      <c r="S165" s="93" t="e">
        <f t="shared" si="99"/>
        <v>#DIV/0!</v>
      </c>
      <c r="T165" s="59">
        <f t="shared" si="79"/>
        <v>0</v>
      </c>
      <c r="U165" s="42">
        <f t="shared" si="100"/>
        <v>0</v>
      </c>
      <c r="V165" s="53" t="e">
        <f t="shared" si="101"/>
        <v>#DIV/0!</v>
      </c>
      <c r="W165" s="92">
        <f t="shared" si="80"/>
        <v>5</v>
      </c>
      <c r="X165" s="87">
        <f t="shared" si="102"/>
        <v>7.6923076923076934</v>
      </c>
      <c r="Y165" s="88">
        <f t="shared" si="103"/>
        <v>0.12000000000000008</v>
      </c>
      <c r="Z165" s="54">
        <f t="shared" si="81"/>
        <v>0</v>
      </c>
      <c r="AA165" s="42">
        <f t="shared" si="83"/>
        <v>0</v>
      </c>
      <c r="AB165" s="55" t="e">
        <f t="shared" si="84"/>
        <v>#DIV/0!</v>
      </c>
      <c r="AC165" s="86">
        <f t="shared" si="82"/>
        <v>5</v>
      </c>
      <c r="AD165" s="87">
        <f t="shared" si="85"/>
        <v>5.9523809523809526</v>
      </c>
      <c r="AE165" s="93">
        <f t="shared" si="86"/>
        <v>0.12000000000000002</v>
      </c>
      <c r="AF165" s="59">
        <f t="shared" si="87"/>
        <v>5</v>
      </c>
      <c r="AG165" s="42">
        <f t="shared" si="88"/>
        <v>5.9523809523809526</v>
      </c>
      <c r="AH165" s="55">
        <f t="shared" si="89"/>
        <v>0.12000000000000002</v>
      </c>
    </row>
    <row r="166" spans="1:34" x14ac:dyDescent="0.25">
      <c r="A166" s="75">
        <f>'Compra - Fora do Estado'!A161</f>
        <v>0</v>
      </c>
      <c r="B166" s="66">
        <f>'Compra - Fora do Estado'!B161</f>
        <v>0</v>
      </c>
      <c r="C166" s="40">
        <f>'Compra - Fora do Estado'!L161</f>
        <v>0</v>
      </c>
      <c r="D166" s="80">
        <v>0.04</v>
      </c>
      <c r="E166" s="86">
        <f t="shared" si="74"/>
        <v>5</v>
      </c>
      <c r="F166" s="87">
        <f t="shared" si="90"/>
        <v>7.4626865671641802</v>
      </c>
      <c r="G166" s="88">
        <f t="shared" si="91"/>
        <v>0.12000000000000009</v>
      </c>
      <c r="H166" s="54">
        <f t="shared" si="75"/>
        <v>0</v>
      </c>
      <c r="I166" s="42">
        <f t="shared" si="92"/>
        <v>0</v>
      </c>
      <c r="J166" s="53" t="e">
        <f t="shared" si="93"/>
        <v>#DIV/0!</v>
      </c>
      <c r="K166" s="92">
        <f t="shared" si="76"/>
        <v>0</v>
      </c>
      <c r="L166" s="87">
        <f t="shared" si="94"/>
        <v>0</v>
      </c>
      <c r="M166" s="93" t="e">
        <f t="shared" si="95"/>
        <v>#DIV/0!</v>
      </c>
      <c r="N166" s="59">
        <f t="shared" si="77"/>
        <v>5</v>
      </c>
      <c r="O166" s="42">
        <f t="shared" si="96"/>
        <v>7.3529411764705888</v>
      </c>
      <c r="P166" s="55">
        <f t="shared" si="97"/>
        <v>0.12000000000000008</v>
      </c>
      <c r="Q166" s="86">
        <f t="shared" si="78"/>
        <v>0</v>
      </c>
      <c r="R166" s="87">
        <f t="shared" si="98"/>
        <v>0</v>
      </c>
      <c r="S166" s="93" t="e">
        <f t="shared" si="99"/>
        <v>#DIV/0!</v>
      </c>
      <c r="T166" s="59">
        <f t="shared" si="79"/>
        <v>0</v>
      </c>
      <c r="U166" s="42">
        <f t="shared" si="100"/>
        <v>0</v>
      </c>
      <c r="V166" s="53" t="e">
        <f t="shared" si="101"/>
        <v>#DIV/0!</v>
      </c>
      <c r="W166" s="92">
        <f t="shared" si="80"/>
        <v>5</v>
      </c>
      <c r="X166" s="87">
        <f t="shared" si="102"/>
        <v>7.6923076923076934</v>
      </c>
      <c r="Y166" s="88">
        <f t="shared" si="103"/>
        <v>0.12000000000000008</v>
      </c>
      <c r="Z166" s="54">
        <f t="shared" si="81"/>
        <v>0</v>
      </c>
      <c r="AA166" s="42">
        <f t="shared" si="83"/>
        <v>0</v>
      </c>
      <c r="AB166" s="55" t="e">
        <f t="shared" si="84"/>
        <v>#DIV/0!</v>
      </c>
      <c r="AC166" s="86">
        <f t="shared" si="82"/>
        <v>5</v>
      </c>
      <c r="AD166" s="87">
        <f t="shared" si="85"/>
        <v>5.9523809523809526</v>
      </c>
      <c r="AE166" s="93">
        <f t="shared" si="86"/>
        <v>0.12000000000000002</v>
      </c>
      <c r="AF166" s="59">
        <f t="shared" si="87"/>
        <v>5</v>
      </c>
      <c r="AG166" s="42">
        <f t="shared" si="88"/>
        <v>5.9523809523809526</v>
      </c>
      <c r="AH166" s="55">
        <f t="shared" si="89"/>
        <v>0.12000000000000002</v>
      </c>
    </row>
    <row r="167" spans="1:34" x14ac:dyDescent="0.25">
      <c r="A167" s="75">
        <f>'Compra - Fora do Estado'!A162</f>
        <v>0</v>
      </c>
      <c r="B167" s="66">
        <f>'Compra - Fora do Estado'!B162</f>
        <v>0</v>
      </c>
      <c r="C167" s="40">
        <f>'Compra - Fora do Estado'!L162</f>
        <v>0</v>
      </c>
      <c r="D167" s="80">
        <v>0.04</v>
      </c>
      <c r="E167" s="86">
        <f t="shared" si="74"/>
        <v>5</v>
      </c>
      <c r="F167" s="87">
        <f t="shared" si="90"/>
        <v>7.4626865671641802</v>
      </c>
      <c r="G167" s="88">
        <f t="shared" si="91"/>
        <v>0.12000000000000009</v>
      </c>
      <c r="H167" s="54">
        <f t="shared" si="75"/>
        <v>0</v>
      </c>
      <c r="I167" s="42">
        <f t="shared" si="92"/>
        <v>0</v>
      </c>
      <c r="J167" s="53" t="e">
        <f t="shared" si="93"/>
        <v>#DIV/0!</v>
      </c>
      <c r="K167" s="92">
        <f t="shared" si="76"/>
        <v>0</v>
      </c>
      <c r="L167" s="87">
        <f t="shared" si="94"/>
        <v>0</v>
      </c>
      <c r="M167" s="93" t="e">
        <f t="shared" si="95"/>
        <v>#DIV/0!</v>
      </c>
      <c r="N167" s="59">
        <f t="shared" si="77"/>
        <v>5</v>
      </c>
      <c r="O167" s="42">
        <f t="shared" si="96"/>
        <v>7.3529411764705888</v>
      </c>
      <c r="P167" s="55">
        <f t="shared" si="97"/>
        <v>0.12000000000000008</v>
      </c>
      <c r="Q167" s="86">
        <f t="shared" si="78"/>
        <v>0</v>
      </c>
      <c r="R167" s="87">
        <f t="shared" si="98"/>
        <v>0</v>
      </c>
      <c r="S167" s="93" t="e">
        <f t="shared" si="99"/>
        <v>#DIV/0!</v>
      </c>
      <c r="T167" s="59">
        <f t="shared" si="79"/>
        <v>0</v>
      </c>
      <c r="U167" s="42">
        <f t="shared" si="100"/>
        <v>0</v>
      </c>
      <c r="V167" s="53" t="e">
        <f t="shared" si="101"/>
        <v>#DIV/0!</v>
      </c>
      <c r="W167" s="92">
        <f t="shared" si="80"/>
        <v>5</v>
      </c>
      <c r="X167" s="87">
        <f t="shared" si="102"/>
        <v>7.6923076923076934</v>
      </c>
      <c r="Y167" s="88">
        <f t="shared" si="103"/>
        <v>0.12000000000000008</v>
      </c>
      <c r="Z167" s="54">
        <f t="shared" si="81"/>
        <v>0</v>
      </c>
      <c r="AA167" s="42">
        <f t="shared" si="83"/>
        <v>0</v>
      </c>
      <c r="AB167" s="55" t="e">
        <f t="shared" si="84"/>
        <v>#DIV/0!</v>
      </c>
      <c r="AC167" s="86">
        <f t="shared" si="82"/>
        <v>5</v>
      </c>
      <c r="AD167" s="87">
        <f t="shared" si="85"/>
        <v>5.9523809523809526</v>
      </c>
      <c r="AE167" s="93">
        <f t="shared" si="86"/>
        <v>0.12000000000000002</v>
      </c>
      <c r="AF167" s="59">
        <f t="shared" si="87"/>
        <v>5</v>
      </c>
      <c r="AG167" s="42">
        <f t="shared" si="88"/>
        <v>5.9523809523809526</v>
      </c>
      <c r="AH167" s="55">
        <f t="shared" si="89"/>
        <v>0.12000000000000002</v>
      </c>
    </row>
    <row r="168" spans="1:34" x14ac:dyDescent="0.25">
      <c r="A168" s="75">
        <f>'Compra - Fora do Estado'!A163</f>
        <v>0</v>
      </c>
      <c r="B168" s="66">
        <f>'Compra - Fora do Estado'!B163</f>
        <v>0</v>
      </c>
      <c r="C168" s="40">
        <f>'Compra - Fora do Estado'!L163</f>
        <v>0</v>
      </c>
      <c r="D168" s="80">
        <v>0.04</v>
      </c>
      <c r="E168" s="86">
        <f t="shared" si="74"/>
        <v>5</v>
      </c>
      <c r="F168" s="87">
        <f t="shared" si="90"/>
        <v>7.4626865671641802</v>
      </c>
      <c r="G168" s="88">
        <f t="shared" si="91"/>
        <v>0.12000000000000009</v>
      </c>
      <c r="H168" s="54">
        <f t="shared" si="75"/>
        <v>0</v>
      </c>
      <c r="I168" s="42">
        <f t="shared" si="92"/>
        <v>0</v>
      </c>
      <c r="J168" s="53" t="e">
        <f t="shared" si="93"/>
        <v>#DIV/0!</v>
      </c>
      <c r="K168" s="92">
        <f t="shared" si="76"/>
        <v>0</v>
      </c>
      <c r="L168" s="87">
        <f t="shared" si="94"/>
        <v>0</v>
      </c>
      <c r="M168" s="93" t="e">
        <f t="shared" si="95"/>
        <v>#DIV/0!</v>
      </c>
      <c r="N168" s="59">
        <f t="shared" si="77"/>
        <v>5</v>
      </c>
      <c r="O168" s="42">
        <f t="shared" si="96"/>
        <v>7.3529411764705888</v>
      </c>
      <c r="P168" s="55">
        <f t="shared" si="97"/>
        <v>0.12000000000000008</v>
      </c>
      <c r="Q168" s="86">
        <f t="shared" si="78"/>
        <v>0</v>
      </c>
      <c r="R168" s="87">
        <f t="shared" si="98"/>
        <v>0</v>
      </c>
      <c r="S168" s="93" t="e">
        <f t="shared" si="99"/>
        <v>#DIV/0!</v>
      </c>
      <c r="T168" s="59">
        <f t="shared" si="79"/>
        <v>0</v>
      </c>
      <c r="U168" s="42">
        <f t="shared" si="100"/>
        <v>0</v>
      </c>
      <c r="V168" s="53" t="e">
        <f t="shared" si="101"/>
        <v>#DIV/0!</v>
      </c>
      <c r="W168" s="92">
        <f t="shared" si="80"/>
        <v>5</v>
      </c>
      <c r="X168" s="87">
        <f t="shared" si="102"/>
        <v>7.6923076923076934</v>
      </c>
      <c r="Y168" s="88">
        <f t="shared" si="103"/>
        <v>0.12000000000000008</v>
      </c>
      <c r="Z168" s="54">
        <f t="shared" si="81"/>
        <v>0</v>
      </c>
      <c r="AA168" s="42">
        <f t="shared" si="83"/>
        <v>0</v>
      </c>
      <c r="AB168" s="55" t="e">
        <f t="shared" si="84"/>
        <v>#DIV/0!</v>
      </c>
      <c r="AC168" s="86">
        <f t="shared" si="82"/>
        <v>5</v>
      </c>
      <c r="AD168" s="87">
        <f t="shared" si="85"/>
        <v>5.9523809523809526</v>
      </c>
      <c r="AE168" s="93">
        <f t="shared" si="86"/>
        <v>0.12000000000000002</v>
      </c>
      <c r="AF168" s="59">
        <f t="shared" si="87"/>
        <v>5</v>
      </c>
      <c r="AG168" s="42">
        <f t="shared" si="88"/>
        <v>5.9523809523809526</v>
      </c>
      <c r="AH168" s="55">
        <f t="shared" si="89"/>
        <v>0.12000000000000002</v>
      </c>
    </row>
    <row r="169" spans="1:34" x14ac:dyDescent="0.25">
      <c r="A169" s="75">
        <f>'Compra - Fora do Estado'!A164</f>
        <v>0</v>
      </c>
      <c r="B169" s="66">
        <f>'Compra - Fora do Estado'!B164</f>
        <v>0</v>
      </c>
      <c r="C169" s="40">
        <f>'Compra - Fora do Estado'!L164</f>
        <v>0</v>
      </c>
      <c r="D169" s="80">
        <v>0.04</v>
      </c>
      <c r="E169" s="86">
        <f t="shared" si="74"/>
        <v>5</v>
      </c>
      <c r="F169" s="87">
        <f t="shared" si="90"/>
        <v>7.4626865671641802</v>
      </c>
      <c r="G169" s="88">
        <f t="shared" si="91"/>
        <v>0.12000000000000009</v>
      </c>
      <c r="H169" s="54">
        <f t="shared" si="75"/>
        <v>0</v>
      </c>
      <c r="I169" s="42">
        <f t="shared" si="92"/>
        <v>0</v>
      </c>
      <c r="J169" s="53" t="e">
        <f t="shared" si="93"/>
        <v>#DIV/0!</v>
      </c>
      <c r="K169" s="92">
        <f t="shared" si="76"/>
        <v>0</v>
      </c>
      <c r="L169" s="87">
        <f t="shared" si="94"/>
        <v>0</v>
      </c>
      <c r="M169" s="93" t="e">
        <f t="shared" si="95"/>
        <v>#DIV/0!</v>
      </c>
      <c r="N169" s="59">
        <f t="shared" si="77"/>
        <v>5</v>
      </c>
      <c r="O169" s="42">
        <f t="shared" si="96"/>
        <v>7.3529411764705888</v>
      </c>
      <c r="P169" s="55">
        <f t="shared" si="97"/>
        <v>0.12000000000000008</v>
      </c>
      <c r="Q169" s="86">
        <f t="shared" si="78"/>
        <v>0</v>
      </c>
      <c r="R169" s="87">
        <f t="shared" si="98"/>
        <v>0</v>
      </c>
      <c r="S169" s="93" t="e">
        <f t="shared" si="99"/>
        <v>#DIV/0!</v>
      </c>
      <c r="T169" s="59">
        <f t="shared" si="79"/>
        <v>0</v>
      </c>
      <c r="U169" s="42">
        <f t="shared" si="100"/>
        <v>0</v>
      </c>
      <c r="V169" s="53" t="e">
        <f t="shared" si="101"/>
        <v>#DIV/0!</v>
      </c>
      <c r="W169" s="92">
        <f t="shared" si="80"/>
        <v>5</v>
      </c>
      <c r="X169" s="87">
        <f t="shared" si="102"/>
        <v>7.6923076923076934</v>
      </c>
      <c r="Y169" s="88">
        <f t="shared" si="103"/>
        <v>0.12000000000000008</v>
      </c>
      <c r="Z169" s="54">
        <f t="shared" si="81"/>
        <v>0</v>
      </c>
      <c r="AA169" s="42">
        <f t="shared" si="83"/>
        <v>0</v>
      </c>
      <c r="AB169" s="55" t="e">
        <f t="shared" si="84"/>
        <v>#DIV/0!</v>
      </c>
      <c r="AC169" s="86">
        <f t="shared" si="82"/>
        <v>5</v>
      </c>
      <c r="AD169" s="87">
        <f t="shared" si="85"/>
        <v>5.9523809523809526</v>
      </c>
      <c r="AE169" s="93">
        <f t="shared" si="86"/>
        <v>0.12000000000000002</v>
      </c>
      <c r="AF169" s="59">
        <f t="shared" si="87"/>
        <v>5</v>
      </c>
      <c r="AG169" s="42">
        <f t="shared" si="88"/>
        <v>5.9523809523809526</v>
      </c>
      <c r="AH169" s="55">
        <f t="shared" si="89"/>
        <v>0.12000000000000002</v>
      </c>
    </row>
    <row r="170" spans="1:34" x14ac:dyDescent="0.25">
      <c r="A170" s="75">
        <f>'Compra - Fora do Estado'!A165</f>
        <v>0</v>
      </c>
      <c r="B170" s="66">
        <f>'Compra - Fora do Estado'!B165</f>
        <v>0</v>
      </c>
      <c r="C170" s="40">
        <f>'Compra - Fora do Estado'!L165</f>
        <v>0</v>
      </c>
      <c r="D170" s="80">
        <v>0.04</v>
      </c>
      <c r="E170" s="86">
        <f t="shared" si="74"/>
        <v>5</v>
      </c>
      <c r="F170" s="87">
        <f t="shared" si="90"/>
        <v>7.4626865671641802</v>
      </c>
      <c r="G170" s="88">
        <f t="shared" si="91"/>
        <v>0.12000000000000009</v>
      </c>
      <c r="H170" s="54">
        <f t="shared" si="75"/>
        <v>0</v>
      </c>
      <c r="I170" s="42">
        <f t="shared" si="92"/>
        <v>0</v>
      </c>
      <c r="J170" s="53" t="e">
        <f t="shared" si="93"/>
        <v>#DIV/0!</v>
      </c>
      <c r="K170" s="92">
        <f t="shared" si="76"/>
        <v>0</v>
      </c>
      <c r="L170" s="87">
        <f t="shared" si="94"/>
        <v>0</v>
      </c>
      <c r="M170" s="93" t="e">
        <f t="shared" si="95"/>
        <v>#DIV/0!</v>
      </c>
      <c r="N170" s="59">
        <f t="shared" si="77"/>
        <v>5</v>
      </c>
      <c r="O170" s="42">
        <f t="shared" si="96"/>
        <v>7.3529411764705888</v>
      </c>
      <c r="P170" s="55">
        <f t="shared" si="97"/>
        <v>0.12000000000000008</v>
      </c>
      <c r="Q170" s="86">
        <f t="shared" si="78"/>
        <v>0</v>
      </c>
      <c r="R170" s="87">
        <f t="shared" si="98"/>
        <v>0</v>
      </c>
      <c r="S170" s="93" t="e">
        <f t="shared" si="99"/>
        <v>#DIV/0!</v>
      </c>
      <c r="T170" s="59">
        <f t="shared" si="79"/>
        <v>0</v>
      </c>
      <c r="U170" s="42">
        <f t="shared" si="100"/>
        <v>0</v>
      </c>
      <c r="V170" s="53" t="e">
        <f t="shared" si="101"/>
        <v>#DIV/0!</v>
      </c>
      <c r="W170" s="92">
        <f t="shared" si="80"/>
        <v>5</v>
      </c>
      <c r="X170" s="87">
        <f t="shared" si="102"/>
        <v>7.6923076923076934</v>
      </c>
      <c r="Y170" s="88">
        <f t="shared" si="103"/>
        <v>0.12000000000000008</v>
      </c>
      <c r="Z170" s="54">
        <f t="shared" si="81"/>
        <v>0</v>
      </c>
      <c r="AA170" s="42">
        <f t="shared" si="83"/>
        <v>0</v>
      </c>
      <c r="AB170" s="55" t="e">
        <f t="shared" si="84"/>
        <v>#DIV/0!</v>
      </c>
      <c r="AC170" s="86">
        <f t="shared" si="82"/>
        <v>5</v>
      </c>
      <c r="AD170" s="87">
        <f t="shared" si="85"/>
        <v>5.9523809523809526</v>
      </c>
      <c r="AE170" s="93">
        <f t="shared" si="86"/>
        <v>0.12000000000000002</v>
      </c>
      <c r="AF170" s="59">
        <f t="shared" si="87"/>
        <v>5</v>
      </c>
      <c r="AG170" s="42">
        <f t="shared" si="88"/>
        <v>5.9523809523809526</v>
      </c>
      <c r="AH170" s="55">
        <f t="shared" si="89"/>
        <v>0.12000000000000002</v>
      </c>
    </row>
    <row r="171" spans="1:34" x14ac:dyDescent="0.25">
      <c r="A171" s="75">
        <f>'Compra - Fora do Estado'!A166</f>
        <v>0</v>
      </c>
      <c r="B171" s="66">
        <f>'Compra - Fora do Estado'!B166</f>
        <v>0</v>
      </c>
      <c r="C171" s="40">
        <f>'Compra - Fora do Estado'!L166</f>
        <v>0</v>
      </c>
      <c r="D171" s="80">
        <v>0.04</v>
      </c>
      <c r="E171" s="86">
        <f t="shared" si="74"/>
        <v>5</v>
      </c>
      <c r="F171" s="87">
        <f t="shared" si="90"/>
        <v>7.4626865671641802</v>
      </c>
      <c r="G171" s="88">
        <f t="shared" si="91"/>
        <v>0.12000000000000009</v>
      </c>
      <c r="H171" s="54">
        <f t="shared" si="75"/>
        <v>0</v>
      </c>
      <c r="I171" s="42">
        <f t="shared" si="92"/>
        <v>0</v>
      </c>
      <c r="J171" s="53" t="e">
        <f t="shared" si="93"/>
        <v>#DIV/0!</v>
      </c>
      <c r="K171" s="92">
        <f t="shared" si="76"/>
        <v>0</v>
      </c>
      <c r="L171" s="87">
        <f t="shared" si="94"/>
        <v>0</v>
      </c>
      <c r="M171" s="93" t="e">
        <f t="shared" si="95"/>
        <v>#DIV/0!</v>
      </c>
      <c r="N171" s="59">
        <f t="shared" si="77"/>
        <v>5</v>
      </c>
      <c r="O171" s="42">
        <f t="shared" si="96"/>
        <v>7.3529411764705888</v>
      </c>
      <c r="P171" s="55">
        <f t="shared" si="97"/>
        <v>0.12000000000000008</v>
      </c>
      <c r="Q171" s="86">
        <f t="shared" si="78"/>
        <v>0</v>
      </c>
      <c r="R171" s="87">
        <f t="shared" si="98"/>
        <v>0</v>
      </c>
      <c r="S171" s="93" t="e">
        <f t="shared" si="99"/>
        <v>#DIV/0!</v>
      </c>
      <c r="T171" s="59">
        <f t="shared" si="79"/>
        <v>0</v>
      </c>
      <c r="U171" s="42">
        <f t="shared" si="100"/>
        <v>0</v>
      </c>
      <c r="V171" s="53" t="e">
        <f t="shared" si="101"/>
        <v>#DIV/0!</v>
      </c>
      <c r="W171" s="92">
        <f t="shared" si="80"/>
        <v>5</v>
      </c>
      <c r="X171" s="87">
        <f t="shared" si="102"/>
        <v>7.6923076923076934</v>
      </c>
      <c r="Y171" s="88">
        <f t="shared" si="103"/>
        <v>0.12000000000000008</v>
      </c>
      <c r="Z171" s="54">
        <f t="shared" si="81"/>
        <v>0</v>
      </c>
      <c r="AA171" s="42">
        <f t="shared" si="83"/>
        <v>0</v>
      </c>
      <c r="AB171" s="55" t="e">
        <f t="shared" si="84"/>
        <v>#DIV/0!</v>
      </c>
      <c r="AC171" s="86">
        <f t="shared" si="82"/>
        <v>5</v>
      </c>
      <c r="AD171" s="87">
        <f t="shared" si="85"/>
        <v>5.9523809523809526</v>
      </c>
      <c r="AE171" s="93">
        <f t="shared" si="86"/>
        <v>0.12000000000000002</v>
      </c>
      <c r="AF171" s="59">
        <f t="shared" si="87"/>
        <v>5</v>
      </c>
      <c r="AG171" s="42">
        <f t="shared" si="88"/>
        <v>5.9523809523809526</v>
      </c>
      <c r="AH171" s="55">
        <f t="shared" si="89"/>
        <v>0.12000000000000002</v>
      </c>
    </row>
    <row r="172" spans="1:34" x14ac:dyDescent="0.25">
      <c r="A172" s="75">
        <f>'Compra - Fora do Estado'!A167</f>
        <v>0</v>
      </c>
      <c r="B172" s="66">
        <f>'Compra - Fora do Estado'!B167</f>
        <v>0</v>
      </c>
      <c r="C172" s="40">
        <f>'Compra - Fora do Estado'!L167</f>
        <v>0</v>
      </c>
      <c r="D172" s="80">
        <v>0.04</v>
      </c>
      <c r="E172" s="86">
        <f t="shared" si="74"/>
        <v>5</v>
      </c>
      <c r="F172" s="87">
        <f t="shared" si="90"/>
        <v>7.4626865671641802</v>
      </c>
      <c r="G172" s="88">
        <f t="shared" si="91"/>
        <v>0.12000000000000009</v>
      </c>
      <c r="H172" s="54">
        <f t="shared" si="75"/>
        <v>0</v>
      </c>
      <c r="I172" s="42">
        <f t="shared" si="92"/>
        <v>0</v>
      </c>
      <c r="J172" s="53" t="e">
        <f t="shared" si="93"/>
        <v>#DIV/0!</v>
      </c>
      <c r="K172" s="92">
        <f t="shared" si="76"/>
        <v>0</v>
      </c>
      <c r="L172" s="87">
        <f t="shared" si="94"/>
        <v>0</v>
      </c>
      <c r="M172" s="93" t="e">
        <f t="shared" si="95"/>
        <v>#DIV/0!</v>
      </c>
      <c r="N172" s="59">
        <f t="shared" si="77"/>
        <v>5</v>
      </c>
      <c r="O172" s="42">
        <f t="shared" si="96"/>
        <v>7.3529411764705888</v>
      </c>
      <c r="P172" s="55">
        <f t="shared" si="97"/>
        <v>0.12000000000000008</v>
      </c>
      <c r="Q172" s="86">
        <f t="shared" si="78"/>
        <v>0</v>
      </c>
      <c r="R172" s="87">
        <f t="shared" si="98"/>
        <v>0</v>
      </c>
      <c r="S172" s="93" t="e">
        <f t="shared" si="99"/>
        <v>#DIV/0!</v>
      </c>
      <c r="T172" s="59">
        <f t="shared" si="79"/>
        <v>0</v>
      </c>
      <c r="U172" s="42">
        <f t="shared" si="100"/>
        <v>0</v>
      </c>
      <c r="V172" s="53" t="e">
        <f t="shared" si="101"/>
        <v>#DIV/0!</v>
      </c>
      <c r="W172" s="92">
        <f t="shared" si="80"/>
        <v>5</v>
      </c>
      <c r="X172" s="87">
        <f t="shared" si="102"/>
        <v>7.6923076923076934</v>
      </c>
      <c r="Y172" s="88">
        <f t="shared" si="103"/>
        <v>0.12000000000000008</v>
      </c>
      <c r="Z172" s="54">
        <f t="shared" si="81"/>
        <v>0</v>
      </c>
      <c r="AA172" s="42">
        <f t="shared" si="83"/>
        <v>0</v>
      </c>
      <c r="AB172" s="55" t="e">
        <f t="shared" si="84"/>
        <v>#DIV/0!</v>
      </c>
      <c r="AC172" s="86">
        <f t="shared" si="82"/>
        <v>5</v>
      </c>
      <c r="AD172" s="87">
        <f t="shared" si="85"/>
        <v>5.9523809523809526</v>
      </c>
      <c r="AE172" s="93">
        <f t="shared" si="86"/>
        <v>0.12000000000000002</v>
      </c>
      <c r="AF172" s="59">
        <f t="shared" si="87"/>
        <v>5</v>
      </c>
      <c r="AG172" s="42">
        <f t="shared" si="88"/>
        <v>5.9523809523809526</v>
      </c>
      <c r="AH172" s="55">
        <f t="shared" si="89"/>
        <v>0.12000000000000002</v>
      </c>
    </row>
    <row r="173" spans="1:34" x14ac:dyDescent="0.25">
      <c r="A173" s="75">
        <f>'Compra - Fora do Estado'!A168</f>
        <v>0</v>
      </c>
      <c r="B173" s="66">
        <f>'Compra - Fora do Estado'!B168</f>
        <v>0</v>
      </c>
      <c r="C173" s="40">
        <f>'Compra - Fora do Estado'!L168</f>
        <v>0</v>
      </c>
      <c r="D173" s="80">
        <v>0.04</v>
      </c>
      <c r="E173" s="86">
        <f t="shared" si="74"/>
        <v>5</v>
      </c>
      <c r="F173" s="87">
        <f t="shared" si="90"/>
        <v>7.4626865671641802</v>
      </c>
      <c r="G173" s="88">
        <f t="shared" si="91"/>
        <v>0.12000000000000009</v>
      </c>
      <c r="H173" s="54">
        <f t="shared" si="75"/>
        <v>0</v>
      </c>
      <c r="I173" s="42">
        <f t="shared" si="92"/>
        <v>0</v>
      </c>
      <c r="J173" s="53" t="e">
        <f t="shared" si="93"/>
        <v>#DIV/0!</v>
      </c>
      <c r="K173" s="92">
        <f t="shared" si="76"/>
        <v>0</v>
      </c>
      <c r="L173" s="87">
        <f t="shared" si="94"/>
        <v>0</v>
      </c>
      <c r="M173" s="93" t="e">
        <f t="shared" si="95"/>
        <v>#DIV/0!</v>
      </c>
      <c r="N173" s="59">
        <f t="shared" si="77"/>
        <v>5</v>
      </c>
      <c r="O173" s="42">
        <f t="shared" si="96"/>
        <v>7.3529411764705888</v>
      </c>
      <c r="P173" s="55">
        <f t="shared" si="97"/>
        <v>0.12000000000000008</v>
      </c>
      <c r="Q173" s="86">
        <f t="shared" si="78"/>
        <v>0</v>
      </c>
      <c r="R173" s="87">
        <f t="shared" si="98"/>
        <v>0</v>
      </c>
      <c r="S173" s="93" t="e">
        <f t="shared" si="99"/>
        <v>#DIV/0!</v>
      </c>
      <c r="T173" s="59">
        <f t="shared" si="79"/>
        <v>0</v>
      </c>
      <c r="U173" s="42">
        <f t="shared" si="100"/>
        <v>0</v>
      </c>
      <c r="V173" s="53" t="e">
        <f t="shared" si="101"/>
        <v>#DIV/0!</v>
      </c>
      <c r="W173" s="92">
        <f t="shared" si="80"/>
        <v>5</v>
      </c>
      <c r="X173" s="87">
        <f t="shared" si="102"/>
        <v>7.6923076923076934</v>
      </c>
      <c r="Y173" s="88">
        <f t="shared" si="103"/>
        <v>0.12000000000000008</v>
      </c>
      <c r="Z173" s="54">
        <f t="shared" si="81"/>
        <v>0</v>
      </c>
      <c r="AA173" s="42">
        <f t="shared" si="83"/>
        <v>0</v>
      </c>
      <c r="AB173" s="55" t="e">
        <f t="shared" si="84"/>
        <v>#DIV/0!</v>
      </c>
      <c r="AC173" s="86">
        <f t="shared" si="82"/>
        <v>5</v>
      </c>
      <c r="AD173" s="87">
        <f t="shared" si="85"/>
        <v>5.9523809523809526</v>
      </c>
      <c r="AE173" s="93">
        <f t="shared" si="86"/>
        <v>0.12000000000000002</v>
      </c>
      <c r="AF173" s="59">
        <f t="shared" si="87"/>
        <v>5</v>
      </c>
      <c r="AG173" s="42">
        <f t="shared" si="88"/>
        <v>5.9523809523809526</v>
      </c>
      <c r="AH173" s="55">
        <f t="shared" si="89"/>
        <v>0.12000000000000002</v>
      </c>
    </row>
    <row r="174" spans="1:34" x14ac:dyDescent="0.25">
      <c r="A174" s="75">
        <f>'Compra - Fora do Estado'!A169</f>
        <v>0</v>
      </c>
      <c r="B174" s="66">
        <f>'Compra - Fora do Estado'!B169</f>
        <v>0</v>
      </c>
      <c r="C174" s="40">
        <f>'Compra - Fora do Estado'!L169</f>
        <v>0</v>
      </c>
      <c r="D174" s="80">
        <v>0.04</v>
      </c>
      <c r="E174" s="86">
        <f t="shared" si="74"/>
        <v>5</v>
      </c>
      <c r="F174" s="87">
        <f t="shared" si="90"/>
        <v>7.4626865671641802</v>
      </c>
      <c r="G174" s="88">
        <f t="shared" si="91"/>
        <v>0.12000000000000009</v>
      </c>
      <c r="H174" s="54">
        <f t="shared" si="75"/>
        <v>0</v>
      </c>
      <c r="I174" s="42">
        <f t="shared" si="92"/>
        <v>0</v>
      </c>
      <c r="J174" s="53" t="e">
        <f t="shared" si="93"/>
        <v>#DIV/0!</v>
      </c>
      <c r="K174" s="92">
        <f t="shared" si="76"/>
        <v>0</v>
      </c>
      <c r="L174" s="87">
        <f t="shared" si="94"/>
        <v>0</v>
      </c>
      <c r="M174" s="93" t="e">
        <f t="shared" si="95"/>
        <v>#DIV/0!</v>
      </c>
      <c r="N174" s="59">
        <f t="shared" si="77"/>
        <v>5</v>
      </c>
      <c r="O174" s="42">
        <f t="shared" si="96"/>
        <v>7.3529411764705888</v>
      </c>
      <c r="P174" s="55">
        <f t="shared" si="97"/>
        <v>0.12000000000000008</v>
      </c>
      <c r="Q174" s="86">
        <f t="shared" si="78"/>
        <v>0</v>
      </c>
      <c r="R174" s="87">
        <f t="shared" si="98"/>
        <v>0</v>
      </c>
      <c r="S174" s="93" t="e">
        <f t="shared" si="99"/>
        <v>#DIV/0!</v>
      </c>
      <c r="T174" s="59">
        <f t="shared" si="79"/>
        <v>0</v>
      </c>
      <c r="U174" s="42">
        <f t="shared" si="100"/>
        <v>0</v>
      </c>
      <c r="V174" s="53" t="e">
        <f t="shared" si="101"/>
        <v>#DIV/0!</v>
      </c>
      <c r="W174" s="92">
        <f t="shared" si="80"/>
        <v>5</v>
      </c>
      <c r="X174" s="87">
        <f t="shared" si="102"/>
        <v>7.6923076923076934</v>
      </c>
      <c r="Y174" s="88">
        <f t="shared" si="103"/>
        <v>0.12000000000000008</v>
      </c>
      <c r="Z174" s="54">
        <f t="shared" si="81"/>
        <v>0</v>
      </c>
      <c r="AA174" s="42">
        <f t="shared" si="83"/>
        <v>0</v>
      </c>
      <c r="AB174" s="55" t="e">
        <f t="shared" si="84"/>
        <v>#DIV/0!</v>
      </c>
      <c r="AC174" s="86">
        <f t="shared" si="82"/>
        <v>5</v>
      </c>
      <c r="AD174" s="87">
        <f t="shared" si="85"/>
        <v>5.9523809523809526</v>
      </c>
      <c r="AE174" s="93">
        <f t="shared" si="86"/>
        <v>0.12000000000000002</v>
      </c>
      <c r="AF174" s="59">
        <f t="shared" si="87"/>
        <v>5</v>
      </c>
      <c r="AG174" s="42">
        <f t="shared" si="88"/>
        <v>5.9523809523809526</v>
      </c>
      <c r="AH174" s="55">
        <f t="shared" si="89"/>
        <v>0.12000000000000002</v>
      </c>
    </row>
    <row r="175" spans="1:34" x14ac:dyDescent="0.25">
      <c r="A175" s="75">
        <f>'Compra - Fora do Estado'!A170</f>
        <v>0</v>
      </c>
      <c r="B175" s="66">
        <f>'Compra - Fora do Estado'!B170</f>
        <v>0</v>
      </c>
      <c r="C175" s="40">
        <f>'Compra - Fora do Estado'!L170</f>
        <v>0</v>
      </c>
      <c r="D175" s="80">
        <v>0.04</v>
      </c>
      <c r="E175" s="86">
        <f t="shared" si="74"/>
        <v>5</v>
      </c>
      <c r="F175" s="87">
        <f t="shared" si="90"/>
        <v>7.4626865671641802</v>
      </c>
      <c r="G175" s="88">
        <f t="shared" si="91"/>
        <v>0.12000000000000009</v>
      </c>
      <c r="H175" s="54">
        <f t="shared" si="75"/>
        <v>0</v>
      </c>
      <c r="I175" s="42">
        <f t="shared" si="92"/>
        <v>0</v>
      </c>
      <c r="J175" s="53" t="e">
        <f t="shared" si="93"/>
        <v>#DIV/0!</v>
      </c>
      <c r="K175" s="92">
        <f t="shared" si="76"/>
        <v>0</v>
      </c>
      <c r="L175" s="87">
        <f t="shared" si="94"/>
        <v>0</v>
      </c>
      <c r="M175" s="93" t="e">
        <f t="shared" si="95"/>
        <v>#DIV/0!</v>
      </c>
      <c r="N175" s="59">
        <f t="shared" si="77"/>
        <v>5</v>
      </c>
      <c r="O175" s="42">
        <f t="shared" si="96"/>
        <v>7.3529411764705888</v>
      </c>
      <c r="P175" s="55">
        <f t="shared" si="97"/>
        <v>0.12000000000000008</v>
      </c>
      <c r="Q175" s="86">
        <f t="shared" si="78"/>
        <v>0</v>
      </c>
      <c r="R175" s="87">
        <f t="shared" si="98"/>
        <v>0</v>
      </c>
      <c r="S175" s="93" t="e">
        <f t="shared" si="99"/>
        <v>#DIV/0!</v>
      </c>
      <c r="T175" s="59">
        <f t="shared" si="79"/>
        <v>0</v>
      </c>
      <c r="U175" s="42">
        <f t="shared" si="100"/>
        <v>0</v>
      </c>
      <c r="V175" s="53" t="e">
        <f t="shared" si="101"/>
        <v>#DIV/0!</v>
      </c>
      <c r="W175" s="92">
        <f t="shared" si="80"/>
        <v>5</v>
      </c>
      <c r="X175" s="87">
        <f t="shared" si="102"/>
        <v>7.6923076923076934</v>
      </c>
      <c r="Y175" s="88">
        <f t="shared" si="103"/>
        <v>0.12000000000000008</v>
      </c>
      <c r="Z175" s="54">
        <f t="shared" si="81"/>
        <v>0</v>
      </c>
      <c r="AA175" s="42">
        <f t="shared" si="83"/>
        <v>0</v>
      </c>
      <c r="AB175" s="55" t="e">
        <f t="shared" si="84"/>
        <v>#DIV/0!</v>
      </c>
      <c r="AC175" s="86">
        <f t="shared" si="82"/>
        <v>5</v>
      </c>
      <c r="AD175" s="87">
        <f t="shared" si="85"/>
        <v>5.9523809523809526</v>
      </c>
      <c r="AE175" s="93">
        <f t="shared" si="86"/>
        <v>0.12000000000000002</v>
      </c>
      <c r="AF175" s="59">
        <f t="shared" si="87"/>
        <v>5</v>
      </c>
      <c r="AG175" s="42">
        <f t="shared" si="88"/>
        <v>5.9523809523809526</v>
      </c>
      <c r="AH175" s="55">
        <f t="shared" si="89"/>
        <v>0.12000000000000002</v>
      </c>
    </row>
    <row r="176" spans="1:34" x14ac:dyDescent="0.25">
      <c r="A176" s="75">
        <f>'Compra - Fora do Estado'!A171</f>
        <v>0</v>
      </c>
      <c r="B176" s="66">
        <f>'Compra - Fora do Estado'!B171</f>
        <v>0</v>
      </c>
      <c r="C176" s="40">
        <f>'Compra - Fora do Estado'!L171</f>
        <v>0</v>
      </c>
      <c r="D176" s="80">
        <v>0.04</v>
      </c>
      <c r="E176" s="86">
        <f t="shared" si="74"/>
        <v>5</v>
      </c>
      <c r="F176" s="87">
        <f t="shared" si="90"/>
        <v>7.4626865671641802</v>
      </c>
      <c r="G176" s="88">
        <f t="shared" si="91"/>
        <v>0.12000000000000009</v>
      </c>
      <c r="H176" s="54">
        <f t="shared" si="75"/>
        <v>0</v>
      </c>
      <c r="I176" s="42">
        <f t="shared" si="92"/>
        <v>0</v>
      </c>
      <c r="J176" s="53" t="e">
        <f t="shared" si="93"/>
        <v>#DIV/0!</v>
      </c>
      <c r="K176" s="92">
        <f t="shared" si="76"/>
        <v>0</v>
      </c>
      <c r="L176" s="87">
        <f t="shared" si="94"/>
        <v>0</v>
      </c>
      <c r="M176" s="93" t="e">
        <f t="shared" si="95"/>
        <v>#DIV/0!</v>
      </c>
      <c r="N176" s="59">
        <f t="shared" si="77"/>
        <v>5</v>
      </c>
      <c r="O176" s="42">
        <f t="shared" si="96"/>
        <v>7.3529411764705888</v>
      </c>
      <c r="P176" s="55">
        <f t="shared" si="97"/>
        <v>0.12000000000000008</v>
      </c>
      <c r="Q176" s="86">
        <f t="shared" si="78"/>
        <v>0</v>
      </c>
      <c r="R176" s="87">
        <f t="shared" si="98"/>
        <v>0</v>
      </c>
      <c r="S176" s="93" t="e">
        <f t="shared" si="99"/>
        <v>#DIV/0!</v>
      </c>
      <c r="T176" s="59">
        <f t="shared" si="79"/>
        <v>0</v>
      </c>
      <c r="U176" s="42">
        <f t="shared" si="100"/>
        <v>0</v>
      </c>
      <c r="V176" s="53" t="e">
        <f t="shared" si="101"/>
        <v>#DIV/0!</v>
      </c>
      <c r="W176" s="92">
        <f t="shared" si="80"/>
        <v>5</v>
      </c>
      <c r="X176" s="87">
        <f t="shared" si="102"/>
        <v>7.6923076923076934</v>
      </c>
      <c r="Y176" s="88">
        <f t="shared" si="103"/>
        <v>0.12000000000000008</v>
      </c>
      <c r="Z176" s="54">
        <f t="shared" si="81"/>
        <v>0</v>
      </c>
      <c r="AA176" s="42">
        <f t="shared" si="83"/>
        <v>0</v>
      </c>
      <c r="AB176" s="55" t="e">
        <f t="shared" si="84"/>
        <v>#DIV/0!</v>
      </c>
      <c r="AC176" s="86">
        <f t="shared" si="82"/>
        <v>5</v>
      </c>
      <c r="AD176" s="87">
        <f t="shared" si="85"/>
        <v>5.9523809523809526</v>
      </c>
      <c r="AE176" s="93">
        <f t="shared" si="86"/>
        <v>0.12000000000000002</v>
      </c>
      <c r="AF176" s="59">
        <f t="shared" si="87"/>
        <v>5</v>
      </c>
      <c r="AG176" s="42">
        <f t="shared" si="88"/>
        <v>5.9523809523809526</v>
      </c>
      <c r="AH176" s="55">
        <f t="shared" si="89"/>
        <v>0.12000000000000002</v>
      </c>
    </row>
    <row r="177" spans="1:34" x14ac:dyDescent="0.25">
      <c r="A177" s="75">
        <f>'Compra - Fora do Estado'!A172</f>
        <v>0</v>
      </c>
      <c r="B177" s="66">
        <f>'Compra - Fora do Estado'!B172</f>
        <v>0</v>
      </c>
      <c r="C177" s="40">
        <f>'Compra - Fora do Estado'!L172</f>
        <v>0</v>
      </c>
      <c r="D177" s="80">
        <v>0.04</v>
      </c>
      <c r="E177" s="86">
        <f t="shared" si="74"/>
        <v>5</v>
      </c>
      <c r="F177" s="87">
        <f t="shared" si="90"/>
        <v>7.4626865671641802</v>
      </c>
      <c r="G177" s="88">
        <f t="shared" si="91"/>
        <v>0.12000000000000009</v>
      </c>
      <c r="H177" s="54">
        <f t="shared" si="75"/>
        <v>0</v>
      </c>
      <c r="I177" s="42">
        <f t="shared" si="92"/>
        <v>0</v>
      </c>
      <c r="J177" s="53" t="e">
        <f t="shared" si="93"/>
        <v>#DIV/0!</v>
      </c>
      <c r="K177" s="92">
        <f t="shared" si="76"/>
        <v>0</v>
      </c>
      <c r="L177" s="87">
        <f t="shared" si="94"/>
        <v>0</v>
      </c>
      <c r="M177" s="93" t="e">
        <f t="shared" si="95"/>
        <v>#DIV/0!</v>
      </c>
      <c r="N177" s="59">
        <f t="shared" si="77"/>
        <v>5</v>
      </c>
      <c r="O177" s="42">
        <f t="shared" si="96"/>
        <v>7.3529411764705888</v>
      </c>
      <c r="P177" s="55">
        <f t="shared" si="97"/>
        <v>0.12000000000000008</v>
      </c>
      <c r="Q177" s="86">
        <f t="shared" si="78"/>
        <v>0</v>
      </c>
      <c r="R177" s="87">
        <f t="shared" si="98"/>
        <v>0</v>
      </c>
      <c r="S177" s="93" t="e">
        <f t="shared" si="99"/>
        <v>#DIV/0!</v>
      </c>
      <c r="T177" s="59">
        <f t="shared" si="79"/>
        <v>0</v>
      </c>
      <c r="U177" s="42">
        <f t="shared" si="100"/>
        <v>0</v>
      </c>
      <c r="V177" s="53" t="e">
        <f t="shared" si="101"/>
        <v>#DIV/0!</v>
      </c>
      <c r="W177" s="92">
        <f t="shared" si="80"/>
        <v>5</v>
      </c>
      <c r="X177" s="87">
        <f t="shared" si="102"/>
        <v>7.6923076923076934</v>
      </c>
      <c r="Y177" s="88">
        <f t="shared" si="103"/>
        <v>0.12000000000000008</v>
      </c>
      <c r="Z177" s="54">
        <f t="shared" si="81"/>
        <v>0</v>
      </c>
      <c r="AA177" s="42">
        <f t="shared" si="83"/>
        <v>0</v>
      </c>
      <c r="AB177" s="55" t="e">
        <f t="shared" si="84"/>
        <v>#DIV/0!</v>
      </c>
      <c r="AC177" s="86">
        <f t="shared" si="82"/>
        <v>5</v>
      </c>
      <c r="AD177" s="87">
        <f t="shared" si="85"/>
        <v>5.9523809523809526</v>
      </c>
      <c r="AE177" s="93">
        <f t="shared" si="86"/>
        <v>0.12000000000000002</v>
      </c>
      <c r="AF177" s="59">
        <f t="shared" si="87"/>
        <v>5</v>
      </c>
      <c r="AG177" s="42">
        <f t="shared" si="88"/>
        <v>5.9523809523809526</v>
      </c>
      <c r="AH177" s="55">
        <f t="shared" si="89"/>
        <v>0.12000000000000002</v>
      </c>
    </row>
    <row r="178" spans="1:34" x14ac:dyDescent="0.25">
      <c r="A178" s="75">
        <f>'Compra - Fora do Estado'!A173</f>
        <v>0</v>
      </c>
      <c r="B178" s="66">
        <f>'Compra - Fora do Estado'!B173</f>
        <v>0</v>
      </c>
      <c r="C178" s="40">
        <f>'Compra - Fora do Estado'!L173</f>
        <v>0</v>
      </c>
      <c r="D178" s="80">
        <v>0.04</v>
      </c>
      <c r="E178" s="86">
        <f t="shared" si="74"/>
        <v>5</v>
      </c>
      <c r="F178" s="87">
        <f t="shared" si="90"/>
        <v>7.4626865671641802</v>
      </c>
      <c r="G178" s="88">
        <f t="shared" si="91"/>
        <v>0.12000000000000009</v>
      </c>
      <c r="H178" s="54">
        <f t="shared" si="75"/>
        <v>0</v>
      </c>
      <c r="I178" s="42">
        <f t="shared" si="92"/>
        <v>0</v>
      </c>
      <c r="J178" s="53" t="e">
        <f t="shared" si="93"/>
        <v>#DIV/0!</v>
      </c>
      <c r="K178" s="92">
        <f t="shared" si="76"/>
        <v>0</v>
      </c>
      <c r="L178" s="87">
        <f t="shared" si="94"/>
        <v>0</v>
      </c>
      <c r="M178" s="93" t="e">
        <f t="shared" si="95"/>
        <v>#DIV/0!</v>
      </c>
      <c r="N178" s="59">
        <f t="shared" si="77"/>
        <v>5</v>
      </c>
      <c r="O178" s="42">
        <f t="shared" si="96"/>
        <v>7.3529411764705888</v>
      </c>
      <c r="P178" s="55">
        <f t="shared" si="97"/>
        <v>0.12000000000000008</v>
      </c>
      <c r="Q178" s="86">
        <f t="shared" si="78"/>
        <v>0</v>
      </c>
      <c r="R178" s="87">
        <f t="shared" si="98"/>
        <v>0</v>
      </c>
      <c r="S178" s="93" t="e">
        <f t="shared" si="99"/>
        <v>#DIV/0!</v>
      </c>
      <c r="T178" s="59">
        <f t="shared" si="79"/>
        <v>0</v>
      </c>
      <c r="U178" s="42">
        <f t="shared" si="100"/>
        <v>0</v>
      </c>
      <c r="V178" s="53" t="e">
        <f t="shared" si="101"/>
        <v>#DIV/0!</v>
      </c>
      <c r="W178" s="92">
        <f t="shared" si="80"/>
        <v>5</v>
      </c>
      <c r="X178" s="87">
        <f t="shared" si="102"/>
        <v>7.6923076923076934</v>
      </c>
      <c r="Y178" s="88">
        <f t="shared" si="103"/>
        <v>0.12000000000000008</v>
      </c>
      <c r="Z178" s="54">
        <f t="shared" si="81"/>
        <v>0</v>
      </c>
      <c r="AA178" s="42">
        <f t="shared" si="83"/>
        <v>0</v>
      </c>
      <c r="AB178" s="55" t="e">
        <f t="shared" si="84"/>
        <v>#DIV/0!</v>
      </c>
      <c r="AC178" s="86">
        <f t="shared" si="82"/>
        <v>5</v>
      </c>
      <c r="AD178" s="87">
        <f t="shared" si="85"/>
        <v>5.9523809523809526</v>
      </c>
      <c r="AE178" s="93">
        <f t="shared" si="86"/>
        <v>0.12000000000000002</v>
      </c>
      <c r="AF178" s="59">
        <f t="shared" si="87"/>
        <v>5</v>
      </c>
      <c r="AG178" s="42">
        <f t="shared" si="88"/>
        <v>5.9523809523809526</v>
      </c>
      <c r="AH178" s="55">
        <f t="shared" si="89"/>
        <v>0.12000000000000002</v>
      </c>
    </row>
    <row r="179" spans="1:34" x14ac:dyDescent="0.25">
      <c r="A179" s="75">
        <f>'Compra - Fora do Estado'!A174</f>
        <v>0</v>
      </c>
      <c r="B179" s="66">
        <f>'Compra - Fora do Estado'!B174</f>
        <v>0</v>
      </c>
      <c r="C179" s="40">
        <f>'Compra - Fora do Estado'!L174</f>
        <v>0</v>
      </c>
      <c r="D179" s="80">
        <v>0.04</v>
      </c>
      <c r="E179" s="86">
        <f t="shared" si="74"/>
        <v>5</v>
      </c>
      <c r="F179" s="87">
        <f t="shared" si="90"/>
        <v>7.4626865671641802</v>
      </c>
      <c r="G179" s="88">
        <f t="shared" si="91"/>
        <v>0.12000000000000009</v>
      </c>
      <c r="H179" s="54">
        <f t="shared" si="75"/>
        <v>0</v>
      </c>
      <c r="I179" s="42">
        <f t="shared" si="92"/>
        <v>0</v>
      </c>
      <c r="J179" s="53" t="e">
        <f t="shared" si="93"/>
        <v>#DIV/0!</v>
      </c>
      <c r="K179" s="92">
        <f t="shared" si="76"/>
        <v>0</v>
      </c>
      <c r="L179" s="87">
        <f t="shared" si="94"/>
        <v>0</v>
      </c>
      <c r="M179" s="93" t="e">
        <f t="shared" si="95"/>
        <v>#DIV/0!</v>
      </c>
      <c r="N179" s="59">
        <f t="shared" si="77"/>
        <v>5</v>
      </c>
      <c r="O179" s="42">
        <f t="shared" si="96"/>
        <v>7.3529411764705888</v>
      </c>
      <c r="P179" s="55">
        <f t="shared" si="97"/>
        <v>0.12000000000000008</v>
      </c>
      <c r="Q179" s="86">
        <f t="shared" si="78"/>
        <v>0</v>
      </c>
      <c r="R179" s="87">
        <f t="shared" si="98"/>
        <v>0</v>
      </c>
      <c r="S179" s="93" t="e">
        <f t="shared" si="99"/>
        <v>#DIV/0!</v>
      </c>
      <c r="T179" s="59">
        <f t="shared" si="79"/>
        <v>0</v>
      </c>
      <c r="U179" s="42">
        <f t="shared" si="100"/>
        <v>0</v>
      </c>
      <c r="V179" s="53" t="e">
        <f t="shared" si="101"/>
        <v>#DIV/0!</v>
      </c>
      <c r="W179" s="92">
        <f t="shared" si="80"/>
        <v>5</v>
      </c>
      <c r="X179" s="87">
        <f t="shared" si="102"/>
        <v>7.6923076923076934</v>
      </c>
      <c r="Y179" s="88">
        <f t="shared" si="103"/>
        <v>0.12000000000000008</v>
      </c>
      <c r="Z179" s="54">
        <f t="shared" si="81"/>
        <v>0</v>
      </c>
      <c r="AA179" s="42">
        <f t="shared" si="83"/>
        <v>0</v>
      </c>
      <c r="AB179" s="55" t="e">
        <f t="shared" si="84"/>
        <v>#DIV/0!</v>
      </c>
      <c r="AC179" s="86">
        <f t="shared" si="82"/>
        <v>5</v>
      </c>
      <c r="AD179" s="87">
        <f t="shared" si="85"/>
        <v>5.9523809523809526</v>
      </c>
      <c r="AE179" s="93">
        <f t="shared" si="86"/>
        <v>0.12000000000000002</v>
      </c>
      <c r="AF179" s="59">
        <f t="shared" si="87"/>
        <v>5</v>
      </c>
      <c r="AG179" s="42">
        <f t="shared" si="88"/>
        <v>5.9523809523809526</v>
      </c>
      <c r="AH179" s="55">
        <f t="shared" si="89"/>
        <v>0.12000000000000002</v>
      </c>
    </row>
    <row r="180" spans="1:34" x14ac:dyDescent="0.25">
      <c r="A180" s="75">
        <f>'Compra - Fora do Estado'!A175</f>
        <v>0</v>
      </c>
      <c r="B180" s="66">
        <f>'Compra - Fora do Estado'!B175</f>
        <v>0</v>
      </c>
      <c r="C180" s="40">
        <f>'Compra - Fora do Estado'!L175</f>
        <v>0</v>
      </c>
      <c r="D180" s="80">
        <v>0.04</v>
      </c>
      <c r="E180" s="86">
        <f t="shared" si="74"/>
        <v>5</v>
      </c>
      <c r="F180" s="87">
        <f t="shared" si="90"/>
        <v>7.4626865671641802</v>
      </c>
      <c r="G180" s="88">
        <f t="shared" si="91"/>
        <v>0.12000000000000009</v>
      </c>
      <c r="H180" s="54">
        <f t="shared" si="75"/>
        <v>0</v>
      </c>
      <c r="I180" s="42">
        <f t="shared" si="92"/>
        <v>0</v>
      </c>
      <c r="J180" s="53" t="e">
        <f t="shared" si="93"/>
        <v>#DIV/0!</v>
      </c>
      <c r="K180" s="92">
        <f t="shared" si="76"/>
        <v>0</v>
      </c>
      <c r="L180" s="87">
        <f t="shared" si="94"/>
        <v>0</v>
      </c>
      <c r="M180" s="93" t="e">
        <f t="shared" si="95"/>
        <v>#DIV/0!</v>
      </c>
      <c r="N180" s="59">
        <f t="shared" si="77"/>
        <v>5</v>
      </c>
      <c r="O180" s="42">
        <f t="shared" si="96"/>
        <v>7.3529411764705888</v>
      </c>
      <c r="P180" s="55">
        <f t="shared" si="97"/>
        <v>0.12000000000000008</v>
      </c>
      <c r="Q180" s="86">
        <f t="shared" si="78"/>
        <v>0</v>
      </c>
      <c r="R180" s="87">
        <f t="shared" si="98"/>
        <v>0</v>
      </c>
      <c r="S180" s="93" t="e">
        <f t="shared" si="99"/>
        <v>#DIV/0!</v>
      </c>
      <c r="T180" s="59">
        <f t="shared" si="79"/>
        <v>0</v>
      </c>
      <c r="U180" s="42">
        <f t="shared" si="100"/>
        <v>0</v>
      </c>
      <c r="V180" s="53" t="e">
        <f t="shared" si="101"/>
        <v>#DIV/0!</v>
      </c>
      <c r="W180" s="92">
        <f t="shared" si="80"/>
        <v>5</v>
      </c>
      <c r="X180" s="87">
        <f t="shared" si="102"/>
        <v>7.6923076923076934</v>
      </c>
      <c r="Y180" s="88">
        <f t="shared" si="103"/>
        <v>0.12000000000000008</v>
      </c>
      <c r="Z180" s="54">
        <f t="shared" si="81"/>
        <v>0</v>
      </c>
      <c r="AA180" s="42">
        <f t="shared" si="83"/>
        <v>0</v>
      </c>
      <c r="AB180" s="55" t="e">
        <f t="shared" si="84"/>
        <v>#DIV/0!</v>
      </c>
      <c r="AC180" s="86">
        <f t="shared" si="82"/>
        <v>5</v>
      </c>
      <c r="AD180" s="87">
        <f t="shared" si="85"/>
        <v>5.9523809523809526</v>
      </c>
      <c r="AE180" s="93">
        <f t="shared" si="86"/>
        <v>0.12000000000000002</v>
      </c>
      <c r="AF180" s="59">
        <f t="shared" si="87"/>
        <v>5</v>
      </c>
      <c r="AG180" s="42">
        <f t="shared" si="88"/>
        <v>5.9523809523809526</v>
      </c>
      <c r="AH180" s="55">
        <f t="shared" si="89"/>
        <v>0.12000000000000002</v>
      </c>
    </row>
    <row r="181" spans="1:34" x14ac:dyDescent="0.25">
      <c r="A181" s="75">
        <f>'Compra - Fora do Estado'!A176</f>
        <v>0</v>
      </c>
      <c r="B181" s="66">
        <f>'Compra - Fora do Estado'!B176</f>
        <v>0</v>
      </c>
      <c r="C181" s="40">
        <f>'Compra - Fora do Estado'!L176</f>
        <v>0</v>
      </c>
      <c r="D181" s="80">
        <v>0.04</v>
      </c>
      <c r="E181" s="86">
        <f t="shared" si="74"/>
        <v>5</v>
      </c>
      <c r="F181" s="87">
        <f t="shared" si="90"/>
        <v>7.4626865671641802</v>
      </c>
      <c r="G181" s="88">
        <f t="shared" si="91"/>
        <v>0.12000000000000009</v>
      </c>
      <c r="H181" s="54">
        <f t="shared" si="75"/>
        <v>0</v>
      </c>
      <c r="I181" s="42">
        <f t="shared" si="92"/>
        <v>0</v>
      </c>
      <c r="J181" s="53" t="e">
        <f t="shared" si="93"/>
        <v>#DIV/0!</v>
      </c>
      <c r="K181" s="92">
        <f t="shared" si="76"/>
        <v>0</v>
      </c>
      <c r="L181" s="87">
        <f t="shared" si="94"/>
        <v>0</v>
      </c>
      <c r="M181" s="93" t="e">
        <f t="shared" si="95"/>
        <v>#DIV/0!</v>
      </c>
      <c r="N181" s="59">
        <f t="shared" si="77"/>
        <v>5</v>
      </c>
      <c r="O181" s="42">
        <f t="shared" si="96"/>
        <v>7.3529411764705888</v>
      </c>
      <c r="P181" s="55">
        <f t="shared" si="97"/>
        <v>0.12000000000000008</v>
      </c>
      <c r="Q181" s="86">
        <f t="shared" si="78"/>
        <v>0</v>
      </c>
      <c r="R181" s="87">
        <f t="shared" si="98"/>
        <v>0</v>
      </c>
      <c r="S181" s="93" t="e">
        <f t="shared" si="99"/>
        <v>#DIV/0!</v>
      </c>
      <c r="T181" s="59">
        <f t="shared" si="79"/>
        <v>0</v>
      </c>
      <c r="U181" s="42">
        <f t="shared" si="100"/>
        <v>0</v>
      </c>
      <c r="V181" s="53" t="e">
        <f t="shared" si="101"/>
        <v>#DIV/0!</v>
      </c>
      <c r="W181" s="92">
        <f t="shared" si="80"/>
        <v>5</v>
      </c>
      <c r="X181" s="87">
        <f t="shared" si="102"/>
        <v>7.6923076923076934</v>
      </c>
      <c r="Y181" s="88">
        <f t="shared" si="103"/>
        <v>0.12000000000000008</v>
      </c>
      <c r="Z181" s="54">
        <f t="shared" si="81"/>
        <v>0</v>
      </c>
      <c r="AA181" s="42">
        <f t="shared" si="83"/>
        <v>0</v>
      </c>
      <c r="AB181" s="55" t="e">
        <f t="shared" si="84"/>
        <v>#DIV/0!</v>
      </c>
      <c r="AC181" s="86">
        <f t="shared" si="82"/>
        <v>5</v>
      </c>
      <c r="AD181" s="87">
        <f t="shared" si="85"/>
        <v>5.9523809523809526</v>
      </c>
      <c r="AE181" s="93">
        <f t="shared" si="86"/>
        <v>0.12000000000000002</v>
      </c>
      <c r="AF181" s="59">
        <f t="shared" si="87"/>
        <v>5</v>
      </c>
      <c r="AG181" s="42">
        <f t="shared" si="88"/>
        <v>5.9523809523809526</v>
      </c>
      <c r="AH181" s="55">
        <f t="shared" si="89"/>
        <v>0.12000000000000002</v>
      </c>
    </row>
    <row r="182" spans="1:34" x14ac:dyDescent="0.25">
      <c r="A182" s="75">
        <f>'Compra - Fora do Estado'!A177</f>
        <v>0</v>
      </c>
      <c r="B182" s="66">
        <f>'Compra - Fora do Estado'!B177</f>
        <v>0</v>
      </c>
      <c r="C182" s="40">
        <f>'Compra - Fora do Estado'!L177</f>
        <v>0</v>
      </c>
      <c r="D182" s="80">
        <v>0.04</v>
      </c>
      <c r="E182" s="86">
        <f t="shared" si="74"/>
        <v>5</v>
      </c>
      <c r="F182" s="87">
        <f t="shared" si="90"/>
        <v>7.4626865671641802</v>
      </c>
      <c r="G182" s="88">
        <f t="shared" si="91"/>
        <v>0.12000000000000009</v>
      </c>
      <c r="H182" s="54">
        <f t="shared" si="75"/>
        <v>0</v>
      </c>
      <c r="I182" s="42">
        <f t="shared" si="92"/>
        <v>0</v>
      </c>
      <c r="J182" s="53" t="e">
        <f t="shared" si="93"/>
        <v>#DIV/0!</v>
      </c>
      <c r="K182" s="92">
        <f t="shared" si="76"/>
        <v>0</v>
      </c>
      <c r="L182" s="87">
        <f t="shared" si="94"/>
        <v>0</v>
      </c>
      <c r="M182" s="93" t="e">
        <f t="shared" si="95"/>
        <v>#DIV/0!</v>
      </c>
      <c r="N182" s="59">
        <f t="shared" si="77"/>
        <v>5</v>
      </c>
      <c r="O182" s="42">
        <f t="shared" si="96"/>
        <v>7.3529411764705888</v>
      </c>
      <c r="P182" s="55">
        <f t="shared" si="97"/>
        <v>0.12000000000000008</v>
      </c>
      <c r="Q182" s="86">
        <f t="shared" si="78"/>
        <v>0</v>
      </c>
      <c r="R182" s="87">
        <f t="shared" si="98"/>
        <v>0</v>
      </c>
      <c r="S182" s="93" t="e">
        <f t="shared" si="99"/>
        <v>#DIV/0!</v>
      </c>
      <c r="T182" s="59">
        <f t="shared" si="79"/>
        <v>0</v>
      </c>
      <c r="U182" s="42">
        <f t="shared" si="100"/>
        <v>0</v>
      </c>
      <c r="V182" s="53" t="e">
        <f t="shared" si="101"/>
        <v>#DIV/0!</v>
      </c>
      <c r="W182" s="92">
        <f t="shared" si="80"/>
        <v>5</v>
      </c>
      <c r="X182" s="87">
        <f t="shared" si="102"/>
        <v>7.6923076923076934</v>
      </c>
      <c r="Y182" s="88">
        <f t="shared" si="103"/>
        <v>0.12000000000000008</v>
      </c>
      <c r="Z182" s="54">
        <f t="shared" si="81"/>
        <v>0</v>
      </c>
      <c r="AA182" s="42">
        <f t="shared" si="83"/>
        <v>0</v>
      </c>
      <c r="AB182" s="55" t="e">
        <f t="shared" si="84"/>
        <v>#DIV/0!</v>
      </c>
      <c r="AC182" s="86">
        <f t="shared" si="82"/>
        <v>5</v>
      </c>
      <c r="AD182" s="87">
        <f t="shared" si="85"/>
        <v>5.9523809523809526</v>
      </c>
      <c r="AE182" s="93">
        <f t="shared" si="86"/>
        <v>0.12000000000000002</v>
      </c>
      <c r="AF182" s="59">
        <f t="shared" si="87"/>
        <v>5</v>
      </c>
      <c r="AG182" s="42">
        <f t="shared" si="88"/>
        <v>5.9523809523809526</v>
      </c>
      <c r="AH182" s="55">
        <f t="shared" si="89"/>
        <v>0.12000000000000002</v>
      </c>
    </row>
    <row r="183" spans="1:34" x14ac:dyDescent="0.25">
      <c r="A183" s="75">
        <f>'Compra - Fora do Estado'!A178</f>
        <v>0</v>
      </c>
      <c r="B183" s="66">
        <f>'Compra - Fora do Estado'!B178</f>
        <v>0</v>
      </c>
      <c r="C183" s="40">
        <f>'Compra - Fora do Estado'!L178</f>
        <v>0</v>
      </c>
      <c r="D183" s="80">
        <v>0.04</v>
      </c>
      <c r="E183" s="86">
        <f t="shared" si="74"/>
        <v>5</v>
      </c>
      <c r="F183" s="87">
        <f t="shared" si="90"/>
        <v>7.4626865671641802</v>
      </c>
      <c r="G183" s="88">
        <f t="shared" si="91"/>
        <v>0.12000000000000009</v>
      </c>
      <c r="H183" s="54">
        <f t="shared" si="75"/>
        <v>0</v>
      </c>
      <c r="I183" s="42">
        <f t="shared" si="92"/>
        <v>0</v>
      </c>
      <c r="J183" s="53" t="e">
        <f t="shared" si="93"/>
        <v>#DIV/0!</v>
      </c>
      <c r="K183" s="92">
        <f t="shared" si="76"/>
        <v>0</v>
      </c>
      <c r="L183" s="87">
        <f t="shared" si="94"/>
        <v>0</v>
      </c>
      <c r="M183" s="93" t="e">
        <f t="shared" si="95"/>
        <v>#DIV/0!</v>
      </c>
      <c r="N183" s="59">
        <f t="shared" si="77"/>
        <v>5</v>
      </c>
      <c r="O183" s="42">
        <f t="shared" si="96"/>
        <v>7.3529411764705888</v>
      </c>
      <c r="P183" s="55">
        <f t="shared" si="97"/>
        <v>0.12000000000000008</v>
      </c>
      <c r="Q183" s="86">
        <f t="shared" si="78"/>
        <v>0</v>
      </c>
      <c r="R183" s="87">
        <f t="shared" si="98"/>
        <v>0</v>
      </c>
      <c r="S183" s="93" t="e">
        <f t="shared" si="99"/>
        <v>#DIV/0!</v>
      </c>
      <c r="T183" s="59">
        <f t="shared" si="79"/>
        <v>0</v>
      </c>
      <c r="U183" s="42">
        <f t="shared" si="100"/>
        <v>0</v>
      </c>
      <c r="V183" s="53" t="e">
        <f t="shared" si="101"/>
        <v>#DIV/0!</v>
      </c>
      <c r="W183" s="92">
        <f t="shared" si="80"/>
        <v>5</v>
      </c>
      <c r="X183" s="87">
        <f t="shared" si="102"/>
        <v>7.6923076923076934</v>
      </c>
      <c r="Y183" s="88">
        <f t="shared" si="103"/>
        <v>0.12000000000000008</v>
      </c>
      <c r="Z183" s="54">
        <f t="shared" si="81"/>
        <v>0</v>
      </c>
      <c r="AA183" s="42">
        <f t="shared" si="83"/>
        <v>0</v>
      </c>
      <c r="AB183" s="55" t="e">
        <f t="shared" si="84"/>
        <v>#DIV/0!</v>
      </c>
      <c r="AC183" s="86">
        <f t="shared" si="82"/>
        <v>5</v>
      </c>
      <c r="AD183" s="87">
        <f t="shared" si="85"/>
        <v>5.9523809523809526</v>
      </c>
      <c r="AE183" s="93">
        <f t="shared" si="86"/>
        <v>0.12000000000000002</v>
      </c>
      <c r="AF183" s="59">
        <f t="shared" si="87"/>
        <v>5</v>
      </c>
      <c r="AG183" s="42">
        <f t="shared" si="88"/>
        <v>5.9523809523809526</v>
      </c>
      <c r="AH183" s="55">
        <f t="shared" si="89"/>
        <v>0.12000000000000002</v>
      </c>
    </row>
    <row r="184" spans="1:34" x14ac:dyDescent="0.25">
      <c r="A184" s="75">
        <f>'Compra - Fora do Estado'!A179</f>
        <v>0</v>
      </c>
      <c r="B184" s="66">
        <f>'Compra - Fora do Estado'!B179</f>
        <v>0</v>
      </c>
      <c r="C184" s="40">
        <f>'Compra - Fora do Estado'!L179</f>
        <v>0</v>
      </c>
      <c r="D184" s="80">
        <v>0.04</v>
      </c>
      <c r="E184" s="86">
        <f t="shared" si="74"/>
        <v>5</v>
      </c>
      <c r="F184" s="87">
        <f t="shared" si="90"/>
        <v>7.4626865671641802</v>
      </c>
      <c r="G184" s="88">
        <f t="shared" si="91"/>
        <v>0.12000000000000009</v>
      </c>
      <c r="H184" s="54">
        <f t="shared" si="75"/>
        <v>0</v>
      </c>
      <c r="I184" s="42">
        <f t="shared" si="92"/>
        <v>0</v>
      </c>
      <c r="J184" s="53" t="e">
        <f t="shared" si="93"/>
        <v>#DIV/0!</v>
      </c>
      <c r="K184" s="92">
        <f t="shared" si="76"/>
        <v>0</v>
      </c>
      <c r="L184" s="87">
        <f t="shared" si="94"/>
        <v>0</v>
      </c>
      <c r="M184" s="93" t="e">
        <f t="shared" si="95"/>
        <v>#DIV/0!</v>
      </c>
      <c r="N184" s="59">
        <f t="shared" si="77"/>
        <v>5</v>
      </c>
      <c r="O184" s="42">
        <f t="shared" si="96"/>
        <v>7.3529411764705888</v>
      </c>
      <c r="P184" s="55">
        <f t="shared" si="97"/>
        <v>0.12000000000000008</v>
      </c>
      <c r="Q184" s="86">
        <f t="shared" si="78"/>
        <v>0</v>
      </c>
      <c r="R184" s="87">
        <f t="shared" si="98"/>
        <v>0</v>
      </c>
      <c r="S184" s="93" t="e">
        <f t="shared" si="99"/>
        <v>#DIV/0!</v>
      </c>
      <c r="T184" s="59">
        <f t="shared" si="79"/>
        <v>0</v>
      </c>
      <c r="U184" s="42">
        <f t="shared" si="100"/>
        <v>0</v>
      </c>
      <c r="V184" s="53" t="e">
        <f t="shared" si="101"/>
        <v>#DIV/0!</v>
      </c>
      <c r="W184" s="92">
        <f t="shared" si="80"/>
        <v>5</v>
      </c>
      <c r="X184" s="87">
        <f t="shared" si="102"/>
        <v>7.6923076923076934</v>
      </c>
      <c r="Y184" s="88">
        <f t="shared" si="103"/>
        <v>0.12000000000000008</v>
      </c>
      <c r="Z184" s="54">
        <f t="shared" si="81"/>
        <v>0</v>
      </c>
      <c r="AA184" s="42">
        <f t="shared" si="83"/>
        <v>0</v>
      </c>
      <c r="AB184" s="55" t="e">
        <f t="shared" si="84"/>
        <v>#DIV/0!</v>
      </c>
      <c r="AC184" s="86">
        <f t="shared" si="82"/>
        <v>5</v>
      </c>
      <c r="AD184" s="87">
        <f t="shared" si="85"/>
        <v>5.9523809523809526</v>
      </c>
      <c r="AE184" s="93">
        <f t="shared" si="86"/>
        <v>0.12000000000000002</v>
      </c>
      <c r="AF184" s="59">
        <f t="shared" si="87"/>
        <v>5</v>
      </c>
      <c r="AG184" s="42">
        <f t="shared" si="88"/>
        <v>5.9523809523809526</v>
      </c>
      <c r="AH184" s="55">
        <f t="shared" si="89"/>
        <v>0.12000000000000002</v>
      </c>
    </row>
    <row r="185" spans="1:34" x14ac:dyDescent="0.25">
      <c r="A185" s="75">
        <f>'Compra - Fora do Estado'!A180</f>
        <v>0</v>
      </c>
      <c r="B185" s="66">
        <f>'Compra - Fora do Estado'!B180</f>
        <v>0</v>
      </c>
      <c r="C185" s="40">
        <f>'Compra - Fora do Estado'!L180</f>
        <v>0</v>
      </c>
      <c r="D185" s="80">
        <v>0.04</v>
      </c>
      <c r="E185" s="86">
        <f t="shared" si="74"/>
        <v>5</v>
      </c>
      <c r="F185" s="87">
        <f t="shared" si="90"/>
        <v>7.4626865671641802</v>
      </c>
      <c r="G185" s="88">
        <f t="shared" si="91"/>
        <v>0.12000000000000009</v>
      </c>
      <c r="H185" s="54">
        <f t="shared" si="75"/>
        <v>0</v>
      </c>
      <c r="I185" s="42">
        <f t="shared" si="92"/>
        <v>0</v>
      </c>
      <c r="J185" s="53" t="e">
        <f t="shared" si="93"/>
        <v>#DIV/0!</v>
      </c>
      <c r="K185" s="92">
        <f t="shared" si="76"/>
        <v>0</v>
      </c>
      <c r="L185" s="87">
        <f t="shared" si="94"/>
        <v>0</v>
      </c>
      <c r="M185" s="93" t="e">
        <f t="shared" si="95"/>
        <v>#DIV/0!</v>
      </c>
      <c r="N185" s="59">
        <f t="shared" si="77"/>
        <v>5</v>
      </c>
      <c r="O185" s="42">
        <f t="shared" si="96"/>
        <v>7.3529411764705888</v>
      </c>
      <c r="P185" s="55">
        <f t="shared" si="97"/>
        <v>0.12000000000000008</v>
      </c>
      <c r="Q185" s="86">
        <f t="shared" si="78"/>
        <v>0</v>
      </c>
      <c r="R185" s="87">
        <f t="shared" si="98"/>
        <v>0</v>
      </c>
      <c r="S185" s="93" t="e">
        <f t="shared" si="99"/>
        <v>#DIV/0!</v>
      </c>
      <c r="T185" s="59">
        <f t="shared" si="79"/>
        <v>0</v>
      </c>
      <c r="U185" s="42">
        <f t="shared" si="100"/>
        <v>0</v>
      </c>
      <c r="V185" s="53" t="e">
        <f t="shared" si="101"/>
        <v>#DIV/0!</v>
      </c>
      <c r="W185" s="92">
        <f t="shared" si="80"/>
        <v>5</v>
      </c>
      <c r="X185" s="87">
        <f t="shared" si="102"/>
        <v>7.6923076923076934</v>
      </c>
      <c r="Y185" s="88">
        <f t="shared" si="103"/>
        <v>0.12000000000000008</v>
      </c>
      <c r="Z185" s="54">
        <f t="shared" si="81"/>
        <v>0</v>
      </c>
      <c r="AA185" s="42">
        <f t="shared" si="83"/>
        <v>0</v>
      </c>
      <c r="AB185" s="55" t="e">
        <f t="shared" si="84"/>
        <v>#DIV/0!</v>
      </c>
      <c r="AC185" s="86">
        <f t="shared" si="82"/>
        <v>5</v>
      </c>
      <c r="AD185" s="87">
        <f t="shared" si="85"/>
        <v>5.9523809523809526</v>
      </c>
      <c r="AE185" s="93">
        <f t="shared" si="86"/>
        <v>0.12000000000000002</v>
      </c>
      <c r="AF185" s="59">
        <f t="shared" si="87"/>
        <v>5</v>
      </c>
      <c r="AG185" s="42">
        <f t="shared" si="88"/>
        <v>5.9523809523809526</v>
      </c>
      <c r="AH185" s="55">
        <f t="shared" si="89"/>
        <v>0.12000000000000002</v>
      </c>
    </row>
    <row r="186" spans="1:34" x14ac:dyDescent="0.25">
      <c r="A186" s="75">
        <f>'Compra - Fora do Estado'!A181</f>
        <v>0</v>
      </c>
      <c r="B186" s="66">
        <f>'Compra - Fora do Estado'!B181</f>
        <v>0</v>
      </c>
      <c r="C186" s="40">
        <f>'Compra - Fora do Estado'!L181</f>
        <v>0</v>
      </c>
      <c r="D186" s="80">
        <v>0.04</v>
      </c>
      <c r="E186" s="86">
        <f t="shared" si="74"/>
        <v>5</v>
      </c>
      <c r="F186" s="87">
        <f t="shared" si="90"/>
        <v>7.4626865671641802</v>
      </c>
      <c r="G186" s="88">
        <f t="shared" si="91"/>
        <v>0.12000000000000009</v>
      </c>
      <c r="H186" s="54">
        <f t="shared" si="75"/>
        <v>0</v>
      </c>
      <c r="I186" s="42">
        <f t="shared" si="92"/>
        <v>0</v>
      </c>
      <c r="J186" s="53" t="e">
        <f t="shared" si="93"/>
        <v>#DIV/0!</v>
      </c>
      <c r="K186" s="92">
        <f t="shared" si="76"/>
        <v>0</v>
      </c>
      <c r="L186" s="87">
        <f t="shared" si="94"/>
        <v>0</v>
      </c>
      <c r="M186" s="93" t="e">
        <f t="shared" si="95"/>
        <v>#DIV/0!</v>
      </c>
      <c r="N186" s="59">
        <f t="shared" si="77"/>
        <v>5</v>
      </c>
      <c r="O186" s="42">
        <f t="shared" si="96"/>
        <v>7.3529411764705888</v>
      </c>
      <c r="P186" s="55">
        <f t="shared" si="97"/>
        <v>0.12000000000000008</v>
      </c>
      <c r="Q186" s="86">
        <f t="shared" si="78"/>
        <v>0</v>
      </c>
      <c r="R186" s="87">
        <f t="shared" si="98"/>
        <v>0</v>
      </c>
      <c r="S186" s="93" t="e">
        <f t="shared" si="99"/>
        <v>#DIV/0!</v>
      </c>
      <c r="T186" s="59">
        <f t="shared" si="79"/>
        <v>0</v>
      </c>
      <c r="U186" s="42">
        <f t="shared" si="100"/>
        <v>0</v>
      </c>
      <c r="V186" s="53" t="e">
        <f t="shared" si="101"/>
        <v>#DIV/0!</v>
      </c>
      <c r="W186" s="92">
        <f t="shared" si="80"/>
        <v>5</v>
      </c>
      <c r="X186" s="87">
        <f t="shared" si="102"/>
        <v>7.6923076923076934</v>
      </c>
      <c r="Y186" s="88">
        <f t="shared" si="103"/>
        <v>0.12000000000000008</v>
      </c>
      <c r="Z186" s="54">
        <f t="shared" si="81"/>
        <v>0</v>
      </c>
      <c r="AA186" s="42">
        <f t="shared" si="83"/>
        <v>0</v>
      </c>
      <c r="AB186" s="55" t="e">
        <f t="shared" si="84"/>
        <v>#DIV/0!</v>
      </c>
      <c r="AC186" s="86">
        <f t="shared" si="82"/>
        <v>5</v>
      </c>
      <c r="AD186" s="87">
        <f t="shared" si="85"/>
        <v>5.9523809523809526</v>
      </c>
      <c r="AE186" s="93">
        <f t="shared" si="86"/>
        <v>0.12000000000000002</v>
      </c>
      <c r="AF186" s="59">
        <f t="shared" si="87"/>
        <v>5</v>
      </c>
      <c r="AG186" s="42">
        <f t="shared" si="88"/>
        <v>5.9523809523809526</v>
      </c>
      <c r="AH186" s="55">
        <f t="shared" si="89"/>
        <v>0.12000000000000002</v>
      </c>
    </row>
    <row r="187" spans="1:34" x14ac:dyDescent="0.25">
      <c r="A187" s="75">
        <f>'Compra - Fora do Estado'!A182</f>
        <v>0</v>
      </c>
      <c r="B187" s="66">
        <f>'Compra - Fora do Estado'!B182</f>
        <v>0</v>
      </c>
      <c r="C187" s="40">
        <f>'Compra - Fora do Estado'!L182</f>
        <v>0</v>
      </c>
      <c r="D187" s="80">
        <v>0.04</v>
      </c>
      <c r="E187" s="86">
        <f t="shared" si="74"/>
        <v>5</v>
      </c>
      <c r="F187" s="87">
        <f t="shared" si="90"/>
        <v>7.4626865671641802</v>
      </c>
      <c r="G187" s="88">
        <f t="shared" si="91"/>
        <v>0.12000000000000009</v>
      </c>
      <c r="H187" s="54">
        <f t="shared" si="75"/>
        <v>0</v>
      </c>
      <c r="I187" s="42">
        <f t="shared" si="92"/>
        <v>0</v>
      </c>
      <c r="J187" s="53" t="e">
        <f t="shared" si="93"/>
        <v>#DIV/0!</v>
      </c>
      <c r="K187" s="92">
        <f t="shared" si="76"/>
        <v>0</v>
      </c>
      <c r="L187" s="87">
        <f t="shared" si="94"/>
        <v>0</v>
      </c>
      <c r="M187" s="93" t="e">
        <f t="shared" si="95"/>
        <v>#DIV/0!</v>
      </c>
      <c r="N187" s="59">
        <f t="shared" si="77"/>
        <v>5</v>
      </c>
      <c r="O187" s="42">
        <f t="shared" si="96"/>
        <v>7.3529411764705888</v>
      </c>
      <c r="P187" s="55">
        <f t="shared" si="97"/>
        <v>0.12000000000000008</v>
      </c>
      <c r="Q187" s="86">
        <f t="shared" si="78"/>
        <v>0</v>
      </c>
      <c r="R187" s="87">
        <f t="shared" si="98"/>
        <v>0</v>
      </c>
      <c r="S187" s="93" t="e">
        <f t="shared" si="99"/>
        <v>#DIV/0!</v>
      </c>
      <c r="T187" s="59">
        <f t="shared" si="79"/>
        <v>0</v>
      </c>
      <c r="U187" s="42">
        <f t="shared" si="100"/>
        <v>0</v>
      </c>
      <c r="V187" s="53" t="e">
        <f t="shared" si="101"/>
        <v>#DIV/0!</v>
      </c>
      <c r="W187" s="92">
        <f t="shared" si="80"/>
        <v>5</v>
      </c>
      <c r="X187" s="87">
        <f t="shared" si="102"/>
        <v>7.6923076923076934</v>
      </c>
      <c r="Y187" s="88">
        <f t="shared" si="103"/>
        <v>0.12000000000000008</v>
      </c>
      <c r="Z187" s="54">
        <f t="shared" si="81"/>
        <v>0</v>
      </c>
      <c r="AA187" s="42">
        <f t="shared" si="83"/>
        <v>0</v>
      </c>
      <c r="AB187" s="55" t="e">
        <f t="shared" si="84"/>
        <v>#DIV/0!</v>
      </c>
      <c r="AC187" s="86">
        <f t="shared" si="82"/>
        <v>5</v>
      </c>
      <c r="AD187" s="87">
        <f t="shared" si="85"/>
        <v>5.9523809523809526</v>
      </c>
      <c r="AE187" s="93">
        <f t="shared" si="86"/>
        <v>0.12000000000000002</v>
      </c>
      <c r="AF187" s="59">
        <f t="shared" si="87"/>
        <v>5</v>
      </c>
      <c r="AG187" s="42">
        <f t="shared" si="88"/>
        <v>5.9523809523809526</v>
      </c>
      <c r="AH187" s="55">
        <f t="shared" si="89"/>
        <v>0.12000000000000002</v>
      </c>
    </row>
    <row r="188" spans="1:34" x14ac:dyDescent="0.25">
      <c r="A188" s="75">
        <f>'Compra - Fora do Estado'!A183</f>
        <v>0</v>
      </c>
      <c r="B188" s="66">
        <f>'Compra - Fora do Estado'!B183</f>
        <v>0</v>
      </c>
      <c r="C188" s="40">
        <f>'Compra - Fora do Estado'!L183</f>
        <v>0</v>
      </c>
      <c r="D188" s="80">
        <v>0.04</v>
      </c>
      <c r="E188" s="86">
        <f t="shared" si="74"/>
        <v>5</v>
      </c>
      <c r="F188" s="87">
        <f t="shared" si="90"/>
        <v>7.4626865671641802</v>
      </c>
      <c r="G188" s="88">
        <f t="shared" si="91"/>
        <v>0.12000000000000009</v>
      </c>
      <c r="H188" s="54">
        <f t="shared" si="75"/>
        <v>0</v>
      </c>
      <c r="I188" s="42">
        <f t="shared" si="92"/>
        <v>0</v>
      </c>
      <c r="J188" s="53" t="e">
        <f t="shared" si="93"/>
        <v>#DIV/0!</v>
      </c>
      <c r="K188" s="92">
        <f t="shared" si="76"/>
        <v>0</v>
      </c>
      <c r="L188" s="87">
        <f t="shared" si="94"/>
        <v>0</v>
      </c>
      <c r="M188" s="93" t="e">
        <f t="shared" si="95"/>
        <v>#DIV/0!</v>
      </c>
      <c r="N188" s="59">
        <f t="shared" si="77"/>
        <v>5</v>
      </c>
      <c r="O188" s="42">
        <f t="shared" si="96"/>
        <v>7.3529411764705888</v>
      </c>
      <c r="P188" s="55">
        <f t="shared" si="97"/>
        <v>0.12000000000000008</v>
      </c>
      <c r="Q188" s="86">
        <f t="shared" si="78"/>
        <v>0</v>
      </c>
      <c r="R188" s="87">
        <f t="shared" si="98"/>
        <v>0</v>
      </c>
      <c r="S188" s="93" t="e">
        <f t="shared" si="99"/>
        <v>#DIV/0!</v>
      </c>
      <c r="T188" s="59">
        <f t="shared" si="79"/>
        <v>0</v>
      </c>
      <c r="U188" s="42">
        <f t="shared" si="100"/>
        <v>0</v>
      </c>
      <c r="V188" s="53" t="e">
        <f t="shared" si="101"/>
        <v>#DIV/0!</v>
      </c>
      <c r="W188" s="92">
        <f t="shared" si="80"/>
        <v>5</v>
      </c>
      <c r="X188" s="87">
        <f t="shared" si="102"/>
        <v>7.6923076923076934</v>
      </c>
      <c r="Y188" s="88">
        <f t="shared" si="103"/>
        <v>0.12000000000000008</v>
      </c>
      <c r="Z188" s="54">
        <f t="shared" si="81"/>
        <v>0</v>
      </c>
      <c r="AA188" s="42">
        <f t="shared" si="83"/>
        <v>0</v>
      </c>
      <c r="AB188" s="55" t="e">
        <f t="shared" si="84"/>
        <v>#DIV/0!</v>
      </c>
      <c r="AC188" s="86">
        <f t="shared" si="82"/>
        <v>5</v>
      </c>
      <c r="AD188" s="87">
        <f t="shared" si="85"/>
        <v>5.9523809523809526</v>
      </c>
      <c r="AE188" s="93">
        <f t="shared" si="86"/>
        <v>0.12000000000000002</v>
      </c>
      <c r="AF188" s="59">
        <f t="shared" si="87"/>
        <v>5</v>
      </c>
      <c r="AG188" s="42">
        <f t="shared" si="88"/>
        <v>5.9523809523809526</v>
      </c>
      <c r="AH188" s="55">
        <f t="shared" si="89"/>
        <v>0.12000000000000002</v>
      </c>
    </row>
    <row r="189" spans="1:34" x14ac:dyDescent="0.25">
      <c r="A189" s="75">
        <f>'Compra - Fora do Estado'!A184</f>
        <v>0</v>
      </c>
      <c r="B189" s="66">
        <f>'Compra - Fora do Estado'!B184</f>
        <v>0</v>
      </c>
      <c r="C189" s="40">
        <f>'Compra - Fora do Estado'!L184</f>
        <v>0</v>
      </c>
      <c r="D189" s="80">
        <v>0.04</v>
      </c>
      <c r="E189" s="86">
        <f t="shared" si="74"/>
        <v>5</v>
      </c>
      <c r="F189" s="87">
        <f t="shared" si="90"/>
        <v>7.4626865671641802</v>
      </c>
      <c r="G189" s="88">
        <f t="shared" si="91"/>
        <v>0.12000000000000009</v>
      </c>
      <c r="H189" s="54">
        <f t="shared" si="75"/>
        <v>0</v>
      </c>
      <c r="I189" s="42">
        <f t="shared" si="92"/>
        <v>0</v>
      </c>
      <c r="J189" s="53" t="e">
        <f t="shared" si="93"/>
        <v>#DIV/0!</v>
      </c>
      <c r="K189" s="92">
        <f t="shared" si="76"/>
        <v>0</v>
      </c>
      <c r="L189" s="87">
        <f t="shared" si="94"/>
        <v>0</v>
      </c>
      <c r="M189" s="93" t="e">
        <f t="shared" si="95"/>
        <v>#DIV/0!</v>
      </c>
      <c r="N189" s="59">
        <f t="shared" si="77"/>
        <v>5</v>
      </c>
      <c r="O189" s="42">
        <f t="shared" si="96"/>
        <v>7.3529411764705888</v>
      </c>
      <c r="P189" s="55">
        <f t="shared" si="97"/>
        <v>0.12000000000000008</v>
      </c>
      <c r="Q189" s="86">
        <f t="shared" si="78"/>
        <v>0</v>
      </c>
      <c r="R189" s="87">
        <f t="shared" si="98"/>
        <v>0</v>
      </c>
      <c r="S189" s="93" t="e">
        <f t="shared" si="99"/>
        <v>#DIV/0!</v>
      </c>
      <c r="T189" s="59">
        <f t="shared" si="79"/>
        <v>0</v>
      </c>
      <c r="U189" s="42">
        <f t="shared" si="100"/>
        <v>0</v>
      </c>
      <c r="V189" s="53" t="e">
        <f t="shared" si="101"/>
        <v>#DIV/0!</v>
      </c>
      <c r="W189" s="92">
        <f t="shared" si="80"/>
        <v>5</v>
      </c>
      <c r="X189" s="87">
        <f t="shared" si="102"/>
        <v>7.6923076923076934</v>
      </c>
      <c r="Y189" s="88">
        <f t="shared" si="103"/>
        <v>0.12000000000000008</v>
      </c>
      <c r="Z189" s="54">
        <f t="shared" si="81"/>
        <v>0</v>
      </c>
      <c r="AA189" s="42">
        <f t="shared" si="83"/>
        <v>0</v>
      </c>
      <c r="AB189" s="55" t="e">
        <f t="shared" si="84"/>
        <v>#DIV/0!</v>
      </c>
      <c r="AC189" s="86">
        <f t="shared" si="82"/>
        <v>5</v>
      </c>
      <c r="AD189" s="87">
        <f t="shared" si="85"/>
        <v>5.9523809523809526</v>
      </c>
      <c r="AE189" s="93">
        <f t="shared" si="86"/>
        <v>0.12000000000000002</v>
      </c>
      <c r="AF189" s="59">
        <f t="shared" si="87"/>
        <v>5</v>
      </c>
      <c r="AG189" s="42">
        <f t="shared" si="88"/>
        <v>5.9523809523809526</v>
      </c>
      <c r="AH189" s="55">
        <f t="shared" si="89"/>
        <v>0.12000000000000002</v>
      </c>
    </row>
    <row r="190" spans="1:34" x14ac:dyDescent="0.25">
      <c r="A190" s="75">
        <f>'Compra - Fora do Estado'!A185</f>
        <v>0</v>
      </c>
      <c r="B190" s="66">
        <f>'Compra - Fora do Estado'!B185</f>
        <v>0</v>
      </c>
      <c r="C190" s="40">
        <f>'Compra - Fora do Estado'!L185</f>
        <v>0</v>
      </c>
      <c r="D190" s="80">
        <v>0.04</v>
      </c>
      <c r="E190" s="86">
        <f t="shared" si="74"/>
        <v>5</v>
      </c>
      <c r="F190" s="87">
        <f t="shared" si="90"/>
        <v>7.4626865671641802</v>
      </c>
      <c r="G190" s="88">
        <f t="shared" si="91"/>
        <v>0.12000000000000009</v>
      </c>
      <c r="H190" s="54">
        <f t="shared" si="75"/>
        <v>0</v>
      </c>
      <c r="I190" s="42">
        <f t="shared" si="92"/>
        <v>0</v>
      </c>
      <c r="J190" s="53" t="e">
        <f t="shared" si="93"/>
        <v>#DIV/0!</v>
      </c>
      <c r="K190" s="92">
        <f t="shared" si="76"/>
        <v>0</v>
      </c>
      <c r="L190" s="87">
        <f t="shared" si="94"/>
        <v>0</v>
      </c>
      <c r="M190" s="93" t="e">
        <f t="shared" si="95"/>
        <v>#DIV/0!</v>
      </c>
      <c r="N190" s="59">
        <f t="shared" si="77"/>
        <v>5</v>
      </c>
      <c r="O190" s="42">
        <f t="shared" si="96"/>
        <v>7.3529411764705888</v>
      </c>
      <c r="P190" s="55">
        <f t="shared" si="97"/>
        <v>0.12000000000000008</v>
      </c>
      <c r="Q190" s="86">
        <f t="shared" si="78"/>
        <v>0</v>
      </c>
      <c r="R190" s="87">
        <f t="shared" si="98"/>
        <v>0</v>
      </c>
      <c r="S190" s="93" t="e">
        <f t="shared" si="99"/>
        <v>#DIV/0!</v>
      </c>
      <c r="T190" s="59">
        <f t="shared" si="79"/>
        <v>0</v>
      </c>
      <c r="U190" s="42">
        <f t="shared" si="100"/>
        <v>0</v>
      </c>
      <c r="V190" s="53" t="e">
        <f t="shared" si="101"/>
        <v>#DIV/0!</v>
      </c>
      <c r="W190" s="92">
        <f t="shared" si="80"/>
        <v>5</v>
      </c>
      <c r="X190" s="87">
        <f t="shared" si="102"/>
        <v>7.6923076923076934</v>
      </c>
      <c r="Y190" s="88">
        <f t="shared" si="103"/>
        <v>0.12000000000000008</v>
      </c>
      <c r="Z190" s="54">
        <f t="shared" si="81"/>
        <v>0</v>
      </c>
      <c r="AA190" s="42">
        <f t="shared" si="83"/>
        <v>0</v>
      </c>
      <c r="AB190" s="55" t="e">
        <f t="shared" si="84"/>
        <v>#DIV/0!</v>
      </c>
      <c r="AC190" s="86">
        <f t="shared" si="82"/>
        <v>5</v>
      </c>
      <c r="AD190" s="87">
        <f t="shared" si="85"/>
        <v>5.9523809523809526</v>
      </c>
      <c r="AE190" s="93">
        <f t="shared" si="86"/>
        <v>0.12000000000000002</v>
      </c>
      <c r="AF190" s="59">
        <f t="shared" si="87"/>
        <v>5</v>
      </c>
      <c r="AG190" s="42">
        <f t="shared" si="88"/>
        <v>5.9523809523809526</v>
      </c>
      <c r="AH190" s="55">
        <f t="shared" si="89"/>
        <v>0.12000000000000002</v>
      </c>
    </row>
    <row r="191" spans="1:34" x14ac:dyDescent="0.25">
      <c r="A191" s="75">
        <f>'Compra - Fora do Estado'!A186</f>
        <v>0</v>
      </c>
      <c r="B191" s="66">
        <f>'Compra - Fora do Estado'!B186</f>
        <v>0</v>
      </c>
      <c r="C191" s="40">
        <f>'Compra - Fora do Estado'!L186</f>
        <v>0</v>
      </c>
      <c r="D191" s="80">
        <v>0.04</v>
      </c>
      <c r="E191" s="86">
        <f t="shared" si="74"/>
        <v>5</v>
      </c>
      <c r="F191" s="87">
        <f t="shared" si="90"/>
        <v>7.4626865671641802</v>
      </c>
      <c r="G191" s="88">
        <f t="shared" si="91"/>
        <v>0.12000000000000009</v>
      </c>
      <c r="H191" s="54">
        <f t="shared" si="75"/>
        <v>0</v>
      </c>
      <c r="I191" s="42">
        <f t="shared" si="92"/>
        <v>0</v>
      </c>
      <c r="J191" s="53" t="e">
        <f t="shared" si="93"/>
        <v>#DIV/0!</v>
      </c>
      <c r="K191" s="92">
        <f t="shared" si="76"/>
        <v>0</v>
      </c>
      <c r="L191" s="87">
        <f t="shared" si="94"/>
        <v>0</v>
      </c>
      <c r="M191" s="93" t="e">
        <f t="shared" si="95"/>
        <v>#DIV/0!</v>
      </c>
      <c r="N191" s="59">
        <f t="shared" si="77"/>
        <v>5</v>
      </c>
      <c r="O191" s="42">
        <f t="shared" si="96"/>
        <v>7.3529411764705888</v>
      </c>
      <c r="P191" s="55">
        <f t="shared" si="97"/>
        <v>0.12000000000000008</v>
      </c>
      <c r="Q191" s="86">
        <f t="shared" si="78"/>
        <v>0</v>
      </c>
      <c r="R191" s="87">
        <f t="shared" si="98"/>
        <v>0</v>
      </c>
      <c r="S191" s="93" t="e">
        <f t="shared" si="99"/>
        <v>#DIV/0!</v>
      </c>
      <c r="T191" s="59">
        <f t="shared" si="79"/>
        <v>0</v>
      </c>
      <c r="U191" s="42">
        <f t="shared" si="100"/>
        <v>0</v>
      </c>
      <c r="V191" s="53" t="e">
        <f t="shared" si="101"/>
        <v>#DIV/0!</v>
      </c>
      <c r="W191" s="92">
        <f t="shared" si="80"/>
        <v>5</v>
      </c>
      <c r="X191" s="87">
        <f t="shared" si="102"/>
        <v>7.6923076923076934</v>
      </c>
      <c r="Y191" s="88">
        <f t="shared" si="103"/>
        <v>0.12000000000000008</v>
      </c>
      <c r="Z191" s="54">
        <f t="shared" si="81"/>
        <v>0</v>
      </c>
      <c r="AA191" s="42">
        <f t="shared" si="83"/>
        <v>0</v>
      </c>
      <c r="AB191" s="55" t="e">
        <f t="shared" si="84"/>
        <v>#DIV/0!</v>
      </c>
      <c r="AC191" s="86">
        <f t="shared" si="82"/>
        <v>5</v>
      </c>
      <c r="AD191" s="87">
        <f t="shared" si="85"/>
        <v>5.9523809523809526</v>
      </c>
      <c r="AE191" s="93">
        <f t="shared" si="86"/>
        <v>0.12000000000000002</v>
      </c>
      <c r="AF191" s="59">
        <f t="shared" si="87"/>
        <v>5</v>
      </c>
      <c r="AG191" s="42">
        <f t="shared" si="88"/>
        <v>5.9523809523809526</v>
      </c>
      <c r="AH191" s="55">
        <f t="shared" si="89"/>
        <v>0.12000000000000002</v>
      </c>
    </row>
    <row r="192" spans="1:34" x14ac:dyDescent="0.25">
      <c r="A192" s="75">
        <f>'Compra - Fora do Estado'!A187</f>
        <v>0</v>
      </c>
      <c r="B192" s="66">
        <f>'Compra - Fora do Estado'!B187</f>
        <v>0</v>
      </c>
      <c r="C192" s="40">
        <f>'Compra - Fora do Estado'!L187</f>
        <v>0</v>
      </c>
      <c r="D192" s="80">
        <v>0.04</v>
      </c>
      <c r="E192" s="86">
        <f t="shared" si="74"/>
        <v>5</v>
      </c>
      <c r="F192" s="87">
        <f t="shared" si="90"/>
        <v>7.4626865671641802</v>
      </c>
      <c r="G192" s="88">
        <f t="shared" si="91"/>
        <v>0.12000000000000009</v>
      </c>
      <c r="H192" s="54">
        <f t="shared" si="75"/>
        <v>0</v>
      </c>
      <c r="I192" s="42">
        <f t="shared" si="92"/>
        <v>0</v>
      </c>
      <c r="J192" s="53" t="e">
        <f t="shared" si="93"/>
        <v>#DIV/0!</v>
      </c>
      <c r="K192" s="92">
        <f t="shared" si="76"/>
        <v>0</v>
      </c>
      <c r="L192" s="87">
        <f t="shared" si="94"/>
        <v>0</v>
      </c>
      <c r="M192" s="93" t="e">
        <f t="shared" si="95"/>
        <v>#DIV/0!</v>
      </c>
      <c r="N192" s="59">
        <f t="shared" si="77"/>
        <v>5</v>
      </c>
      <c r="O192" s="42">
        <f t="shared" si="96"/>
        <v>7.3529411764705888</v>
      </c>
      <c r="P192" s="55">
        <f t="shared" si="97"/>
        <v>0.12000000000000008</v>
      </c>
      <c r="Q192" s="86">
        <f t="shared" si="78"/>
        <v>0</v>
      </c>
      <c r="R192" s="87">
        <f t="shared" si="98"/>
        <v>0</v>
      </c>
      <c r="S192" s="93" t="e">
        <f t="shared" si="99"/>
        <v>#DIV/0!</v>
      </c>
      <c r="T192" s="59">
        <f t="shared" si="79"/>
        <v>0</v>
      </c>
      <c r="U192" s="42">
        <f t="shared" si="100"/>
        <v>0</v>
      </c>
      <c r="V192" s="53" t="e">
        <f t="shared" si="101"/>
        <v>#DIV/0!</v>
      </c>
      <c r="W192" s="92">
        <f t="shared" si="80"/>
        <v>5</v>
      </c>
      <c r="X192" s="87">
        <f t="shared" si="102"/>
        <v>7.6923076923076934</v>
      </c>
      <c r="Y192" s="88">
        <f t="shared" si="103"/>
        <v>0.12000000000000008</v>
      </c>
      <c r="Z192" s="54">
        <f t="shared" si="81"/>
        <v>0</v>
      </c>
      <c r="AA192" s="42">
        <f t="shared" si="83"/>
        <v>0</v>
      </c>
      <c r="AB192" s="55" t="e">
        <f t="shared" si="84"/>
        <v>#DIV/0!</v>
      </c>
      <c r="AC192" s="86">
        <f t="shared" si="82"/>
        <v>5</v>
      </c>
      <c r="AD192" s="87">
        <f t="shared" si="85"/>
        <v>5.9523809523809526</v>
      </c>
      <c r="AE192" s="93">
        <f t="shared" si="86"/>
        <v>0.12000000000000002</v>
      </c>
      <c r="AF192" s="59">
        <f t="shared" si="87"/>
        <v>5</v>
      </c>
      <c r="AG192" s="42">
        <f t="shared" si="88"/>
        <v>5.9523809523809526</v>
      </c>
      <c r="AH192" s="55">
        <f t="shared" si="89"/>
        <v>0.12000000000000002</v>
      </c>
    </row>
    <row r="193" spans="1:34" x14ac:dyDescent="0.25">
      <c r="A193" s="75">
        <f>'Compra - Fora do Estado'!A188</f>
        <v>0</v>
      </c>
      <c r="B193" s="66">
        <f>'Compra - Fora do Estado'!B188</f>
        <v>0</v>
      </c>
      <c r="C193" s="40">
        <f>'Compra - Fora do Estado'!L188</f>
        <v>0</v>
      </c>
      <c r="D193" s="80">
        <v>0.04</v>
      </c>
      <c r="E193" s="86">
        <f t="shared" si="74"/>
        <v>5</v>
      </c>
      <c r="F193" s="87">
        <f t="shared" si="90"/>
        <v>7.4626865671641802</v>
      </c>
      <c r="G193" s="88">
        <f t="shared" si="91"/>
        <v>0.12000000000000009</v>
      </c>
      <c r="H193" s="54">
        <f t="shared" si="75"/>
        <v>0</v>
      </c>
      <c r="I193" s="42">
        <f t="shared" si="92"/>
        <v>0</v>
      </c>
      <c r="J193" s="53" t="e">
        <f t="shared" si="93"/>
        <v>#DIV/0!</v>
      </c>
      <c r="K193" s="92">
        <f t="shared" si="76"/>
        <v>0</v>
      </c>
      <c r="L193" s="87">
        <f t="shared" si="94"/>
        <v>0</v>
      </c>
      <c r="M193" s="93" t="e">
        <f t="shared" si="95"/>
        <v>#DIV/0!</v>
      </c>
      <c r="N193" s="59">
        <f t="shared" si="77"/>
        <v>5</v>
      </c>
      <c r="O193" s="42">
        <f t="shared" si="96"/>
        <v>7.3529411764705888</v>
      </c>
      <c r="P193" s="55">
        <f t="shared" si="97"/>
        <v>0.12000000000000008</v>
      </c>
      <c r="Q193" s="86">
        <f t="shared" si="78"/>
        <v>0</v>
      </c>
      <c r="R193" s="87">
        <f t="shared" si="98"/>
        <v>0</v>
      </c>
      <c r="S193" s="93" t="e">
        <f t="shared" si="99"/>
        <v>#DIV/0!</v>
      </c>
      <c r="T193" s="59">
        <f t="shared" si="79"/>
        <v>0</v>
      </c>
      <c r="U193" s="42">
        <f t="shared" si="100"/>
        <v>0</v>
      </c>
      <c r="V193" s="53" t="e">
        <f t="shared" si="101"/>
        <v>#DIV/0!</v>
      </c>
      <c r="W193" s="92">
        <f t="shared" si="80"/>
        <v>5</v>
      </c>
      <c r="X193" s="87">
        <f t="shared" si="102"/>
        <v>7.6923076923076934</v>
      </c>
      <c r="Y193" s="88">
        <f t="shared" si="103"/>
        <v>0.12000000000000008</v>
      </c>
      <c r="Z193" s="54">
        <f t="shared" si="81"/>
        <v>0</v>
      </c>
      <c r="AA193" s="42">
        <f t="shared" si="83"/>
        <v>0</v>
      </c>
      <c r="AB193" s="55" t="e">
        <f t="shared" si="84"/>
        <v>#DIV/0!</v>
      </c>
      <c r="AC193" s="86">
        <f t="shared" si="82"/>
        <v>5</v>
      </c>
      <c r="AD193" s="87">
        <f t="shared" si="85"/>
        <v>5.9523809523809526</v>
      </c>
      <c r="AE193" s="93">
        <f t="shared" si="86"/>
        <v>0.12000000000000002</v>
      </c>
      <c r="AF193" s="59">
        <f t="shared" si="87"/>
        <v>5</v>
      </c>
      <c r="AG193" s="42">
        <f t="shared" si="88"/>
        <v>5.9523809523809526</v>
      </c>
      <c r="AH193" s="55">
        <f t="shared" si="89"/>
        <v>0.12000000000000002</v>
      </c>
    </row>
    <row r="194" spans="1:34" x14ac:dyDescent="0.25">
      <c r="A194" s="75">
        <f>'Compra - Fora do Estado'!A189</f>
        <v>0</v>
      </c>
      <c r="B194" s="66">
        <f>'Compra - Fora do Estado'!B189</f>
        <v>0</v>
      </c>
      <c r="C194" s="40">
        <f>'Compra - Fora do Estado'!L189</f>
        <v>0</v>
      </c>
      <c r="D194" s="80">
        <v>0.04</v>
      </c>
      <c r="E194" s="86">
        <f t="shared" si="74"/>
        <v>5</v>
      </c>
      <c r="F194" s="87">
        <f t="shared" si="90"/>
        <v>7.4626865671641802</v>
      </c>
      <c r="G194" s="88">
        <f t="shared" si="91"/>
        <v>0.12000000000000009</v>
      </c>
      <c r="H194" s="54">
        <f t="shared" si="75"/>
        <v>0</v>
      </c>
      <c r="I194" s="42">
        <f t="shared" si="92"/>
        <v>0</v>
      </c>
      <c r="J194" s="53" t="e">
        <f t="shared" si="93"/>
        <v>#DIV/0!</v>
      </c>
      <c r="K194" s="92">
        <f t="shared" si="76"/>
        <v>0</v>
      </c>
      <c r="L194" s="87">
        <f t="shared" si="94"/>
        <v>0</v>
      </c>
      <c r="M194" s="93" t="e">
        <f t="shared" si="95"/>
        <v>#DIV/0!</v>
      </c>
      <c r="N194" s="59">
        <f t="shared" si="77"/>
        <v>5</v>
      </c>
      <c r="O194" s="42">
        <f t="shared" si="96"/>
        <v>7.3529411764705888</v>
      </c>
      <c r="P194" s="55">
        <f t="shared" si="97"/>
        <v>0.12000000000000008</v>
      </c>
      <c r="Q194" s="86">
        <f t="shared" si="78"/>
        <v>0</v>
      </c>
      <c r="R194" s="87">
        <f t="shared" si="98"/>
        <v>0</v>
      </c>
      <c r="S194" s="93" t="e">
        <f t="shared" si="99"/>
        <v>#DIV/0!</v>
      </c>
      <c r="T194" s="59">
        <f t="shared" si="79"/>
        <v>0</v>
      </c>
      <c r="U194" s="42">
        <f t="shared" si="100"/>
        <v>0</v>
      </c>
      <c r="V194" s="53" t="e">
        <f t="shared" si="101"/>
        <v>#DIV/0!</v>
      </c>
      <c r="W194" s="92">
        <f t="shared" si="80"/>
        <v>5</v>
      </c>
      <c r="X194" s="87">
        <f t="shared" si="102"/>
        <v>7.6923076923076934</v>
      </c>
      <c r="Y194" s="88">
        <f t="shared" si="103"/>
        <v>0.12000000000000008</v>
      </c>
      <c r="Z194" s="54">
        <f t="shared" si="81"/>
        <v>0</v>
      </c>
      <c r="AA194" s="42">
        <f t="shared" si="83"/>
        <v>0</v>
      </c>
      <c r="AB194" s="55" t="e">
        <f t="shared" si="84"/>
        <v>#DIV/0!</v>
      </c>
      <c r="AC194" s="86">
        <f t="shared" si="82"/>
        <v>5</v>
      </c>
      <c r="AD194" s="87">
        <f t="shared" si="85"/>
        <v>5.9523809523809526</v>
      </c>
      <c r="AE194" s="93">
        <f t="shared" si="86"/>
        <v>0.12000000000000002</v>
      </c>
      <c r="AF194" s="59">
        <f t="shared" si="87"/>
        <v>5</v>
      </c>
      <c r="AG194" s="42">
        <f t="shared" si="88"/>
        <v>5.9523809523809526</v>
      </c>
      <c r="AH194" s="55">
        <f t="shared" si="89"/>
        <v>0.12000000000000002</v>
      </c>
    </row>
    <row r="195" spans="1:34" x14ac:dyDescent="0.25">
      <c r="A195" s="75">
        <f>'Compra - Fora do Estado'!A190</f>
        <v>0</v>
      </c>
      <c r="B195" s="66">
        <f>'Compra - Fora do Estado'!B190</f>
        <v>0</v>
      </c>
      <c r="C195" s="40">
        <f>'Compra - Fora do Estado'!L190</f>
        <v>0</v>
      </c>
      <c r="D195" s="80">
        <v>0.04</v>
      </c>
      <c r="E195" s="86">
        <f t="shared" si="74"/>
        <v>5</v>
      </c>
      <c r="F195" s="87">
        <f t="shared" si="90"/>
        <v>7.4626865671641802</v>
      </c>
      <c r="G195" s="88">
        <f t="shared" si="91"/>
        <v>0.12000000000000009</v>
      </c>
      <c r="H195" s="54">
        <f t="shared" si="75"/>
        <v>0</v>
      </c>
      <c r="I195" s="42">
        <f t="shared" si="92"/>
        <v>0</v>
      </c>
      <c r="J195" s="53" t="e">
        <f t="shared" si="93"/>
        <v>#DIV/0!</v>
      </c>
      <c r="K195" s="92">
        <f t="shared" si="76"/>
        <v>0</v>
      </c>
      <c r="L195" s="87">
        <f t="shared" si="94"/>
        <v>0</v>
      </c>
      <c r="M195" s="93" t="e">
        <f t="shared" si="95"/>
        <v>#DIV/0!</v>
      </c>
      <c r="N195" s="59">
        <f t="shared" si="77"/>
        <v>5</v>
      </c>
      <c r="O195" s="42">
        <f t="shared" si="96"/>
        <v>7.3529411764705888</v>
      </c>
      <c r="P195" s="55">
        <f t="shared" si="97"/>
        <v>0.12000000000000008</v>
      </c>
      <c r="Q195" s="86">
        <f t="shared" si="78"/>
        <v>0</v>
      </c>
      <c r="R195" s="87">
        <f t="shared" si="98"/>
        <v>0</v>
      </c>
      <c r="S195" s="93" t="e">
        <f t="shared" si="99"/>
        <v>#DIV/0!</v>
      </c>
      <c r="T195" s="59">
        <f t="shared" si="79"/>
        <v>0</v>
      </c>
      <c r="U195" s="42">
        <f t="shared" si="100"/>
        <v>0</v>
      </c>
      <c r="V195" s="53" t="e">
        <f t="shared" si="101"/>
        <v>#DIV/0!</v>
      </c>
      <c r="W195" s="92">
        <f t="shared" si="80"/>
        <v>5</v>
      </c>
      <c r="X195" s="87">
        <f t="shared" si="102"/>
        <v>7.6923076923076934</v>
      </c>
      <c r="Y195" s="88">
        <f t="shared" si="103"/>
        <v>0.12000000000000008</v>
      </c>
      <c r="Z195" s="54">
        <f t="shared" si="81"/>
        <v>0</v>
      </c>
      <c r="AA195" s="42">
        <f t="shared" si="83"/>
        <v>0</v>
      </c>
      <c r="AB195" s="55" t="e">
        <f t="shared" si="84"/>
        <v>#DIV/0!</v>
      </c>
      <c r="AC195" s="86">
        <f t="shared" si="82"/>
        <v>5</v>
      </c>
      <c r="AD195" s="87">
        <f t="shared" si="85"/>
        <v>5.9523809523809526</v>
      </c>
      <c r="AE195" s="93">
        <f t="shared" si="86"/>
        <v>0.12000000000000002</v>
      </c>
      <c r="AF195" s="59">
        <f t="shared" si="87"/>
        <v>5</v>
      </c>
      <c r="AG195" s="42">
        <f t="shared" si="88"/>
        <v>5.9523809523809526</v>
      </c>
      <c r="AH195" s="55">
        <f t="shared" si="89"/>
        <v>0.12000000000000002</v>
      </c>
    </row>
    <row r="196" spans="1:34" x14ac:dyDescent="0.25">
      <c r="A196" s="75">
        <f>'Compra - Fora do Estado'!A191</f>
        <v>0</v>
      </c>
      <c r="B196" s="66">
        <f>'Compra - Fora do Estado'!B191</f>
        <v>0</v>
      </c>
      <c r="C196" s="40">
        <f>'Compra - Fora do Estado'!L191</f>
        <v>0</v>
      </c>
      <c r="D196" s="80">
        <v>0.04</v>
      </c>
      <c r="E196" s="86">
        <f t="shared" si="74"/>
        <v>5</v>
      </c>
      <c r="F196" s="87">
        <f t="shared" si="90"/>
        <v>7.4626865671641802</v>
      </c>
      <c r="G196" s="88">
        <f t="shared" si="91"/>
        <v>0.12000000000000009</v>
      </c>
      <c r="H196" s="54">
        <f t="shared" si="75"/>
        <v>0</v>
      </c>
      <c r="I196" s="42">
        <f t="shared" si="92"/>
        <v>0</v>
      </c>
      <c r="J196" s="53" t="e">
        <f t="shared" si="93"/>
        <v>#DIV/0!</v>
      </c>
      <c r="K196" s="92">
        <f t="shared" si="76"/>
        <v>0</v>
      </c>
      <c r="L196" s="87">
        <f t="shared" si="94"/>
        <v>0</v>
      </c>
      <c r="M196" s="93" t="e">
        <f t="shared" si="95"/>
        <v>#DIV/0!</v>
      </c>
      <c r="N196" s="59">
        <f t="shared" si="77"/>
        <v>5</v>
      </c>
      <c r="O196" s="42">
        <f t="shared" si="96"/>
        <v>7.3529411764705888</v>
      </c>
      <c r="P196" s="55">
        <f t="shared" si="97"/>
        <v>0.12000000000000008</v>
      </c>
      <c r="Q196" s="86">
        <f t="shared" si="78"/>
        <v>0</v>
      </c>
      <c r="R196" s="87">
        <f t="shared" si="98"/>
        <v>0</v>
      </c>
      <c r="S196" s="93" t="e">
        <f t="shared" si="99"/>
        <v>#DIV/0!</v>
      </c>
      <c r="T196" s="59">
        <f t="shared" si="79"/>
        <v>0</v>
      </c>
      <c r="U196" s="42">
        <f t="shared" si="100"/>
        <v>0</v>
      </c>
      <c r="V196" s="53" t="e">
        <f t="shared" si="101"/>
        <v>#DIV/0!</v>
      </c>
      <c r="W196" s="92">
        <f t="shared" si="80"/>
        <v>5</v>
      </c>
      <c r="X196" s="87">
        <f t="shared" si="102"/>
        <v>7.6923076923076934</v>
      </c>
      <c r="Y196" s="88">
        <f t="shared" si="103"/>
        <v>0.12000000000000008</v>
      </c>
      <c r="Z196" s="54">
        <f t="shared" si="81"/>
        <v>0</v>
      </c>
      <c r="AA196" s="42">
        <f t="shared" si="83"/>
        <v>0</v>
      </c>
      <c r="AB196" s="55" t="e">
        <f t="shared" si="84"/>
        <v>#DIV/0!</v>
      </c>
      <c r="AC196" s="86">
        <f t="shared" si="82"/>
        <v>5</v>
      </c>
      <c r="AD196" s="87">
        <f t="shared" si="85"/>
        <v>5.9523809523809526</v>
      </c>
      <c r="AE196" s="93">
        <f t="shared" si="86"/>
        <v>0.12000000000000002</v>
      </c>
      <c r="AF196" s="59">
        <f t="shared" si="87"/>
        <v>5</v>
      </c>
      <c r="AG196" s="42">
        <f t="shared" si="88"/>
        <v>5.9523809523809526</v>
      </c>
      <c r="AH196" s="55">
        <f t="shared" si="89"/>
        <v>0.12000000000000002</v>
      </c>
    </row>
    <row r="197" spans="1:34" x14ac:dyDescent="0.25">
      <c r="A197" s="75">
        <f>'Compra - Fora do Estado'!A192</f>
        <v>0</v>
      </c>
      <c r="B197" s="66">
        <f>'Compra - Fora do Estado'!B192</f>
        <v>0</v>
      </c>
      <c r="C197" s="40">
        <f>'Compra - Fora do Estado'!L192</f>
        <v>0</v>
      </c>
      <c r="D197" s="80">
        <v>0.04</v>
      </c>
      <c r="E197" s="86">
        <f t="shared" si="74"/>
        <v>5</v>
      </c>
      <c r="F197" s="87">
        <f t="shared" si="90"/>
        <v>7.4626865671641802</v>
      </c>
      <c r="G197" s="88">
        <f t="shared" si="91"/>
        <v>0.12000000000000009</v>
      </c>
      <c r="H197" s="54">
        <f t="shared" si="75"/>
        <v>0</v>
      </c>
      <c r="I197" s="42">
        <f t="shared" si="92"/>
        <v>0</v>
      </c>
      <c r="J197" s="53" t="e">
        <f t="shared" si="93"/>
        <v>#DIV/0!</v>
      </c>
      <c r="K197" s="92">
        <f t="shared" si="76"/>
        <v>0</v>
      </c>
      <c r="L197" s="87">
        <f t="shared" si="94"/>
        <v>0</v>
      </c>
      <c r="M197" s="93" t="e">
        <f t="shared" si="95"/>
        <v>#DIV/0!</v>
      </c>
      <c r="N197" s="59">
        <f t="shared" si="77"/>
        <v>5</v>
      </c>
      <c r="O197" s="42">
        <f t="shared" si="96"/>
        <v>7.3529411764705888</v>
      </c>
      <c r="P197" s="55">
        <f t="shared" si="97"/>
        <v>0.12000000000000008</v>
      </c>
      <c r="Q197" s="86">
        <f t="shared" si="78"/>
        <v>0</v>
      </c>
      <c r="R197" s="87">
        <f t="shared" si="98"/>
        <v>0</v>
      </c>
      <c r="S197" s="93" t="e">
        <f t="shared" si="99"/>
        <v>#DIV/0!</v>
      </c>
      <c r="T197" s="59">
        <f t="shared" si="79"/>
        <v>0</v>
      </c>
      <c r="U197" s="42">
        <f t="shared" si="100"/>
        <v>0</v>
      </c>
      <c r="V197" s="53" t="e">
        <f t="shared" si="101"/>
        <v>#DIV/0!</v>
      </c>
      <c r="W197" s="92">
        <f t="shared" si="80"/>
        <v>5</v>
      </c>
      <c r="X197" s="87">
        <f t="shared" si="102"/>
        <v>7.6923076923076934</v>
      </c>
      <c r="Y197" s="88">
        <f t="shared" si="103"/>
        <v>0.12000000000000008</v>
      </c>
      <c r="Z197" s="54">
        <f t="shared" si="81"/>
        <v>0</v>
      </c>
      <c r="AA197" s="42">
        <f t="shared" si="83"/>
        <v>0</v>
      </c>
      <c r="AB197" s="55" t="e">
        <f t="shared" si="84"/>
        <v>#DIV/0!</v>
      </c>
      <c r="AC197" s="86">
        <f t="shared" si="82"/>
        <v>5</v>
      </c>
      <c r="AD197" s="87">
        <f t="shared" si="85"/>
        <v>5.9523809523809526</v>
      </c>
      <c r="AE197" s="93">
        <f t="shared" si="86"/>
        <v>0.12000000000000002</v>
      </c>
      <c r="AF197" s="59">
        <f t="shared" si="87"/>
        <v>5</v>
      </c>
      <c r="AG197" s="42">
        <f t="shared" si="88"/>
        <v>5.9523809523809526</v>
      </c>
      <c r="AH197" s="55">
        <f t="shared" si="89"/>
        <v>0.12000000000000002</v>
      </c>
    </row>
    <row r="198" spans="1:34" x14ac:dyDescent="0.25">
      <c r="A198" s="75">
        <f>'Compra - Fora do Estado'!A193</f>
        <v>0</v>
      </c>
      <c r="B198" s="66">
        <f>'Compra - Fora do Estado'!B193</f>
        <v>0</v>
      </c>
      <c r="C198" s="40">
        <f>'Compra - Fora do Estado'!L193</f>
        <v>0</v>
      </c>
      <c r="D198" s="80">
        <v>0.04</v>
      </c>
      <c r="E198" s="86">
        <f t="shared" si="74"/>
        <v>5</v>
      </c>
      <c r="F198" s="87">
        <f t="shared" si="90"/>
        <v>7.4626865671641802</v>
      </c>
      <c r="G198" s="88">
        <f t="shared" si="91"/>
        <v>0.12000000000000009</v>
      </c>
      <c r="H198" s="54">
        <f t="shared" si="75"/>
        <v>0</v>
      </c>
      <c r="I198" s="42">
        <f t="shared" si="92"/>
        <v>0</v>
      </c>
      <c r="J198" s="53" t="e">
        <f t="shared" si="93"/>
        <v>#DIV/0!</v>
      </c>
      <c r="K198" s="92">
        <f t="shared" si="76"/>
        <v>0</v>
      </c>
      <c r="L198" s="87">
        <f t="shared" si="94"/>
        <v>0</v>
      </c>
      <c r="M198" s="93" t="e">
        <f t="shared" si="95"/>
        <v>#DIV/0!</v>
      </c>
      <c r="N198" s="59">
        <f t="shared" si="77"/>
        <v>5</v>
      </c>
      <c r="O198" s="42">
        <f t="shared" si="96"/>
        <v>7.3529411764705888</v>
      </c>
      <c r="P198" s="55">
        <f t="shared" si="97"/>
        <v>0.12000000000000008</v>
      </c>
      <c r="Q198" s="86">
        <f t="shared" si="78"/>
        <v>0</v>
      </c>
      <c r="R198" s="87">
        <f t="shared" si="98"/>
        <v>0</v>
      </c>
      <c r="S198" s="93" t="e">
        <f t="shared" si="99"/>
        <v>#DIV/0!</v>
      </c>
      <c r="T198" s="59">
        <f t="shared" si="79"/>
        <v>0</v>
      </c>
      <c r="U198" s="42">
        <f t="shared" si="100"/>
        <v>0</v>
      </c>
      <c r="V198" s="53" t="e">
        <f t="shared" si="101"/>
        <v>#DIV/0!</v>
      </c>
      <c r="W198" s="92">
        <f t="shared" si="80"/>
        <v>5</v>
      </c>
      <c r="X198" s="87">
        <f t="shared" si="102"/>
        <v>7.6923076923076934</v>
      </c>
      <c r="Y198" s="88">
        <f t="shared" si="103"/>
        <v>0.12000000000000008</v>
      </c>
      <c r="Z198" s="54">
        <f t="shared" si="81"/>
        <v>0</v>
      </c>
      <c r="AA198" s="42">
        <f t="shared" si="83"/>
        <v>0</v>
      </c>
      <c r="AB198" s="55" t="e">
        <f t="shared" si="84"/>
        <v>#DIV/0!</v>
      </c>
      <c r="AC198" s="86">
        <f t="shared" si="82"/>
        <v>5</v>
      </c>
      <c r="AD198" s="87">
        <f t="shared" si="85"/>
        <v>5.9523809523809526</v>
      </c>
      <c r="AE198" s="93">
        <f t="shared" si="86"/>
        <v>0.12000000000000002</v>
      </c>
      <c r="AF198" s="59">
        <f t="shared" si="87"/>
        <v>5</v>
      </c>
      <c r="AG198" s="42">
        <f t="shared" si="88"/>
        <v>5.9523809523809526</v>
      </c>
      <c r="AH198" s="55">
        <f t="shared" si="89"/>
        <v>0.12000000000000002</v>
      </c>
    </row>
    <row r="199" spans="1:34" x14ac:dyDescent="0.25">
      <c r="A199" s="75">
        <f>'Compra - Fora do Estado'!A194</f>
        <v>0</v>
      </c>
      <c r="B199" s="66">
        <f>'Compra - Fora do Estado'!B194</f>
        <v>0</v>
      </c>
      <c r="C199" s="40">
        <f>'Compra - Fora do Estado'!L194</f>
        <v>0</v>
      </c>
      <c r="D199" s="80">
        <v>0.04</v>
      </c>
      <c r="E199" s="86">
        <f t="shared" si="74"/>
        <v>5</v>
      </c>
      <c r="F199" s="87">
        <f t="shared" si="90"/>
        <v>7.4626865671641802</v>
      </c>
      <c r="G199" s="88">
        <f t="shared" si="91"/>
        <v>0.12000000000000009</v>
      </c>
      <c r="H199" s="54">
        <f t="shared" si="75"/>
        <v>0</v>
      </c>
      <c r="I199" s="42">
        <f t="shared" si="92"/>
        <v>0</v>
      </c>
      <c r="J199" s="53" t="e">
        <f t="shared" si="93"/>
        <v>#DIV/0!</v>
      </c>
      <c r="K199" s="92">
        <f t="shared" si="76"/>
        <v>0</v>
      </c>
      <c r="L199" s="87">
        <f t="shared" si="94"/>
        <v>0</v>
      </c>
      <c r="M199" s="93" t="e">
        <f t="shared" si="95"/>
        <v>#DIV/0!</v>
      </c>
      <c r="N199" s="59">
        <f t="shared" si="77"/>
        <v>5</v>
      </c>
      <c r="O199" s="42">
        <f t="shared" si="96"/>
        <v>7.3529411764705888</v>
      </c>
      <c r="P199" s="55">
        <f t="shared" si="97"/>
        <v>0.12000000000000008</v>
      </c>
      <c r="Q199" s="86">
        <f t="shared" si="78"/>
        <v>0</v>
      </c>
      <c r="R199" s="87">
        <f t="shared" si="98"/>
        <v>0</v>
      </c>
      <c r="S199" s="93" t="e">
        <f t="shared" si="99"/>
        <v>#DIV/0!</v>
      </c>
      <c r="T199" s="59">
        <f t="shared" si="79"/>
        <v>0</v>
      </c>
      <c r="U199" s="42">
        <f t="shared" si="100"/>
        <v>0</v>
      </c>
      <c r="V199" s="53" t="e">
        <f t="shared" si="101"/>
        <v>#DIV/0!</v>
      </c>
      <c r="W199" s="92">
        <f t="shared" si="80"/>
        <v>5</v>
      </c>
      <c r="X199" s="87">
        <f t="shared" si="102"/>
        <v>7.6923076923076934</v>
      </c>
      <c r="Y199" s="88">
        <f t="shared" si="103"/>
        <v>0.12000000000000008</v>
      </c>
      <c r="Z199" s="54">
        <f t="shared" si="81"/>
        <v>0</v>
      </c>
      <c r="AA199" s="42">
        <f t="shared" si="83"/>
        <v>0</v>
      </c>
      <c r="AB199" s="55" t="e">
        <f t="shared" si="84"/>
        <v>#DIV/0!</v>
      </c>
      <c r="AC199" s="86">
        <f t="shared" si="82"/>
        <v>5</v>
      </c>
      <c r="AD199" s="87">
        <f t="shared" si="85"/>
        <v>5.9523809523809526</v>
      </c>
      <c r="AE199" s="93">
        <f t="shared" si="86"/>
        <v>0.12000000000000002</v>
      </c>
      <c r="AF199" s="59">
        <f t="shared" si="87"/>
        <v>5</v>
      </c>
      <c r="AG199" s="42">
        <f t="shared" si="88"/>
        <v>5.9523809523809526</v>
      </c>
      <c r="AH199" s="55">
        <f t="shared" si="89"/>
        <v>0.12000000000000002</v>
      </c>
    </row>
    <row r="200" spans="1:34" x14ac:dyDescent="0.25">
      <c r="A200" s="75">
        <f>'Compra - Fora do Estado'!A195</f>
        <v>0</v>
      </c>
      <c r="B200" s="66">
        <f>'Compra - Fora do Estado'!B195</f>
        <v>0</v>
      </c>
      <c r="C200" s="40">
        <f>'Compra - Fora do Estado'!L195</f>
        <v>0</v>
      </c>
      <c r="D200" s="80">
        <v>0.04</v>
      </c>
      <c r="E200" s="86">
        <f t="shared" si="74"/>
        <v>5</v>
      </c>
      <c r="F200" s="87">
        <f t="shared" si="90"/>
        <v>7.4626865671641802</v>
      </c>
      <c r="G200" s="88">
        <f t="shared" si="91"/>
        <v>0.12000000000000009</v>
      </c>
      <c r="H200" s="54">
        <f t="shared" si="75"/>
        <v>0</v>
      </c>
      <c r="I200" s="42">
        <f t="shared" si="92"/>
        <v>0</v>
      </c>
      <c r="J200" s="53" t="e">
        <f t="shared" si="93"/>
        <v>#DIV/0!</v>
      </c>
      <c r="K200" s="92">
        <f t="shared" si="76"/>
        <v>0</v>
      </c>
      <c r="L200" s="87">
        <f t="shared" si="94"/>
        <v>0</v>
      </c>
      <c r="M200" s="93" t="e">
        <f t="shared" si="95"/>
        <v>#DIV/0!</v>
      </c>
      <c r="N200" s="59">
        <f t="shared" si="77"/>
        <v>5</v>
      </c>
      <c r="O200" s="42">
        <f t="shared" si="96"/>
        <v>7.3529411764705888</v>
      </c>
      <c r="P200" s="55">
        <f t="shared" si="97"/>
        <v>0.12000000000000008</v>
      </c>
      <c r="Q200" s="86">
        <f t="shared" si="78"/>
        <v>0</v>
      </c>
      <c r="R200" s="87">
        <f t="shared" si="98"/>
        <v>0</v>
      </c>
      <c r="S200" s="93" t="e">
        <f t="shared" si="99"/>
        <v>#DIV/0!</v>
      </c>
      <c r="T200" s="59">
        <f t="shared" si="79"/>
        <v>0</v>
      </c>
      <c r="U200" s="42">
        <f t="shared" si="100"/>
        <v>0</v>
      </c>
      <c r="V200" s="53" t="e">
        <f t="shared" si="101"/>
        <v>#DIV/0!</v>
      </c>
      <c r="W200" s="92">
        <f t="shared" si="80"/>
        <v>5</v>
      </c>
      <c r="X200" s="87">
        <f t="shared" si="102"/>
        <v>7.6923076923076934</v>
      </c>
      <c r="Y200" s="88">
        <f t="shared" si="103"/>
        <v>0.12000000000000008</v>
      </c>
      <c r="Z200" s="54">
        <f t="shared" si="81"/>
        <v>0</v>
      </c>
      <c r="AA200" s="42">
        <f t="shared" si="83"/>
        <v>0</v>
      </c>
      <c r="AB200" s="55" t="e">
        <f t="shared" si="84"/>
        <v>#DIV/0!</v>
      </c>
      <c r="AC200" s="86">
        <f t="shared" si="82"/>
        <v>5</v>
      </c>
      <c r="AD200" s="87">
        <f t="shared" si="85"/>
        <v>5.9523809523809526</v>
      </c>
      <c r="AE200" s="93">
        <f t="shared" si="86"/>
        <v>0.12000000000000002</v>
      </c>
      <c r="AF200" s="59">
        <f t="shared" si="87"/>
        <v>5</v>
      </c>
      <c r="AG200" s="42">
        <f t="shared" si="88"/>
        <v>5.9523809523809526</v>
      </c>
      <c r="AH200" s="55">
        <f t="shared" si="89"/>
        <v>0.12000000000000002</v>
      </c>
    </row>
    <row r="201" spans="1:34" x14ac:dyDescent="0.25">
      <c r="A201" s="75">
        <f>'Compra - Fora do Estado'!A196</f>
        <v>0</v>
      </c>
      <c r="B201" s="66">
        <f>'Compra - Fora do Estado'!B196</f>
        <v>0</v>
      </c>
      <c r="C201" s="40">
        <f>'Compra - Fora do Estado'!L196</f>
        <v>0</v>
      </c>
      <c r="D201" s="80">
        <v>0.04</v>
      </c>
      <c r="E201" s="86">
        <f t="shared" si="74"/>
        <v>5</v>
      </c>
      <c r="F201" s="87">
        <f t="shared" si="90"/>
        <v>7.4626865671641802</v>
      </c>
      <c r="G201" s="88">
        <f t="shared" si="91"/>
        <v>0.12000000000000009</v>
      </c>
      <c r="H201" s="54">
        <f t="shared" si="75"/>
        <v>0</v>
      </c>
      <c r="I201" s="42">
        <f t="shared" si="92"/>
        <v>0</v>
      </c>
      <c r="J201" s="53" t="e">
        <f t="shared" si="93"/>
        <v>#DIV/0!</v>
      </c>
      <c r="K201" s="92">
        <f t="shared" si="76"/>
        <v>0</v>
      </c>
      <c r="L201" s="87">
        <f t="shared" si="94"/>
        <v>0</v>
      </c>
      <c r="M201" s="93" t="e">
        <f t="shared" si="95"/>
        <v>#DIV/0!</v>
      </c>
      <c r="N201" s="59">
        <f t="shared" si="77"/>
        <v>5</v>
      </c>
      <c r="O201" s="42">
        <f t="shared" si="96"/>
        <v>7.3529411764705888</v>
      </c>
      <c r="P201" s="55">
        <f t="shared" si="97"/>
        <v>0.12000000000000008</v>
      </c>
      <c r="Q201" s="86">
        <f t="shared" si="78"/>
        <v>0</v>
      </c>
      <c r="R201" s="87">
        <f t="shared" si="98"/>
        <v>0</v>
      </c>
      <c r="S201" s="93" t="e">
        <f t="shared" si="99"/>
        <v>#DIV/0!</v>
      </c>
      <c r="T201" s="59">
        <f t="shared" si="79"/>
        <v>0</v>
      </c>
      <c r="U201" s="42">
        <f t="shared" si="100"/>
        <v>0</v>
      </c>
      <c r="V201" s="53" t="e">
        <f t="shared" si="101"/>
        <v>#DIV/0!</v>
      </c>
      <c r="W201" s="92">
        <f t="shared" si="80"/>
        <v>5</v>
      </c>
      <c r="X201" s="87">
        <f t="shared" si="102"/>
        <v>7.6923076923076934</v>
      </c>
      <c r="Y201" s="88">
        <f t="shared" si="103"/>
        <v>0.12000000000000008</v>
      </c>
      <c r="Z201" s="54">
        <f t="shared" si="81"/>
        <v>0</v>
      </c>
      <c r="AA201" s="42">
        <f t="shared" si="83"/>
        <v>0</v>
      </c>
      <c r="AB201" s="55" t="e">
        <f t="shared" si="84"/>
        <v>#DIV/0!</v>
      </c>
      <c r="AC201" s="86">
        <f t="shared" si="82"/>
        <v>5</v>
      </c>
      <c r="AD201" s="87">
        <f t="shared" si="85"/>
        <v>5.9523809523809526</v>
      </c>
      <c r="AE201" s="93">
        <f t="shared" si="86"/>
        <v>0.12000000000000002</v>
      </c>
      <c r="AF201" s="59">
        <f t="shared" si="87"/>
        <v>5</v>
      </c>
      <c r="AG201" s="42">
        <f t="shared" si="88"/>
        <v>5.9523809523809526</v>
      </c>
      <c r="AH201" s="55">
        <f t="shared" si="89"/>
        <v>0.12000000000000002</v>
      </c>
    </row>
    <row r="202" spans="1:34" x14ac:dyDescent="0.25">
      <c r="A202" s="75">
        <f>'Compra - Fora do Estado'!A197</f>
        <v>0</v>
      </c>
      <c r="B202" s="66">
        <f>'Compra - Fora do Estado'!B197</f>
        <v>0</v>
      </c>
      <c r="C202" s="40">
        <f>'Compra - Fora do Estado'!L197</f>
        <v>0</v>
      </c>
      <c r="D202" s="80">
        <v>0.04</v>
      </c>
      <c r="E202" s="86">
        <f t="shared" si="74"/>
        <v>5</v>
      </c>
      <c r="F202" s="87">
        <f t="shared" si="90"/>
        <v>7.4626865671641802</v>
      </c>
      <c r="G202" s="88">
        <f t="shared" si="91"/>
        <v>0.12000000000000009</v>
      </c>
      <c r="H202" s="54">
        <f t="shared" si="75"/>
        <v>0</v>
      </c>
      <c r="I202" s="42">
        <f t="shared" si="92"/>
        <v>0</v>
      </c>
      <c r="J202" s="53" t="e">
        <f t="shared" si="93"/>
        <v>#DIV/0!</v>
      </c>
      <c r="K202" s="92">
        <f t="shared" si="76"/>
        <v>0</v>
      </c>
      <c r="L202" s="87">
        <f t="shared" si="94"/>
        <v>0</v>
      </c>
      <c r="M202" s="93" t="e">
        <f t="shared" si="95"/>
        <v>#DIV/0!</v>
      </c>
      <c r="N202" s="59">
        <f t="shared" si="77"/>
        <v>5</v>
      </c>
      <c r="O202" s="42">
        <f t="shared" si="96"/>
        <v>7.3529411764705888</v>
      </c>
      <c r="P202" s="55">
        <f t="shared" si="97"/>
        <v>0.12000000000000008</v>
      </c>
      <c r="Q202" s="86">
        <f t="shared" si="78"/>
        <v>0</v>
      </c>
      <c r="R202" s="87">
        <f t="shared" si="98"/>
        <v>0</v>
      </c>
      <c r="S202" s="93" t="e">
        <f t="shared" si="99"/>
        <v>#DIV/0!</v>
      </c>
      <c r="T202" s="59">
        <f t="shared" si="79"/>
        <v>0</v>
      </c>
      <c r="U202" s="42">
        <f t="shared" si="100"/>
        <v>0</v>
      </c>
      <c r="V202" s="53" t="e">
        <f t="shared" si="101"/>
        <v>#DIV/0!</v>
      </c>
      <c r="W202" s="92">
        <f t="shared" si="80"/>
        <v>5</v>
      </c>
      <c r="X202" s="87">
        <f t="shared" si="102"/>
        <v>7.6923076923076934</v>
      </c>
      <c r="Y202" s="88">
        <f t="shared" si="103"/>
        <v>0.12000000000000008</v>
      </c>
      <c r="Z202" s="54">
        <f t="shared" si="81"/>
        <v>0</v>
      </c>
      <c r="AA202" s="42">
        <f t="shared" si="83"/>
        <v>0</v>
      </c>
      <c r="AB202" s="55" t="e">
        <f t="shared" si="84"/>
        <v>#DIV/0!</v>
      </c>
      <c r="AC202" s="86">
        <f t="shared" si="82"/>
        <v>5</v>
      </c>
      <c r="AD202" s="87">
        <f t="shared" si="85"/>
        <v>5.9523809523809526</v>
      </c>
      <c r="AE202" s="93">
        <f t="shared" si="86"/>
        <v>0.12000000000000002</v>
      </c>
      <c r="AF202" s="59">
        <f t="shared" si="87"/>
        <v>5</v>
      </c>
      <c r="AG202" s="42">
        <f t="shared" si="88"/>
        <v>5.9523809523809526</v>
      </c>
      <c r="AH202" s="55">
        <f t="shared" si="89"/>
        <v>0.12000000000000002</v>
      </c>
    </row>
    <row r="203" spans="1:34" x14ac:dyDescent="0.25">
      <c r="A203" s="75">
        <f>'Compra - Fora do Estado'!A198</f>
        <v>0</v>
      </c>
      <c r="B203" s="66">
        <f>'Compra - Fora do Estado'!B198</f>
        <v>0</v>
      </c>
      <c r="C203" s="40">
        <f>'Compra - Fora do Estado'!L198</f>
        <v>0</v>
      </c>
      <c r="D203" s="80">
        <v>0.04</v>
      </c>
      <c r="E203" s="86">
        <f t="shared" si="74"/>
        <v>5</v>
      </c>
      <c r="F203" s="87">
        <f t="shared" si="90"/>
        <v>7.4626865671641802</v>
      </c>
      <c r="G203" s="88">
        <f t="shared" si="91"/>
        <v>0.12000000000000009</v>
      </c>
      <c r="H203" s="54">
        <f t="shared" si="75"/>
        <v>0</v>
      </c>
      <c r="I203" s="42">
        <f t="shared" si="92"/>
        <v>0</v>
      </c>
      <c r="J203" s="53" t="e">
        <f t="shared" si="93"/>
        <v>#DIV/0!</v>
      </c>
      <c r="K203" s="92">
        <f t="shared" si="76"/>
        <v>0</v>
      </c>
      <c r="L203" s="87">
        <f t="shared" si="94"/>
        <v>0</v>
      </c>
      <c r="M203" s="93" t="e">
        <f t="shared" si="95"/>
        <v>#DIV/0!</v>
      </c>
      <c r="N203" s="59">
        <f t="shared" si="77"/>
        <v>5</v>
      </c>
      <c r="O203" s="42">
        <f t="shared" si="96"/>
        <v>7.3529411764705888</v>
      </c>
      <c r="P203" s="55">
        <f t="shared" si="97"/>
        <v>0.12000000000000008</v>
      </c>
      <c r="Q203" s="86">
        <f t="shared" si="78"/>
        <v>0</v>
      </c>
      <c r="R203" s="87">
        <f t="shared" si="98"/>
        <v>0</v>
      </c>
      <c r="S203" s="93" t="e">
        <f t="shared" si="99"/>
        <v>#DIV/0!</v>
      </c>
      <c r="T203" s="59">
        <f t="shared" si="79"/>
        <v>0</v>
      </c>
      <c r="U203" s="42">
        <f t="shared" si="100"/>
        <v>0</v>
      </c>
      <c r="V203" s="53" t="e">
        <f t="shared" si="101"/>
        <v>#DIV/0!</v>
      </c>
      <c r="W203" s="92">
        <f t="shared" si="80"/>
        <v>5</v>
      </c>
      <c r="X203" s="87">
        <f t="shared" si="102"/>
        <v>7.6923076923076934</v>
      </c>
      <c r="Y203" s="88">
        <f t="shared" si="103"/>
        <v>0.12000000000000008</v>
      </c>
      <c r="Z203" s="54">
        <f t="shared" si="81"/>
        <v>0</v>
      </c>
      <c r="AA203" s="42">
        <f t="shared" si="83"/>
        <v>0</v>
      </c>
      <c r="AB203" s="55" t="e">
        <f t="shared" si="84"/>
        <v>#DIV/0!</v>
      </c>
      <c r="AC203" s="86">
        <f t="shared" si="82"/>
        <v>5</v>
      </c>
      <c r="AD203" s="87">
        <f t="shared" si="85"/>
        <v>5.9523809523809526</v>
      </c>
      <c r="AE203" s="93">
        <f t="shared" si="86"/>
        <v>0.12000000000000002</v>
      </c>
      <c r="AF203" s="59">
        <f t="shared" si="87"/>
        <v>5</v>
      </c>
      <c r="AG203" s="42">
        <f t="shared" si="88"/>
        <v>5.9523809523809526</v>
      </c>
      <c r="AH203" s="55">
        <f t="shared" si="89"/>
        <v>0.12000000000000002</v>
      </c>
    </row>
    <row r="204" spans="1:34" x14ac:dyDescent="0.25">
      <c r="A204" s="75">
        <f>'Compra - Fora do Estado'!A199</f>
        <v>0</v>
      </c>
      <c r="B204" s="66">
        <f>'Compra - Fora do Estado'!B199</f>
        <v>0</v>
      </c>
      <c r="C204" s="40">
        <f>'Compra - Fora do Estado'!L199</f>
        <v>0</v>
      </c>
      <c r="D204" s="80">
        <v>0.04</v>
      </c>
      <c r="E204" s="86">
        <f t="shared" si="74"/>
        <v>5</v>
      </c>
      <c r="F204" s="87">
        <f t="shared" si="90"/>
        <v>7.4626865671641802</v>
      </c>
      <c r="G204" s="88">
        <f t="shared" si="91"/>
        <v>0.12000000000000009</v>
      </c>
      <c r="H204" s="54">
        <f t="shared" si="75"/>
        <v>0</v>
      </c>
      <c r="I204" s="42">
        <f t="shared" si="92"/>
        <v>0</v>
      </c>
      <c r="J204" s="53" t="e">
        <f t="shared" si="93"/>
        <v>#DIV/0!</v>
      </c>
      <c r="K204" s="92">
        <f t="shared" si="76"/>
        <v>0</v>
      </c>
      <c r="L204" s="87">
        <f t="shared" si="94"/>
        <v>0</v>
      </c>
      <c r="M204" s="93" t="e">
        <f t="shared" si="95"/>
        <v>#DIV/0!</v>
      </c>
      <c r="N204" s="59">
        <f t="shared" si="77"/>
        <v>5</v>
      </c>
      <c r="O204" s="42">
        <f t="shared" si="96"/>
        <v>7.3529411764705888</v>
      </c>
      <c r="P204" s="55">
        <f t="shared" si="97"/>
        <v>0.12000000000000008</v>
      </c>
      <c r="Q204" s="86">
        <f t="shared" si="78"/>
        <v>0</v>
      </c>
      <c r="R204" s="87">
        <f t="shared" si="98"/>
        <v>0</v>
      </c>
      <c r="S204" s="93" t="e">
        <f t="shared" si="99"/>
        <v>#DIV/0!</v>
      </c>
      <c r="T204" s="59">
        <f t="shared" si="79"/>
        <v>0</v>
      </c>
      <c r="U204" s="42">
        <f t="shared" si="100"/>
        <v>0</v>
      </c>
      <c r="V204" s="53" t="e">
        <f t="shared" si="101"/>
        <v>#DIV/0!</v>
      </c>
      <c r="W204" s="92">
        <f t="shared" si="80"/>
        <v>5</v>
      </c>
      <c r="X204" s="87">
        <f t="shared" si="102"/>
        <v>7.6923076923076934</v>
      </c>
      <c r="Y204" s="88">
        <f t="shared" si="103"/>
        <v>0.12000000000000008</v>
      </c>
      <c r="Z204" s="54">
        <f t="shared" si="81"/>
        <v>0</v>
      </c>
      <c r="AA204" s="42">
        <f t="shared" si="83"/>
        <v>0</v>
      </c>
      <c r="AB204" s="55" t="e">
        <f t="shared" si="84"/>
        <v>#DIV/0!</v>
      </c>
      <c r="AC204" s="86">
        <f t="shared" si="82"/>
        <v>5</v>
      </c>
      <c r="AD204" s="87">
        <f t="shared" si="85"/>
        <v>5.9523809523809526</v>
      </c>
      <c r="AE204" s="93">
        <f t="shared" si="86"/>
        <v>0.12000000000000002</v>
      </c>
      <c r="AF204" s="59">
        <f t="shared" si="87"/>
        <v>5</v>
      </c>
      <c r="AG204" s="42">
        <f t="shared" si="88"/>
        <v>5.9523809523809526</v>
      </c>
      <c r="AH204" s="55">
        <f t="shared" si="89"/>
        <v>0.12000000000000002</v>
      </c>
    </row>
    <row r="205" spans="1:34" x14ac:dyDescent="0.25">
      <c r="A205" s="75">
        <f>'Compra - Fora do Estado'!A200</f>
        <v>0</v>
      </c>
      <c r="B205" s="66">
        <f>'Compra - Fora do Estado'!B200</f>
        <v>0</v>
      </c>
      <c r="C205" s="40">
        <f>'Compra - Fora do Estado'!L200</f>
        <v>0</v>
      </c>
      <c r="D205" s="80">
        <v>0.04</v>
      </c>
      <c r="E205" s="86">
        <f t="shared" si="74"/>
        <v>5</v>
      </c>
      <c r="F205" s="87">
        <f t="shared" si="90"/>
        <v>7.4626865671641802</v>
      </c>
      <c r="G205" s="88">
        <f t="shared" si="91"/>
        <v>0.12000000000000009</v>
      </c>
      <c r="H205" s="54">
        <f t="shared" si="75"/>
        <v>0</v>
      </c>
      <c r="I205" s="42">
        <f t="shared" si="92"/>
        <v>0</v>
      </c>
      <c r="J205" s="53" t="e">
        <f t="shared" si="93"/>
        <v>#DIV/0!</v>
      </c>
      <c r="K205" s="92">
        <f t="shared" si="76"/>
        <v>0</v>
      </c>
      <c r="L205" s="87">
        <f t="shared" si="94"/>
        <v>0</v>
      </c>
      <c r="M205" s="93" t="e">
        <f t="shared" si="95"/>
        <v>#DIV/0!</v>
      </c>
      <c r="N205" s="59">
        <f t="shared" si="77"/>
        <v>5</v>
      </c>
      <c r="O205" s="42">
        <f t="shared" si="96"/>
        <v>7.3529411764705888</v>
      </c>
      <c r="P205" s="55">
        <f t="shared" si="97"/>
        <v>0.12000000000000008</v>
      </c>
      <c r="Q205" s="86">
        <f t="shared" si="78"/>
        <v>0</v>
      </c>
      <c r="R205" s="87">
        <f t="shared" si="98"/>
        <v>0</v>
      </c>
      <c r="S205" s="93" t="e">
        <f t="shared" si="99"/>
        <v>#DIV/0!</v>
      </c>
      <c r="T205" s="59">
        <f t="shared" si="79"/>
        <v>0</v>
      </c>
      <c r="U205" s="42">
        <f t="shared" si="100"/>
        <v>0</v>
      </c>
      <c r="V205" s="53" t="e">
        <f t="shared" si="101"/>
        <v>#DIV/0!</v>
      </c>
      <c r="W205" s="92">
        <f t="shared" si="80"/>
        <v>5</v>
      </c>
      <c r="X205" s="87">
        <f t="shared" si="102"/>
        <v>7.6923076923076934</v>
      </c>
      <c r="Y205" s="88">
        <f t="shared" si="103"/>
        <v>0.12000000000000008</v>
      </c>
      <c r="Z205" s="54">
        <f t="shared" si="81"/>
        <v>0</v>
      </c>
      <c r="AA205" s="42">
        <f t="shared" si="83"/>
        <v>0</v>
      </c>
      <c r="AB205" s="55" t="e">
        <f t="shared" si="84"/>
        <v>#DIV/0!</v>
      </c>
      <c r="AC205" s="86">
        <f t="shared" si="82"/>
        <v>5</v>
      </c>
      <c r="AD205" s="87">
        <f t="shared" si="85"/>
        <v>5.9523809523809526</v>
      </c>
      <c r="AE205" s="93">
        <f t="shared" si="86"/>
        <v>0.12000000000000002</v>
      </c>
      <c r="AF205" s="59">
        <f t="shared" si="87"/>
        <v>5</v>
      </c>
      <c r="AG205" s="42">
        <f t="shared" si="88"/>
        <v>5.9523809523809526</v>
      </c>
      <c r="AH205" s="55">
        <f t="shared" si="89"/>
        <v>0.12000000000000002</v>
      </c>
    </row>
    <row r="206" spans="1:34" x14ac:dyDescent="0.25">
      <c r="A206" s="75">
        <f>'Compra - Fora do Estado'!A201</f>
        <v>0</v>
      </c>
      <c r="B206" s="66">
        <f>'Compra - Fora do Estado'!B201</f>
        <v>0</v>
      </c>
      <c r="C206" s="40">
        <f>'Compra - Fora do Estado'!L201</f>
        <v>0</v>
      </c>
      <c r="D206" s="80">
        <v>0.04</v>
      </c>
      <c r="E206" s="86">
        <f t="shared" si="74"/>
        <v>5</v>
      </c>
      <c r="F206" s="87">
        <f t="shared" si="90"/>
        <v>7.4626865671641802</v>
      </c>
      <c r="G206" s="88">
        <f t="shared" si="91"/>
        <v>0.12000000000000009</v>
      </c>
      <c r="H206" s="54">
        <f t="shared" si="75"/>
        <v>0</v>
      </c>
      <c r="I206" s="42">
        <f t="shared" si="92"/>
        <v>0</v>
      </c>
      <c r="J206" s="53" t="e">
        <f t="shared" si="93"/>
        <v>#DIV/0!</v>
      </c>
      <c r="K206" s="92">
        <f t="shared" si="76"/>
        <v>0</v>
      </c>
      <c r="L206" s="87">
        <f t="shared" si="94"/>
        <v>0</v>
      </c>
      <c r="M206" s="93" t="e">
        <f t="shared" si="95"/>
        <v>#DIV/0!</v>
      </c>
      <c r="N206" s="59">
        <f t="shared" si="77"/>
        <v>5</v>
      </c>
      <c r="O206" s="42">
        <f t="shared" si="96"/>
        <v>7.3529411764705888</v>
      </c>
      <c r="P206" s="55">
        <f t="shared" si="97"/>
        <v>0.12000000000000008</v>
      </c>
      <c r="Q206" s="86">
        <f t="shared" si="78"/>
        <v>0</v>
      </c>
      <c r="R206" s="87">
        <f t="shared" si="98"/>
        <v>0</v>
      </c>
      <c r="S206" s="93" t="e">
        <f t="shared" si="99"/>
        <v>#DIV/0!</v>
      </c>
      <c r="T206" s="59">
        <f t="shared" si="79"/>
        <v>0</v>
      </c>
      <c r="U206" s="42">
        <f t="shared" si="100"/>
        <v>0</v>
      </c>
      <c r="V206" s="53" t="e">
        <f t="shared" si="101"/>
        <v>#DIV/0!</v>
      </c>
      <c r="W206" s="92">
        <f t="shared" si="80"/>
        <v>5</v>
      </c>
      <c r="X206" s="87">
        <f t="shared" si="102"/>
        <v>7.6923076923076934</v>
      </c>
      <c r="Y206" s="88">
        <f t="shared" si="103"/>
        <v>0.12000000000000008</v>
      </c>
      <c r="Z206" s="54">
        <f t="shared" si="81"/>
        <v>0</v>
      </c>
      <c r="AA206" s="42">
        <f t="shared" si="83"/>
        <v>0</v>
      </c>
      <c r="AB206" s="55" t="e">
        <f t="shared" si="84"/>
        <v>#DIV/0!</v>
      </c>
      <c r="AC206" s="86">
        <f t="shared" si="82"/>
        <v>5</v>
      </c>
      <c r="AD206" s="87">
        <f t="shared" si="85"/>
        <v>5.9523809523809526</v>
      </c>
      <c r="AE206" s="93">
        <f t="shared" si="86"/>
        <v>0.12000000000000002</v>
      </c>
      <c r="AF206" s="59">
        <f t="shared" si="87"/>
        <v>5</v>
      </c>
      <c r="AG206" s="42">
        <f t="shared" si="88"/>
        <v>5.9523809523809526</v>
      </c>
      <c r="AH206" s="55">
        <f t="shared" si="89"/>
        <v>0.12000000000000002</v>
      </c>
    </row>
    <row r="207" spans="1:34" x14ac:dyDescent="0.25">
      <c r="A207" s="75">
        <f>'Compra - Fora do Estado'!A202</f>
        <v>0</v>
      </c>
      <c r="B207" s="66">
        <f>'Compra - Fora do Estado'!B202</f>
        <v>0</v>
      </c>
      <c r="C207" s="40">
        <f>'Compra - Fora do Estado'!L202</f>
        <v>0</v>
      </c>
      <c r="D207" s="80">
        <v>0.04</v>
      </c>
      <c r="E207" s="86">
        <f t="shared" ref="E207:E270" si="104">IF(C207*2&lt;$C$2,$D$2,$E$2)</f>
        <v>5</v>
      </c>
      <c r="F207" s="87">
        <f t="shared" si="90"/>
        <v>7.4626865671641802</v>
      </c>
      <c r="G207" s="88">
        <f t="shared" si="91"/>
        <v>0.12000000000000009</v>
      </c>
      <c r="H207" s="54">
        <f t="shared" ref="H207:H270" si="105">IF(C207*2&lt;$C$3,$D$3,$E$3)</f>
        <v>0</v>
      </c>
      <c r="I207" s="42">
        <f t="shared" si="92"/>
        <v>0</v>
      </c>
      <c r="J207" s="53" t="e">
        <f t="shared" si="93"/>
        <v>#DIV/0!</v>
      </c>
      <c r="K207" s="92">
        <f t="shared" ref="K207:K270" si="106">IF(C207*2&lt;$C$4,$D$4,$E$4)</f>
        <v>0</v>
      </c>
      <c r="L207" s="87">
        <f t="shared" si="94"/>
        <v>0</v>
      </c>
      <c r="M207" s="93" t="e">
        <f t="shared" si="95"/>
        <v>#DIV/0!</v>
      </c>
      <c r="N207" s="59">
        <f t="shared" ref="N207:N270" si="107">IF(C207*2&lt;$C$5,$D$5,$E$5)</f>
        <v>5</v>
      </c>
      <c r="O207" s="42">
        <f t="shared" si="96"/>
        <v>7.3529411764705888</v>
      </c>
      <c r="P207" s="55">
        <f t="shared" si="97"/>
        <v>0.12000000000000008</v>
      </c>
      <c r="Q207" s="86">
        <f t="shared" ref="Q207:Q270" si="108">IF(C207*2&lt;$C$6,$D$6,$E$6)</f>
        <v>0</v>
      </c>
      <c r="R207" s="87">
        <f t="shared" si="98"/>
        <v>0</v>
      </c>
      <c r="S207" s="93" t="e">
        <f t="shared" si="99"/>
        <v>#DIV/0!</v>
      </c>
      <c r="T207" s="59">
        <f t="shared" ref="T207:T270" si="109">IF(C207*2&lt;$C$7,$D$7,$E$7)</f>
        <v>0</v>
      </c>
      <c r="U207" s="42">
        <f t="shared" si="100"/>
        <v>0</v>
      </c>
      <c r="V207" s="53" t="e">
        <f t="shared" si="101"/>
        <v>#DIV/0!</v>
      </c>
      <c r="W207" s="92">
        <f t="shared" ref="W207:W270" si="110">IF(C207*2&lt;$C$8,$D$8,$E$8)</f>
        <v>5</v>
      </c>
      <c r="X207" s="87">
        <f t="shared" si="102"/>
        <v>7.6923076923076934</v>
      </c>
      <c r="Y207" s="88">
        <f t="shared" si="103"/>
        <v>0.12000000000000008</v>
      </c>
      <c r="Z207" s="54">
        <f t="shared" ref="Z207:Z270" si="111">IF(C207*22&lt;$C$9,$D$9,$E$9)</f>
        <v>0</v>
      </c>
      <c r="AA207" s="42">
        <f t="shared" si="83"/>
        <v>0</v>
      </c>
      <c r="AB207" s="55" t="e">
        <f t="shared" si="84"/>
        <v>#DIV/0!</v>
      </c>
      <c r="AC207" s="86">
        <f t="shared" ref="AC207:AC270" si="112">IF(C207*2&lt;$C$8,$D$8,$E$8)</f>
        <v>5</v>
      </c>
      <c r="AD207" s="87">
        <f t="shared" si="85"/>
        <v>5.9523809523809526</v>
      </c>
      <c r="AE207" s="93">
        <f t="shared" si="86"/>
        <v>0.12000000000000002</v>
      </c>
      <c r="AF207" s="59">
        <f t="shared" si="87"/>
        <v>5</v>
      </c>
      <c r="AG207" s="42">
        <f t="shared" si="88"/>
        <v>5.9523809523809526</v>
      </c>
      <c r="AH207" s="55">
        <f t="shared" si="89"/>
        <v>0.12000000000000002</v>
      </c>
    </row>
    <row r="208" spans="1:34" x14ac:dyDescent="0.25">
      <c r="A208" s="75">
        <f>'Compra - Fora do Estado'!A203</f>
        <v>0</v>
      </c>
      <c r="B208" s="66">
        <f>'Compra - Fora do Estado'!B203</f>
        <v>0</v>
      </c>
      <c r="C208" s="40">
        <f>'Compra - Fora do Estado'!L203</f>
        <v>0</v>
      </c>
      <c r="D208" s="80">
        <v>0.04</v>
      </c>
      <c r="E208" s="86">
        <f t="shared" si="104"/>
        <v>5</v>
      </c>
      <c r="F208" s="87">
        <f t="shared" si="90"/>
        <v>7.4626865671641802</v>
      </c>
      <c r="G208" s="88">
        <f t="shared" si="91"/>
        <v>0.12000000000000009</v>
      </c>
      <c r="H208" s="54">
        <f t="shared" si="105"/>
        <v>0</v>
      </c>
      <c r="I208" s="42">
        <f t="shared" si="92"/>
        <v>0</v>
      </c>
      <c r="J208" s="53" t="e">
        <f t="shared" si="93"/>
        <v>#DIV/0!</v>
      </c>
      <c r="K208" s="92">
        <f t="shared" si="106"/>
        <v>0</v>
      </c>
      <c r="L208" s="87">
        <f t="shared" si="94"/>
        <v>0</v>
      </c>
      <c r="M208" s="93" t="e">
        <f t="shared" si="95"/>
        <v>#DIV/0!</v>
      </c>
      <c r="N208" s="59">
        <f t="shared" si="107"/>
        <v>5</v>
      </c>
      <c r="O208" s="42">
        <f t="shared" si="96"/>
        <v>7.3529411764705888</v>
      </c>
      <c r="P208" s="55">
        <f t="shared" si="97"/>
        <v>0.12000000000000008</v>
      </c>
      <c r="Q208" s="86">
        <f t="shared" si="108"/>
        <v>0</v>
      </c>
      <c r="R208" s="87">
        <f t="shared" si="98"/>
        <v>0</v>
      </c>
      <c r="S208" s="93" t="e">
        <f t="shared" si="99"/>
        <v>#DIV/0!</v>
      </c>
      <c r="T208" s="59">
        <f t="shared" si="109"/>
        <v>0</v>
      </c>
      <c r="U208" s="42">
        <f t="shared" si="100"/>
        <v>0</v>
      </c>
      <c r="V208" s="53" t="e">
        <f t="shared" si="101"/>
        <v>#DIV/0!</v>
      </c>
      <c r="W208" s="92">
        <f t="shared" si="110"/>
        <v>5</v>
      </c>
      <c r="X208" s="87">
        <f t="shared" si="102"/>
        <v>7.6923076923076934</v>
      </c>
      <c r="Y208" s="88">
        <f t="shared" si="103"/>
        <v>0.12000000000000008</v>
      </c>
      <c r="Z208" s="54">
        <f t="shared" si="111"/>
        <v>0</v>
      </c>
      <c r="AA208" s="42">
        <f t="shared" ref="AA208:AA271" si="113">(C208+Z208)/(1-$J$5-D208-$B$9)</f>
        <v>0</v>
      </c>
      <c r="AB208" s="55" t="e">
        <f t="shared" ref="AB208:AB271" si="114">(AA208-Z208-D208*AA208-C208-$B$9*AA208)/AA208</f>
        <v>#DIV/0!</v>
      </c>
      <c r="AC208" s="86">
        <f t="shared" si="112"/>
        <v>5</v>
      </c>
      <c r="AD208" s="87">
        <f t="shared" ref="AD208:AD271" si="115">(C208+AC208)/(1-$J$5-D208-$B$10)</f>
        <v>5.9523809523809526</v>
      </c>
      <c r="AE208" s="93">
        <f t="shared" ref="AE208:AE271" si="116">(AD208-AC208-D208*AD208-C208-$B$10*AD208)/AD208</f>
        <v>0.12000000000000002</v>
      </c>
      <c r="AF208" s="59">
        <f t="shared" ref="AF208:AF271" si="117">IF(L208/2&lt;$C$8,$D$8,$E$8)</f>
        <v>5</v>
      </c>
      <c r="AG208" s="42">
        <f t="shared" ref="AG208:AG271" si="118">(C208+AF208)/(1-$J$5-D208-$B$11)</f>
        <v>5.9523809523809526</v>
      </c>
      <c r="AH208" s="55">
        <f t="shared" ref="AH208:AH271" si="119">(AG208-AF208-D208*AG208-C208-$B$11*AG208)/AG208</f>
        <v>0.12000000000000002</v>
      </c>
    </row>
    <row r="209" spans="1:34" x14ac:dyDescent="0.25">
      <c r="A209" s="75">
        <f>'Compra - Fora do Estado'!A204</f>
        <v>0</v>
      </c>
      <c r="B209" s="66">
        <f>'Compra - Fora do Estado'!B204</f>
        <v>0</v>
      </c>
      <c r="C209" s="40">
        <f>'Compra - Fora do Estado'!L204</f>
        <v>0</v>
      </c>
      <c r="D209" s="80">
        <v>0.04</v>
      </c>
      <c r="E209" s="86">
        <f t="shared" si="104"/>
        <v>5</v>
      </c>
      <c r="F209" s="87">
        <f t="shared" si="90"/>
        <v>7.4626865671641802</v>
      </c>
      <c r="G209" s="88">
        <f t="shared" si="91"/>
        <v>0.12000000000000009</v>
      </c>
      <c r="H209" s="54">
        <f t="shared" si="105"/>
        <v>0</v>
      </c>
      <c r="I209" s="42">
        <f t="shared" si="92"/>
        <v>0</v>
      </c>
      <c r="J209" s="53" t="e">
        <f t="shared" si="93"/>
        <v>#DIV/0!</v>
      </c>
      <c r="K209" s="92">
        <f t="shared" si="106"/>
        <v>0</v>
      </c>
      <c r="L209" s="87">
        <f t="shared" si="94"/>
        <v>0</v>
      </c>
      <c r="M209" s="93" t="e">
        <f t="shared" si="95"/>
        <v>#DIV/0!</v>
      </c>
      <c r="N209" s="59">
        <f t="shared" si="107"/>
        <v>5</v>
      </c>
      <c r="O209" s="42">
        <f t="shared" si="96"/>
        <v>7.3529411764705888</v>
      </c>
      <c r="P209" s="55">
        <f t="shared" si="97"/>
        <v>0.12000000000000008</v>
      </c>
      <c r="Q209" s="86">
        <f t="shared" si="108"/>
        <v>0</v>
      </c>
      <c r="R209" s="87">
        <f t="shared" si="98"/>
        <v>0</v>
      </c>
      <c r="S209" s="93" t="e">
        <f t="shared" si="99"/>
        <v>#DIV/0!</v>
      </c>
      <c r="T209" s="59">
        <f t="shared" si="109"/>
        <v>0</v>
      </c>
      <c r="U209" s="42">
        <f t="shared" si="100"/>
        <v>0</v>
      </c>
      <c r="V209" s="53" t="e">
        <f t="shared" si="101"/>
        <v>#DIV/0!</v>
      </c>
      <c r="W209" s="92">
        <f t="shared" si="110"/>
        <v>5</v>
      </c>
      <c r="X209" s="87">
        <f t="shared" si="102"/>
        <v>7.6923076923076934</v>
      </c>
      <c r="Y209" s="88">
        <f t="shared" si="103"/>
        <v>0.12000000000000008</v>
      </c>
      <c r="Z209" s="54">
        <f t="shared" si="111"/>
        <v>0</v>
      </c>
      <c r="AA209" s="42">
        <f t="shared" si="113"/>
        <v>0</v>
      </c>
      <c r="AB209" s="55" t="e">
        <f t="shared" si="114"/>
        <v>#DIV/0!</v>
      </c>
      <c r="AC209" s="86">
        <f t="shared" si="112"/>
        <v>5</v>
      </c>
      <c r="AD209" s="87">
        <f t="shared" si="115"/>
        <v>5.9523809523809526</v>
      </c>
      <c r="AE209" s="93">
        <f t="shared" si="116"/>
        <v>0.12000000000000002</v>
      </c>
      <c r="AF209" s="59">
        <f t="shared" si="117"/>
        <v>5</v>
      </c>
      <c r="AG209" s="42">
        <f t="shared" si="118"/>
        <v>5.9523809523809526</v>
      </c>
      <c r="AH209" s="55">
        <f t="shared" si="119"/>
        <v>0.12000000000000002</v>
      </c>
    </row>
    <row r="210" spans="1:34" x14ac:dyDescent="0.25">
      <c r="A210" s="75">
        <f>'Compra - Fora do Estado'!A205</f>
        <v>0</v>
      </c>
      <c r="B210" s="66">
        <f>'Compra - Fora do Estado'!B205</f>
        <v>0</v>
      </c>
      <c r="C210" s="40">
        <f>'Compra - Fora do Estado'!L205</f>
        <v>0</v>
      </c>
      <c r="D210" s="80">
        <v>0.04</v>
      </c>
      <c r="E210" s="86">
        <f t="shared" si="104"/>
        <v>5</v>
      </c>
      <c r="F210" s="87">
        <f t="shared" si="90"/>
        <v>7.4626865671641802</v>
      </c>
      <c r="G210" s="88">
        <f t="shared" si="91"/>
        <v>0.12000000000000009</v>
      </c>
      <c r="H210" s="54">
        <f t="shared" si="105"/>
        <v>0</v>
      </c>
      <c r="I210" s="42">
        <f t="shared" si="92"/>
        <v>0</v>
      </c>
      <c r="J210" s="53" t="e">
        <f t="shared" si="93"/>
        <v>#DIV/0!</v>
      </c>
      <c r="K210" s="92">
        <f t="shared" si="106"/>
        <v>0</v>
      </c>
      <c r="L210" s="87">
        <f t="shared" si="94"/>
        <v>0</v>
      </c>
      <c r="M210" s="93" t="e">
        <f t="shared" si="95"/>
        <v>#DIV/0!</v>
      </c>
      <c r="N210" s="59">
        <f t="shared" si="107"/>
        <v>5</v>
      </c>
      <c r="O210" s="42">
        <f t="shared" si="96"/>
        <v>7.3529411764705888</v>
      </c>
      <c r="P210" s="55">
        <f t="shared" si="97"/>
        <v>0.12000000000000008</v>
      </c>
      <c r="Q210" s="86">
        <f t="shared" si="108"/>
        <v>0</v>
      </c>
      <c r="R210" s="87">
        <f t="shared" si="98"/>
        <v>0</v>
      </c>
      <c r="S210" s="93" t="e">
        <f t="shared" si="99"/>
        <v>#DIV/0!</v>
      </c>
      <c r="T210" s="59">
        <f t="shared" si="109"/>
        <v>0</v>
      </c>
      <c r="U210" s="42">
        <f t="shared" si="100"/>
        <v>0</v>
      </c>
      <c r="V210" s="53" t="e">
        <f t="shared" si="101"/>
        <v>#DIV/0!</v>
      </c>
      <c r="W210" s="92">
        <f t="shared" si="110"/>
        <v>5</v>
      </c>
      <c r="X210" s="87">
        <f t="shared" si="102"/>
        <v>7.6923076923076934</v>
      </c>
      <c r="Y210" s="88">
        <f t="shared" si="103"/>
        <v>0.12000000000000008</v>
      </c>
      <c r="Z210" s="54">
        <f t="shared" si="111"/>
        <v>0</v>
      </c>
      <c r="AA210" s="42">
        <f t="shared" si="113"/>
        <v>0</v>
      </c>
      <c r="AB210" s="55" t="e">
        <f t="shared" si="114"/>
        <v>#DIV/0!</v>
      </c>
      <c r="AC210" s="86">
        <f t="shared" si="112"/>
        <v>5</v>
      </c>
      <c r="AD210" s="87">
        <f t="shared" si="115"/>
        <v>5.9523809523809526</v>
      </c>
      <c r="AE210" s="93">
        <f t="shared" si="116"/>
        <v>0.12000000000000002</v>
      </c>
      <c r="AF210" s="59">
        <f t="shared" si="117"/>
        <v>5</v>
      </c>
      <c r="AG210" s="42">
        <f t="shared" si="118"/>
        <v>5.9523809523809526</v>
      </c>
      <c r="AH210" s="55">
        <f t="shared" si="119"/>
        <v>0.12000000000000002</v>
      </c>
    </row>
    <row r="211" spans="1:34" x14ac:dyDescent="0.25">
      <c r="A211" s="75">
        <f>'Compra - Fora do Estado'!A206</f>
        <v>0</v>
      </c>
      <c r="B211" s="66">
        <f>'Compra - Fora do Estado'!B206</f>
        <v>0</v>
      </c>
      <c r="C211" s="40">
        <f>'Compra - Fora do Estado'!L206</f>
        <v>0</v>
      </c>
      <c r="D211" s="80">
        <v>0.04</v>
      </c>
      <c r="E211" s="86">
        <f t="shared" si="104"/>
        <v>5</v>
      </c>
      <c r="F211" s="87">
        <f t="shared" si="90"/>
        <v>7.4626865671641802</v>
      </c>
      <c r="G211" s="88">
        <f t="shared" si="91"/>
        <v>0.12000000000000009</v>
      </c>
      <c r="H211" s="54">
        <f t="shared" si="105"/>
        <v>0</v>
      </c>
      <c r="I211" s="42">
        <f t="shared" si="92"/>
        <v>0</v>
      </c>
      <c r="J211" s="53" t="e">
        <f t="shared" si="93"/>
        <v>#DIV/0!</v>
      </c>
      <c r="K211" s="92">
        <f t="shared" si="106"/>
        <v>0</v>
      </c>
      <c r="L211" s="87">
        <f t="shared" si="94"/>
        <v>0</v>
      </c>
      <c r="M211" s="93" t="e">
        <f t="shared" si="95"/>
        <v>#DIV/0!</v>
      </c>
      <c r="N211" s="59">
        <f t="shared" si="107"/>
        <v>5</v>
      </c>
      <c r="O211" s="42">
        <f t="shared" si="96"/>
        <v>7.3529411764705888</v>
      </c>
      <c r="P211" s="55">
        <f t="shared" si="97"/>
        <v>0.12000000000000008</v>
      </c>
      <c r="Q211" s="86">
        <f t="shared" si="108"/>
        <v>0</v>
      </c>
      <c r="R211" s="87">
        <f t="shared" si="98"/>
        <v>0</v>
      </c>
      <c r="S211" s="93" t="e">
        <f t="shared" si="99"/>
        <v>#DIV/0!</v>
      </c>
      <c r="T211" s="59">
        <f t="shared" si="109"/>
        <v>0</v>
      </c>
      <c r="U211" s="42">
        <f t="shared" si="100"/>
        <v>0</v>
      </c>
      <c r="V211" s="53" t="e">
        <f t="shared" si="101"/>
        <v>#DIV/0!</v>
      </c>
      <c r="W211" s="92">
        <f t="shared" si="110"/>
        <v>5</v>
      </c>
      <c r="X211" s="87">
        <f t="shared" si="102"/>
        <v>7.6923076923076934</v>
      </c>
      <c r="Y211" s="88">
        <f t="shared" si="103"/>
        <v>0.12000000000000008</v>
      </c>
      <c r="Z211" s="54">
        <f t="shared" si="111"/>
        <v>0</v>
      </c>
      <c r="AA211" s="42">
        <f t="shared" si="113"/>
        <v>0</v>
      </c>
      <c r="AB211" s="55" t="e">
        <f t="shared" si="114"/>
        <v>#DIV/0!</v>
      </c>
      <c r="AC211" s="86">
        <f t="shared" si="112"/>
        <v>5</v>
      </c>
      <c r="AD211" s="87">
        <f t="shared" si="115"/>
        <v>5.9523809523809526</v>
      </c>
      <c r="AE211" s="93">
        <f t="shared" si="116"/>
        <v>0.12000000000000002</v>
      </c>
      <c r="AF211" s="59">
        <f t="shared" si="117"/>
        <v>5</v>
      </c>
      <c r="AG211" s="42">
        <f t="shared" si="118"/>
        <v>5.9523809523809526</v>
      </c>
      <c r="AH211" s="55">
        <f t="shared" si="119"/>
        <v>0.12000000000000002</v>
      </c>
    </row>
    <row r="212" spans="1:34" x14ac:dyDescent="0.25">
      <c r="A212" s="75">
        <f>'Compra - Fora do Estado'!A207</f>
        <v>0</v>
      </c>
      <c r="B212" s="66">
        <f>'Compra - Fora do Estado'!B207</f>
        <v>0</v>
      </c>
      <c r="C212" s="40">
        <f>'Compra - Fora do Estado'!L207</f>
        <v>0</v>
      </c>
      <c r="D212" s="80">
        <v>0.04</v>
      </c>
      <c r="E212" s="86">
        <f t="shared" si="104"/>
        <v>5</v>
      </c>
      <c r="F212" s="87">
        <f t="shared" si="90"/>
        <v>7.4626865671641802</v>
      </c>
      <c r="G212" s="88">
        <f t="shared" si="91"/>
        <v>0.12000000000000009</v>
      </c>
      <c r="H212" s="54">
        <f t="shared" si="105"/>
        <v>0</v>
      </c>
      <c r="I212" s="42">
        <f t="shared" si="92"/>
        <v>0</v>
      </c>
      <c r="J212" s="53" t="e">
        <f t="shared" si="93"/>
        <v>#DIV/0!</v>
      </c>
      <c r="K212" s="92">
        <f t="shared" si="106"/>
        <v>0</v>
      </c>
      <c r="L212" s="87">
        <f t="shared" si="94"/>
        <v>0</v>
      </c>
      <c r="M212" s="93" t="e">
        <f t="shared" si="95"/>
        <v>#DIV/0!</v>
      </c>
      <c r="N212" s="59">
        <f t="shared" si="107"/>
        <v>5</v>
      </c>
      <c r="O212" s="42">
        <f t="shared" si="96"/>
        <v>7.3529411764705888</v>
      </c>
      <c r="P212" s="55">
        <f t="shared" si="97"/>
        <v>0.12000000000000008</v>
      </c>
      <c r="Q212" s="86">
        <f t="shared" si="108"/>
        <v>0</v>
      </c>
      <c r="R212" s="87">
        <f t="shared" si="98"/>
        <v>0</v>
      </c>
      <c r="S212" s="93" t="e">
        <f t="shared" si="99"/>
        <v>#DIV/0!</v>
      </c>
      <c r="T212" s="59">
        <f t="shared" si="109"/>
        <v>0</v>
      </c>
      <c r="U212" s="42">
        <f t="shared" si="100"/>
        <v>0</v>
      </c>
      <c r="V212" s="53" t="e">
        <f t="shared" si="101"/>
        <v>#DIV/0!</v>
      </c>
      <c r="W212" s="92">
        <f t="shared" si="110"/>
        <v>5</v>
      </c>
      <c r="X212" s="87">
        <f t="shared" si="102"/>
        <v>7.6923076923076934</v>
      </c>
      <c r="Y212" s="88">
        <f t="shared" si="103"/>
        <v>0.12000000000000008</v>
      </c>
      <c r="Z212" s="54">
        <f t="shared" si="111"/>
        <v>0</v>
      </c>
      <c r="AA212" s="42">
        <f t="shared" si="113"/>
        <v>0</v>
      </c>
      <c r="AB212" s="55" t="e">
        <f t="shared" si="114"/>
        <v>#DIV/0!</v>
      </c>
      <c r="AC212" s="86">
        <f t="shared" si="112"/>
        <v>5</v>
      </c>
      <c r="AD212" s="87">
        <f t="shared" si="115"/>
        <v>5.9523809523809526</v>
      </c>
      <c r="AE212" s="93">
        <f t="shared" si="116"/>
        <v>0.12000000000000002</v>
      </c>
      <c r="AF212" s="59">
        <f t="shared" si="117"/>
        <v>5</v>
      </c>
      <c r="AG212" s="42">
        <f t="shared" si="118"/>
        <v>5.9523809523809526</v>
      </c>
      <c r="AH212" s="55">
        <f t="shared" si="119"/>
        <v>0.12000000000000002</v>
      </c>
    </row>
    <row r="213" spans="1:34" x14ac:dyDescent="0.25">
      <c r="A213" s="75">
        <f>'Compra - Fora do Estado'!A208</f>
        <v>0</v>
      </c>
      <c r="B213" s="66">
        <f>'Compra - Fora do Estado'!B208</f>
        <v>0</v>
      </c>
      <c r="C213" s="40">
        <f>'Compra - Fora do Estado'!L208</f>
        <v>0</v>
      </c>
      <c r="D213" s="80">
        <v>0.04</v>
      </c>
      <c r="E213" s="86">
        <f t="shared" si="104"/>
        <v>5</v>
      </c>
      <c r="F213" s="87">
        <f t="shared" si="90"/>
        <v>7.4626865671641802</v>
      </c>
      <c r="G213" s="88">
        <f t="shared" si="91"/>
        <v>0.12000000000000009</v>
      </c>
      <c r="H213" s="54">
        <f t="shared" si="105"/>
        <v>0</v>
      </c>
      <c r="I213" s="42">
        <f t="shared" si="92"/>
        <v>0</v>
      </c>
      <c r="J213" s="53" t="e">
        <f t="shared" si="93"/>
        <v>#DIV/0!</v>
      </c>
      <c r="K213" s="92">
        <f t="shared" si="106"/>
        <v>0</v>
      </c>
      <c r="L213" s="87">
        <f t="shared" si="94"/>
        <v>0</v>
      </c>
      <c r="M213" s="93" t="e">
        <f t="shared" si="95"/>
        <v>#DIV/0!</v>
      </c>
      <c r="N213" s="59">
        <f t="shared" si="107"/>
        <v>5</v>
      </c>
      <c r="O213" s="42">
        <f t="shared" si="96"/>
        <v>7.3529411764705888</v>
      </c>
      <c r="P213" s="55">
        <f t="shared" si="97"/>
        <v>0.12000000000000008</v>
      </c>
      <c r="Q213" s="86">
        <f t="shared" si="108"/>
        <v>0</v>
      </c>
      <c r="R213" s="87">
        <f t="shared" si="98"/>
        <v>0</v>
      </c>
      <c r="S213" s="93" t="e">
        <f t="shared" si="99"/>
        <v>#DIV/0!</v>
      </c>
      <c r="T213" s="59">
        <f t="shared" si="109"/>
        <v>0</v>
      </c>
      <c r="U213" s="42">
        <f t="shared" si="100"/>
        <v>0</v>
      </c>
      <c r="V213" s="53" t="e">
        <f t="shared" si="101"/>
        <v>#DIV/0!</v>
      </c>
      <c r="W213" s="92">
        <f t="shared" si="110"/>
        <v>5</v>
      </c>
      <c r="X213" s="87">
        <f t="shared" si="102"/>
        <v>7.6923076923076934</v>
      </c>
      <c r="Y213" s="88">
        <f t="shared" si="103"/>
        <v>0.12000000000000008</v>
      </c>
      <c r="Z213" s="54">
        <f t="shared" si="111"/>
        <v>0</v>
      </c>
      <c r="AA213" s="42">
        <f t="shared" si="113"/>
        <v>0</v>
      </c>
      <c r="AB213" s="55" t="e">
        <f t="shared" si="114"/>
        <v>#DIV/0!</v>
      </c>
      <c r="AC213" s="86">
        <f t="shared" si="112"/>
        <v>5</v>
      </c>
      <c r="AD213" s="87">
        <f t="shared" si="115"/>
        <v>5.9523809523809526</v>
      </c>
      <c r="AE213" s="93">
        <f t="shared" si="116"/>
        <v>0.12000000000000002</v>
      </c>
      <c r="AF213" s="59">
        <f t="shared" si="117"/>
        <v>5</v>
      </c>
      <c r="AG213" s="42">
        <f t="shared" si="118"/>
        <v>5.9523809523809526</v>
      </c>
      <c r="AH213" s="55">
        <f t="shared" si="119"/>
        <v>0.12000000000000002</v>
      </c>
    </row>
    <row r="214" spans="1:34" x14ac:dyDescent="0.25">
      <c r="A214" s="75">
        <f>'Compra - Fora do Estado'!A209</f>
        <v>0</v>
      </c>
      <c r="B214" s="66">
        <f>'Compra - Fora do Estado'!B209</f>
        <v>0</v>
      </c>
      <c r="C214" s="40">
        <f>'Compra - Fora do Estado'!L209</f>
        <v>0</v>
      </c>
      <c r="D214" s="80">
        <v>0.04</v>
      </c>
      <c r="E214" s="86">
        <f t="shared" si="104"/>
        <v>5</v>
      </c>
      <c r="F214" s="87">
        <f t="shared" ref="F214:F277" si="120">(C214+E214)/(1-$J$5-D214-$B$2)</f>
        <v>7.4626865671641802</v>
      </c>
      <c r="G214" s="88">
        <f t="shared" ref="G214:G277" si="121">(F214-E214-D214*F214-C214-$B$2*F214)/F214</f>
        <v>0.12000000000000009</v>
      </c>
      <c r="H214" s="54">
        <f t="shared" si="105"/>
        <v>0</v>
      </c>
      <c r="I214" s="42">
        <f t="shared" ref="I214:I277" si="122">(C214+H214)/(1-$J$5-D214-$B$3)</f>
        <v>0</v>
      </c>
      <c r="J214" s="53" t="e">
        <f t="shared" ref="J214:J277" si="123">(I214-H214-D214*I214-C214-$B$3*I214)/I214</f>
        <v>#DIV/0!</v>
      </c>
      <c r="K214" s="92">
        <f t="shared" si="106"/>
        <v>0</v>
      </c>
      <c r="L214" s="87">
        <f t="shared" ref="L214:L277" si="124">(C214+K214)/(1-$J$5-D214-$B$4)</f>
        <v>0</v>
      </c>
      <c r="M214" s="93" t="e">
        <f t="shared" ref="M214:M277" si="125">(L214-K214-D214*L214-C214-$B$4*L214)/L214</f>
        <v>#DIV/0!</v>
      </c>
      <c r="N214" s="59">
        <f t="shared" si="107"/>
        <v>5</v>
      </c>
      <c r="O214" s="42">
        <f t="shared" ref="O214:O277" si="126">(C214+N214)/(1-$J$5-D214-$B$5)</f>
        <v>7.3529411764705888</v>
      </c>
      <c r="P214" s="55">
        <f t="shared" ref="P214:P277" si="127">(O214-N214-D214*O214-C214-$B$5*O214)/O214</f>
        <v>0.12000000000000008</v>
      </c>
      <c r="Q214" s="86">
        <f t="shared" si="108"/>
        <v>0</v>
      </c>
      <c r="R214" s="87">
        <f t="shared" ref="R214:R277" si="128">(C214+Q214)/(1-$J$5-D214-$B$6)</f>
        <v>0</v>
      </c>
      <c r="S214" s="93" t="e">
        <f t="shared" ref="S214:S277" si="129">(R214-Q214-D214*R214-C214-$B$6*R214)/R214</f>
        <v>#DIV/0!</v>
      </c>
      <c r="T214" s="59">
        <f t="shared" si="109"/>
        <v>0</v>
      </c>
      <c r="U214" s="42">
        <f t="shared" ref="U214:U277" si="130">(C214+T214)/(1-$J$5-D214-$B$7)</f>
        <v>0</v>
      </c>
      <c r="V214" s="53" t="e">
        <f t="shared" ref="V214:V277" si="131">(U214-T214-D214*U214-C214-$B$7*U214)/U214</f>
        <v>#DIV/0!</v>
      </c>
      <c r="W214" s="92">
        <f t="shared" si="110"/>
        <v>5</v>
      </c>
      <c r="X214" s="87">
        <f t="shared" ref="X214:X277" si="132">(C214+W214)/(1-$J$5-D214-$B$8)</f>
        <v>7.6923076923076934</v>
      </c>
      <c r="Y214" s="88">
        <f t="shared" ref="Y214:Y277" si="133">(X214-W214-D214*X214-C214-$B$8*X214)/X214</f>
        <v>0.12000000000000008</v>
      </c>
      <c r="Z214" s="54">
        <f t="shared" si="111"/>
        <v>0</v>
      </c>
      <c r="AA214" s="42">
        <f t="shared" si="113"/>
        <v>0</v>
      </c>
      <c r="AB214" s="55" t="e">
        <f t="shared" si="114"/>
        <v>#DIV/0!</v>
      </c>
      <c r="AC214" s="86">
        <f t="shared" si="112"/>
        <v>5</v>
      </c>
      <c r="AD214" s="87">
        <f t="shared" si="115"/>
        <v>5.9523809523809526</v>
      </c>
      <c r="AE214" s="93">
        <f t="shared" si="116"/>
        <v>0.12000000000000002</v>
      </c>
      <c r="AF214" s="59">
        <f t="shared" si="117"/>
        <v>5</v>
      </c>
      <c r="AG214" s="42">
        <f t="shared" si="118"/>
        <v>5.9523809523809526</v>
      </c>
      <c r="AH214" s="55">
        <f t="shared" si="119"/>
        <v>0.12000000000000002</v>
      </c>
    </row>
    <row r="215" spans="1:34" x14ac:dyDescent="0.25">
      <c r="A215" s="75">
        <f>'Compra - Fora do Estado'!A210</f>
        <v>0</v>
      </c>
      <c r="B215" s="66">
        <f>'Compra - Fora do Estado'!B210</f>
        <v>0</v>
      </c>
      <c r="C215" s="40">
        <f>'Compra - Fora do Estado'!L210</f>
        <v>0</v>
      </c>
      <c r="D215" s="80">
        <v>0.04</v>
      </c>
      <c r="E215" s="86">
        <f t="shared" si="104"/>
        <v>5</v>
      </c>
      <c r="F215" s="87">
        <f t="shared" si="120"/>
        <v>7.4626865671641802</v>
      </c>
      <c r="G215" s="88">
        <f t="shared" si="121"/>
        <v>0.12000000000000009</v>
      </c>
      <c r="H215" s="54">
        <f t="shared" si="105"/>
        <v>0</v>
      </c>
      <c r="I215" s="42">
        <f t="shared" si="122"/>
        <v>0</v>
      </c>
      <c r="J215" s="53" t="e">
        <f t="shared" si="123"/>
        <v>#DIV/0!</v>
      </c>
      <c r="K215" s="92">
        <f t="shared" si="106"/>
        <v>0</v>
      </c>
      <c r="L215" s="87">
        <f t="shared" si="124"/>
        <v>0</v>
      </c>
      <c r="M215" s="93" t="e">
        <f t="shared" si="125"/>
        <v>#DIV/0!</v>
      </c>
      <c r="N215" s="59">
        <f t="shared" si="107"/>
        <v>5</v>
      </c>
      <c r="O215" s="42">
        <f t="shared" si="126"/>
        <v>7.3529411764705888</v>
      </c>
      <c r="P215" s="55">
        <f t="shared" si="127"/>
        <v>0.12000000000000008</v>
      </c>
      <c r="Q215" s="86">
        <f t="shared" si="108"/>
        <v>0</v>
      </c>
      <c r="R215" s="87">
        <f t="shared" si="128"/>
        <v>0</v>
      </c>
      <c r="S215" s="93" t="e">
        <f t="shared" si="129"/>
        <v>#DIV/0!</v>
      </c>
      <c r="T215" s="59">
        <f t="shared" si="109"/>
        <v>0</v>
      </c>
      <c r="U215" s="42">
        <f t="shared" si="130"/>
        <v>0</v>
      </c>
      <c r="V215" s="53" t="e">
        <f t="shared" si="131"/>
        <v>#DIV/0!</v>
      </c>
      <c r="W215" s="92">
        <f t="shared" si="110"/>
        <v>5</v>
      </c>
      <c r="X215" s="87">
        <f t="shared" si="132"/>
        <v>7.6923076923076934</v>
      </c>
      <c r="Y215" s="88">
        <f t="shared" si="133"/>
        <v>0.12000000000000008</v>
      </c>
      <c r="Z215" s="54">
        <f t="shared" si="111"/>
        <v>0</v>
      </c>
      <c r="AA215" s="42">
        <f t="shared" si="113"/>
        <v>0</v>
      </c>
      <c r="AB215" s="55" t="e">
        <f t="shared" si="114"/>
        <v>#DIV/0!</v>
      </c>
      <c r="AC215" s="86">
        <f t="shared" si="112"/>
        <v>5</v>
      </c>
      <c r="AD215" s="87">
        <f t="shared" si="115"/>
        <v>5.9523809523809526</v>
      </c>
      <c r="AE215" s="93">
        <f t="shared" si="116"/>
        <v>0.12000000000000002</v>
      </c>
      <c r="AF215" s="59">
        <f t="shared" si="117"/>
        <v>5</v>
      </c>
      <c r="AG215" s="42">
        <f t="shared" si="118"/>
        <v>5.9523809523809526</v>
      </c>
      <c r="AH215" s="55">
        <f t="shared" si="119"/>
        <v>0.12000000000000002</v>
      </c>
    </row>
    <row r="216" spans="1:34" x14ac:dyDescent="0.25">
      <c r="A216" s="75">
        <f>'Compra - Fora do Estado'!A211</f>
        <v>0</v>
      </c>
      <c r="B216" s="66">
        <f>'Compra - Fora do Estado'!B211</f>
        <v>0</v>
      </c>
      <c r="C216" s="40">
        <f>'Compra - Fora do Estado'!L211</f>
        <v>0</v>
      </c>
      <c r="D216" s="80">
        <v>0.04</v>
      </c>
      <c r="E216" s="86">
        <f t="shared" si="104"/>
        <v>5</v>
      </c>
      <c r="F216" s="87">
        <f t="shared" si="120"/>
        <v>7.4626865671641802</v>
      </c>
      <c r="G216" s="88">
        <f t="shared" si="121"/>
        <v>0.12000000000000009</v>
      </c>
      <c r="H216" s="54">
        <f t="shared" si="105"/>
        <v>0</v>
      </c>
      <c r="I216" s="42">
        <f t="shared" si="122"/>
        <v>0</v>
      </c>
      <c r="J216" s="53" t="e">
        <f t="shared" si="123"/>
        <v>#DIV/0!</v>
      </c>
      <c r="K216" s="92">
        <f t="shared" si="106"/>
        <v>0</v>
      </c>
      <c r="L216" s="87">
        <f t="shared" si="124"/>
        <v>0</v>
      </c>
      <c r="M216" s="93" t="e">
        <f t="shared" si="125"/>
        <v>#DIV/0!</v>
      </c>
      <c r="N216" s="59">
        <f t="shared" si="107"/>
        <v>5</v>
      </c>
      <c r="O216" s="42">
        <f t="shared" si="126"/>
        <v>7.3529411764705888</v>
      </c>
      <c r="P216" s="55">
        <f t="shared" si="127"/>
        <v>0.12000000000000008</v>
      </c>
      <c r="Q216" s="86">
        <f t="shared" si="108"/>
        <v>0</v>
      </c>
      <c r="R216" s="87">
        <f t="shared" si="128"/>
        <v>0</v>
      </c>
      <c r="S216" s="93" t="e">
        <f t="shared" si="129"/>
        <v>#DIV/0!</v>
      </c>
      <c r="T216" s="59">
        <f t="shared" si="109"/>
        <v>0</v>
      </c>
      <c r="U216" s="42">
        <f t="shared" si="130"/>
        <v>0</v>
      </c>
      <c r="V216" s="53" t="e">
        <f t="shared" si="131"/>
        <v>#DIV/0!</v>
      </c>
      <c r="W216" s="92">
        <f t="shared" si="110"/>
        <v>5</v>
      </c>
      <c r="X216" s="87">
        <f t="shared" si="132"/>
        <v>7.6923076923076934</v>
      </c>
      <c r="Y216" s="88">
        <f t="shared" si="133"/>
        <v>0.12000000000000008</v>
      </c>
      <c r="Z216" s="54">
        <f t="shared" si="111"/>
        <v>0</v>
      </c>
      <c r="AA216" s="42">
        <f t="shared" si="113"/>
        <v>0</v>
      </c>
      <c r="AB216" s="55" t="e">
        <f t="shared" si="114"/>
        <v>#DIV/0!</v>
      </c>
      <c r="AC216" s="86">
        <f t="shared" si="112"/>
        <v>5</v>
      </c>
      <c r="AD216" s="87">
        <f t="shared" si="115"/>
        <v>5.9523809523809526</v>
      </c>
      <c r="AE216" s="93">
        <f t="shared" si="116"/>
        <v>0.12000000000000002</v>
      </c>
      <c r="AF216" s="59">
        <f t="shared" si="117"/>
        <v>5</v>
      </c>
      <c r="AG216" s="42">
        <f t="shared" si="118"/>
        <v>5.9523809523809526</v>
      </c>
      <c r="AH216" s="55">
        <f t="shared" si="119"/>
        <v>0.12000000000000002</v>
      </c>
    </row>
    <row r="217" spans="1:34" x14ac:dyDescent="0.25">
      <c r="A217" s="75">
        <f>'Compra - Fora do Estado'!A212</f>
        <v>0</v>
      </c>
      <c r="B217" s="66">
        <f>'Compra - Fora do Estado'!B212</f>
        <v>0</v>
      </c>
      <c r="C217" s="40">
        <f>'Compra - Fora do Estado'!L212</f>
        <v>0</v>
      </c>
      <c r="D217" s="80">
        <v>0.04</v>
      </c>
      <c r="E217" s="86">
        <f t="shared" si="104"/>
        <v>5</v>
      </c>
      <c r="F217" s="87">
        <f t="shared" si="120"/>
        <v>7.4626865671641802</v>
      </c>
      <c r="G217" s="88">
        <f t="shared" si="121"/>
        <v>0.12000000000000009</v>
      </c>
      <c r="H217" s="54">
        <f t="shared" si="105"/>
        <v>0</v>
      </c>
      <c r="I217" s="42">
        <f t="shared" si="122"/>
        <v>0</v>
      </c>
      <c r="J217" s="53" t="e">
        <f t="shared" si="123"/>
        <v>#DIV/0!</v>
      </c>
      <c r="K217" s="92">
        <f t="shared" si="106"/>
        <v>0</v>
      </c>
      <c r="L217" s="87">
        <f t="shared" si="124"/>
        <v>0</v>
      </c>
      <c r="M217" s="93" t="e">
        <f t="shared" si="125"/>
        <v>#DIV/0!</v>
      </c>
      <c r="N217" s="59">
        <f t="shared" si="107"/>
        <v>5</v>
      </c>
      <c r="O217" s="42">
        <f t="shared" si="126"/>
        <v>7.3529411764705888</v>
      </c>
      <c r="P217" s="55">
        <f t="shared" si="127"/>
        <v>0.12000000000000008</v>
      </c>
      <c r="Q217" s="86">
        <f t="shared" si="108"/>
        <v>0</v>
      </c>
      <c r="R217" s="87">
        <f t="shared" si="128"/>
        <v>0</v>
      </c>
      <c r="S217" s="93" t="e">
        <f t="shared" si="129"/>
        <v>#DIV/0!</v>
      </c>
      <c r="T217" s="59">
        <f t="shared" si="109"/>
        <v>0</v>
      </c>
      <c r="U217" s="42">
        <f t="shared" si="130"/>
        <v>0</v>
      </c>
      <c r="V217" s="53" t="e">
        <f t="shared" si="131"/>
        <v>#DIV/0!</v>
      </c>
      <c r="W217" s="92">
        <f t="shared" si="110"/>
        <v>5</v>
      </c>
      <c r="X217" s="87">
        <f t="shared" si="132"/>
        <v>7.6923076923076934</v>
      </c>
      <c r="Y217" s="88">
        <f t="shared" si="133"/>
        <v>0.12000000000000008</v>
      </c>
      <c r="Z217" s="54">
        <f t="shared" si="111"/>
        <v>0</v>
      </c>
      <c r="AA217" s="42">
        <f t="shared" si="113"/>
        <v>0</v>
      </c>
      <c r="AB217" s="55" t="e">
        <f t="shared" si="114"/>
        <v>#DIV/0!</v>
      </c>
      <c r="AC217" s="86">
        <f t="shared" si="112"/>
        <v>5</v>
      </c>
      <c r="AD217" s="87">
        <f t="shared" si="115"/>
        <v>5.9523809523809526</v>
      </c>
      <c r="AE217" s="93">
        <f t="shared" si="116"/>
        <v>0.12000000000000002</v>
      </c>
      <c r="AF217" s="59">
        <f t="shared" si="117"/>
        <v>5</v>
      </c>
      <c r="AG217" s="42">
        <f t="shared" si="118"/>
        <v>5.9523809523809526</v>
      </c>
      <c r="AH217" s="55">
        <f t="shared" si="119"/>
        <v>0.12000000000000002</v>
      </c>
    </row>
    <row r="218" spans="1:34" x14ac:dyDescent="0.25">
      <c r="A218" s="75">
        <f>'Compra - Fora do Estado'!A213</f>
        <v>0</v>
      </c>
      <c r="B218" s="66">
        <f>'Compra - Fora do Estado'!B213</f>
        <v>0</v>
      </c>
      <c r="C218" s="40">
        <f>'Compra - Fora do Estado'!L213</f>
        <v>0</v>
      </c>
      <c r="D218" s="80">
        <v>0.04</v>
      </c>
      <c r="E218" s="86">
        <f t="shared" si="104"/>
        <v>5</v>
      </c>
      <c r="F218" s="87">
        <f t="shared" si="120"/>
        <v>7.4626865671641802</v>
      </c>
      <c r="G218" s="88">
        <f t="shared" si="121"/>
        <v>0.12000000000000009</v>
      </c>
      <c r="H218" s="54">
        <f t="shared" si="105"/>
        <v>0</v>
      </c>
      <c r="I218" s="42">
        <f t="shared" si="122"/>
        <v>0</v>
      </c>
      <c r="J218" s="53" t="e">
        <f t="shared" si="123"/>
        <v>#DIV/0!</v>
      </c>
      <c r="K218" s="92">
        <f t="shared" si="106"/>
        <v>0</v>
      </c>
      <c r="L218" s="87">
        <f t="shared" si="124"/>
        <v>0</v>
      </c>
      <c r="M218" s="93" t="e">
        <f t="shared" si="125"/>
        <v>#DIV/0!</v>
      </c>
      <c r="N218" s="59">
        <f t="shared" si="107"/>
        <v>5</v>
      </c>
      <c r="O218" s="42">
        <f t="shared" si="126"/>
        <v>7.3529411764705888</v>
      </c>
      <c r="P218" s="55">
        <f t="shared" si="127"/>
        <v>0.12000000000000008</v>
      </c>
      <c r="Q218" s="86">
        <f t="shared" si="108"/>
        <v>0</v>
      </c>
      <c r="R218" s="87">
        <f t="shared" si="128"/>
        <v>0</v>
      </c>
      <c r="S218" s="93" t="e">
        <f t="shared" si="129"/>
        <v>#DIV/0!</v>
      </c>
      <c r="T218" s="59">
        <f t="shared" si="109"/>
        <v>0</v>
      </c>
      <c r="U218" s="42">
        <f t="shared" si="130"/>
        <v>0</v>
      </c>
      <c r="V218" s="53" t="e">
        <f t="shared" si="131"/>
        <v>#DIV/0!</v>
      </c>
      <c r="W218" s="92">
        <f t="shared" si="110"/>
        <v>5</v>
      </c>
      <c r="X218" s="87">
        <f t="shared" si="132"/>
        <v>7.6923076923076934</v>
      </c>
      <c r="Y218" s="88">
        <f t="shared" si="133"/>
        <v>0.12000000000000008</v>
      </c>
      <c r="Z218" s="54">
        <f t="shared" si="111"/>
        <v>0</v>
      </c>
      <c r="AA218" s="42">
        <f t="shared" si="113"/>
        <v>0</v>
      </c>
      <c r="AB218" s="55" t="e">
        <f t="shared" si="114"/>
        <v>#DIV/0!</v>
      </c>
      <c r="AC218" s="86">
        <f t="shared" si="112"/>
        <v>5</v>
      </c>
      <c r="AD218" s="87">
        <f t="shared" si="115"/>
        <v>5.9523809523809526</v>
      </c>
      <c r="AE218" s="93">
        <f t="shared" si="116"/>
        <v>0.12000000000000002</v>
      </c>
      <c r="AF218" s="59">
        <f t="shared" si="117"/>
        <v>5</v>
      </c>
      <c r="AG218" s="42">
        <f t="shared" si="118"/>
        <v>5.9523809523809526</v>
      </c>
      <c r="AH218" s="55">
        <f t="shared" si="119"/>
        <v>0.12000000000000002</v>
      </c>
    </row>
    <row r="219" spans="1:34" x14ac:dyDescent="0.25">
      <c r="A219" s="75">
        <f>'Compra - Fora do Estado'!A214</f>
        <v>0</v>
      </c>
      <c r="B219" s="66">
        <f>'Compra - Fora do Estado'!B214</f>
        <v>0</v>
      </c>
      <c r="C219" s="40">
        <f>'Compra - Fora do Estado'!L214</f>
        <v>0</v>
      </c>
      <c r="D219" s="80">
        <v>0.04</v>
      </c>
      <c r="E219" s="86">
        <f t="shared" si="104"/>
        <v>5</v>
      </c>
      <c r="F219" s="87">
        <f t="shared" si="120"/>
        <v>7.4626865671641802</v>
      </c>
      <c r="G219" s="88">
        <f t="shared" si="121"/>
        <v>0.12000000000000009</v>
      </c>
      <c r="H219" s="54">
        <f t="shared" si="105"/>
        <v>0</v>
      </c>
      <c r="I219" s="42">
        <f t="shared" si="122"/>
        <v>0</v>
      </c>
      <c r="J219" s="53" t="e">
        <f t="shared" si="123"/>
        <v>#DIV/0!</v>
      </c>
      <c r="K219" s="92">
        <f t="shared" si="106"/>
        <v>0</v>
      </c>
      <c r="L219" s="87">
        <f t="shared" si="124"/>
        <v>0</v>
      </c>
      <c r="M219" s="93" t="e">
        <f t="shared" si="125"/>
        <v>#DIV/0!</v>
      </c>
      <c r="N219" s="59">
        <f t="shared" si="107"/>
        <v>5</v>
      </c>
      <c r="O219" s="42">
        <f t="shared" si="126"/>
        <v>7.3529411764705888</v>
      </c>
      <c r="P219" s="55">
        <f t="shared" si="127"/>
        <v>0.12000000000000008</v>
      </c>
      <c r="Q219" s="86">
        <f t="shared" si="108"/>
        <v>0</v>
      </c>
      <c r="R219" s="87">
        <f t="shared" si="128"/>
        <v>0</v>
      </c>
      <c r="S219" s="93" t="e">
        <f t="shared" si="129"/>
        <v>#DIV/0!</v>
      </c>
      <c r="T219" s="59">
        <f t="shared" si="109"/>
        <v>0</v>
      </c>
      <c r="U219" s="42">
        <f t="shared" si="130"/>
        <v>0</v>
      </c>
      <c r="V219" s="53" t="e">
        <f t="shared" si="131"/>
        <v>#DIV/0!</v>
      </c>
      <c r="W219" s="92">
        <f t="shared" si="110"/>
        <v>5</v>
      </c>
      <c r="X219" s="87">
        <f t="shared" si="132"/>
        <v>7.6923076923076934</v>
      </c>
      <c r="Y219" s="88">
        <f t="shared" si="133"/>
        <v>0.12000000000000008</v>
      </c>
      <c r="Z219" s="54">
        <f t="shared" si="111"/>
        <v>0</v>
      </c>
      <c r="AA219" s="42">
        <f t="shared" si="113"/>
        <v>0</v>
      </c>
      <c r="AB219" s="55" t="e">
        <f t="shared" si="114"/>
        <v>#DIV/0!</v>
      </c>
      <c r="AC219" s="86">
        <f t="shared" si="112"/>
        <v>5</v>
      </c>
      <c r="AD219" s="87">
        <f t="shared" si="115"/>
        <v>5.9523809523809526</v>
      </c>
      <c r="AE219" s="93">
        <f t="shared" si="116"/>
        <v>0.12000000000000002</v>
      </c>
      <c r="AF219" s="59">
        <f t="shared" si="117"/>
        <v>5</v>
      </c>
      <c r="AG219" s="42">
        <f t="shared" si="118"/>
        <v>5.9523809523809526</v>
      </c>
      <c r="AH219" s="55">
        <f t="shared" si="119"/>
        <v>0.12000000000000002</v>
      </c>
    </row>
    <row r="220" spans="1:34" x14ac:dyDescent="0.25">
      <c r="A220" s="75">
        <f>'Compra - Fora do Estado'!A215</f>
        <v>0</v>
      </c>
      <c r="B220" s="66">
        <f>'Compra - Fora do Estado'!B215</f>
        <v>0</v>
      </c>
      <c r="C220" s="40">
        <f>'Compra - Fora do Estado'!L215</f>
        <v>0</v>
      </c>
      <c r="D220" s="80">
        <v>0.04</v>
      </c>
      <c r="E220" s="86">
        <f t="shared" si="104"/>
        <v>5</v>
      </c>
      <c r="F220" s="87">
        <f t="shared" si="120"/>
        <v>7.4626865671641802</v>
      </c>
      <c r="G220" s="88">
        <f t="shared" si="121"/>
        <v>0.12000000000000009</v>
      </c>
      <c r="H220" s="54">
        <f t="shared" si="105"/>
        <v>0</v>
      </c>
      <c r="I220" s="42">
        <f t="shared" si="122"/>
        <v>0</v>
      </c>
      <c r="J220" s="53" t="e">
        <f t="shared" si="123"/>
        <v>#DIV/0!</v>
      </c>
      <c r="K220" s="92">
        <f t="shared" si="106"/>
        <v>0</v>
      </c>
      <c r="L220" s="87">
        <f t="shared" si="124"/>
        <v>0</v>
      </c>
      <c r="M220" s="93" t="e">
        <f t="shared" si="125"/>
        <v>#DIV/0!</v>
      </c>
      <c r="N220" s="59">
        <f t="shared" si="107"/>
        <v>5</v>
      </c>
      <c r="O220" s="42">
        <f t="shared" si="126"/>
        <v>7.3529411764705888</v>
      </c>
      <c r="P220" s="55">
        <f t="shared" si="127"/>
        <v>0.12000000000000008</v>
      </c>
      <c r="Q220" s="86">
        <f t="shared" si="108"/>
        <v>0</v>
      </c>
      <c r="R220" s="87">
        <f t="shared" si="128"/>
        <v>0</v>
      </c>
      <c r="S220" s="93" t="e">
        <f t="shared" si="129"/>
        <v>#DIV/0!</v>
      </c>
      <c r="T220" s="59">
        <f t="shared" si="109"/>
        <v>0</v>
      </c>
      <c r="U220" s="42">
        <f t="shared" si="130"/>
        <v>0</v>
      </c>
      <c r="V220" s="53" t="e">
        <f t="shared" si="131"/>
        <v>#DIV/0!</v>
      </c>
      <c r="W220" s="92">
        <f t="shared" si="110"/>
        <v>5</v>
      </c>
      <c r="X220" s="87">
        <f t="shared" si="132"/>
        <v>7.6923076923076934</v>
      </c>
      <c r="Y220" s="88">
        <f t="shared" si="133"/>
        <v>0.12000000000000008</v>
      </c>
      <c r="Z220" s="54">
        <f t="shared" si="111"/>
        <v>0</v>
      </c>
      <c r="AA220" s="42">
        <f t="shared" si="113"/>
        <v>0</v>
      </c>
      <c r="AB220" s="55" t="e">
        <f t="shared" si="114"/>
        <v>#DIV/0!</v>
      </c>
      <c r="AC220" s="86">
        <f t="shared" si="112"/>
        <v>5</v>
      </c>
      <c r="AD220" s="87">
        <f t="shared" si="115"/>
        <v>5.9523809523809526</v>
      </c>
      <c r="AE220" s="93">
        <f t="shared" si="116"/>
        <v>0.12000000000000002</v>
      </c>
      <c r="AF220" s="59">
        <f t="shared" si="117"/>
        <v>5</v>
      </c>
      <c r="AG220" s="42">
        <f t="shared" si="118"/>
        <v>5.9523809523809526</v>
      </c>
      <c r="AH220" s="55">
        <f t="shared" si="119"/>
        <v>0.12000000000000002</v>
      </c>
    </row>
    <row r="221" spans="1:34" x14ac:dyDescent="0.25">
      <c r="A221" s="75">
        <f>'Compra - Fora do Estado'!A216</f>
        <v>0</v>
      </c>
      <c r="B221" s="66">
        <f>'Compra - Fora do Estado'!B216</f>
        <v>0</v>
      </c>
      <c r="C221" s="40">
        <f>'Compra - Fora do Estado'!L216</f>
        <v>0</v>
      </c>
      <c r="D221" s="80">
        <v>0.04</v>
      </c>
      <c r="E221" s="86">
        <f t="shared" si="104"/>
        <v>5</v>
      </c>
      <c r="F221" s="87">
        <f t="shared" si="120"/>
        <v>7.4626865671641802</v>
      </c>
      <c r="G221" s="88">
        <f t="shared" si="121"/>
        <v>0.12000000000000009</v>
      </c>
      <c r="H221" s="54">
        <f t="shared" si="105"/>
        <v>0</v>
      </c>
      <c r="I221" s="42">
        <f t="shared" si="122"/>
        <v>0</v>
      </c>
      <c r="J221" s="53" t="e">
        <f t="shared" si="123"/>
        <v>#DIV/0!</v>
      </c>
      <c r="K221" s="92">
        <f t="shared" si="106"/>
        <v>0</v>
      </c>
      <c r="L221" s="87">
        <f t="shared" si="124"/>
        <v>0</v>
      </c>
      <c r="M221" s="93" t="e">
        <f t="shared" si="125"/>
        <v>#DIV/0!</v>
      </c>
      <c r="N221" s="59">
        <f t="shared" si="107"/>
        <v>5</v>
      </c>
      <c r="O221" s="42">
        <f t="shared" si="126"/>
        <v>7.3529411764705888</v>
      </c>
      <c r="P221" s="55">
        <f t="shared" si="127"/>
        <v>0.12000000000000008</v>
      </c>
      <c r="Q221" s="86">
        <f t="shared" si="108"/>
        <v>0</v>
      </c>
      <c r="R221" s="87">
        <f t="shared" si="128"/>
        <v>0</v>
      </c>
      <c r="S221" s="93" t="e">
        <f t="shared" si="129"/>
        <v>#DIV/0!</v>
      </c>
      <c r="T221" s="59">
        <f t="shared" si="109"/>
        <v>0</v>
      </c>
      <c r="U221" s="42">
        <f t="shared" si="130"/>
        <v>0</v>
      </c>
      <c r="V221" s="53" t="e">
        <f t="shared" si="131"/>
        <v>#DIV/0!</v>
      </c>
      <c r="W221" s="92">
        <f t="shared" si="110"/>
        <v>5</v>
      </c>
      <c r="X221" s="87">
        <f t="shared" si="132"/>
        <v>7.6923076923076934</v>
      </c>
      <c r="Y221" s="88">
        <f t="shared" si="133"/>
        <v>0.12000000000000008</v>
      </c>
      <c r="Z221" s="54">
        <f t="shared" si="111"/>
        <v>0</v>
      </c>
      <c r="AA221" s="42">
        <f t="shared" si="113"/>
        <v>0</v>
      </c>
      <c r="AB221" s="55" t="e">
        <f t="shared" si="114"/>
        <v>#DIV/0!</v>
      </c>
      <c r="AC221" s="86">
        <f t="shared" si="112"/>
        <v>5</v>
      </c>
      <c r="AD221" s="87">
        <f t="shared" si="115"/>
        <v>5.9523809523809526</v>
      </c>
      <c r="AE221" s="93">
        <f t="shared" si="116"/>
        <v>0.12000000000000002</v>
      </c>
      <c r="AF221" s="59">
        <f t="shared" si="117"/>
        <v>5</v>
      </c>
      <c r="AG221" s="42">
        <f t="shared" si="118"/>
        <v>5.9523809523809526</v>
      </c>
      <c r="AH221" s="55">
        <f t="shared" si="119"/>
        <v>0.12000000000000002</v>
      </c>
    </row>
    <row r="222" spans="1:34" x14ac:dyDescent="0.25">
      <c r="A222" s="75">
        <f>'Compra - Fora do Estado'!A217</f>
        <v>0</v>
      </c>
      <c r="B222" s="66">
        <f>'Compra - Fora do Estado'!B217</f>
        <v>0</v>
      </c>
      <c r="C222" s="40">
        <f>'Compra - Fora do Estado'!L217</f>
        <v>0</v>
      </c>
      <c r="D222" s="80">
        <v>0.04</v>
      </c>
      <c r="E222" s="86">
        <f t="shared" si="104"/>
        <v>5</v>
      </c>
      <c r="F222" s="87">
        <f t="shared" si="120"/>
        <v>7.4626865671641802</v>
      </c>
      <c r="G222" s="88">
        <f t="shared" si="121"/>
        <v>0.12000000000000009</v>
      </c>
      <c r="H222" s="54">
        <f t="shared" si="105"/>
        <v>0</v>
      </c>
      <c r="I222" s="42">
        <f t="shared" si="122"/>
        <v>0</v>
      </c>
      <c r="J222" s="53" t="e">
        <f t="shared" si="123"/>
        <v>#DIV/0!</v>
      </c>
      <c r="K222" s="92">
        <f t="shared" si="106"/>
        <v>0</v>
      </c>
      <c r="L222" s="87">
        <f t="shared" si="124"/>
        <v>0</v>
      </c>
      <c r="M222" s="93" t="e">
        <f t="shared" si="125"/>
        <v>#DIV/0!</v>
      </c>
      <c r="N222" s="59">
        <f t="shared" si="107"/>
        <v>5</v>
      </c>
      <c r="O222" s="42">
        <f t="shared" si="126"/>
        <v>7.3529411764705888</v>
      </c>
      <c r="P222" s="55">
        <f t="shared" si="127"/>
        <v>0.12000000000000008</v>
      </c>
      <c r="Q222" s="86">
        <f t="shared" si="108"/>
        <v>0</v>
      </c>
      <c r="R222" s="87">
        <f t="shared" si="128"/>
        <v>0</v>
      </c>
      <c r="S222" s="93" t="e">
        <f t="shared" si="129"/>
        <v>#DIV/0!</v>
      </c>
      <c r="T222" s="59">
        <f t="shared" si="109"/>
        <v>0</v>
      </c>
      <c r="U222" s="42">
        <f t="shared" si="130"/>
        <v>0</v>
      </c>
      <c r="V222" s="53" t="e">
        <f t="shared" si="131"/>
        <v>#DIV/0!</v>
      </c>
      <c r="W222" s="92">
        <f t="shared" si="110"/>
        <v>5</v>
      </c>
      <c r="X222" s="87">
        <f t="shared" si="132"/>
        <v>7.6923076923076934</v>
      </c>
      <c r="Y222" s="88">
        <f t="shared" si="133"/>
        <v>0.12000000000000008</v>
      </c>
      <c r="Z222" s="54">
        <f t="shared" si="111"/>
        <v>0</v>
      </c>
      <c r="AA222" s="42">
        <f t="shared" si="113"/>
        <v>0</v>
      </c>
      <c r="AB222" s="55" t="e">
        <f t="shared" si="114"/>
        <v>#DIV/0!</v>
      </c>
      <c r="AC222" s="86">
        <f t="shared" si="112"/>
        <v>5</v>
      </c>
      <c r="AD222" s="87">
        <f t="shared" si="115"/>
        <v>5.9523809523809526</v>
      </c>
      <c r="AE222" s="93">
        <f t="shared" si="116"/>
        <v>0.12000000000000002</v>
      </c>
      <c r="AF222" s="59">
        <f t="shared" si="117"/>
        <v>5</v>
      </c>
      <c r="AG222" s="42">
        <f t="shared" si="118"/>
        <v>5.9523809523809526</v>
      </c>
      <c r="AH222" s="55">
        <f t="shared" si="119"/>
        <v>0.12000000000000002</v>
      </c>
    </row>
    <row r="223" spans="1:34" x14ac:dyDescent="0.25">
      <c r="A223" s="75">
        <f>'Compra - Fora do Estado'!A218</f>
        <v>0</v>
      </c>
      <c r="B223" s="66">
        <f>'Compra - Fora do Estado'!B218</f>
        <v>0</v>
      </c>
      <c r="C223" s="40">
        <f>'Compra - Fora do Estado'!L218</f>
        <v>0</v>
      </c>
      <c r="D223" s="80">
        <v>0.04</v>
      </c>
      <c r="E223" s="86">
        <f t="shared" si="104"/>
        <v>5</v>
      </c>
      <c r="F223" s="87">
        <f t="shared" si="120"/>
        <v>7.4626865671641802</v>
      </c>
      <c r="G223" s="88">
        <f t="shared" si="121"/>
        <v>0.12000000000000009</v>
      </c>
      <c r="H223" s="54">
        <f t="shared" si="105"/>
        <v>0</v>
      </c>
      <c r="I223" s="42">
        <f t="shared" si="122"/>
        <v>0</v>
      </c>
      <c r="J223" s="53" t="e">
        <f t="shared" si="123"/>
        <v>#DIV/0!</v>
      </c>
      <c r="K223" s="92">
        <f t="shared" si="106"/>
        <v>0</v>
      </c>
      <c r="L223" s="87">
        <f t="shared" si="124"/>
        <v>0</v>
      </c>
      <c r="M223" s="93" t="e">
        <f t="shared" si="125"/>
        <v>#DIV/0!</v>
      </c>
      <c r="N223" s="59">
        <f t="shared" si="107"/>
        <v>5</v>
      </c>
      <c r="O223" s="42">
        <f t="shared" si="126"/>
        <v>7.3529411764705888</v>
      </c>
      <c r="P223" s="55">
        <f t="shared" si="127"/>
        <v>0.12000000000000008</v>
      </c>
      <c r="Q223" s="86">
        <f t="shared" si="108"/>
        <v>0</v>
      </c>
      <c r="R223" s="87">
        <f t="shared" si="128"/>
        <v>0</v>
      </c>
      <c r="S223" s="93" t="e">
        <f t="shared" si="129"/>
        <v>#DIV/0!</v>
      </c>
      <c r="T223" s="59">
        <f t="shared" si="109"/>
        <v>0</v>
      </c>
      <c r="U223" s="42">
        <f t="shared" si="130"/>
        <v>0</v>
      </c>
      <c r="V223" s="53" t="e">
        <f t="shared" si="131"/>
        <v>#DIV/0!</v>
      </c>
      <c r="W223" s="92">
        <f t="shared" si="110"/>
        <v>5</v>
      </c>
      <c r="X223" s="87">
        <f t="shared" si="132"/>
        <v>7.6923076923076934</v>
      </c>
      <c r="Y223" s="88">
        <f t="shared" si="133"/>
        <v>0.12000000000000008</v>
      </c>
      <c r="Z223" s="54">
        <f t="shared" si="111"/>
        <v>0</v>
      </c>
      <c r="AA223" s="42">
        <f t="shared" si="113"/>
        <v>0</v>
      </c>
      <c r="AB223" s="55" t="e">
        <f t="shared" si="114"/>
        <v>#DIV/0!</v>
      </c>
      <c r="AC223" s="86">
        <f t="shared" si="112"/>
        <v>5</v>
      </c>
      <c r="AD223" s="87">
        <f t="shared" si="115"/>
        <v>5.9523809523809526</v>
      </c>
      <c r="AE223" s="93">
        <f t="shared" si="116"/>
        <v>0.12000000000000002</v>
      </c>
      <c r="AF223" s="59">
        <f t="shared" si="117"/>
        <v>5</v>
      </c>
      <c r="AG223" s="42">
        <f t="shared" si="118"/>
        <v>5.9523809523809526</v>
      </c>
      <c r="AH223" s="55">
        <f t="shared" si="119"/>
        <v>0.12000000000000002</v>
      </c>
    </row>
    <row r="224" spans="1:34" x14ac:dyDescent="0.25">
      <c r="A224" s="75">
        <f>'Compra - Fora do Estado'!A219</f>
        <v>0</v>
      </c>
      <c r="B224" s="66">
        <f>'Compra - Fora do Estado'!B219</f>
        <v>0</v>
      </c>
      <c r="C224" s="40">
        <f>'Compra - Fora do Estado'!L219</f>
        <v>0</v>
      </c>
      <c r="D224" s="80">
        <v>0.04</v>
      </c>
      <c r="E224" s="86">
        <f t="shared" si="104"/>
        <v>5</v>
      </c>
      <c r="F224" s="87">
        <f t="shared" si="120"/>
        <v>7.4626865671641802</v>
      </c>
      <c r="G224" s="88">
        <f t="shared" si="121"/>
        <v>0.12000000000000009</v>
      </c>
      <c r="H224" s="54">
        <f t="shared" si="105"/>
        <v>0</v>
      </c>
      <c r="I224" s="42">
        <f t="shared" si="122"/>
        <v>0</v>
      </c>
      <c r="J224" s="53" t="e">
        <f t="shared" si="123"/>
        <v>#DIV/0!</v>
      </c>
      <c r="K224" s="92">
        <f t="shared" si="106"/>
        <v>0</v>
      </c>
      <c r="L224" s="87">
        <f t="shared" si="124"/>
        <v>0</v>
      </c>
      <c r="M224" s="93" t="e">
        <f t="shared" si="125"/>
        <v>#DIV/0!</v>
      </c>
      <c r="N224" s="59">
        <f t="shared" si="107"/>
        <v>5</v>
      </c>
      <c r="O224" s="42">
        <f t="shared" si="126"/>
        <v>7.3529411764705888</v>
      </c>
      <c r="P224" s="55">
        <f t="shared" si="127"/>
        <v>0.12000000000000008</v>
      </c>
      <c r="Q224" s="86">
        <f t="shared" si="108"/>
        <v>0</v>
      </c>
      <c r="R224" s="87">
        <f t="shared" si="128"/>
        <v>0</v>
      </c>
      <c r="S224" s="93" t="e">
        <f t="shared" si="129"/>
        <v>#DIV/0!</v>
      </c>
      <c r="T224" s="59">
        <f t="shared" si="109"/>
        <v>0</v>
      </c>
      <c r="U224" s="42">
        <f t="shared" si="130"/>
        <v>0</v>
      </c>
      <c r="V224" s="53" t="e">
        <f t="shared" si="131"/>
        <v>#DIV/0!</v>
      </c>
      <c r="W224" s="92">
        <f t="shared" si="110"/>
        <v>5</v>
      </c>
      <c r="X224" s="87">
        <f t="shared" si="132"/>
        <v>7.6923076923076934</v>
      </c>
      <c r="Y224" s="88">
        <f t="shared" si="133"/>
        <v>0.12000000000000008</v>
      </c>
      <c r="Z224" s="54">
        <f t="shared" si="111"/>
        <v>0</v>
      </c>
      <c r="AA224" s="42">
        <f t="shared" si="113"/>
        <v>0</v>
      </c>
      <c r="AB224" s="55" t="e">
        <f t="shared" si="114"/>
        <v>#DIV/0!</v>
      </c>
      <c r="AC224" s="86">
        <f t="shared" si="112"/>
        <v>5</v>
      </c>
      <c r="AD224" s="87">
        <f t="shared" si="115"/>
        <v>5.9523809523809526</v>
      </c>
      <c r="AE224" s="93">
        <f t="shared" si="116"/>
        <v>0.12000000000000002</v>
      </c>
      <c r="AF224" s="59">
        <f t="shared" si="117"/>
        <v>5</v>
      </c>
      <c r="AG224" s="42">
        <f t="shared" si="118"/>
        <v>5.9523809523809526</v>
      </c>
      <c r="AH224" s="55">
        <f t="shared" si="119"/>
        <v>0.12000000000000002</v>
      </c>
    </row>
    <row r="225" spans="1:34" x14ac:dyDescent="0.25">
      <c r="A225" s="75">
        <f>'Compra - Fora do Estado'!A220</f>
        <v>0</v>
      </c>
      <c r="B225" s="66">
        <f>'Compra - Fora do Estado'!B220</f>
        <v>0</v>
      </c>
      <c r="C225" s="40">
        <f>'Compra - Fora do Estado'!L220</f>
        <v>0</v>
      </c>
      <c r="D225" s="80">
        <v>0.04</v>
      </c>
      <c r="E225" s="86">
        <f t="shared" si="104"/>
        <v>5</v>
      </c>
      <c r="F225" s="87">
        <f t="shared" si="120"/>
        <v>7.4626865671641802</v>
      </c>
      <c r="G225" s="88">
        <f t="shared" si="121"/>
        <v>0.12000000000000009</v>
      </c>
      <c r="H225" s="54">
        <f t="shared" si="105"/>
        <v>0</v>
      </c>
      <c r="I225" s="42">
        <f t="shared" si="122"/>
        <v>0</v>
      </c>
      <c r="J225" s="53" t="e">
        <f t="shared" si="123"/>
        <v>#DIV/0!</v>
      </c>
      <c r="K225" s="92">
        <f t="shared" si="106"/>
        <v>0</v>
      </c>
      <c r="L225" s="87">
        <f t="shared" si="124"/>
        <v>0</v>
      </c>
      <c r="M225" s="93" t="e">
        <f t="shared" si="125"/>
        <v>#DIV/0!</v>
      </c>
      <c r="N225" s="59">
        <f t="shared" si="107"/>
        <v>5</v>
      </c>
      <c r="O225" s="42">
        <f t="shared" si="126"/>
        <v>7.3529411764705888</v>
      </c>
      <c r="P225" s="55">
        <f t="shared" si="127"/>
        <v>0.12000000000000008</v>
      </c>
      <c r="Q225" s="86">
        <f t="shared" si="108"/>
        <v>0</v>
      </c>
      <c r="R225" s="87">
        <f t="shared" si="128"/>
        <v>0</v>
      </c>
      <c r="S225" s="93" t="e">
        <f t="shared" si="129"/>
        <v>#DIV/0!</v>
      </c>
      <c r="T225" s="59">
        <f t="shared" si="109"/>
        <v>0</v>
      </c>
      <c r="U225" s="42">
        <f t="shared" si="130"/>
        <v>0</v>
      </c>
      <c r="V225" s="53" t="e">
        <f t="shared" si="131"/>
        <v>#DIV/0!</v>
      </c>
      <c r="W225" s="92">
        <f t="shared" si="110"/>
        <v>5</v>
      </c>
      <c r="X225" s="87">
        <f t="shared" si="132"/>
        <v>7.6923076923076934</v>
      </c>
      <c r="Y225" s="88">
        <f t="shared" si="133"/>
        <v>0.12000000000000008</v>
      </c>
      <c r="Z225" s="54">
        <f t="shared" si="111"/>
        <v>0</v>
      </c>
      <c r="AA225" s="42">
        <f t="shared" si="113"/>
        <v>0</v>
      </c>
      <c r="AB225" s="55" t="e">
        <f t="shared" si="114"/>
        <v>#DIV/0!</v>
      </c>
      <c r="AC225" s="86">
        <f t="shared" si="112"/>
        <v>5</v>
      </c>
      <c r="AD225" s="87">
        <f t="shared" si="115"/>
        <v>5.9523809523809526</v>
      </c>
      <c r="AE225" s="93">
        <f t="shared" si="116"/>
        <v>0.12000000000000002</v>
      </c>
      <c r="AF225" s="59">
        <f t="shared" si="117"/>
        <v>5</v>
      </c>
      <c r="AG225" s="42">
        <f t="shared" si="118"/>
        <v>5.9523809523809526</v>
      </c>
      <c r="AH225" s="55">
        <f t="shared" si="119"/>
        <v>0.12000000000000002</v>
      </c>
    </row>
    <row r="226" spans="1:34" x14ac:dyDescent="0.25">
      <c r="A226" s="75">
        <f>'Compra - Fora do Estado'!A221</f>
        <v>0</v>
      </c>
      <c r="B226" s="66">
        <f>'Compra - Fora do Estado'!B221</f>
        <v>0</v>
      </c>
      <c r="C226" s="40">
        <f>'Compra - Fora do Estado'!L221</f>
        <v>0</v>
      </c>
      <c r="D226" s="80">
        <v>0.04</v>
      </c>
      <c r="E226" s="86">
        <f t="shared" si="104"/>
        <v>5</v>
      </c>
      <c r="F226" s="87">
        <f t="shared" si="120"/>
        <v>7.4626865671641802</v>
      </c>
      <c r="G226" s="88">
        <f t="shared" si="121"/>
        <v>0.12000000000000009</v>
      </c>
      <c r="H226" s="54">
        <f t="shared" si="105"/>
        <v>0</v>
      </c>
      <c r="I226" s="42">
        <f t="shared" si="122"/>
        <v>0</v>
      </c>
      <c r="J226" s="53" t="e">
        <f t="shared" si="123"/>
        <v>#DIV/0!</v>
      </c>
      <c r="K226" s="92">
        <f t="shared" si="106"/>
        <v>0</v>
      </c>
      <c r="L226" s="87">
        <f t="shared" si="124"/>
        <v>0</v>
      </c>
      <c r="M226" s="93" t="e">
        <f t="shared" si="125"/>
        <v>#DIV/0!</v>
      </c>
      <c r="N226" s="59">
        <f t="shared" si="107"/>
        <v>5</v>
      </c>
      <c r="O226" s="42">
        <f t="shared" si="126"/>
        <v>7.3529411764705888</v>
      </c>
      <c r="P226" s="55">
        <f t="shared" si="127"/>
        <v>0.12000000000000008</v>
      </c>
      <c r="Q226" s="86">
        <f t="shared" si="108"/>
        <v>0</v>
      </c>
      <c r="R226" s="87">
        <f t="shared" si="128"/>
        <v>0</v>
      </c>
      <c r="S226" s="93" t="e">
        <f t="shared" si="129"/>
        <v>#DIV/0!</v>
      </c>
      <c r="T226" s="59">
        <f t="shared" si="109"/>
        <v>0</v>
      </c>
      <c r="U226" s="42">
        <f t="shared" si="130"/>
        <v>0</v>
      </c>
      <c r="V226" s="53" t="e">
        <f t="shared" si="131"/>
        <v>#DIV/0!</v>
      </c>
      <c r="W226" s="92">
        <f t="shared" si="110"/>
        <v>5</v>
      </c>
      <c r="X226" s="87">
        <f t="shared" si="132"/>
        <v>7.6923076923076934</v>
      </c>
      <c r="Y226" s="88">
        <f t="shared" si="133"/>
        <v>0.12000000000000008</v>
      </c>
      <c r="Z226" s="54">
        <f t="shared" si="111"/>
        <v>0</v>
      </c>
      <c r="AA226" s="42">
        <f t="shared" si="113"/>
        <v>0</v>
      </c>
      <c r="AB226" s="55" t="e">
        <f t="shared" si="114"/>
        <v>#DIV/0!</v>
      </c>
      <c r="AC226" s="86">
        <f t="shared" si="112"/>
        <v>5</v>
      </c>
      <c r="AD226" s="87">
        <f t="shared" si="115"/>
        <v>5.9523809523809526</v>
      </c>
      <c r="AE226" s="93">
        <f t="shared" si="116"/>
        <v>0.12000000000000002</v>
      </c>
      <c r="AF226" s="59">
        <f t="shared" si="117"/>
        <v>5</v>
      </c>
      <c r="AG226" s="42">
        <f t="shared" si="118"/>
        <v>5.9523809523809526</v>
      </c>
      <c r="AH226" s="55">
        <f t="shared" si="119"/>
        <v>0.12000000000000002</v>
      </c>
    </row>
    <row r="227" spans="1:34" x14ac:dyDescent="0.25">
      <c r="A227" s="75">
        <f>'Compra - Fora do Estado'!A222</f>
        <v>0</v>
      </c>
      <c r="B227" s="66">
        <f>'Compra - Fora do Estado'!B222</f>
        <v>0</v>
      </c>
      <c r="C227" s="40">
        <f>'Compra - Fora do Estado'!L222</f>
        <v>0</v>
      </c>
      <c r="D227" s="80">
        <v>0.04</v>
      </c>
      <c r="E227" s="86">
        <f t="shared" si="104"/>
        <v>5</v>
      </c>
      <c r="F227" s="87">
        <f t="shared" si="120"/>
        <v>7.4626865671641802</v>
      </c>
      <c r="G227" s="88">
        <f t="shared" si="121"/>
        <v>0.12000000000000009</v>
      </c>
      <c r="H227" s="54">
        <f t="shared" si="105"/>
        <v>0</v>
      </c>
      <c r="I227" s="42">
        <f t="shared" si="122"/>
        <v>0</v>
      </c>
      <c r="J227" s="53" t="e">
        <f t="shared" si="123"/>
        <v>#DIV/0!</v>
      </c>
      <c r="K227" s="92">
        <f t="shared" si="106"/>
        <v>0</v>
      </c>
      <c r="L227" s="87">
        <f t="shared" si="124"/>
        <v>0</v>
      </c>
      <c r="M227" s="93" t="e">
        <f t="shared" si="125"/>
        <v>#DIV/0!</v>
      </c>
      <c r="N227" s="59">
        <f t="shared" si="107"/>
        <v>5</v>
      </c>
      <c r="O227" s="42">
        <f t="shared" si="126"/>
        <v>7.3529411764705888</v>
      </c>
      <c r="P227" s="55">
        <f t="shared" si="127"/>
        <v>0.12000000000000008</v>
      </c>
      <c r="Q227" s="86">
        <f t="shared" si="108"/>
        <v>0</v>
      </c>
      <c r="R227" s="87">
        <f t="shared" si="128"/>
        <v>0</v>
      </c>
      <c r="S227" s="93" t="e">
        <f t="shared" si="129"/>
        <v>#DIV/0!</v>
      </c>
      <c r="T227" s="59">
        <f t="shared" si="109"/>
        <v>0</v>
      </c>
      <c r="U227" s="42">
        <f t="shared" si="130"/>
        <v>0</v>
      </c>
      <c r="V227" s="53" t="e">
        <f t="shared" si="131"/>
        <v>#DIV/0!</v>
      </c>
      <c r="W227" s="92">
        <f t="shared" si="110"/>
        <v>5</v>
      </c>
      <c r="X227" s="87">
        <f t="shared" si="132"/>
        <v>7.6923076923076934</v>
      </c>
      <c r="Y227" s="88">
        <f t="shared" si="133"/>
        <v>0.12000000000000008</v>
      </c>
      <c r="Z227" s="54">
        <f t="shared" si="111"/>
        <v>0</v>
      </c>
      <c r="AA227" s="42">
        <f t="shared" si="113"/>
        <v>0</v>
      </c>
      <c r="AB227" s="55" t="e">
        <f t="shared" si="114"/>
        <v>#DIV/0!</v>
      </c>
      <c r="AC227" s="86">
        <f t="shared" si="112"/>
        <v>5</v>
      </c>
      <c r="AD227" s="87">
        <f t="shared" si="115"/>
        <v>5.9523809523809526</v>
      </c>
      <c r="AE227" s="93">
        <f t="shared" si="116"/>
        <v>0.12000000000000002</v>
      </c>
      <c r="AF227" s="59">
        <f t="shared" si="117"/>
        <v>5</v>
      </c>
      <c r="AG227" s="42">
        <f t="shared" si="118"/>
        <v>5.9523809523809526</v>
      </c>
      <c r="AH227" s="55">
        <f t="shared" si="119"/>
        <v>0.12000000000000002</v>
      </c>
    </row>
    <row r="228" spans="1:34" x14ac:dyDescent="0.25">
      <c r="A228" s="75">
        <f>'Compra - Fora do Estado'!A223</f>
        <v>0</v>
      </c>
      <c r="B228" s="66">
        <f>'Compra - Fora do Estado'!B223</f>
        <v>0</v>
      </c>
      <c r="C228" s="40">
        <f>'Compra - Fora do Estado'!L223</f>
        <v>0</v>
      </c>
      <c r="D228" s="80">
        <v>0.04</v>
      </c>
      <c r="E228" s="86">
        <f t="shared" si="104"/>
        <v>5</v>
      </c>
      <c r="F228" s="87">
        <f t="shared" si="120"/>
        <v>7.4626865671641802</v>
      </c>
      <c r="G228" s="88">
        <f t="shared" si="121"/>
        <v>0.12000000000000009</v>
      </c>
      <c r="H228" s="54">
        <f t="shared" si="105"/>
        <v>0</v>
      </c>
      <c r="I228" s="42">
        <f t="shared" si="122"/>
        <v>0</v>
      </c>
      <c r="J228" s="53" t="e">
        <f t="shared" si="123"/>
        <v>#DIV/0!</v>
      </c>
      <c r="K228" s="92">
        <f t="shared" si="106"/>
        <v>0</v>
      </c>
      <c r="L228" s="87">
        <f t="shared" si="124"/>
        <v>0</v>
      </c>
      <c r="M228" s="93" t="e">
        <f t="shared" si="125"/>
        <v>#DIV/0!</v>
      </c>
      <c r="N228" s="59">
        <f t="shared" si="107"/>
        <v>5</v>
      </c>
      <c r="O228" s="42">
        <f t="shared" si="126"/>
        <v>7.3529411764705888</v>
      </c>
      <c r="P228" s="55">
        <f t="shared" si="127"/>
        <v>0.12000000000000008</v>
      </c>
      <c r="Q228" s="86">
        <f t="shared" si="108"/>
        <v>0</v>
      </c>
      <c r="R228" s="87">
        <f t="shared" si="128"/>
        <v>0</v>
      </c>
      <c r="S228" s="93" t="e">
        <f t="shared" si="129"/>
        <v>#DIV/0!</v>
      </c>
      <c r="T228" s="59">
        <f t="shared" si="109"/>
        <v>0</v>
      </c>
      <c r="U228" s="42">
        <f t="shared" si="130"/>
        <v>0</v>
      </c>
      <c r="V228" s="53" t="e">
        <f t="shared" si="131"/>
        <v>#DIV/0!</v>
      </c>
      <c r="W228" s="92">
        <f t="shared" si="110"/>
        <v>5</v>
      </c>
      <c r="X228" s="87">
        <f t="shared" si="132"/>
        <v>7.6923076923076934</v>
      </c>
      <c r="Y228" s="88">
        <f t="shared" si="133"/>
        <v>0.12000000000000008</v>
      </c>
      <c r="Z228" s="54">
        <f t="shared" si="111"/>
        <v>0</v>
      </c>
      <c r="AA228" s="42">
        <f t="shared" si="113"/>
        <v>0</v>
      </c>
      <c r="AB228" s="55" t="e">
        <f t="shared" si="114"/>
        <v>#DIV/0!</v>
      </c>
      <c r="AC228" s="86">
        <f t="shared" si="112"/>
        <v>5</v>
      </c>
      <c r="AD228" s="87">
        <f t="shared" si="115"/>
        <v>5.9523809523809526</v>
      </c>
      <c r="AE228" s="93">
        <f t="shared" si="116"/>
        <v>0.12000000000000002</v>
      </c>
      <c r="AF228" s="59">
        <f t="shared" si="117"/>
        <v>5</v>
      </c>
      <c r="AG228" s="42">
        <f t="shared" si="118"/>
        <v>5.9523809523809526</v>
      </c>
      <c r="AH228" s="55">
        <f t="shared" si="119"/>
        <v>0.12000000000000002</v>
      </c>
    </row>
    <row r="229" spans="1:34" x14ac:dyDescent="0.25">
      <c r="A229" s="75">
        <f>'Compra - Fora do Estado'!A224</f>
        <v>0</v>
      </c>
      <c r="B229" s="66">
        <f>'Compra - Fora do Estado'!B224</f>
        <v>0</v>
      </c>
      <c r="C229" s="40">
        <f>'Compra - Fora do Estado'!L224</f>
        <v>0</v>
      </c>
      <c r="D229" s="80">
        <v>0.04</v>
      </c>
      <c r="E229" s="86">
        <f t="shared" si="104"/>
        <v>5</v>
      </c>
      <c r="F229" s="87">
        <f t="shared" si="120"/>
        <v>7.4626865671641802</v>
      </c>
      <c r="G229" s="88">
        <f t="shared" si="121"/>
        <v>0.12000000000000009</v>
      </c>
      <c r="H229" s="54">
        <f t="shared" si="105"/>
        <v>0</v>
      </c>
      <c r="I229" s="42">
        <f t="shared" si="122"/>
        <v>0</v>
      </c>
      <c r="J229" s="53" t="e">
        <f t="shared" si="123"/>
        <v>#DIV/0!</v>
      </c>
      <c r="K229" s="92">
        <f t="shared" si="106"/>
        <v>0</v>
      </c>
      <c r="L229" s="87">
        <f t="shared" si="124"/>
        <v>0</v>
      </c>
      <c r="M229" s="93" t="e">
        <f t="shared" si="125"/>
        <v>#DIV/0!</v>
      </c>
      <c r="N229" s="59">
        <f t="shared" si="107"/>
        <v>5</v>
      </c>
      <c r="O229" s="42">
        <f t="shared" si="126"/>
        <v>7.3529411764705888</v>
      </c>
      <c r="P229" s="55">
        <f t="shared" si="127"/>
        <v>0.12000000000000008</v>
      </c>
      <c r="Q229" s="86">
        <f t="shared" si="108"/>
        <v>0</v>
      </c>
      <c r="R229" s="87">
        <f t="shared" si="128"/>
        <v>0</v>
      </c>
      <c r="S229" s="93" t="e">
        <f t="shared" si="129"/>
        <v>#DIV/0!</v>
      </c>
      <c r="T229" s="59">
        <f t="shared" si="109"/>
        <v>0</v>
      </c>
      <c r="U229" s="42">
        <f t="shared" si="130"/>
        <v>0</v>
      </c>
      <c r="V229" s="53" t="e">
        <f t="shared" si="131"/>
        <v>#DIV/0!</v>
      </c>
      <c r="W229" s="92">
        <f t="shared" si="110"/>
        <v>5</v>
      </c>
      <c r="X229" s="87">
        <f t="shared" si="132"/>
        <v>7.6923076923076934</v>
      </c>
      <c r="Y229" s="88">
        <f t="shared" si="133"/>
        <v>0.12000000000000008</v>
      </c>
      <c r="Z229" s="54">
        <f t="shared" si="111"/>
        <v>0</v>
      </c>
      <c r="AA229" s="42">
        <f t="shared" si="113"/>
        <v>0</v>
      </c>
      <c r="AB229" s="55" t="e">
        <f t="shared" si="114"/>
        <v>#DIV/0!</v>
      </c>
      <c r="AC229" s="86">
        <f t="shared" si="112"/>
        <v>5</v>
      </c>
      <c r="AD229" s="87">
        <f t="shared" si="115"/>
        <v>5.9523809523809526</v>
      </c>
      <c r="AE229" s="93">
        <f t="shared" si="116"/>
        <v>0.12000000000000002</v>
      </c>
      <c r="AF229" s="59">
        <f t="shared" si="117"/>
        <v>5</v>
      </c>
      <c r="AG229" s="42">
        <f t="shared" si="118"/>
        <v>5.9523809523809526</v>
      </c>
      <c r="AH229" s="55">
        <f t="shared" si="119"/>
        <v>0.12000000000000002</v>
      </c>
    </row>
    <row r="230" spans="1:34" x14ac:dyDescent="0.25">
      <c r="A230" s="75">
        <f>'Compra - Fora do Estado'!A225</f>
        <v>0</v>
      </c>
      <c r="B230" s="66">
        <f>'Compra - Fora do Estado'!B225</f>
        <v>0</v>
      </c>
      <c r="C230" s="40">
        <f>'Compra - Fora do Estado'!L225</f>
        <v>0</v>
      </c>
      <c r="D230" s="80">
        <v>0.04</v>
      </c>
      <c r="E230" s="86">
        <f t="shared" si="104"/>
        <v>5</v>
      </c>
      <c r="F230" s="87">
        <f t="shared" si="120"/>
        <v>7.4626865671641802</v>
      </c>
      <c r="G230" s="88">
        <f t="shared" si="121"/>
        <v>0.12000000000000009</v>
      </c>
      <c r="H230" s="54">
        <f t="shared" si="105"/>
        <v>0</v>
      </c>
      <c r="I230" s="42">
        <f t="shared" si="122"/>
        <v>0</v>
      </c>
      <c r="J230" s="53" t="e">
        <f t="shared" si="123"/>
        <v>#DIV/0!</v>
      </c>
      <c r="K230" s="92">
        <f t="shared" si="106"/>
        <v>0</v>
      </c>
      <c r="L230" s="87">
        <f t="shared" si="124"/>
        <v>0</v>
      </c>
      <c r="M230" s="93" t="e">
        <f t="shared" si="125"/>
        <v>#DIV/0!</v>
      </c>
      <c r="N230" s="59">
        <f t="shared" si="107"/>
        <v>5</v>
      </c>
      <c r="O230" s="42">
        <f t="shared" si="126"/>
        <v>7.3529411764705888</v>
      </c>
      <c r="P230" s="55">
        <f t="shared" si="127"/>
        <v>0.12000000000000008</v>
      </c>
      <c r="Q230" s="86">
        <f t="shared" si="108"/>
        <v>0</v>
      </c>
      <c r="R230" s="87">
        <f t="shared" si="128"/>
        <v>0</v>
      </c>
      <c r="S230" s="93" t="e">
        <f t="shared" si="129"/>
        <v>#DIV/0!</v>
      </c>
      <c r="T230" s="59">
        <f t="shared" si="109"/>
        <v>0</v>
      </c>
      <c r="U230" s="42">
        <f t="shared" si="130"/>
        <v>0</v>
      </c>
      <c r="V230" s="53" t="e">
        <f t="shared" si="131"/>
        <v>#DIV/0!</v>
      </c>
      <c r="W230" s="92">
        <f t="shared" si="110"/>
        <v>5</v>
      </c>
      <c r="X230" s="87">
        <f t="shared" si="132"/>
        <v>7.6923076923076934</v>
      </c>
      <c r="Y230" s="88">
        <f t="shared" si="133"/>
        <v>0.12000000000000008</v>
      </c>
      <c r="Z230" s="54">
        <f t="shared" si="111"/>
        <v>0</v>
      </c>
      <c r="AA230" s="42">
        <f t="shared" si="113"/>
        <v>0</v>
      </c>
      <c r="AB230" s="55" t="e">
        <f t="shared" si="114"/>
        <v>#DIV/0!</v>
      </c>
      <c r="AC230" s="86">
        <f t="shared" si="112"/>
        <v>5</v>
      </c>
      <c r="AD230" s="87">
        <f t="shared" si="115"/>
        <v>5.9523809523809526</v>
      </c>
      <c r="AE230" s="93">
        <f t="shared" si="116"/>
        <v>0.12000000000000002</v>
      </c>
      <c r="AF230" s="59">
        <f t="shared" si="117"/>
        <v>5</v>
      </c>
      <c r="AG230" s="42">
        <f t="shared" si="118"/>
        <v>5.9523809523809526</v>
      </c>
      <c r="AH230" s="55">
        <f t="shared" si="119"/>
        <v>0.12000000000000002</v>
      </c>
    </row>
    <row r="231" spans="1:34" x14ac:dyDescent="0.25">
      <c r="A231" s="75">
        <f>'Compra - Fora do Estado'!A226</f>
        <v>0</v>
      </c>
      <c r="B231" s="66">
        <f>'Compra - Fora do Estado'!B226</f>
        <v>0</v>
      </c>
      <c r="C231" s="40">
        <f>'Compra - Fora do Estado'!L226</f>
        <v>0</v>
      </c>
      <c r="D231" s="80">
        <v>0.04</v>
      </c>
      <c r="E231" s="86">
        <f t="shared" si="104"/>
        <v>5</v>
      </c>
      <c r="F231" s="87">
        <f t="shared" si="120"/>
        <v>7.4626865671641802</v>
      </c>
      <c r="G231" s="88">
        <f t="shared" si="121"/>
        <v>0.12000000000000009</v>
      </c>
      <c r="H231" s="54">
        <f t="shared" si="105"/>
        <v>0</v>
      </c>
      <c r="I231" s="42">
        <f t="shared" si="122"/>
        <v>0</v>
      </c>
      <c r="J231" s="53" t="e">
        <f t="shared" si="123"/>
        <v>#DIV/0!</v>
      </c>
      <c r="K231" s="92">
        <f t="shared" si="106"/>
        <v>0</v>
      </c>
      <c r="L231" s="87">
        <f t="shared" si="124"/>
        <v>0</v>
      </c>
      <c r="M231" s="93" t="e">
        <f t="shared" si="125"/>
        <v>#DIV/0!</v>
      </c>
      <c r="N231" s="59">
        <f t="shared" si="107"/>
        <v>5</v>
      </c>
      <c r="O231" s="42">
        <f t="shared" si="126"/>
        <v>7.3529411764705888</v>
      </c>
      <c r="P231" s="55">
        <f t="shared" si="127"/>
        <v>0.12000000000000008</v>
      </c>
      <c r="Q231" s="86">
        <f t="shared" si="108"/>
        <v>0</v>
      </c>
      <c r="R231" s="87">
        <f t="shared" si="128"/>
        <v>0</v>
      </c>
      <c r="S231" s="93" t="e">
        <f t="shared" si="129"/>
        <v>#DIV/0!</v>
      </c>
      <c r="T231" s="59">
        <f t="shared" si="109"/>
        <v>0</v>
      </c>
      <c r="U231" s="42">
        <f t="shared" si="130"/>
        <v>0</v>
      </c>
      <c r="V231" s="53" t="e">
        <f t="shared" si="131"/>
        <v>#DIV/0!</v>
      </c>
      <c r="W231" s="92">
        <f t="shared" si="110"/>
        <v>5</v>
      </c>
      <c r="X231" s="87">
        <f t="shared" si="132"/>
        <v>7.6923076923076934</v>
      </c>
      <c r="Y231" s="88">
        <f t="shared" si="133"/>
        <v>0.12000000000000008</v>
      </c>
      <c r="Z231" s="54">
        <f t="shared" si="111"/>
        <v>0</v>
      </c>
      <c r="AA231" s="42">
        <f t="shared" si="113"/>
        <v>0</v>
      </c>
      <c r="AB231" s="55" t="e">
        <f t="shared" si="114"/>
        <v>#DIV/0!</v>
      </c>
      <c r="AC231" s="86">
        <f t="shared" si="112"/>
        <v>5</v>
      </c>
      <c r="AD231" s="87">
        <f t="shared" si="115"/>
        <v>5.9523809523809526</v>
      </c>
      <c r="AE231" s="93">
        <f t="shared" si="116"/>
        <v>0.12000000000000002</v>
      </c>
      <c r="AF231" s="59">
        <f t="shared" si="117"/>
        <v>5</v>
      </c>
      <c r="AG231" s="42">
        <f t="shared" si="118"/>
        <v>5.9523809523809526</v>
      </c>
      <c r="AH231" s="55">
        <f t="shared" si="119"/>
        <v>0.12000000000000002</v>
      </c>
    </row>
    <row r="232" spans="1:34" x14ac:dyDescent="0.25">
      <c r="A232" s="75">
        <f>'Compra - Fora do Estado'!A227</f>
        <v>0</v>
      </c>
      <c r="B232" s="66">
        <f>'Compra - Fora do Estado'!B227</f>
        <v>0</v>
      </c>
      <c r="C232" s="40">
        <f>'Compra - Fora do Estado'!L227</f>
        <v>0</v>
      </c>
      <c r="D232" s="80">
        <v>0.04</v>
      </c>
      <c r="E232" s="86">
        <f t="shared" si="104"/>
        <v>5</v>
      </c>
      <c r="F232" s="87">
        <f t="shared" si="120"/>
        <v>7.4626865671641802</v>
      </c>
      <c r="G232" s="88">
        <f t="shared" si="121"/>
        <v>0.12000000000000009</v>
      </c>
      <c r="H232" s="54">
        <f t="shared" si="105"/>
        <v>0</v>
      </c>
      <c r="I232" s="42">
        <f t="shared" si="122"/>
        <v>0</v>
      </c>
      <c r="J232" s="53" t="e">
        <f t="shared" si="123"/>
        <v>#DIV/0!</v>
      </c>
      <c r="K232" s="92">
        <f t="shared" si="106"/>
        <v>0</v>
      </c>
      <c r="L232" s="87">
        <f t="shared" si="124"/>
        <v>0</v>
      </c>
      <c r="M232" s="93" t="e">
        <f t="shared" si="125"/>
        <v>#DIV/0!</v>
      </c>
      <c r="N232" s="59">
        <f t="shared" si="107"/>
        <v>5</v>
      </c>
      <c r="O232" s="42">
        <f t="shared" si="126"/>
        <v>7.3529411764705888</v>
      </c>
      <c r="P232" s="55">
        <f t="shared" si="127"/>
        <v>0.12000000000000008</v>
      </c>
      <c r="Q232" s="86">
        <f t="shared" si="108"/>
        <v>0</v>
      </c>
      <c r="R232" s="87">
        <f t="shared" si="128"/>
        <v>0</v>
      </c>
      <c r="S232" s="93" t="e">
        <f t="shared" si="129"/>
        <v>#DIV/0!</v>
      </c>
      <c r="T232" s="59">
        <f t="shared" si="109"/>
        <v>0</v>
      </c>
      <c r="U232" s="42">
        <f t="shared" si="130"/>
        <v>0</v>
      </c>
      <c r="V232" s="53" t="e">
        <f t="shared" si="131"/>
        <v>#DIV/0!</v>
      </c>
      <c r="W232" s="92">
        <f t="shared" si="110"/>
        <v>5</v>
      </c>
      <c r="X232" s="87">
        <f t="shared" si="132"/>
        <v>7.6923076923076934</v>
      </c>
      <c r="Y232" s="88">
        <f t="shared" si="133"/>
        <v>0.12000000000000008</v>
      </c>
      <c r="Z232" s="54">
        <f t="shared" si="111"/>
        <v>0</v>
      </c>
      <c r="AA232" s="42">
        <f t="shared" si="113"/>
        <v>0</v>
      </c>
      <c r="AB232" s="55" t="e">
        <f t="shared" si="114"/>
        <v>#DIV/0!</v>
      </c>
      <c r="AC232" s="86">
        <f t="shared" si="112"/>
        <v>5</v>
      </c>
      <c r="AD232" s="87">
        <f t="shared" si="115"/>
        <v>5.9523809523809526</v>
      </c>
      <c r="AE232" s="93">
        <f t="shared" si="116"/>
        <v>0.12000000000000002</v>
      </c>
      <c r="AF232" s="59">
        <f t="shared" si="117"/>
        <v>5</v>
      </c>
      <c r="AG232" s="42">
        <f t="shared" si="118"/>
        <v>5.9523809523809526</v>
      </c>
      <c r="AH232" s="55">
        <f t="shared" si="119"/>
        <v>0.12000000000000002</v>
      </c>
    </row>
    <row r="233" spans="1:34" x14ac:dyDescent="0.25">
      <c r="A233" s="75">
        <f>'Compra - Fora do Estado'!A228</f>
        <v>0</v>
      </c>
      <c r="B233" s="66">
        <f>'Compra - Fora do Estado'!B228</f>
        <v>0</v>
      </c>
      <c r="C233" s="40">
        <f>'Compra - Fora do Estado'!L228</f>
        <v>0</v>
      </c>
      <c r="D233" s="80">
        <v>0.04</v>
      </c>
      <c r="E233" s="86">
        <f t="shared" si="104"/>
        <v>5</v>
      </c>
      <c r="F233" s="87">
        <f t="shared" si="120"/>
        <v>7.4626865671641802</v>
      </c>
      <c r="G233" s="88">
        <f t="shared" si="121"/>
        <v>0.12000000000000009</v>
      </c>
      <c r="H233" s="54">
        <f t="shared" si="105"/>
        <v>0</v>
      </c>
      <c r="I233" s="42">
        <f t="shared" si="122"/>
        <v>0</v>
      </c>
      <c r="J233" s="53" t="e">
        <f t="shared" si="123"/>
        <v>#DIV/0!</v>
      </c>
      <c r="K233" s="92">
        <f t="shared" si="106"/>
        <v>0</v>
      </c>
      <c r="L233" s="87">
        <f t="shared" si="124"/>
        <v>0</v>
      </c>
      <c r="M233" s="93" t="e">
        <f t="shared" si="125"/>
        <v>#DIV/0!</v>
      </c>
      <c r="N233" s="59">
        <f t="shared" si="107"/>
        <v>5</v>
      </c>
      <c r="O233" s="42">
        <f t="shared" si="126"/>
        <v>7.3529411764705888</v>
      </c>
      <c r="P233" s="55">
        <f t="shared" si="127"/>
        <v>0.12000000000000008</v>
      </c>
      <c r="Q233" s="86">
        <f t="shared" si="108"/>
        <v>0</v>
      </c>
      <c r="R233" s="87">
        <f t="shared" si="128"/>
        <v>0</v>
      </c>
      <c r="S233" s="93" t="e">
        <f t="shared" si="129"/>
        <v>#DIV/0!</v>
      </c>
      <c r="T233" s="59">
        <f t="shared" si="109"/>
        <v>0</v>
      </c>
      <c r="U233" s="42">
        <f t="shared" si="130"/>
        <v>0</v>
      </c>
      <c r="V233" s="53" t="e">
        <f t="shared" si="131"/>
        <v>#DIV/0!</v>
      </c>
      <c r="W233" s="92">
        <f t="shared" si="110"/>
        <v>5</v>
      </c>
      <c r="X233" s="87">
        <f t="shared" si="132"/>
        <v>7.6923076923076934</v>
      </c>
      <c r="Y233" s="88">
        <f t="shared" si="133"/>
        <v>0.12000000000000008</v>
      </c>
      <c r="Z233" s="54">
        <f t="shared" si="111"/>
        <v>0</v>
      </c>
      <c r="AA233" s="42">
        <f t="shared" si="113"/>
        <v>0</v>
      </c>
      <c r="AB233" s="55" t="e">
        <f t="shared" si="114"/>
        <v>#DIV/0!</v>
      </c>
      <c r="AC233" s="86">
        <f t="shared" si="112"/>
        <v>5</v>
      </c>
      <c r="AD233" s="87">
        <f t="shared" si="115"/>
        <v>5.9523809523809526</v>
      </c>
      <c r="AE233" s="93">
        <f t="shared" si="116"/>
        <v>0.12000000000000002</v>
      </c>
      <c r="AF233" s="59">
        <f t="shared" si="117"/>
        <v>5</v>
      </c>
      <c r="AG233" s="42">
        <f t="shared" si="118"/>
        <v>5.9523809523809526</v>
      </c>
      <c r="AH233" s="55">
        <f t="shared" si="119"/>
        <v>0.12000000000000002</v>
      </c>
    </row>
    <row r="234" spans="1:34" x14ac:dyDescent="0.25">
      <c r="A234" s="75">
        <f>'Compra - Fora do Estado'!A229</f>
        <v>0</v>
      </c>
      <c r="B234" s="66">
        <f>'Compra - Fora do Estado'!B229</f>
        <v>0</v>
      </c>
      <c r="C234" s="40">
        <f>'Compra - Fora do Estado'!L229</f>
        <v>0</v>
      </c>
      <c r="D234" s="80">
        <v>0.04</v>
      </c>
      <c r="E234" s="86">
        <f t="shared" si="104"/>
        <v>5</v>
      </c>
      <c r="F234" s="87">
        <f t="shared" si="120"/>
        <v>7.4626865671641802</v>
      </c>
      <c r="G234" s="88">
        <f t="shared" si="121"/>
        <v>0.12000000000000009</v>
      </c>
      <c r="H234" s="54">
        <f t="shared" si="105"/>
        <v>0</v>
      </c>
      <c r="I234" s="42">
        <f t="shared" si="122"/>
        <v>0</v>
      </c>
      <c r="J234" s="53" t="e">
        <f t="shared" si="123"/>
        <v>#DIV/0!</v>
      </c>
      <c r="K234" s="92">
        <f t="shared" si="106"/>
        <v>0</v>
      </c>
      <c r="L234" s="87">
        <f t="shared" si="124"/>
        <v>0</v>
      </c>
      <c r="M234" s="93" t="e">
        <f t="shared" si="125"/>
        <v>#DIV/0!</v>
      </c>
      <c r="N234" s="59">
        <f t="shared" si="107"/>
        <v>5</v>
      </c>
      <c r="O234" s="42">
        <f t="shared" si="126"/>
        <v>7.3529411764705888</v>
      </c>
      <c r="P234" s="55">
        <f t="shared" si="127"/>
        <v>0.12000000000000008</v>
      </c>
      <c r="Q234" s="86">
        <f t="shared" si="108"/>
        <v>0</v>
      </c>
      <c r="R234" s="87">
        <f t="shared" si="128"/>
        <v>0</v>
      </c>
      <c r="S234" s="93" t="e">
        <f t="shared" si="129"/>
        <v>#DIV/0!</v>
      </c>
      <c r="T234" s="59">
        <f t="shared" si="109"/>
        <v>0</v>
      </c>
      <c r="U234" s="42">
        <f t="shared" si="130"/>
        <v>0</v>
      </c>
      <c r="V234" s="53" t="e">
        <f t="shared" si="131"/>
        <v>#DIV/0!</v>
      </c>
      <c r="W234" s="92">
        <f t="shared" si="110"/>
        <v>5</v>
      </c>
      <c r="X234" s="87">
        <f t="shared" si="132"/>
        <v>7.6923076923076934</v>
      </c>
      <c r="Y234" s="88">
        <f t="shared" si="133"/>
        <v>0.12000000000000008</v>
      </c>
      <c r="Z234" s="54">
        <f t="shared" si="111"/>
        <v>0</v>
      </c>
      <c r="AA234" s="42">
        <f t="shared" si="113"/>
        <v>0</v>
      </c>
      <c r="AB234" s="55" t="e">
        <f t="shared" si="114"/>
        <v>#DIV/0!</v>
      </c>
      <c r="AC234" s="86">
        <f t="shared" si="112"/>
        <v>5</v>
      </c>
      <c r="AD234" s="87">
        <f t="shared" si="115"/>
        <v>5.9523809523809526</v>
      </c>
      <c r="AE234" s="93">
        <f t="shared" si="116"/>
        <v>0.12000000000000002</v>
      </c>
      <c r="AF234" s="59">
        <f t="shared" si="117"/>
        <v>5</v>
      </c>
      <c r="AG234" s="42">
        <f t="shared" si="118"/>
        <v>5.9523809523809526</v>
      </c>
      <c r="AH234" s="55">
        <f t="shared" si="119"/>
        <v>0.12000000000000002</v>
      </c>
    </row>
    <row r="235" spans="1:34" x14ac:dyDescent="0.25">
      <c r="A235" s="75">
        <f>'Compra - Fora do Estado'!A230</f>
        <v>0</v>
      </c>
      <c r="B235" s="66">
        <f>'Compra - Fora do Estado'!B230</f>
        <v>0</v>
      </c>
      <c r="C235" s="40">
        <f>'Compra - Fora do Estado'!L230</f>
        <v>0</v>
      </c>
      <c r="D235" s="80">
        <v>0.04</v>
      </c>
      <c r="E235" s="86">
        <f t="shared" si="104"/>
        <v>5</v>
      </c>
      <c r="F235" s="87">
        <f t="shared" si="120"/>
        <v>7.4626865671641802</v>
      </c>
      <c r="G235" s="88">
        <f t="shared" si="121"/>
        <v>0.12000000000000009</v>
      </c>
      <c r="H235" s="54">
        <f t="shared" si="105"/>
        <v>0</v>
      </c>
      <c r="I235" s="42">
        <f t="shared" si="122"/>
        <v>0</v>
      </c>
      <c r="J235" s="53" t="e">
        <f t="shared" si="123"/>
        <v>#DIV/0!</v>
      </c>
      <c r="K235" s="92">
        <f t="shared" si="106"/>
        <v>0</v>
      </c>
      <c r="L235" s="87">
        <f t="shared" si="124"/>
        <v>0</v>
      </c>
      <c r="M235" s="93" t="e">
        <f t="shared" si="125"/>
        <v>#DIV/0!</v>
      </c>
      <c r="N235" s="59">
        <f t="shared" si="107"/>
        <v>5</v>
      </c>
      <c r="O235" s="42">
        <f t="shared" si="126"/>
        <v>7.3529411764705888</v>
      </c>
      <c r="P235" s="55">
        <f t="shared" si="127"/>
        <v>0.12000000000000008</v>
      </c>
      <c r="Q235" s="86">
        <f t="shared" si="108"/>
        <v>0</v>
      </c>
      <c r="R235" s="87">
        <f t="shared" si="128"/>
        <v>0</v>
      </c>
      <c r="S235" s="93" t="e">
        <f t="shared" si="129"/>
        <v>#DIV/0!</v>
      </c>
      <c r="T235" s="59">
        <f t="shared" si="109"/>
        <v>0</v>
      </c>
      <c r="U235" s="42">
        <f t="shared" si="130"/>
        <v>0</v>
      </c>
      <c r="V235" s="53" t="e">
        <f t="shared" si="131"/>
        <v>#DIV/0!</v>
      </c>
      <c r="W235" s="92">
        <f t="shared" si="110"/>
        <v>5</v>
      </c>
      <c r="X235" s="87">
        <f t="shared" si="132"/>
        <v>7.6923076923076934</v>
      </c>
      <c r="Y235" s="88">
        <f t="shared" si="133"/>
        <v>0.12000000000000008</v>
      </c>
      <c r="Z235" s="54">
        <f t="shared" si="111"/>
        <v>0</v>
      </c>
      <c r="AA235" s="42">
        <f t="shared" si="113"/>
        <v>0</v>
      </c>
      <c r="AB235" s="55" t="e">
        <f t="shared" si="114"/>
        <v>#DIV/0!</v>
      </c>
      <c r="AC235" s="86">
        <f t="shared" si="112"/>
        <v>5</v>
      </c>
      <c r="AD235" s="87">
        <f t="shared" si="115"/>
        <v>5.9523809523809526</v>
      </c>
      <c r="AE235" s="93">
        <f t="shared" si="116"/>
        <v>0.12000000000000002</v>
      </c>
      <c r="AF235" s="59">
        <f t="shared" si="117"/>
        <v>5</v>
      </c>
      <c r="AG235" s="42">
        <f t="shared" si="118"/>
        <v>5.9523809523809526</v>
      </c>
      <c r="AH235" s="55">
        <f t="shared" si="119"/>
        <v>0.12000000000000002</v>
      </c>
    </row>
    <row r="236" spans="1:34" x14ac:dyDescent="0.25">
      <c r="A236" s="75">
        <f>'Compra - Fora do Estado'!A231</f>
        <v>0</v>
      </c>
      <c r="B236" s="66">
        <f>'Compra - Fora do Estado'!B231</f>
        <v>0</v>
      </c>
      <c r="C236" s="40">
        <f>'Compra - Fora do Estado'!L231</f>
        <v>0</v>
      </c>
      <c r="D236" s="80">
        <v>0.04</v>
      </c>
      <c r="E236" s="86">
        <f t="shared" si="104"/>
        <v>5</v>
      </c>
      <c r="F236" s="87">
        <f t="shared" si="120"/>
        <v>7.4626865671641802</v>
      </c>
      <c r="G236" s="88">
        <f t="shared" si="121"/>
        <v>0.12000000000000009</v>
      </c>
      <c r="H236" s="54">
        <f t="shared" si="105"/>
        <v>0</v>
      </c>
      <c r="I236" s="42">
        <f t="shared" si="122"/>
        <v>0</v>
      </c>
      <c r="J236" s="53" t="e">
        <f t="shared" si="123"/>
        <v>#DIV/0!</v>
      </c>
      <c r="K236" s="92">
        <f t="shared" si="106"/>
        <v>0</v>
      </c>
      <c r="L236" s="87">
        <f t="shared" si="124"/>
        <v>0</v>
      </c>
      <c r="M236" s="93" t="e">
        <f t="shared" si="125"/>
        <v>#DIV/0!</v>
      </c>
      <c r="N236" s="59">
        <f t="shared" si="107"/>
        <v>5</v>
      </c>
      <c r="O236" s="42">
        <f t="shared" si="126"/>
        <v>7.3529411764705888</v>
      </c>
      <c r="P236" s="55">
        <f t="shared" si="127"/>
        <v>0.12000000000000008</v>
      </c>
      <c r="Q236" s="86">
        <f t="shared" si="108"/>
        <v>0</v>
      </c>
      <c r="R236" s="87">
        <f t="shared" si="128"/>
        <v>0</v>
      </c>
      <c r="S236" s="93" t="e">
        <f t="shared" si="129"/>
        <v>#DIV/0!</v>
      </c>
      <c r="T236" s="59">
        <f t="shared" si="109"/>
        <v>0</v>
      </c>
      <c r="U236" s="42">
        <f t="shared" si="130"/>
        <v>0</v>
      </c>
      <c r="V236" s="53" t="e">
        <f t="shared" si="131"/>
        <v>#DIV/0!</v>
      </c>
      <c r="W236" s="92">
        <f t="shared" si="110"/>
        <v>5</v>
      </c>
      <c r="X236" s="87">
        <f t="shared" si="132"/>
        <v>7.6923076923076934</v>
      </c>
      <c r="Y236" s="88">
        <f t="shared" si="133"/>
        <v>0.12000000000000008</v>
      </c>
      <c r="Z236" s="54">
        <f t="shared" si="111"/>
        <v>0</v>
      </c>
      <c r="AA236" s="42">
        <f t="shared" si="113"/>
        <v>0</v>
      </c>
      <c r="AB236" s="55" t="e">
        <f t="shared" si="114"/>
        <v>#DIV/0!</v>
      </c>
      <c r="AC236" s="86">
        <f t="shared" si="112"/>
        <v>5</v>
      </c>
      <c r="AD236" s="87">
        <f t="shared" si="115"/>
        <v>5.9523809523809526</v>
      </c>
      <c r="AE236" s="93">
        <f t="shared" si="116"/>
        <v>0.12000000000000002</v>
      </c>
      <c r="AF236" s="59">
        <f t="shared" si="117"/>
        <v>5</v>
      </c>
      <c r="AG236" s="42">
        <f t="shared" si="118"/>
        <v>5.9523809523809526</v>
      </c>
      <c r="AH236" s="55">
        <f t="shared" si="119"/>
        <v>0.12000000000000002</v>
      </c>
    </row>
    <row r="237" spans="1:34" x14ac:dyDescent="0.25">
      <c r="A237" s="75">
        <f>'Compra - Fora do Estado'!A232</f>
        <v>0</v>
      </c>
      <c r="B237" s="66">
        <f>'Compra - Fora do Estado'!B232</f>
        <v>0</v>
      </c>
      <c r="C237" s="40">
        <f>'Compra - Fora do Estado'!L232</f>
        <v>0</v>
      </c>
      <c r="D237" s="80">
        <v>0.04</v>
      </c>
      <c r="E237" s="86">
        <f t="shared" si="104"/>
        <v>5</v>
      </c>
      <c r="F237" s="87">
        <f t="shared" si="120"/>
        <v>7.4626865671641802</v>
      </c>
      <c r="G237" s="88">
        <f t="shared" si="121"/>
        <v>0.12000000000000009</v>
      </c>
      <c r="H237" s="54">
        <f t="shared" si="105"/>
        <v>0</v>
      </c>
      <c r="I237" s="42">
        <f t="shared" si="122"/>
        <v>0</v>
      </c>
      <c r="J237" s="53" t="e">
        <f t="shared" si="123"/>
        <v>#DIV/0!</v>
      </c>
      <c r="K237" s="92">
        <f t="shared" si="106"/>
        <v>0</v>
      </c>
      <c r="L237" s="87">
        <f t="shared" si="124"/>
        <v>0</v>
      </c>
      <c r="M237" s="93" t="e">
        <f t="shared" si="125"/>
        <v>#DIV/0!</v>
      </c>
      <c r="N237" s="59">
        <f t="shared" si="107"/>
        <v>5</v>
      </c>
      <c r="O237" s="42">
        <f t="shared" si="126"/>
        <v>7.3529411764705888</v>
      </c>
      <c r="P237" s="55">
        <f t="shared" si="127"/>
        <v>0.12000000000000008</v>
      </c>
      <c r="Q237" s="86">
        <f t="shared" si="108"/>
        <v>0</v>
      </c>
      <c r="R237" s="87">
        <f t="shared" si="128"/>
        <v>0</v>
      </c>
      <c r="S237" s="93" t="e">
        <f t="shared" si="129"/>
        <v>#DIV/0!</v>
      </c>
      <c r="T237" s="59">
        <f t="shared" si="109"/>
        <v>0</v>
      </c>
      <c r="U237" s="42">
        <f t="shared" si="130"/>
        <v>0</v>
      </c>
      <c r="V237" s="53" t="e">
        <f t="shared" si="131"/>
        <v>#DIV/0!</v>
      </c>
      <c r="W237" s="92">
        <f t="shared" si="110"/>
        <v>5</v>
      </c>
      <c r="X237" s="87">
        <f t="shared" si="132"/>
        <v>7.6923076923076934</v>
      </c>
      <c r="Y237" s="88">
        <f t="shared" si="133"/>
        <v>0.12000000000000008</v>
      </c>
      <c r="Z237" s="54">
        <f t="shared" si="111"/>
        <v>0</v>
      </c>
      <c r="AA237" s="42">
        <f t="shared" si="113"/>
        <v>0</v>
      </c>
      <c r="AB237" s="55" t="e">
        <f t="shared" si="114"/>
        <v>#DIV/0!</v>
      </c>
      <c r="AC237" s="86">
        <f t="shared" si="112"/>
        <v>5</v>
      </c>
      <c r="AD237" s="87">
        <f t="shared" si="115"/>
        <v>5.9523809523809526</v>
      </c>
      <c r="AE237" s="93">
        <f t="shared" si="116"/>
        <v>0.12000000000000002</v>
      </c>
      <c r="AF237" s="59">
        <f t="shared" si="117"/>
        <v>5</v>
      </c>
      <c r="AG237" s="42">
        <f t="shared" si="118"/>
        <v>5.9523809523809526</v>
      </c>
      <c r="AH237" s="55">
        <f t="shared" si="119"/>
        <v>0.12000000000000002</v>
      </c>
    </row>
    <row r="238" spans="1:34" x14ac:dyDescent="0.25">
      <c r="A238" s="75">
        <f>'Compra - Fora do Estado'!A233</f>
        <v>0</v>
      </c>
      <c r="B238" s="66">
        <f>'Compra - Fora do Estado'!B233</f>
        <v>0</v>
      </c>
      <c r="C238" s="40">
        <f>'Compra - Fora do Estado'!L233</f>
        <v>0</v>
      </c>
      <c r="D238" s="80">
        <v>0.04</v>
      </c>
      <c r="E238" s="86">
        <f t="shared" si="104"/>
        <v>5</v>
      </c>
      <c r="F238" s="87">
        <f t="shared" si="120"/>
        <v>7.4626865671641802</v>
      </c>
      <c r="G238" s="88">
        <f t="shared" si="121"/>
        <v>0.12000000000000009</v>
      </c>
      <c r="H238" s="54">
        <f t="shared" si="105"/>
        <v>0</v>
      </c>
      <c r="I238" s="42">
        <f t="shared" si="122"/>
        <v>0</v>
      </c>
      <c r="J238" s="53" t="e">
        <f t="shared" si="123"/>
        <v>#DIV/0!</v>
      </c>
      <c r="K238" s="92">
        <f t="shared" si="106"/>
        <v>0</v>
      </c>
      <c r="L238" s="87">
        <f t="shared" si="124"/>
        <v>0</v>
      </c>
      <c r="M238" s="93" t="e">
        <f t="shared" si="125"/>
        <v>#DIV/0!</v>
      </c>
      <c r="N238" s="59">
        <f t="shared" si="107"/>
        <v>5</v>
      </c>
      <c r="O238" s="42">
        <f t="shared" si="126"/>
        <v>7.3529411764705888</v>
      </c>
      <c r="P238" s="55">
        <f t="shared" si="127"/>
        <v>0.12000000000000008</v>
      </c>
      <c r="Q238" s="86">
        <f t="shared" si="108"/>
        <v>0</v>
      </c>
      <c r="R238" s="87">
        <f t="shared" si="128"/>
        <v>0</v>
      </c>
      <c r="S238" s="93" t="e">
        <f t="shared" si="129"/>
        <v>#DIV/0!</v>
      </c>
      <c r="T238" s="59">
        <f t="shared" si="109"/>
        <v>0</v>
      </c>
      <c r="U238" s="42">
        <f t="shared" si="130"/>
        <v>0</v>
      </c>
      <c r="V238" s="53" t="e">
        <f t="shared" si="131"/>
        <v>#DIV/0!</v>
      </c>
      <c r="W238" s="92">
        <f t="shared" si="110"/>
        <v>5</v>
      </c>
      <c r="X238" s="87">
        <f t="shared" si="132"/>
        <v>7.6923076923076934</v>
      </c>
      <c r="Y238" s="88">
        <f t="shared" si="133"/>
        <v>0.12000000000000008</v>
      </c>
      <c r="Z238" s="54">
        <f t="shared" si="111"/>
        <v>0</v>
      </c>
      <c r="AA238" s="42">
        <f t="shared" si="113"/>
        <v>0</v>
      </c>
      <c r="AB238" s="55" t="e">
        <f t="shared" si="114"/>
        <v>#DIV/0!</v>
      </c>
      <c r="AC238" s="86">
        <f t="shared" si="112"/>
        <v>5</v>
      </c>
      <c r="AD238" s="87">
        <f t="shared" si="115"/>
        <v>5.9523809523809526</v>
      </c>
      <c r="AE238" s="93">
        <f t="shared" si="116"/>
        <v>0.12000000000000002</v>
      </c>
      <c r="AF238" s="59">
        <f t="shared" si="117"/>
        <v>5</v>
      </c>
      <c r="AG238" s="42">
        <f t="shared" si="118"/>
        <v>5.9523809523809526</v>
      </c>
      <c r="AH238" s="55">
        <f t="shared" si="119"/>
        <v>0.12000000000000002</v>
      </c>
    </row>
    <row r="239" spans="1:34" x14ac:dyDescent="0.25">
      <c r="A239" s="75">
        <f>'Compra - Fora do Estado'!A234</f>
        <v>0</v>
      </c>
      <c r="B239" s="66">
        <f>'Compra - Fora do Estado'!B234</f>
        <v>0</v>
      </c>
      <c r="C239" s="40">
        <f>'Compra - Fora do Estado'!L234</f>
        <v>0</v>
      </c>
      <c r="D239" s="80">
        <v>0.04</v>
      </c>
      <c r="E239" s="86">
        <f t="shared" si="104"/>
        <v>5</v>
      </c>
      <c r="F239" s="87">
        <f t="shared" si="120"/>
        <v>7.4626865671641802</v>
      </c>
      <c r="G239" s="88">
        <f t="shared" si="121"/>
        <v>0.12000000000000009</v>
      </c>
      <c r="H239" s="54">
        <f t="shared" si="105"/>
        <v>0</v>
      </c>
      <c r="I239" s="42">
        <f t="shared" si="122"/>
        <v>0</v>
      </c>
      <c r="J239" s="53" t="e">
        <f t="shared" si="123"/>
        <v>#DIV/0!</v>
      </c>
      <c r="K239" s="92">
        <f t="shared" si="106"/>
        <v>0</v>
      </c>
      <c r="L239" s="87">
        <f t="shared" si="124"/>
        <v>0</v>
      </c>
      <c r="M239" s="93" t="e">
        <f t="shared" si="125"/>
        <v>#DIV/0!</v>
      </c>
      <c r="N239" s="59">
        <f t="shared" si="107"/>
        <v>5</v>
      </c>
      <c r="O239" s="42">
        <f t="shared" si="126"/>
        <v>7.3529411764705888</v>
      </c>
      <c r="P239" s="55">
        <f t="shared" si="127"/>
        <v>0.12000000000000008</v>
      </c>
      <c r="Q239" s="86">
        <f t="shared" si="108"/>
        <v>0</v>
      </c>
      <c r="R239" s="87">
        <f t="shared" si="128"/>
        <v>0</v>
      </c>
      <c r="S239" s="93" t="e">
        <f t="shared" si="129"/>
        <v>#DIV/0!</v>
      </c>
      <c r="T239" s="59">
        <f t="shared" si="109"/>
        <v>0</v>
      </c>
      <c r="U239" s="42">
        <f t="shared" si="130"/>
        <v>0</v>
      </c>
      <c r="V239" s="53" t="e">
        <f t="shared" si="131"/>
        <v>#DIV/0!</v>
      </c>
      <c r="W239" s="92">
        <f t="shared" si="110"/>
        <v>5</v>
      </c>
      <c r="X239" s="87">
        <f t="shared" si="132"/>
        <v>7.6923076923076934</v>
      </c>
      <c r="Y239" s="88">
        <f t="shared" si="133"/>
        <v>0.12000000000000008</v>
      </c>
      <c r="Z239" s="54">
        <f t="shared" si="111"/>
        <v>0</v>
      </c>
      <c r="AA239" s="42">
        <f t="shared" si="113"/>
        <v>0</v>
      </c>
      <c r="AB239" s="55" t="e">
        <f t="shared" si="114"/>
        <v>#DIV/0!</v>
      </c>
      <c r="AC239" s="86">
        <f t="shared" si="112"/>
        <v>5</v>
      </c>
      <c r="AD239" s="87">
        <f t="shared" si="115"/>
        <v>5.9523809523809526</v>
      </c>
      <c r="AE239" s="93">
        <f t="shared" si="116"/>
        <v>0.12000000000000002</v>
      </c>
      <c r="AF239" s="59">
        <f t="shared" si="117"/>
        <v>5</v>
      </c>
      <c r="AG239" s="42">
        <f t="shared" si="118"/>
        <v>5.9523809523809526</v>
      </c>
      <c r="AH239" s="55">
        <f t="shared" si="119"/>
        <v>0.12000000000000002</v>
      </c>
    </row>
    <row r="240" spans="1:34" x14ac:dyDescent="0.25">
      <c r="A240" s="75">
        <f>'Compra - Fora do Estado'!A235</f>
        <v>0</v>
      </c>
      <c r="B240" s="66">
        <f>'Compra - Fora do Estado'!B235</f>
        <v>0</v>
      </c>
      <c r="C240" s="40">
        <f>'Compra - Fora do Estado'!L235</f>
        <v>0</v>
      </c>
      <c r="D240" s="80">
        <v>0.04</v>
      </c>
      <c r="E240" s="86">
        <f t="shared" si="104"/>
        <v>5</v>
      </c>
      <c r="F240" s="87">
        <f t="shared" si="120"/>
        <v>7.4626865671641802</v>
      </c>
      <c r="G240" s="88">
        <f t="shared" si="121"/>
        <v>0.12000000000000009</v>
      </c>
      <c r="H240" s="54">
        <f t="shared" si="105"/>
        <v>0</v>
      </c>
      <c r="I240" s="42">
        <f t="shared" si="122"/>
        <v>0</v>
      </c>
      <c r="J240" s="53" t="e">
        <f t="shared" si="123"/>
        <v>#DIV/0!</v>
      </c>
      <c r="K240" s="92">
        <f t="shared" si="106"/>
        <v>0</v>
      </c>
      <c r="L240" s="87">
        <f t="shared" si="124"/>
        <v>0</v>
      </c>
      <c r="M240" s="93" t="e">
        <f t="shared" si="125"/>
        <v>#DIV/0!</v>
      </c>
      <c r="N240" s="59">
        <f t="shared" si="107"/>
        <v>5</v>
      </c>
      <c r="O240" s="42">
        <f t="shared" si="126"/>
        <v>7.3529411764705888</v>
      </c>
      <c r="P240" s="55">
        <f t="shared" si="127"/>
        <v>0.12000000000000008</v>
      </c>
      <c r="Q240" s="86">
        <f t="shared" si="108"/>
        <v>0</v>
      </c>
      <c r="R240" s="87">
        <f t="shared" si="128"/>
        <v>0</v>
      </c>
      <c r="S240" s="93" t="e">
        <f t="shared" si="129"/>
        <v>#DIV/0!</v>
      </c>
      <c r="T240" s="59">
        <f t="shared" si="109"/>
        <v>0</v>
      </c>
      <c r="U240" s="42">
        <f t="shared" si="130"/>
        <v>0</v>
      </c>
      <c r="V240" s="53" t="e">
        <f t="shared" si="131"/>
        <v>#DIV/0!</v>
      </c>
      <c r="W240" s="92">
        <f t="shared" si="110"/>
        <v>5</v>
      </c>
      <c r="X240" s="87">
        <f t="shared" si="132"/>
        <v>7.6923076923076934</v>
      </c>
      <c r="Y240" s="88">
        <f t="shared" si="133"/>
        <v>0.12000000000000008</v>
      </c>
      <c r="Z240" s="54">
        <f t="shared" si="111"/>
        <v>0</v>
      </c>
      <c r="AA240" s="42">
        <f t="shared" si="113"/>
        <v>0</v>
      </c>
      <c r="AB240" s="55" t="e">
        <f t="shared" si="114"/>
        <v>#DIV/0!</v>
      </c>
      <c r="AC240" s="86">
        <f t="shared" si="112"/>
        <v>5</v>
      </c>
      <c r="AD240" s="87">
        <f t="shared" si="115"/>
        <v>5.9523809523809526</v>
      </c>
      <c r="AE240" s="93">
        <f t="shared" si="116"/>
        <v>0.12000000000000002</v>
      </c>
      <c r="AF240" s="59">
        <f t="shared" si="117"/>
        <v>5</v>
      </c>
      <c r="AG240" s="42">
        <f t="shared" si="118"/>
        <v>5.9523809523809526</v>
      </c>
      <c r="AH240" s="55">
        <f t="shared" si="119"/>
        <v>0.12000000000000002</v>
      </c>
    </row>
    <row r="241" spans="1:34" x14ac:dyDescent="0.25">
      <c r="A241" s="75">
        <f>'Compra - Fora do Estado'!A236</f>
        <v>0</v>
      </c>
      <c r="B241" s="66">
        <f>'Compra - Fora do Estado'!B236</f>
        <v>0</v>
      </c>
      <c r="C241" s="40">
        <f>'Compra - Fora do Estado'!L236</f>
        <v>0</v>
      </c>
      <c r="D241" s="80">
        <v>0.04</v>
      </c>
      <c r="E241" s="86">
        <f t="shared" si="104"/>
        <v>5</v>
      </c>
      <c r="F241" s="87">
        <f t="shared" si="120"/>
        <v>7.4626865671641802</v>
      </c>
      <c r="G241" s="88">
        <f t="shared" si="121"/>
        <v>0.12000000000000009</v>
      </c>
      <c r="H241" s="54">
        <f t="shared" si="105"/>
        <v>0</v>
      </c>
      <c r="I241" s="42">
        <f t="shared" si="122"/>
        <v>0</v>
      </c>
      <c r="J241" s="53" t="e">
        <f t="shared" si="123"/>
        <v>#DIV/0!</v>
      </c>
      <c r="K241" s="92">
        <f t="shared" si="106"/>
        <v>0</v>
      </c>
      <c r="L241" s="87">
        <f t="shared" si="124"/>
        <v>0</v>
      </c>
      <c r="M241" s="93" t="e">
        <f t="shared" si="125"/>
        <v>#DIV/0!</v>
      </c>
      <c r="N241" s="59">
        <f t="shared" si="107"/>
        <v>5</v>
      </c>
      <c r="O241" s="42">
        <f t="shared" si="126"/>
        <v>7.3529411764705888</v>
      </c>
      <c r="P241" s="55">
        <f t="shared" si="127"/>
        <v>0.12000000000000008</v>
      </c>
      <c r="Q241" s="86">
        <f t="shared" si="108"/>
        <v>0</v>
      </c>
      <c r="R241" s="87">
        <f t="shared" si="128"/>
        <v>0</v>
      </c>
      <c r="S241" s="93" t="e">
        <f t="shared" si="129"/>
        <v>#DIV/0!</v>
      </c>
      <c r="T241" s="59">
        <f t="shared" si="109"/>
        <v>0</v>
      </c>
      <c r="U241" s="42">
        <f t="shared" si="130"/>
        <v>0</v>
      </c>
      <c r="V241" s="53" t="e">
        <f t="shared" si="131"/>
        <v>#DIV/0!</v>
      </c>
      <c r="W241" s="92">
        <f t="shared" si="110"/>
        <v>5</v>
      </c>
      <c r="X241" s="87">
        <f t="shared" si="132"/>
        <v>7.6923076923076934</v>
      </c>
      <c r="Y241" s="88">
        <f t="shared" si="133"/>
        <v>0.12000000000000008</v>
      </c>
      <c r="Z241" s="54">
        <f t="shared" si="111"/>
        <v>0</v>
      </c>
      <c r="AA241" s="42">
        <f t="shared" si="113"/>
        <v>0</v>
      </c>
      <c r="AB241" s="55" t="e">
        <f t="shared" si="114"/>
        <v>#DIV/0!</v>
      </c>
      <c r="AC241" s="86">
        <f t="shared" si="112"/>
        <v>5</v>
      </c>
      <c r="AD241" s="87">
        <f t="shared" si="115"/>
        <v>5.9523809523809526</v>
      </c>
      <c r="AE241" s="93">
        <f t="shared" si="116"/>
        <v>0.12000000000000002</v>
      </c>
      <c r="AF241" s="59">
        <f t="shared" si="117"/>
        <v>5</v>
      </c>
      <c r="AG241" s="42">
        <f t="shared" si="118"/>
        <v>5.9523809523809526</v>
      </c>
      <c r="AH241" s="55">
        <f t="shared" si="119"/>
        <v>0.12000000000000002</v>
      </c>
    </row>
    <row r="242" spans="1:34" x14ac:dyDescent="0.25">
      <c r="A242" s="75">
        <f>'Compra - Fora do Estado'!A237</f>
        <v>0</v>
      </c>
      <c r="B242" s="66">
        <f>'Compra - Fora do Estado'!B237</f>
        <v>0</v>
      </c>
      <c r="C242" s="40">
        <f>'Compra - Fora do Estado'!L237</f>
        <v>0</v>
      </c>
      <c r="D242" s="80">
        <v>0.04</v>
      </c>
      <c r="E242" s="86">
        <f t="shared" si="104"/>
        <v>5</v>
      </c>
      <c r="F242" s="87">
        <f t="shared" si="120"/>
        <v>7.4626865671641802</v>
      </c>
      <c r="G242" s="88">
        <f t="shared" si="121"/>
        <v>0.12000000000000009</v>
      </c>
      <c r="H242" s="54">
        <f t="shared" si="105"/>
        <v>0</v>
      </c>
      <c r="I242" s="42">
        <f t="shared" si="122"/>
        <v>0</v>
      </c>
      <c r="J242" s="53" t="e">
        <f t="shared" si="123"/>
        <v>#DIV/0!</v>
      </c>
      <c r="K242" s="92">
        <f t="shared" si="106"/>
        <v>0</v>
      </c>
      <c r="L242" s="87">
        <f t="shared" si="124"/>
        <v>0</v>
      </c>
      <c r="M242" s="93" t="e">
        <f t="shared" si="125"/>
        <v>#DIV/0!</v>
      </c>
      <c r="N242" s="59">
        <f t="shared" si="107"/>
        <v>5</v>
      </c>
      <c r="O242" s="42">
        <f t="shared" si="126"/>
        <v>7.3529411764705888</v>
      </c>
      <c r="P242" s="55">
        <f t="shared" si="127"/>
        <v>0.12000000000000008</v>
      </c>
      <c r="Q242" s="86">
        <f t="shared" si="108"/>
        <v>0</v>
      </c>
      <c r="R242" s="87">
        <f t="shared" si="128"/>
        <v>0</v>
      </c>
      <c r="S242" s="93" t="e">
        <f t="shared" si="129"/>
        <v>#DIV/0!</v>
      </c>
      <c r="T242" s="59">
        <f t="shared" si="109"/>
        <v>0</v>
      </c>
      <c r="U242" s="42">
        <f t="shared" si="130"/>
        <v>0</v>
      </c>
      <c r="V242" s="53" t="e">
        <f t="shared" si="131"/>
        <v>#DIV/0!</v>
      </c>
      <c r="W242" s="92">
        <f t="shared" si="110"/>
        <v>5</v>
      </c>
      <c r="X242" s="87">
        <f t="shared" si="132"/>
        <v>7.6923076923076934</v>
      </c>
      <c r="Y242" s="88">
        <f t="shared" si="133"/>
        <v>0.12000000000000008</v>
      </c>
      <c r="Z242" s="54">
        <f t="shared" si="111"/>
        <v>0</v>
      </c>
      <c r="AA242" s="42">
        <f t="shared" si="113"/>
        <v>0</v>
      </c>
      <c r="AB242" s="55" t="e">
        <f t="shared" si="114"/>
        <v>#DIV/0!</v>
      </c>
      <c r="AC242" s="86">
        <f t="shared" si="112"/>
        <v>5</v>
      </c>
      <c r="AD242" s="87">
        <f t="shared" si="115"/>
        <v>5.9523809523809526</v>
      </c>
      <c r="AE242" s="93">
        <f t="shared" si="116"/>
        <v>0.12000000000000002</v>
      </c>
      <c r="AF242" s="59">
        <f t="shared" si="117"/>
        <v>5</v>
      </c>
      <c r="AG242" s="42">
        <f t="shared" si="118"/>
        <v>5.9523809523809526</v>
      </c>
      <c r="AH242" s="55">
        <f t="shared" si="119"/>
        <v>0.12000000000000002</v>
      </c>
    </row>
    <row r="243" spans="1:34" x14ac:dyDescent="0.25">
      <c r="A243" s="75">
        <f>'Compra - Fora do Estado'!A238</f>
        <v>0</v>
      </c>
      <c r="B243" s="66">
        <f>'Compra - Fora do Estado'!B238</f>
        <v>0</v>
      </c>
      <c r="C243" s="40">
        <f>'Compra - Fora do Estado'!L238</f>
        <v>0</v>
      </c>
      <c r="D243" s="80">
        <v>0.04</v>
      </c>
      <c r="E243" s="86">
        <f t="shared" si="104"/>
        <v>5</v>
      </c>
      <c r="F243" s="87">
        <f t="shared" si="120"/>
        <v>7.4626865671641802</v>
      </c>
      <c r="G243" s="88">
        <f t="shared" si="121"/>
        <v>0.12000000000000009</v>
      </c>
      <c r="H243" s="54">
        <f t="shared" si="105"/>
        <v>0</v>
      </c>
      <c r="I243" s="42">
        <f t="shared" si="122"/>
        <v>0</v>
      </c>
      <c r="J243" s="53" t="e">
        <f t="shared" si="123"/>
        <v>#DIV/0!</v>
      </c>
      <c r="K243" s="92">
        <f t="shared" si="106"/>
        <v>0</v>
      </c>
      <c r="L243" s="87">
        <f t="shared" si="124"/>
        <v>0</v>
      </c>
      <c r="M243" s="93" t="e">
        <f t="shared" si="125"/>
        <v>#DIV/0!</v>
      </c>
      <c r="N243" s="59">
        <f t="shared" si="107"/>
        <v>5</v>
      </c>
      <c r="O243" s="42">
        <f t="shared" si="126"/>
        <v>7.3529411764705888</v>
      </c>
      <c r="P243" s="55">
        <f t="shared" si="127"/>
        <v>0.12000000000000008</v>
      </c>
      <c r="Q243" s="86">
        <f t="shared" si="108"/>
        <v>0</v>
      </c>
      <c r="R243" s="87">
        <f t="shared" si="128"/>
        <v>0</v>
      </c>
      <c r="S243" s="93" t="e">
        <f t="shared" si="129"/>
        <v>#DIV/0!</v>
      </c>
      <c r="T243" s="59">
        <f t="shared" si="109"/>
        <v>0</v>
      </c>
      <c r="U243" s="42">
        <f t="shared" si="130"/>
        <v>0</v>
      </c>
      <c r="V243" s="53" t="e">
        <f t="shared" si="131"/>
        <v>#DIV/0!</v>
      </c>
      <c r="W243" s="92">
        <f t="shared" si="110"/>
        <v>5</v>
      </c>
      <c r="X243" s="87">
        <f t="shared" si="132"/>
        <v>7.6923076923076934</v>
      </c>
      <c r="Y243" s="88">
        <f t="shared" si="133"/>
        <v>0.12000000000000008</v>
      </c>
      <c r="Z243" s="54">
        <f t="shared" si="111"/>
        <v>0</v>
      </c>
      <c r="AA243" s="42">
        <f t="shared" si="113"/>
        <v>0</v>
      </c>
      <c r="AB243" s="55" t="e">
        <f t="shared" si="114"/>
        <v>#DIV/0!</v>
      </c>
      <c r="AC243" s="86">
        <f t="shared" si="112"/>
        <v>5</v>
      </c>
      <c r="AD243" s="87">
        <f t="shared" si="115"/>
        <v>5.9523809523809526</v>
      </c>
      <c r="AE243" s="93">
        <f t="shared" si="116"/>
        <v>0.12000000000000002</v>
      </c>
      <c r="AF243" s="59">
        <f t="shared" si="117"/>
        <v>5</v>
      </c>
      <c r="AG243" s="42">
        <f t="shared" si="118"/>
        <v>5.9523809523809526</v>
      </c>
      <c r="AH243" s="55">
        <f t="shared" si="119"/>
        <v>0.12000000000000002</v>
      </c>
    </row>
    <row r="244" spans="1:34" x14ac:dyDescent="0.25">
      <c r="A244" s="75">
        <f>'Compra - Fora do Estado'!A239</f>
        <v>0</v>
      </c>
      <c r="B244" s="66">
        <f>'Compra - Fora do Estado'!B239</f>
        <v>0</v>
      </c>
      <c r="C244" s="40">
        <f>'Compra - Fora do Estado'!L239</f>
        <v>0</v>
      </c>
      <c r="D244" s="80">
        <v>0.04</v>
      </c>
      <c r="E244" s="86">
        <f t="shared" si="104"/>
        <v>5</v>
      </c>
      <c r="F244" s="87">
        <f t="shared" si="120"/>
        <v>7.4626865671641802</v>
      </c>
      <c r="G244" s="88">
        <f t="shared" si="121"/>
        <v>0.12000000000000009</v>
      </c>
      <c r="H244" s="54">
        <f t="shared" si="105"/>
        <v>0</v>
      </c>
      <c r="I244" s="42">
        <f t="shared" si="122"/>
        <v>0</v>
      </c>
      <c r="J244" s="53" t="e">
        <f t="shared" si="123"/>
        <v>#DIV/0!</v>
      </c>
      <c r="K244" s="92">
        <f t="shared" si="106"/>
        <v>0</v>
      </c>
      <c r="L244" s="87">
        <f t="shared" si="124"/>
        <v>0</v>
      </c>
      <c r="M244" s="93" t="e">
        <f t="shared" si="125"/>
        <v>#DIV/0!</v>
      </c>
      <c r="N244" s="59">
        <f t="shared" si="107"/>
        <v>5</v>
      </c>
      <c r="O244" s="42">
        <f t="shared" si="126"/>
        <v>7.3529411764705888</v>
      </c>
      <c r="P244" s="55">
        <f t="shared" si="127"/>
        <v>0.12000000000000008</v>
      </c>
      <c r="Q244" s="86">
        <f t="shared" si="108"/>
        <v>0</v>
      </c>
      <c r="R244" s="87">
        <f t="shared" si="128"/>
        <v>0</v>
      </c>
      <c r="S244" s="93" t="e">
        <f t="shared" si="129"/>
        <v>#DIV/0!</v>
      </c>
      <c r="T244" s="59">
        <f t="shared" si="109"/>
        <v>0</v>
      </c>
      <c r="U244" s="42">
        <f t="shared" si="130"/>
        <v>0</v>
      </c>
      <c r="V244" s="53" t="e">
        <f t="shared" si="131"/>
        <v>#DIV/0!</v>
      </c>
      <c r="W244" s="92">
        <f t="shared" si="110"/>
        <v>5</v>
      </c>
      <c r="X244" s="87">
        <f t="shared" si="132"/>
        <v>7.6923076923076934</v>
      </c>
      <c r="Y244" s="88">
        <f t="shared" si="133"/>
        <v>0.12000000000000008</v>
      </c>
      <c r="Z244" s="54">
        <f t="shared" si="111"/>
        <v>0</v>
      </c>
      <c r="AA244" s="42">
        <f t="shared" si="113"/>
        <v>0</v>
      </c>
      <c r="AB244" s="55" t="e">
        <f t="shared" si="114"/>
        <v>#DIV/0!</v>
      </c>
      <c r="AC244" s="86">
        <f t="shared" si="112"/>
        <v>5</v>
      </c>
      <c r="AD244" s="87">
        <f t="shared" si="115"/>
        <v>5.9523809523809526</v>
      </c>
      <c r="AE244" s="93">
        <f t="shared" si="116"/>
        <v>0.12000000000000002</v>
      </c>
      <c r="AF244" s="59">
        <f t="shared" si="117"/>
        <v>5</v>
      </c>
      <c r="AG244" s="42">
        <f t="shared" si="118"/>
        <v>5.9523809523809526</v>
      </c>
      <c r="AH244" s="55">
        <f t="shared" si="119"/>
        <v>0.12000000000000002</v>
      </c>
    </row>
    <row r="245" spans="1:34" x14ac:dyDescent="0.25">
      <c r="A245" s="75">
        <f>'Compra - Fora do Estado'!A240</f>
        <v>0</v>
      </c>
      <c r="B245" s="66">
        <f>'Compra - Fora do Estado'!B240</f>
        <v>0</v>
      </c>
      <c r="C245" s="40">
        <f>'Compra - Fora do Estado'!L240</f>
        <v>0</v>
      </c>
      <c r="D245" s="80">
        <v>0.04</v>
      </c>
      <c r="E245" s="86">
        <f t="shared" si="104"/>
        <v>5</v>
      </c>
      <c r="F245" s="87">
        <f t="shared" si="120"/>
        <v>7.4626865671641802</v>
      </c>
      <c r="G245" s="88">
        <f t="shared" si="121"/>
        <v>0.12000000000000009</v>
      </c>
      <c r="H245" s="54">
        <f t="shared" si="105"/>
        <v>0</v>
      </c>
      <c r="I245" s="42">
        <f t="shared" si="122"/>
        <v>0</v>
      </c>
      <c r="J245" s="53" t="e">
        <f t="shared" si="123"/>
        <v>#DIV/0!</v>
      </c>
      <c r="K245" s="92">
        <f t="shared" si="106"/>
        <v>0</v>
      </c>
      <c r="L245" s="87">
        <f t="shared" si="124"/>
        <v>0</v>
      </c>
      <c r="M245" s="93" t="e">
        <f t="shared" si="125"/>
        <v>#DIV/0!</v>
      </c>
      <c r="N245" s="59">
        <f t="shared" si="107"/>
        <v>5</v>
      </c>
      <c r="O245" s="42">
        <f t="shared" si="126"/>
        <v>7.3529411764705888</v>
      </c>
      <c r="P245" s="55">
        <f t="shared" si="127"/>
        <v>0.12000000000000008</v>
      </c>
      <c r="Q245" s="86">
        <f t="shared" si="108"/>
        <v>0</v>
      </c>
      <c r="R245" s="87">
        <f t="shared" si="128"/>
        <v>0</v>
      </c>
      <c r="S245" s="93" t="e">
        <f t="shared" si="129"/>
        <v>#DIV/0!</v>
      </c>
      <c r="T245" s="59">
        <f t="shared" si="109"/>
        <v>0</v>
      </c>
      <c r="U245" s="42">
        <f t="shared" si="130"/>
        <v>0</v>
      </c>
      <c r="V245" s="53" t="e">
        <f t="shared" si="131"/>
        <v>#DIV/0!</v>
      </c>
      <c r="W245" s="92">
        <f t="shared" si="110"/>
        <v>5</v>
      </c>
      <c r="X245" s="87">
        <f t="shared" si="132"/>
        <v>7.6923076923076934</v>
      </c>
      <c r="Y245" s="88">
        <f t="shared" si="133"/>
        <v>0.12000000000000008</v>
      </c>
      <c r="Z245" s="54">
        <f t="shared" si="111"/>
        <v>0</v>
      </c>
      <c r="AA245" s="42">
        <f t="shared" si="113"/>
        <v>0</v>
      </c>
      <c r="AB245" s="55" t="e">
        <f t="shared" si="114"/>
        <v>#DIV/0!</v>
      </c>
      <c r="AC245" s="86">
        <f t="shared" si="112"/>
        <v>5</v>
      </c>
      <c r="AD245" s="87">
        <f t="shared" si="115"/>
        <v>5.9523809523809526</v>
      </c>
      <c r="AE245" s="93">
        <f t="shared" si="116"/>
        <v>0.12000000000000002</v>
      </c>
      <c r="AF245" s="59">
        <f t="shared" si="117"/>
        <v>5</v>
      </c>
      <c r="AG245" s="42">
        <f t="shared" si="118"/>
        <v>5.9523809523809526</v>
      </c>
      <c r="AH245" s="55">
        <f t="shared" si="119"/>
        <v>0.12000000000000002</v>
      </c>
    </row>
    <row r="246" spans="1:34" x14ac:dyDescent="0.25">
      <c r="A246" s="75">
        <f>'Compra - Fora do Estado'!A241</f>
        <v>0</v>
      </c>
      <c r="B246" s="66">
        <f>'Compra - Fora do Estado'!B241</f>
        <v>0</v>
      </c>
      <c r="C246" s="40">
        <f>'Compra - Fora do Estado'!L241</f>
        <v>0</v>
      </c>
      <c r="D246" s="80">
        <v>0.04</v>
      </c>
      <c r="E246" s="86">
        <f t="shared" si="104"/>
        <v>5</v>
      </c>
      <c r="F246" s="87">
        <f t="shared" si="120"/>
        <v>7.4626865671641802</v>
      </c>
      <c r="G246" s="88">
        <f t="shared" si="121"/>
        <v>0.12000000000000009</v>
      </c>
      <c r="H246" s="54">
        <f t="shared" si="105"/>
        <v>0</v>
      </c>
      <c r="I246" s="42">
        <f t="shared" si="122"/>
        <v>0</v>
      </c>
      <c r="J246" s="53" t="e">
        <f t="shared" si="123"/>
        <v>#DIV/0!</v>
      </c>
      <c r="K246" s="92">
        <f t="shared" si="106"/>
        <v>0</v>
      </c>
      <c r="L246" s="87">
        <f t="shared" si="124"/>
        <v>0</v>
      </c>
      <c r="M246" s="93" t="e">
        <f t="shared" si="125"/>
        <v>#DIV/0!</v>
      </c>
      <c r="N246" s="59">
        <f t="shared" si="107"/>
        <v>5</v>
      </c>
      <c r="O246" s="42">
        <f t="shared" si="126"/>
        <v>7.3529411764705888</v>
      </c>
      <c r="P246" s="55">
        <f t="shared" si="127"/>
        <v>0.12000000000000008</v>
      </c>
      <c r="Q246" s="86">
        <f t="shared" si="108"/>
        <v>0</v>
      </c>
      <c r="R246" s="87">
        <f t="shared" si="128"/>
        <v>0</v>
      </c>
      <c r="S246" s="93" t="e">
        <f t="shared" si="129"/>
        <v>#DIV/0!</v>
      </c>
      <c r="T246" s="59">
        <f t="shared" si="109"/>
        <v>0</v>
      </c>
      <c r="U246" s="42">
        <f t="shared" si="130"/>
        <v>0</v>
      </c>
      <c r="V246" s="53" t="e">
        <f t="shared" si="131"/>
        <v>#DIV/0!</v>
      </c>
      <c r="W246" s="92">
        <f t="shared" si="110"/>
        <v>5</v>
      </c>
      <c r="X246" s="87">
        <f t="shared" si="132"/>
        <v>7.6923076923076934</v>
      </c>
      <c r="Y246" s="88">
        <f t="shared" si="133"/>
        <v>0.12000000000000008</v>
      </c>
      <c r="Z246" s="54">
        <f t="shared" si="111"/>
        <v>0</v>
      </c>
      <c r="AA246" s="42">
        <f t="shared" si="113"/>
        <v>0</v>
      </c>
      <c r="AB246" s="55" t="e">
        <f t="shared" si="114"/>
        <v>#DIV/0!</v>
      </c>
      <c r="AC246" s="86">
        <f t="shared" si="112"/>
        <v>5</v>
      </c>
      <c r="AD246" s="87">
        <f t="shared" si="115"/>
        <v>5.9523809523809526</v>
      </c>
      <c r="AE246" s="93">
        <f t="shared" si="116"/>
        <v>0.12000000000000002</v>
      </c>
      <c r="AF246" s="59">
        <f t="shared" si="117"/>
        <v>5</v>
      </c>
      <c r="AG246" s="42">
        <f t="shared" si="118"/>
        <v>5.9523809523809526</v>
      </c>
      <c r="AH246" s="55">
        <f t="shared" si="119"/>
        <v>0.12000000000000002</v>
      </c>
    </row>
    <row r="247" spans="1:34" x14ac:dyDescent="0.25">
      <c r="A247" s="75">
        <f>'Compra - Fora do Estado'!A242</f>
        <v>0</v>
      </c>
      <c r="B247" s="66">
        <f>'Compra - Fora do Estado'!B242</f>
        <v>0</v>
      </c>
      <c r="C247" s="40">
        <f>'Compra - Fora do Estado'!L242</f>
        <v>0</v>
      </c>
      <c r="D247" s="80">
        <v>0.04</v>
      </c>
      <c r="E247" s="86">
        <f t="shared" si="104"/>
        <v>5</v>
      </c>
      <c r="F247" s="87">
        <f t="shared" si="120"/>
        <v>7.4626865671641802</v>
      </c>
      <c r="G247" s="88">
        <f t="shared" si="121"/>
        <v>0.12000000000000009</v>
      </c>
      <c r="H247" s="54">
        <f t="shared" si="105"/>
        <v>0</v>
      </c>
      <c r="I247" s="42">
        <f t="shared" si="122"/>
        <v>0</v>
      </c>
      <c r="J247" s="53" t="e">
        <f t="shared" si="123"/>
        <v>#DIV/0!</v>
      </c>
      <c r="K247" s="92">
        <f t="shared" si="106"/>
        <v>0</v>
      </c>
      <c r="L247" s="87">
        <f t="shared" si="124"/>
        <v>0</v>
      </c>
      <c r="M247" s="93" t="e">
        <f t="shared" si="125"/>
        <v>#DIV/0!</v>
      </c>
      <c r="N247" s="59">
        <f t="shared" si="107"/>
        <v>5</v>
      </c>
      <c r="O247" s="42">
        <f t="shared" si="126"/>
        <v>7.3529411764705888</v>
      </c>
      <c r="P247" s="55">
        <f t="shared" si="127"/>
        <v>0.12000000000000008</v>
      </c>
      <c r="Q247" s="86">
        <f t="shared" si="108"/>
        <v>0</v>
      </c>
      <c r="R247" s="87">
        <f t="shared" si="128"/>
        <v>0</v>
      </c>
      <c r="S247" s="93" t="e">
        <f t="shared" si="129"/>
        <v>#DIV/0!</v>
      </c>
      <c r="T247" s="59">
        <f t="shared" si="109"/>
        <v>0</v>
      </c>
      <c r="U247" s="42">
        <f t="shared" si="130"/>
        <v>0</v>
      </c>
      <c r="V247" s="53" t="e">
        <f t="shared" si="131"/>
        <v>#DIV/0!</v>
      </c>
      <c r="W247" s="92">
        <f t="shared" si="110"/>
        <v>5</v>
      </c>
      <c r="X247" s="87">
        <f t="shared" si="132"/>
        <v>7.6923076923076934</v>
      </c>
      <c r="Y247" s="88">
        <f t="shared" si="133"/>
        <v>0.12000000000000008</v>
      </c>
      <c r="Z247" s="54">
        <f t="shared" si="111"/>
        <v>0</v>
      </c>
      <c r="AA247" s="42">
        <f t="shared" si="113"/>
        <v>0</v>
      </c>
      <c r="AB247" s="55" t="e">
        <f t="shared" si="114"/>
        <v>#DIV/0!</v>
      </c>
      <c r="AC247" s="86">
        <f t="shared" si="112"/>
        <v>5</v>
      </c>
      <c r="AD247" s="87">
        <f t="shared" si="115"/>
        <v>5.9523809523809526</v>
      </c>
      <c r="AE247" s="93">
        <f t="shared" si="116"/>
        <v>0.12000000000000002</v>
      </c>
      <c r="AF247" s="59">
        <f t="shared" si="117"/>
        <v>5</v>
      </c>
      <c r="AG247" s="42">
        <f t="shared" si="118"/>
        <v>5.9523809523809526</v>
      </c>
      <c r="AH247" s="55">
        <f t="shared" si="119"/>
        <v>0.12000000000000002</v>
      </c>
    </row>
    <row r="248" spans="1:34" x14ac:dyDescent="0.25">
      <c r="A248" s="75">
        <f>'Compra - Fora do Estado'!A243</f>
        <v>0</v>
      </c>
      <c r="B248" s="66">
        <f>'Compra - Fora do Estado'!B243</f>
        <v>0</v>
      </c>
      <c r="C248" s="40">
        <f>'Compra - Fora do Estado'!L243</f>
        <v>0</v>
      </c>
      <c r="D248" s="80">
        <v>0.04</v>
      </c>
      <c r="E248" s="86">
        <f t="shared" si="104"/>
        <v>5</v>
      </c>
      <c r="F248" s="87">
        <f t="shared" si="120"/>
        <v>7.4626865671641802</v>
      </c>
      <c r="G248" s="88">
        <f t="shared" si="121"/>
        <v>0.12000000000000009</v>
      </c>
      <c r="H248" s="54">
        <f t="shared" si="105"/>
        <v>0</v>
      </c>
      <c r="I248" s="42">
        <f t="shared" si="122"/>
        <v>0</v>
      </c>
      <c r="J248" s="53" t="e">
        <f t="shared" si="123"/>
        <v>#DIV/0!</v>
      </c>
      <c r="K248" s="92">
        <f t="shared" si="106"/>
        <v>0</v>
      </c>
      <c r="L248" s="87">
        <f t="shared" si="124"/>
        <v>0</v>
      </c>
      <c r="M248" s="93" t="e">
        <f t="shared" si="125"/>
        <v>#DIV/0!</v>
      </c>
      <c r="N248" s="59">
        <f t="shared" si="107"/>
        <v>5</v>
      </c>
      <c r="O248" s="42">
        <f t="shared" si="126"/>
        <v>7.3529411764705888</v>
      </c>
      <c r="P248" s="55">
        <f t="shared" si="127"/>
        <v>0.12000000000000008</v>
      </c>
      <c r="Q248" s="86">
        <f t="shared" si="108"/>
        <v>0</v>
      </c>
      <c r="R248" s="87">
        <f t="shared" si="128"/>
        <v>0</v>
      </c>
      <c r="S248" s="93" t="e">
        <f t="shared" si="129"/>
        <v>#DIV/0!</v>
      </c>
      <c r="T248" s="59">
        <f t="shared" si="109"/>
        <v>0</v>
      </c>
      <c r="U248" s="42">
        <f t="shared" si="130"/>
        <v>0</v>
      </c>
      <c r="V248" s="53" t="e">
        <f t="shared" si="131"/>
        <v>#DIV/0!</v>
      </c>
      <c r="W248" s="92">
        <f t="shared" si="110"/>
        <v>5</v>
      </c>
      <c r="X248" s="87">
        <f t="shared" si="132"/>
        <v>7.6923076923076934</v>
      </c>
      <c r="Y248" s="88">
        <f t="shared" si="133"/>
        <v>0.12000000000000008</v>
      </c>
      <c r="Z248" s="54">
        <f t="shared" si="111"/>
        <v>0</v>
      </c>
      <c r="AA248" s="42">
        <f t="shared" si="113"/>
        <v>0</v>
      </c>
      <c r="AB248" s="55" t="e">
        <f t="shared" si="114"/>
        <v>#DIV/0!</v>
      </c>
      <c r="AC248" s="86">
        <f t="shared" si="112"/>
        <v>5</v>
      </c>
      <c r="AD248" s="87">
        <f t="shared" si="115"/>
        <v>5.9523809523809526</v>
      </c>
      <c r="AE248" s="93">
        <f t="shared" si="116"/>
        <v>0.12000000000000002</v>
      </c>
      <c r="AF248" s="59">
        <f t="shared" si="117"/>
        <v>5</v>
      </c>
      <c r="AG248" s="42">
        <f t="shared" si="118"/>
        <v>5.9523809523809526</v>
      </c>
      <c r="AH248" s="55">
        <f t="shared" si="119"/>
        <v>0.12000000000000002</v>
      </c>
    </row>
    <row r="249" spans="1:34" x14ac:dyDescent="0.25">
      <c r="A249" s="75">
        <f>'Compra - Fora do Estado'!A244</f>
        <v>0</v>
      </c>
      <c r="B249" s="66">
        <f>'Compra - Fora do Estado'!B244</f>
        <v>0</v>
      </c>
      <c r="C249" s="40">
        <f>'Compra - Fora do Estado'!L244</f>
        <v>0</v>
      </c>
      <c r="D249" s="80">
        <v>0.04</v>
      </c>
      <c r="E249" s="86">
        <f t="shared" si="104"/>
        <v>5</v>
      </c>
      <c r="F249" s="87">
        <f t="shared" si="120"/>
        <v>7.4626865671641802</v>
      </c>
      <c r="G249" s="88">
        <f t="shared" si="121"/>
        <v>0.12000000000000009</v>
      </c>
      <c r="H249" s="54">
        <f t="shared" si="105"/>
        <v>0</v>
      </c>
      <c r="I249" s="42">
        <f t="shared" si="122"/>
        <v>0</v>
      </c>
      <c r="J249" s="53" t="e">
        <f t="shared" si="123"/>
        <v>#DIV/0!</v>
      </c>
      <c r="K249" s="92">
        <f t="shared" si="106"/>
        <v>0</v>
      </c>
      <c r="L249" s="87">
        <f t="shared" si="124"/>
        <v>0</v>
      </c>
      <c r="M249" s="93" t="e">
        <f t="shared" si="125"/>
        <v>#DIV/0!</v>
      </c>
      <c r="N249" s="59">
        <f t="shared" si="107"/>
        <v>5</v>
      </c>
      <c r="O249" s="42">
        <f t="shared" si="126"/>
        <v>7.3529411764705888</v>
      </c>
      <c r="P249" s="55">
        <f t="shared" si="127"/>
        <v>0.12000000000000008</v>
      </c>
      <c r="Q249" s="86">
        <f t="shared" si="108"/>
        <v>0</v>
      </c>
      <c r="R249" s="87">
        <f t="shared" si="128"/>
        <v>0</v>
      </c>
      <c r="S249" s="93" t="e">
        <f t="shared" si="129"/>
        <v>#DIV/0!</v>
      </c>
      <c r="T249" s="59">
        <f t="shared" si="109"/>
        <v>0</v>
      </c>
      <c r="U249" s="42">
        <f t="shared" si="130"/>
        <v>0</v>
      </c>
      <c r="V249" s="53" t="e">
        <f t="shared" si="131"/>
        <v>#DIV/0!</v>
      </c>
      <c r="W249" s="92">
        <f t="shared" si="110"/>
        <v>5</v>
      </c>
      <c r="X249" s="87">
        <f t="shared" si="132"/>
        <v>7.6923076923076934</v>
      </c>
      <c r="Y249" s="88">
        <f t="shared" si="133"/>
        <v>0.12000000000000008</v>
      </c>
      <c r="Z249" s="54">
        <f t="shared" si="111"/>
        <v>0</v>
      </c>
      <c r="AA249" s="42">
        <f t="shared" si="113"/>
        <v>0</v>
      </c>
      <c r="AB249" s="55" t="e">
        <f t="shared" si="114"/>
        <v>#DIV/0!</v>
      </c>
      <c r="AC249" s="86">
        <f t="shared" si="112"/>
        <v>5</v>
      </c>
      <c r="AD249" s="87">
        <f t="shared" si="115"/>
        <v>5.9523809523809526</v>
      </c>
      <c r="AE249" s="93">
        <f t="shared" si="116"/>
        <v>0.12000000000000002</v>
      </c>
      <c r="AF249" s="59">
        <f t="shared" si="117"/>
        <v>5</v>
      </c>
      <c r="AG249" s="42">
        <f t="shared" si="118"/>
        <v>5.9523809523809526</v>
      </c>
      <c r="AH249" s="55">
        <f t="shared" si="119"/>
        <v>0.12000000000000002</v>
      </c>
    </row>
    <row r="250" spans="1:34" x14ac:dyDescent="0.25">
      <c r="A250" s="75">
        <f>'Compra - Fora do Estado'!A245</f>
        <v>0</v>
      </c>
      <c r="B250" s="66">
        <f>'Compra - Fora do Estado'!B245</f>
        <v>0</v>
      </c>
      <c r="C250" s="40">
        <f>'Compra - Fora do Estado'!L245</f>
        <v>0</v>
      </c>
      <c r="D250" s="80">
        <v>0.04</v>
      </c>
      <c r="E250" s="86">
        <f t="shared" si="104"/>
        <v>5</v>
      </c>
      <c r="F250" s="87">
        <f t="shared" si="120"/>
        <v>7.4626865671641802</v>
      </c>
      <c r="G250" s="88">
        <f t="shared" si="121"/>
        <v>0.12000000000000009</v>
      </c>
      <c r="H250" s="54">
        <f t="shared" si="105"/>
        <v>0</v>
      </c>
      <c r="I250" s="42">
        <f t="shared" si="122"/>
        <v>0</v>
      </c>
      <c r="J250" s="53" t="e">
        <f t="shared" si="123"/>
        <v>#DIV/0!</v>
      </c>
      <c r="K250" s="92">
        <f t="shared" si="106"/>
        <v>0</v>
      </c>
      <c r="L250" s="87">
        <f t="shared" si="124"/>
        <v>0</v>
      </c>
      <c r="M250" s="93" t="e">
        <f t="shared" si="125"/>
        <v>#DIV/0!</v>
      </c>
      <c r="N250" s="59">
        <f t="shared" si="107"/>
        <v>5</v>
      </c>
      <c r="O250" s="42">
        <f t="shared" si="126"/>
        <v>7.3529411764705888</v>
      </c>
      <c r="P250" s="55">
        <f t="shared" si="127"/>
        <v>0.12000000000000008</v>
      </c>
      <c r="Q250" s="86">
        <f t="shared" si="108"/>
        <v>0</v>
      </c>
      <c r="R250" s="87">
        <f t="shared" si="128"/>
        <v>0</v>
      </c>
      <c r="S250" s="93" t="e">
        <f t="shared" si="129"/>
        <v>#DIV/0!</v>
      </c>
      <c r="T250" s="59">
        <f t="shared" si="109"/>
        <v>0</v>
      </c>
      <c r="U250" s="42">
        <f t="shared" si="130"/>
        <v>0</v>
      </c>
      <c r="V250" s="53" t="e">
        <f t="shared" si="131"/>
        <v>#DIV/0!</v>
      </c>
      <c r="W250" s="92">
        <f t="shared" si="110"/>
        <v>5</v>
      </c>
      <c r="X250" s="87">
        <f t="shared" si="132"/>
        <v>7.6923076923076934</v>
      </c>
      <c r="Y250" s="88">
        <f t="shared" si="133"/>
        <v>0.12000000000000008</v>
      </c>
      <c r="Z250" s="54">
        <f t="shared" si="111"/>
        <v>0</v>
      </c>
      <c r="AA250" s="42">
        <f t="shared" si="113"/>
        <v>0</v>
      </c>
      <c r="AB250" s="55" t="e">
        <f t="shared" si="114"/>
        <v>#DIV/0!</v>
      </c>
      <c r="AC250" s="86">
        <f t="shared" si="112"/>
        <v>5</v>
      </c>
      <c r="AD250" s="87">
        <f t="shared" si="115"/>
        <v>5.9523809523809526</v>
      </c>
      <c r="AE250" s="93">
        <f t="shared" si="116"/>
        <v>0.12000000000000002</v>
      </c>
      <c r="AF250" s="59">
        <f t="shared" si="117"/>
        <v>5</v>
      </c>
      <c r="AG250" s="42">
        <f t="shared" si="118"/>
        <v>5.9523809523809526</v>
      </c>
      <c r="AH250" s="55">
        <f t="shared" si="119"/>
        <v>0.12000000000000002</v>
      </c>
    </row>
    <row r="251" spans="1:34" x14ac:dyDescent="0.25">
      <c r="A251" s="75">
        <f>'Compra - Fora do Estado'!A246</f>
        <v>0</v>
      </c>
      <c r="B251" s="66">
        <f>'Compra - Fora do Estado'!B246</f>
        <v>0</v>
      </c>
      <c r="C251" s="40">
        <f>'Compra - Fora do Estado'!L246</f>
        <v>0</v>
      </c>
      <c r="D251" s="80">
        <v>0.04</v>
      </c>
      <c r="E251" s="86">
        <f t="shared" si="104"/>
        <v>5</v>
      </c>
      <c r="F251" s="87">
        <f t="shared" si="120"/>
        <v>7.4626865671641802</v>
      </c>
      <c r="G251" s="88">
        <f t="shared" si="121"/>
        <v>0.12000000000000009</v>
      </c>
      <c r="H251" s="54">
        <f t="shared" si="105"/>
        <v>0</v>
      </c>
      <c r="I251" s="42">
        <f t="shared" si="122"/>
        <v>0</v>
      </c>
      <c r="J251" s="53" t="e">
        <f t="shared" si="123"/>
        <v>#DIV/0!</v>
      </c>
      <c r="K251" s="92">
        <f t="shared" si="106"/>
        <v>0</v>
      </c>
      <c r="L251" s="87">
        <f t="shared" si="124"/>
        <v>0</v>
      </c>
      <c r="M251" s="93" t="e">
        <f t="shared" si="125"/>
        <v>#DIV/0!</v>
      </c>
      <c r="N251" s="59">
        <f t="shared" si="107"/>
        <v>5</v>
      </c>
      <c r="O251" s="42">
        <f t="shared" si="126"/>
        <v>7.3529411764705888</v>
      </c>
      <c r="P251" s="55">
        <f t="shared" si="127"/>
        <v>0.12000000000000008</v>
      </c>
      <c r="Q251" s="86">
        <f t="shared" si="108"/>
        <v>0</v>
      </c>
      <c r="R251" s="87">
        <f t="shared" si="128"/>
        <v>0</v>
      </c>
      <c r="S251" s="93" t="e">
        <f t="shared" si="129"/>
        <v>#DIV/0!</v>
      </c>
      <c r="T251" s="59">
        <f t="shared" si="109"/>
        <v>0</v>
      </c>
      <c r="U251" s="42">
        <f t="shared" si="130"/>
        <v>0</v>
      </c>
      <c r="V251" s="53" t="e">
        <f t="shared" si="131"/>
        <v>#DIV/0!</v>
      </c>
      <c r="W251" s="92">
        <f t="shared" si="110"/>
        <v>5</v>
      </c>
      <c r="X251" s="87">
        <f t="shared" si="132"/>
        <v>7.6923076923076934</v>
      </c>
      <c r="Y251" s="88">
        <f t="shared" si="133"/>
        <v>0.12000000000000008</v>
      </c>
      <c r="Z251" s="54">
        <f t="shared" si="111"/>
        <v>0</v>
      </c>
      <c r="AA251" s="42">
        <f t="shared" si="113"/>
        <v>0</v>
      </c>
      <c r="AB251" s="55" t="e">
        <f t="shared" si="114"/>
        <v>#DIV/0!</v>
      </c>
      <c r="AC251" s="86">
        <f t="shared" si="112"/>
        <v>5</v>
      </c>
      <c r="AD251" s="87">
        <f t="shared" si="115"/>
        <v>5.9523809523809526</v>
      </c>
      <c r="AE251" s="93">
        <f t="shared" si="116"/>
        <v>0.12000000000000002</v>
      </c>
      <c r="AF251" s="59">
        <f t="shared" si="117"/>
        <v>5</v>
      </c>
      <c r="AG251" s="42">
        <f t="shared" si="118"/>
        <v>5.9523809523809526</v>
      </c>
      <c r="AH251" s="55">
        <f t="shared" si="119"/>
        <v>0.12000000000000002</v>
      </c>
    </row>
    <row r="252" spans="1:34" x14ac:dyDescent="0.25">
      <c r="A252" s="75">
        <f>'Compra - Fora do Estado'!A247</f>
        <v>0</v>
      </c>
      <c r="B252" s="66">
        <f>'Compra - Fora do Estado'!B247</f>
        <v>0</v>
      </c>
      <c r="C252" s="40">
        <f>'Compra - Fora do Estado'!L247</f>
        <v>0</v>
      </c>
      <c r="D252" s="80">
        <v>0.04</v>
      </c>
      <c r="E252" s="86">
        <f t="shared" si="104"/>
        <v>5</v>
      </c>
      <c r="F252" s="87">
        <f t="shared" si="120"/>
        <v>7.4626865671641802</v>
      </c>
      <c r="G252" s="88">
        <f t="shared" si="121"/>
        <v>0.12000000000000009</v>
      </c>
      <c r="H252" s="54">
        <f t="shared" si="105"/>
        <v>0</v>
      </c>
      <c r="I252" s="42">
        <f t="shared" si="122"/>
        <v>0</v>
      </c>
      <c r="J252" s="53" t="e">
        <f t="shared" si="123"/>
        <v>#DIV/0!</v>
      </c>
      <c r="K252" s="92">
        <f t="shared" si="106"/>
        <v>0</v>
      </c>
      <c r="L252" s="87">
        <f t="shared" si="124"/>
        <v>0</v>
      </c>
      <c r="M252" s="93" t="e">
        <f t="shared" si="125"/>
        <v>#DIV/0!</v>
      </c>
      <c r="N252" s="59">
        <f t="shared" si="107"/>
        <v>5</v>
      </c>
      <c r="O252" s="42">
        <f t="shared" si="126"/>
        <v>7.3529411764705888</v>
      </c>
      <c r="P252" s="55">
        <f t="shared" si="127"/>
        <v>0.12000000000000008</v>
      </c>
      <c r="Q252" s="86">
        <f t="shared" si="108"/>
        <v>0</v>
      </c>
      <c r="R252" s="87">
        <f t="shared" si="128"/>
        <v>0</v>
      </c>
      <c r="S252" s="93" t="e">
        <f t="shared" si="129"/>
        <v>#DIV/0!</v>
      </c>
      <c r="T252" s="59">
        <f t="shared" si="109"/>
        <v>0</v>
      </c>
      <c r="U252" s="42">
        <f t="shared" si="130"/>
        <v>0</v>
      </c>
      <c r="V252" s="53" t="e">
        <f t="shared" si="131"/>
        <v>#DIV/0!</v>
      </c>
      <c r="W252" s="92">
        <f t="shared" si="110"/>
        <v>5</v>
      </c>
      <c r="X252" s="87">
        <f t="shared" si="132"/>
        <v>7.6923076923076934</v>
      </c>
      <c r="Y252" s="88">
        <f t="shared" si="133"/>
        <v>0.12000000000000008</v>
      </c>
      <c r="Z252" s="54">
        <f t="shared" si="111"/>
        <v>0</v>
      </c>
      <c r="AA252" s="42">
        <f t="shared" si="113"/>
        <v>0</v>
      </c>
      <c r="AB252" s="55" t="e">
        <f t="shared" si="114"/>
        <v>#DIV/0!</v>
      </c>
      <c r="AC252" s="86">
        <f t="shared" si="112"/>
        <v>5</v>
      </c>
      <c r="AD252" s="87">
        <f t="shared" si="115"/>
        <v>5.9523809523809526</v>
      </c>
      <c r="AE252" s="93">
        <f t="shared" si="116"/>
        <v>0.12000000000000002</v>
      </c>
      <c r="AF252" s="59">
        <f t="shared" si="117"/>
        <v>5</v>
      </c>
      <c r="AG252" s="42">
        <f t="shared" si="118"/>
        <v>5.9523809523809526</v>
      </c>
      <c r="AH252" s="55">
        <f t="shared" si="119"/>
        <v>0.12000000000000002</v>
      </c>
    </row>
    <row r="253" spans="1:34" x14ac:dyDescent="0.25">
      <c r="A253" s="75">
        <f>'Compra - Fora do Estado'!A248</f>
        <v>0</v>
      </c>
      <c r="B253" s="66">
        <f>'Compra - Fora do Estado'!B248</f>
        <v>0</v>
      </c>
      <c r="C253" s="40">
        <f>'Compra - Fora do Estado'!L248</f>
        <v>0</v>
      </c>
      <c r="D253" s="80">
        <v>0.04</v>
      </c>
      <c r="E253" s="86">
        <f t="shared" si="104"/>
        <v>5</v>
      </c>
      <c r="F253" s="87">
        <f t="shared" si="120"/>
        <v>7.4626865671641802</v>
      </c>
      <c r="G253" s="88">
        <f t="shared" si="121"/>
        <v>0.12000000000000009</v>
      </c>
      <c r="H253" s="54">
        <f t="shared" si="105"/>
        <v>0</v>
      </c>
      <c r="I253" s="42">
        <f t="shared" si="122"/>
        <v>0</v>
      </c>
      <c r="J253" s="53" t="e">
        <f t="shared" si="123"/>
        <v>#DIV/0!</v>
      </c>
      <c r="K253" s="92">
        <f t="shared" si="106"/>
        <v>0</v>
      </c>
      <c r="L253" s="87">
        <f t="shared" si="124"/>
        <v>0</v>
      </c>
      <c r="M253" s="93" t="e">
        <f t="shared" si="125"/>
        <v>#DIV/0!</v>
      </c>
      <c r="N253" s="59">
        <f t="shared" si="107"/>
        <v>5</v>
      </c>
      <c r="O253" s="42">
        <f t="shared" si="126"/>
        <v>7.3529411764705888</v>
      </c>
      <c r="P253" s="55">
        <f t="shared" si="127"/>
        <v>0.12000000000000008</v>
      </c>
      <c r="Q253" s="86">
        <f t="shared" si="108"/>
        <v>0</v>
      </c>
      <c r="R253" s="87">
        <f t="shared" si="128"/>
        <v>0</v>
      </c>
      <c r="S253" s="93" t="e">
        <f t="shared" si="129"/>
        <v>#DIV/0!</v>
      </c>
      <c r="T253" s="59">
        <f t="shared" si="109"/>
        <v>0</v>
      </c>
      <c r="U253" s="42">
        <f t="shared" si="130"/>
        <v>0</v>
      </c>
      <c r="V253" s="53" t="e">
        <f t="shared" si="131"/>
        <v>#DIV/0!</v>
      </c>
      <c r="W253" s="92">
        <f t="shared" si="110"/>
        <v>5</v>
      </c>
      <c r="X253" s="87">
        <f t="shared" si="132"/>
        <v>7.6923076923076934</v>
      </c>
      <c r="Y253" s="88">
        <f t="shared" si="133"/>
        <v>0.12000000000000008</v>
      </c>
      <c r="Z253" s="54">
        <f t="shared" si="111"/>
        <v>0</v>
      </c>
      <c r="AA253" s="42">
        <f t="shared" si="113"/>
        <v>0</v>
      </c>
      <c r="AB253" s="55" t="e">
        <f t="shared" si="114"/>
        <v>#DIV/0!</v>
      </c>
      <c r="AC253" s="86">
        <f t="shared" si="112"/>
        <v>5</v>
      </c>
      <c r="AD253" s="87">
        <f t="shared" si="115"/>
        <v>5.9523809523809526</v>
      </c>
      <c r="AE253" s="93">
        <f t="shared" si="116"/>
        <v>0.12000000000000002</v>
      </c>
      <c r="AF253" s="59">
        <f t="shared" si="117"/>
        <v>5</v>
      </c>
      <c r="AG253" s="42">
        <f t="shared" si="118"/>
        <v>5.9523809523809526</v>
      </c>
      <c r="AH253" s="55">
        <f t="shared" si="119"/>
        <v>0.12000000000000002</v>
      </c>
    </row>
    <row r="254" spans="1:34" x14ac:dyDescent="0.25">
      <c r="A254" s="75">
        <f>'Compra - Fora do Estado'!A249</f>
        <v>0</v>
      </c>
      <c r="B254" s="66">
        <f>'Compra - Fora do Estado'!B249</f>
        <v>0</v>
      </c>
      <c r="C254" s="40">
        <f>'Compra - Fora do Estado'!L249</f>
        <v>0</v>
      </c>
      <c r="D254" s="80">
        <v>0.04</v>
      </c>
      <c r="E254" s="86">
        <f t="shared" si="104"/>
        <v>5</v>
      </c>
      <c r="F254" s="87">
        <f t="shared" si="120"/>
        <v>7.4626865671641802</v>
      </c>
      <c r="G254" s="88">
        <f t="shared" si="121"/>
        <v>0.12000000000000009</v>
      </c>
      <c r="H254" s="54">
        <f t="shared" si="105"/>
        <v>0</v>
      </c>
      <c r="I254" s="42">
        <f t="shared" si="122"/>
        <v>0</v>
      </c>
      <c r="J254" s="53" t="e">
        <f t="shared" si="123"/>
        <v>#DIV/0!</v>
      </c>
      <c r="K254" s="92">
        <f t="shared" si="106"/>
        <v>0</v>
      </c>
      <c r="L254" s="87">
        <f t="shared" si="124"/>
        <v>0</v>
      </c>
      <c r="M254" s="93" t="e">
        <f t="shared" si="125"/>
        <v>#DIV/0!</v>
      </c>
      <c r="N254" s="59">
        <f t="shared" si="107"/>
        <v>5</v>
      </c>
      <c r="O254" s="42">
        <f t="shared" si="126"/>
        <v>7.3529411764705888</v>
      </c>
      <c r="P254" s="55">
        <f t="shared" si="127"/>
        <v>0.12000000000000008</v>
      </c>
      <c r="Q254" s="86">
        <f t="shared" si="108"/>
        <v>0</v>
      </c>
      <c r="R254" s="87">
        <f t="shared" si="128"/>
        <v>0</v>
      </c>
      <c r="S254" s="93" t="e">
        <f t="shared" si="129"/>
        <v>#DIV/0!</v>
      </c>
      <c r="T254" s="59">
        <f t="shared" si="109"/>
        <v>0</v>
      </c>
      <c r="U254" s="42">
        <f t="shared" si="130"/>
        <v>0</v>
      </c>
      <c r="V254" s="53" t="e">
        <f t="shared" si="131"/>
        <v>#DIV/0!</v>
      </c>
      <c r="W254" s="92">
        <f t="shared" si="110"/>
        <v>5</v>
      </c>
      <c r="X254" s="87">
        <f t="shared" si="132"/>
        <v>7.6923076923076934</v>
      </c>
      <c r="Y254" s="88">
        <f t="shared" si="133"/>
        <v>0.12000000000000008</v>
      </c>
      <c r="Z254" s="54">
        <f t="shared" si="111"/>
        <v>0</v>
      </c>
      <c r="AA254" s="42">
        <f t="shared" si="113"/>
        <v>0</v>
      </c>
      <c r="AB254" s="55" t="e">
        <f t="shared" si="114"/>
        <v>#DIV/0!</v>
      </c>
      <c r="AC254" s="86">
        <f t="shared" si="112"/>
        <v>5</v>
      </c>
      <c r="AD254" s="87">
        <f t="shared" si="115"/>
        <v>5.9523809523809526</v>
      </c>
      <c r="AE254" s="93">
        <f t="shared" si="116"/>
        <v>0.12000000000000002</v>
      </c>
      <c r="AF254" s="59">
        <f t="shared" si="117"/>
        <v>5</v>
      </c>
      <c r="AG254" s="42">
        <f t="shared" si="118"/>
        <v>5.9523809523809526</v>
      </c>
      <c r="AH254" s="55">
        <f t="shared" si="119"/>
        <v>0.12000000000000002</v>
      </c>
    </row>
    <row r="255" spans="1:34" x14ac:dyDescent="0.25">
      <c r="A255" s="75">
        <f>'Compra - Fora do Estado'!A250</f>
        <v>0</v>
      </c>
      <c r="B255" s="66">
        <f>'Compra - Fora do Estado'!B250</f>
        <v>0</v>
      </c>
      <c r="C255" s="40">
        <f>'Compra - Fora do Estado'!L250</f>
        <v>0</v>
      </c>
      <c r="D255" s="80">
        <v>0.04</v>
      </c>
      <c r="E255" s="86">
        <f t="shared" si="104"/>
        <v>5</v>
      </c>
      <c r="F255" s="87">
        <f t="shared" si="120"/>
        <v>7.4626865671641802</v>
      </c>
      <c r="G255" s="88">
        <f t="shared" si="121"/>
        <v>0.12000000000000009</v>
      </c>
      <c r="H255" s="54">
        <f t="shared" si="105"/>
        <v>0</v>
      </c>
      <c r="I255" s="42">
        <f t="shared" si="122"/>
        <v>0</v>
      </c>
      <c r="J255" s="53" t="e">
        <f t="shared" si="123"/>
        <v>#DIV/0!</v>
      </c>
      <c r="K255" s="92">
        <f t="shared" si="106"/>
        <v>0</v>
      </c>
      <c r="L255" s="87">
        <f t="shared" si="124"/>
        <v>0</v>
      </c>
      <c r="M255" s="93" t="e">
        <f t="shared" si="125"/>
        <v>#DIV/0!</v>
      </c>
      <c r="N255" s="59">
        <f t="shared" si="107"/>
        <v>5</v>
      </c>
      <c r="O255" s="42">
        <f t="shared" si="126"/>
        <v>7.3529411764705888</v>
      </c>
      <c r="P255" s="55">
        <f t="shared" si="127"/>
        <v>0.12000000000000008</v>
      </c>
      <c r="Q255" s="86">
        <f t="shared" si="108"/>
        <v>0</v>
      </c>
      <c r="R255" s="87">
        <f t="shared" si="128"/>
        <v>0</v>
      </c>
      <c r="S255" s="93" t="e">
        <f t="shared" si="129"/>
        <v>#DIV/0!</v>
      </c>
      <c r="T255" s="59">
        <f t="shared" si="109"/>
        <v>0</v>
      </c>
      <c r="U255" s="42">
        <f t="shared" si="130"/>
        <v>0</v>
      </c>
      <c r="V255" s="53" t="e">
        <f t="shared" si="131"/>
        <v>#DIV/0!</v>
      </c>
      <c r="W255" s="92">
        <f t="shared" si="110"/>
        <v>5</v>
      </c>
      <c r="X255" s="87">
        <f t="shared" si="132"/>
        <v>7.6923076923076934</v>
      </c>
      <c r="Y255" s="88">
        <f t="shared" si="133"/>
        <v>0.12000000000000008</v>
      </c>
      <c r="Z255" s="54">
        <f t="shared" si="111"/>
        <v>0</v>
      </c>
      <c r="AA255" s="42">
        <f t="shared" si="113"/>
        <v>0</v>
      </c>
      <c r="AB255" s="55" t="e">
        <f t="shared" si="114"/>
        <v>#DIV/0!</v>
      </c>
      <c r="AC255" s="86">
        <f t="shared" si="112"/>
        <v>5</v>
      </c>
      <c r="AD255" s="87">
        <f t="shared" si="115"/>
        <v>5.9523809523809526</v>
      </c>
      <c r="AE255" s="93">
        <f t="shared" si="116"/>
        <v>0.12000000000000002</v>
      </c>
      <c r="AF255" s="59">
        <f t="shared" si="117"/>
        <v>5</v>
      </c>
      <c r="AG255" s="42">
        <f t="shared" si="118"/>
        <v>5.9523809523809526</v>
      </c>
      <c r="AH255" s="55">
        <f t="shared" si="119"/>
        <v>0.12000000000000002</v>
      </c>
    </row>
    <row r="256" spans="1:34" x14ac:dyDescent="0.25">
      <c r="A256" s="75">
        <f>'Compra - Fora do Estado'!A251</f>
        <v>0</v>
      </c>
      <c r="B256" s="66">
        <f>'Compra - Fora do Estado'!B251</f>
        <v>0</v>
      </c>
      <c r="C256" s="40">
        <f>'Compra - Fora do Estado'!L251</f>
        <v>0</v>
      </c>
      <c r="D256" s="80">
        <v>0.04</v>
      </c>
      <c r="E256" s="86">
        <f t="shared" si="104"/>
        <v>5</v>
      </c>
      <c r="F256" s="87">
        <f t="shared" si="120"/>
        <v>7.4626865671641802</v>
      </c>
      <c r="G256" s="88">
        <f t="shared" si="121"/>
        <v>0.12000000000000009</v>
      </c>
      <c r="H256" s="54">
        <f t="shared" si="105"/>
        <v>0</v>
      </c>
      <c r="I256" s="42">
        <f t="shared" si="122"/>
        <v>0</v>
      </c>
      <c r="J256" s="53" t="e">
        <f t="shared" si="123"/>
        <v>#DIV/0!</v>
      </c>
      <c r="K256" s="92">
        <f t="shared" si="106"/>
        <v>0</v>
      </c>
      <c r="L256" s="87">
        <f t="shared" si="124"/>
        <v>0</v>
      </c>
      <c r="M256" s="93" t="e">
        <f t="shared" si="125"/>
        <v>#DIV/0!</v>
      </c>
      <c r="N256" s="59">
        <f t="shared" si="107"/>
        <v>5</v>
      </c>
      <c r="O256" s="42">
        <f t="shared" si="126"/>
        <v>7.3529411764705888</v>
      </c>
      <c r="P256" s="55">
        <f t="shared" si="127"/>
        <v>0.12000000000000008</v>
      </c>
      <c r="Q256" s="86">
        <f t="shared" si="108"/>
        <v>0</v>
      </c>
      <c r="R256" s="87">
        <f t="shared" si="128"/>
        <v>0</v>
      </c>
      <c r="S256" s="93" t="e">
        <f t="shared" si="129"/>
        <v>#DIV/0!</v>
      </c>
      <c r="T256" s="59">
        <f t="shared" si="109"/>
        <v>0</v>
      </c>
      <c r="U256" s="42">
        <f t="shared" si="130"/>
        <v>0</v>
      </c>
      <c r="V256" s="53" t="e">
        <f t="shared" si="131"/>
        <v>#DIV/0!</v>
      </c>
      <c r="W256" s="92">
        <f t="shared" si="110"/>
        <v>5</v>
      </c>
      <c r="X256" s="87">
        <f t="shared" si="132"/>
        <v>7.6923076923076934</v>
      </c>
      <c r="Y256" s="88">
        <f t="shared" si="133"/>
        <v>0.12000000000000008</v>
      </c>
      <c r="Z256" s="54">
        <f t="shared" si="111"/>
        <v>0</v>
      </c>
      <c r="AA256" s="42">
        <f t="shared" si="113"/>
        <v>0</v>
      </c>
      <c r="AB256" s="55" t="e">
        <f t="shared" si="114"/>
        <v>#DIV/0!</v>
      </c>
      <c r="AC256" s="86">
        <f t="shared" si="112"/>
        <v>5</v>
      </c>
      <c r="AD256" s="87">
        <f t="shared" si="115"/>
        <v>5.9523809523809526</v>
      </c>
      <c r="AE256" s="93">
        <f t="shared" si="116"/>
        <v>0.12000000000000002</v>
      </c>
      <c r="AF256" s="59">
        <f t="shared" si="117"/>
        <v>5</v>
      </c>
      <c r="AG256" s="42">
        <f t="shared" si="118"/>
        <v>5.9523809523809526</v>
      </c>
      <c r="AH256" s="55">
        <f t="shared" si="119"/>
        <v>0.12000000000000002</v>
      </c>
    </row>
    <row r="257" spans="1:34" x14ac:dyDescent="0.25">
      <c r="A257" s="75">
        <f>'Compra - Fora do Estado'!A252</f>
        <v>0</v>
      </c>
      <c r="B257" s="66">
        <f>'Compra - Fora do Estado'!B252</f>
        <v>0</v>
      </c>
      <c r="C257" s="40">
        <f>'Compra - Fora do Estado'!L252</f>
        <v>0</v>
      </c>
      <c r="D257" s="80">
        <v>0.04</v>
      </c>
      <c r="E257" s="86">
        <f t="shared" si="104"/>
        <v>5</v>
      </c>
      <c r="F257" s="87">
        <f t="shared" si="120"/>
        <v>7.4626865671641802</v>
      </c>
      <c r="G257" s="88">
        <f t="shared" si="121"/>
        <v>0.12000000000000009</v>
      </c>
      <c r="H257" s="54">
        <f t="shared" si="105"/>
        <v>0</v>
      </c>
      <c r="I257" s="42">
        <f t="shared" si="122"/>
        <v>0</v>
      </c>
      <c r="J257" s="53" t="e">
        <f t="shared" si="123"/>
        <v>#DIV/0!</v>
      </c>
      <c r="K257" s="92">
        <f t="shared" si="106"/>
        <v>0</v>
      </c>
      <c r="L257" s="87">
        <f t="shared" si="124"/>
        <v>0</v>
      </c>
      <c r="M257" s="93" t="e">
        <f t="shared" si="125"/>
        <v>#DIV/0!</v>
      </c>
      <c r="N257" s="59">
        <f t="shared" si="107"/>
        <v>5</v>
      </c>
      <c r="O257" s="42">
        <f t="shared" si="126"/>
        <v>7.3529411764705888</v>
      </c>
      <c r="P257" s="55">
        <f t="shared" si="127"/>
        <v>0.12000000000000008</v>
      </c>
      <c r="Q257" s="86">
        <f t="shared" si="108"/>
        <v>0</v>
      </c>
      <c r="R257" s="87">
        <f t="shared" si="128"/>
        <v>0</v>
      </c>
      <c r="S257" s="93" t="e">
        <f t="shared" si="129"/>
        <v>#DIV/0!</v>
      </c>
      <c r="T257" s="59">
        <f t="shared" si="109"/>
        <v>0</v>
      </c>
      <c r="U257" s="42">
        <f t="shared" si="130"/>
        <v>0</v>
      </c>
      <c r="V257" s="53" t="e">
        <f t="shared" si="131"/>
        <v>#DIV/0!</v>
      </c>
      <c r="W257" s="92">
        <f t="shared" si="110"/>
        <v>5</v>
      </c>
      <c r="X257" s="87">
        <f t="shared" si="132"/>
        <v>7.6923076923076934</v>
      </c>
      <c r="Y257" s="88">
        <f t="shared" si="133"/>
        <v>0.12000000000000008</v>
      </c>
      <c r="Z257" s="54">
        <f t="shared" si="111"/>
        <v>0</v>
      </c>
      <c r="AA257" s="42">
        <f t="shared" si="113"/>
        <v>0</v>
      </c>
      <c r="AB257" s="55" t="e">
        <f t="shared" si="114"/>
        <v>#DIV/0!</v>
      </c>
      <c r="AC257" s="86">
        <f t="shared" si="112"/>
        <v>5</v>
      </c>
      <c r="AD257" s="87">
        <f t="shared" si="115"/>
        <v>5.9523809523809526</v>
      </c>
      <c r="AE257" s="93">
        <f t="shared" si="116"/>
        <v>0.12000000000000002</v>
      </c>
      <c r="AF257" s="59">
        <f t="shared" si="117"/>
        <v>5</v>
      </c>
      <c r="AG257" s="42">
        <f t="shared" si="118"/>
        <v>5.9523809523809526</v>
      </c>
      <c r="AH257" s="55">
        <f t="shared" si="119"/>
        <v>0.12000000000000002</v>
      </c>
    </row>
    <row r="258" spans="1:34" x14ac:dyDescent="0.25">
      <c r="A258" s="75">
        <f>'Compra - Fora do Estado'!A253</f>
        <v>0</v>
      </c>
      <c r="B258" s="66">
        <f>'Compra - Fora do Estado'!B253</f>
        <v>0</v>
      </c>
      <c r="C258" s="40">
        <f>'Compra - Fora do Estado'!L253</f>
        <v>0</v>
      </c>
      <c r="D258" s="80">
        <v>0.04</v>
      </c>
      <c r="E258" s="86">
        <f t="shared" si="104"/>
        <v>5</v>
      </c>
      <c r="F258" s="87">
        <f t="shared" si="120"/>
        <v>7.4626865671641802</v>
      </c>
      <c r="G258" s="88">
        <f t="shared" si="121"/>
        <v>0.12000000000000009</v>
      </c>
      <c r="H258" s="54">
        <f t="shared" si="105"/>
        <v>0</v>
      </c>
      <c r="I258" s="42">
        <f t="shared" si="122"/>
        <v>0</v>
      </c>
      <c r="J258" s="53" t="e">
        <f t="shared" si="123"/>
        <v>#DIV/0!</v>
      </c>
      <c r="K258" s="92">
        <f t="shared" si="106"/>
        <v>0</v>
      </c>
      <c r="L258" s="87">
        <f t="shared" si="124"/>
        <v>0</v>
      </c>
      <c r="M258" s="93" t="e">
        <f t="shared" si="125"/>
        <v>#DIV/0!</v>
      </c>
      <c r="N258" s="59">
        <f t="shared" si="107"/>
        <v>5</v>
      </c>
      <c r="O258" s="42">
        <f t="shared" si="126"/>
        <v>7.3529411764705888</v>
      </c>
      <c r="P258" s="55">
        <f t="shared" si="127"/>
        <v>0.12000000000000008</v>
      </c>
      <c r="Q258" s="86">
        <f t="shared" si="108"/>
        <v>0</v>
      </c>
      <c r="R258" s="87">
        <f t="shared" si="128"/>
        <v>0</v>
      </c>
      <c r="S258" s="93" t="e">
        <f t="shared" si="129"/>
        <v>#DIV/0!</v>
      </c>
      <c r="T258" s="59">
        <f t="shared" si="109"/>
        <v>0</v>
      </c>
      <c r="U258" s="42">
        <f t="shared" si="130"/>
        <v>0</v>
      </c>
      <c r="V258" s="53" t="e">
        <f t="shared" si="131"/>
        <v>#DIV/0!</v>
      </c>
      <c r="W258" s="92">
        <f t="shared" si="110"/>
        <v>5</v>
      </c>
      <c r="X258" s="87">
        <f t="shared" si="132"/>
        <v>7.6923076923076934</v>
      </c>
      <c r="Y258" s="88">
        <f t="shared" si="133"/>
        <v>0.12000000000000008</v>
      </c>
      <c r="Z258" s="54">
        <f t="shared" si="111"/>
        <v>0</v>
      </c>
      <c r="AA258" s="42">
        <f t="shared" si="113"/>
        <v>0</v>
      </c>
      <c r="AB258" s="55" t="e">
        <f t="shared" si="114"/>
        <v>#DIV/0!</v>
      </c>
      <c r="AC258" s="86">
        <f t="shared" si="112"/>
        <v>5</v>
      </c>
      <c r="AD258" s="87">
        <f t="shared" si="115"/>
        <v>5.9523809523809526</v>
      </c>
      <c r="AE258" s="93">
        <f t="shared" si="116"/>
        <v>0.12000000000000002</v>
      </c>
      <c r="AF258" s="59">
        <f t="shared" si="117"/>
        <v>5</v>
      </c>
      <c r="AG258" s="42">
        <f t="shared" si="118"/>
        <v>5.9523809523809526</v>
      </c>
      <c r="AH258" s="55">
        <f t="shared" si="119"/>
        <v>0.12000000000000002</v>
      </c>
    </row>
    <row r="259" spans="1:34" x14ac:dyDescent="0.25">
      <c r="A259" s="75">
        <f>'Compra - Fora do Estado'!A254</f>
        <v>0</v>
      </c>
      <c r="B259" s="66">
        <f>'Compra - Fora do Estado'!B254</f>
        <v>0</v>
      </c>
      <c r="C259" s="40">
        <f>'Compra - Fora do Estado'!L254</f>
        <v>0</v>
      </c>
      <c r="D259" s="80">
        <v>0.04</v>
      </c>
      <c r="E259" s="86">
        <f t="shared" si="104"/>
        <v>5</v>
      </c>
      <c r="F259" s="87">
        <f t="shared" si="120"/>
        <v>7.4626865671641802</v>
      </c>
      <c r="G259" s="88">
        <f t="shared" si="121"/>
        <v>0.12000000000000009</v>
      </c>
      <c r="H259" s="54">
        <f t="shared" si="105"/>
        <v>0</v>
      </c>
      <c r="I259" s="42">
        <f t="shared" si="122"/>
        <v>0</v>
      </c>
      <c r="J259" s="53" t="e">
        <f t="shared" si="123"/>
        <v>#DIV/0!</v>
      </c>
      <c r="K259" s="92">
        <f t="shared" si="106"/>
        <v>0</v>
      </c>
      <c r="L259" s="87">
        <f t="shared" si="124"/>
        <v>0</v>
      </c>
      <c r="M259" s="93" t="e">
        <f t="shared" si="125"/>
        <v>#DIV/0!</v>
      </c>
      <c r="N259" s="59">
        <f t="shared" si="107"/>
        <v>5</v>
      </c>
      <c r="O259" s="42">
        <f t="shared" si="126"/>
        <v>7.3529411764705888</v>
      </c>
      <c r="P259" s="55">
        <f t="shared" si="127"/>
        <v>0.12000000000000008</v>
      </c>
      <c r="Q259" s="86">
        <f t="shared" si="108"/>
        <v>0</v>
      </c>
      <c r="R259" s="87">
        <f t="shared" si="128"/>
        <v>0</v>
      </c>
      <c r="S259" s="93" t="e">
        <f t="shared" si="129"/>
        <v>#DIV/0!</v>
      </c>
      <c r="T259" s="59">
        <f t="shared" si="109"/>
        <v>0</v>
      </c>
      <c r="U259" s="42">
        <f t="shared" si="130"/>
        <v>0</v>
      </c>
      <c r="V259" s="53" t="e">
        <f t="shared" si="131"/>
        <v>#DIV/0!</v>
      </c>
      <c r="W259" s="92">
        <f t="shared" si="110"/>
        <v>5</v>
      </c>
      <c r="X259" s="87">
        <f t="shared" si="132"/>
        <v>7.6923076923076934</v>
      </c>
      <c r="Y259" s="88">
        <f t="shared" si="133"/>
        <v>0.12000000000000008</v>
      </c>
      <c r="Z259" s="54">
        <f t="shared" si="111"/>
        <v>0</v>
      </c>
      <c r="AA259" s="42">
        <f t="shared" si="113"/>
        <v>0</v>
      </c>
      <c r="AB259" s="55" t="e">
        <f t="shared" si="114"/>
        <v>#DIV/0!</v>
      </c>
      <c r="AC259" s="86">
        <f t="shared" si="112"/>
        <v>5</v>
      </c>
      <c r="AD259" s="87">
        <f t="shared" si="115"/>
        <v>5.9523809523809526</v>
      </c>
      <c r="AE259" s="93">
        <f t="shared" si="116"/>
        <v>0.12000000000000002</v>
      </c>
      <c r="AF259" s="59">
        <f t="shared" si="117"/>
        <v>5</v>
      </c>
      <c r="AG259" s="42">
        <f t="shared" si="118"/>
        <v>5.9523809523809526</v>
      </c>
      <c r="AH259" s="55">
        <f t="shared" si="119"/>
        <v>0.12000000000000002</v>
      </c>
    </row>
    <row r="260" spans="1:34" x14ac:dyDescent="0.25">
      <c r="A260" s="75">
        <f>'Compra - Fora do Estado'!A255</f>
        <v>0</v>
      </c>
      <c r="B260" s="66">
        <f>'Compra - Fora do Estado'!B255</f>
        <v>0</v>
      </c>
      <c r="C260" s="40">
        <f>'Compra - Fora do Estado'!L255</f>
        <v>0</v>
      </c>
      <c r="D260" s="80">
        <v>0.04</v>
      </c>
      <c r="E260" s="86">
        <f t="shared" si="104"/>
        <v>5</v>
      </c>
      <c r="F260" s="87">
        <f t="shared" si="120"/>
        <v>7.4626865671641802</v>
      </c>
      <c r="G260" s="88">
        <f t="shared" si="121"/>
        <v>0.12000000000000009</v>
      </c>
      <c r="H260" s="54">
        <f t="shared" si="105"/>
        <v>0</v>
      </c>
      <c r="I260" s="42">
        <f t="shared" si="122"/>
        <v>0</v>
      </c>
      <c r="J260" s="53" t="e">
        <f t="shared" si="123"/>
        <v>#DIV/0!</v>
      </c>
      <c r="K260" s="92">
        <f t="shared" si="106"/>
        <v>0</v>
      </c>
      <c r="L260" s="87">
        <f t="shared" si="124"/>
        <v>0</v>
      </c>
      <c r="M260" s="93" t="e">
        <f t="shared" si="125"/>
        <v>#DIV/0!</v>
      </c>
      <c r="N260" s="59">
        <f t="shared" si="107"/>
        <v>5</v>
      </c>
      <c r="O260" s="42">
        <f t="shared" si="126"/>
        <v>7.3529411764705888</v>
      </c>
      <c r="P260" s="55">
        <f t="shared" si="127"/>
        <v>0.12000000000000008</v>
      </c>
      <c r="Q260" s="86">
        <f t="shared" si="108"/>
        <v>0</v>
      </c>
      <c r="R260" s="87">
        <f t="shared" si="128"/>
        <v>0</v>
      </c>
      <c r="S260" s="93" t="e">
        <f t="shared" si="129"/>
        <v>#DIV/0!</v>
      </c>
      <c r="T260" s="59">
        <f t="shared" si="109"/>
        <v>0</v>
      </c>
      <c r="U260" s="42">
        <f t="shared" si="130"/>
        <v>0</v>
      </c>
      <c r="V260" s="53" t="e">
        <f t="shared" si="131"/>
        <v>#DIV/0!</v>
      </c>
      <c r="W260" s="92">
        <f t="shared" si="110"/>
        <v>5</v>
      </c>
      <c r="X260" s="87">
        <f t="shared" si="132"/>
        <v>7.6923076923076934</v>
      </c>
      <c r="Y260" s="88">
        <f t="shared" si="133"/>
        <v>0.12000000000000008</v>
      </c>
      <c r="Z260" s="54">
        <f t="shared" si="111"/>
        <v>0</v>
      </c>
      <c r="AA260" s="42">
        <f t="shared" si="113"/>
        <v>0</v>
      </c>
      <c r="AB260" s="55" t="e">
        <f t="shared" si="114"/>
        <v>#DIV/0!</v>
      </c>
      <c r="AC260" s="86">
        <f t="shared" si="112"/>
        <v>5</v>
      </c>
      <c r="AD260" s="87">
        <f t="shared" si="115"/>
        <v>5.9523809523809526</v>
      </c>
      <c r="AE260" s="93">
        <f t="shared" si="116"/>
        <v>0.12000000000000002</v>
      </c>
      <c r="AF260" s="59">
        <f t="shared" si="117"/>
        <v>5</v>
      </c>
      <c r="AG260" s="42">
        <f t="shared" si="118"/>
        <v>5.9523809523809526</v>
      </c>
      <c r="AH260" s="55">
        <f t="shared" si="119"/>
        <v>0.12000000000000002</v>
      </c>
    </row>
    <row r="261" spans="1:34" x14ac:dyDescent="0.25">
      <c r="A261" s="75">
        <f>'Compra - Fora do Estado'!A256</f>
        <v>0</v>
      </c>
      <c r="B261" s="66">
        <f>'Compra - Fora do Estado'!B256</f>
        <v>0</v>
      </c>
      <c r="C261" s="40">
        <f>'Compra - Fora do Estado'!L256</f>
        <v>0</v>
      </c>
      <c r="D261" s="80">
        <v>0.04</v>
      </c>
      <c r="E261" s="86">
        <f t="shared" si="104"/>
        <v>5</v>
      </c>
      <c r="F261" s="87">
        <f t="shared" si="120"/>
        <v>7.4626865671641802</v>
      </c>
      <c r="G261" s="88">
        <f t="shared" si="121"/>
        <v>0.12000000000000009</v>
      </c>
      <c r="H261" s="54">
        <f t="shared" si="105"/>
        <v>0</v>
      </c>
      <c r="I261" s="42">
        <f t="shared" si="122"/>
        <v>0</v>
      </c>
      <c r="J261" s="53" t="e">
        <f t="shared" si="123"/>
        <v>#DIV/0!</v>
      </c>
      <c r="K261" s="92">
        <f t="shared" si="106"/>
        <v>0</v>
      </c>
      <c r="L261" s="87">
        <f t="shared" si="124"/>
        <v>0</v>
      </c>
      <c r="M261" s="93" t="e">
        <f t="shared" si="125"/>
        <v>#DIV/0!</v>
      </c>
      <c r="N261" s="59">
        <f t="shared" si="107"/>
        <v>5</v>
      </c>
      <c r="O261" s="42">
        <f t="shared" si="126"/>
        <v>7.3529411764705888</v>
      </c>
      <c r="P261" s="55">
        <f t="shared" si="127"/>
        <v>0.12000000000000008</v>
      </c>
      <c r="Q261" s="86">
        <f t="shared" si="108"/>
        <v>0</v>
      </c>
      <c r="R261" s="87">
        <f t="shared" si="128"/>
        <v>0</v>
      </c>
      <c r="S261" s="93" t="e">
        <f t="shared" si="129"/>
        <v>#DIV/0!</v>
      </c>
      <c r="T261" s="59">
        <f t="shared" si="109"/>
        <v>0</v>
      </c>
      <c r="U261" s="42">
        <f t="shared" si="130"/>
        <v>0</v>
      </c>
      <c r="V261" s="53" t="e">
        <f t="shared" si="131"/>
        <v>#DIV/0!</v>
      </c>
      <c r="W261" s="92">
        <f t="shared" si="110"/>
        <v>5</v>
      </c>
      <c r="X261" s="87">
        <f t="shared" si="132"/>
        <v>7.6923076923076934</v>
      </c>
      <c r="Y261" s="88">
        <f t="shared" si="133"/>
        <v>0.12000000000000008</v>
      </c>
      <c r="Z261" s="54">
        <f t="shared" si="111"/>
        <v>0</v>
      </c>
      <c r="AA261" s="42">
        <f t="shared" si="113"/>
        <v>0</v>
      </c>
      <c r="AB261" s="55" t="e">
        <f t="shared" si="114"/>
        <v>#DIV/0!</v>
      </c>
      <c r="AC261" s="86">
        <f t="shared" si="112"/>
        <v>5</v>
      </c>
      <c r="AD261" s="87">
        <f t="shared" si="115"/>
        <v>5.9523809523809526</v>
      </c>
      <c r="AE261" s="93">
        <f t="shared" si="116"/>
        <v>0.12000000000000002</v>
      </c>
      <c r="AF261" s="59">
        <f t="shared" si="117"/>
        <v>5</v>
      </c>
      <c r="AG261" s="42">
        <f t="shared" si="118"/>
        <v>5.9523809523809526</v>
      </c>
      <c r="AH261" s="55">
        <f t="shared" si="119"/>
        <v>0.12000000000000002</v>
      </c>
    </row>
    <row r="262" spans="1:34" x14ac:dyDescent="0.25">
      <c r="A262" s="75">
        <f>'Compra - Fora do Estado'!A257</f>
        <v>0</v>
      </c>
      <c r="B262" s="66">
        <f>'Compra - Fora do Estado'!B257</f>
        <v>0</v>
      </c>
      <c r="C262" s="40">
        <f>'Compra - Fora do Estado'!L257</f>
        <v>0</v>
      </c>
      <c r="D262" s="80">
        <v>0.04</v>
      </c>
      <c r="E262" s="86">
        <f t="shared" si="104"/>
        <v>5</v>
      </c>
      <c r="F262" s="87">
        <f t="shared" si="120"/>
        <v>7.4626865671641802</v>
      </c>
      <c r="G262" s="88">
        <f t="shared" si="121"/>
        <v>0.12000000000000009</v>
      </c>
      <c r="H262" s="54">
        <f t="shared" si="105"/>
        <v>0</v>
      </c>
      <c r="I262" s="42">
        <f t="shared" si="122"/>
        <v>0</v>
      </c>
      <c r="J262" s="53" t="e">
        <f t="shared" si="123"/>
        <v>#DIV/0!</v>
      </c>
      <c r="K262" s="92">
        <f t="shared" si="106"/>
        <v>0</v>
      </c>
      <c r="L262" s="87">
        <f t="shared" si="124"/>
        <v>0</v>
      </c>
      <c r="M262" s="93" t="e">
        <f t="shared" si="125"/>
        <v>#DIV/0!</v>
      </c>
      <c r="N262" s="59">
        <f t="shared" si="107"/>
        <v>5</v>
      </c>
      <c r="O262" s="42">
        <f t="shared" si="126"/>
        <v>7.3529411764705888</v>
      </c>
      <c r="P262" s="55">
        <f t="shared" si="127"/>
        <v>0.12000000000000008</v>
      </c>
      <c r="Q262" s="86">
        <f t="shared" si="108"/>
        <v>0</v>
      </c>
      <c r="R262" s="87">
        <f t="shared" si="128"/>
        <v>0</v>
      </c>
      <c r="S262" s="93" t="e">
        <f t="shared" si="129"/>
        <v>#DIV/0!</v>
      </c>
      <c r="T262" s="59">
        <f t="shared" si="109"/>
        <v>0</v>
      </c>
      <c r="U262" s="42">
        <f t="shared" si="130"/>
        <v>0</v>
      </c>
      <c r="V262" s="53" t="e">
        <f t="shared" si="131"/>
        <v>#DIV/0!</v>
      </c>
      <c r="W262" s="92">
        <f t="shared" si="110"/>
        <v>5</v>
      </c>
      <c r="X262" s="87">
        <f t="shared" si="132"/>
        <v>7.6923076923076934</v>
      </c>
      <c r="Y262" s="88">
        <f t="shared" si="133"/>
        <v>0.12000000000000008</v>
      </c>
      <c r="Z262" s="54">
        <f t="shared" si="111"/>
        <v>0</v>
      </c>
      <c r="AA262" s="42">
        <f t="shared" si="113"/>
        <v>0</v>
      </c>
      <c r="AB262" s="55" t="e">
        <f t="shared" si="114"/>
        <v>#DIV/0!</v>
      </c>
      <c r="AC262" s="86">
        <f t="shared" si="112"/>
        <v>5</v>
      </c>
      <c r="AD262" s="87">
        <f t="shared" si="115"/>
        <v>5.9523809523809526</v>
      </c>
      <c r="AE262" s="93">
        <f t="shared" si="116"/>
        <v>0.12000000000000002</v>
      </c>
      <c r="AF262" s="59">
        <f t="shared" si="117"/>
        <v>5</v>
      </c>
      <c r="AG262" s="42">
        <f t="shared" si="118"/>
        <v>5.9523809523809526</v>
      </c>
      <c r="AH262" s="55">
        <f t="shared" si="119"/>
        <v>0.12000000000000002</v>
      </c>
    </row>
    <row r="263" spans="1:34" x14ac:dyDescent="0.25">
      <c r="A263" s="75">
        <f>'Compra - Fora do Estado'!A258</f>
        <v>0</v>
      </c>
      <c r="B263" s="66">
        <f>'Compra - Fora do Estado'!B258</f>
        <v>0</v>
      </c>
      <c r="C263" s="40">
        <f>'Compra - Fora do Estado'!L258</f>
        <v>0</v>
      </c>
      <c r="D263" s="80">
        <v>0.04</v>
      </c>
      <c r="E263" s="86">
        <f t="shared" si="104"/>
        <v>5</v>
      </c>
      <c r="F263" s="87">
        <f t="shared" si="120"/>
        <v>7.4626865671641802</v>
      </c>
      <c r="G263" s="88">
        <f t="shared" si="121"/>
        <v>0.12000000000000009</v>
      </c>
      <c r="H263" s="54">
        <f t="shared" si="105"/>
        <v>0</v>
      </c>
      <c r="I263" s="42">
        <f t="shared" si="122"/>
        <v>0</v>
      </c>
      <c r="J263" s="53" t="e">
        <f t="shared" si="123"/>
        <v>#DIV/0!</v>
      </c>
      <c r="K263" s="92">
        <f t="shared" si="106"/>
        <v>0</v>
      </c>
      <c r="L263" s="87">
        <f t="shared" si="124"/>
        <v>0</v>
      </c>
      <c r="M263" s="93" t="e">
        <f t="shared" si="125"/>
        <v>#DIV/0!</v>
      </c>
      <c r="N263" s="59">
        <f t="shared" si="107"/>
        <v>5</v>
      </c>
      <c r="O263" s="42">
        <f t="shared" si="126"/>
        <v>7.3529411764705888</v>
      </c>
      <c r="P263" s="55">
        <f t="shared" si="127"/>
        <v>0.12000000000000008</v>
      </c>
      <c r="Q263" s="86">
        <f t="shared" si="108"/>
        <v>0</v>
      </c>
      <c r="R263" s="87">
        <f t="shared" si="128"/>
        <v>0</v>
      </c>
      <c r="S263" s="93" t="e">
        <f t="shared" si="129"/>
        <v>#DIV/0!</v>
      </c>
      <c r="T263" s="59">
        <f t="shared" si="109"/>
        <v>0</v>
      </c>
      <c r="U263" s="42">
        <f t="shared" si="130"/>
        <v>0</v>
      </c>
      <c r="V263" s="53" t="e">
        <f t="shared" si="131"/>
        <v>#DIV/0!</v>
      </c>
      <c r="W263" s="92">
        <f t="shared" si="110"/>
        <v>5</v>
      </c>
      <c r="X263" s="87">
        <f t="shared" si="132"/>
        <v>7.6923076923076934</v>
      </c>
      <c r="Y263" s="88">
        <f t="shared" si="133"/>
        <v>0.12000000000000008</v>
      </c>
      <c r="Z263" s="54">
        <f t="shared" si="111"/>
        <v>0</v>
      </c>
      <c r="AA263" s="42">
        <f t="shared" si="113"/>
        <v>0</v>
      </c>
      <c r="AB263" s="55" t="e">
        <f t="shared" si="114"/>
        <v>#DIV/0!</v>
      </c>
      <c r="AC263" s="86">
        <f t="shared" si="112"/>
        <v>5</v>
      </c>
      <c r="AD263" s="87">
        <f t="shared" si="115"/>
        <v>5.9523809523809526</v>
      </c>
      <c r="AE263" s="93">
        <f t="shared" si="116"/>
        <v>0.12000000000000002</v>
      </c>
      <c r="AF263" s="59">
        <f t="shared" si="117"/>
        <v>5</v>
      </c>
      <c r="AG263" s="42">
        <f t="shared" si="118"/>
        <v>5.9523809523809526</v>
      </c>
      <c r="AH263" s="55">
        <f t="shared" si="119"/>
        <v>0.12000000000000002</v>
      </c>
    </row>
    <row r="264" spans="1:34" x14ac:dyDescent="0.25">
      <c r="A264" s="75">
        <f>'Compra - Fora do Estado'!A259</f>
        <v>0</v>
      </c>
      <c r="B264" s="66">
        <f>'Compra - Fora do Estado'!B259</f>
        <v>0</v>
      </c>
      <c r="C264" s="40">
        <f>'Compra - Fora do Estado'!L259</f>
        <v>0</v>
      </c>
      <c r="D264" s="80">
        <v>0.04</v>
      </c>
      <c r="E264" s="86">
        <f t="shared" si="104"/>
        <v>5</v>
      </c>
      <c r="F264" s="87">
        <f t="shared" si="120"/>
        <v>7.4626865671641802</v>
      </c>
      <c r="G264" s="88">
        <f t="shared" si="121"/>
        <v>0.12000000000000009</v>
      </c>
      <c r="H264" s="54">
        <f t="shared" si="105"/>
        <v>0</v>
      </c>
      <c r="I264" s="42">
        <f t="shared" si="122"/>
        <v>0</v>
      </c>
      <c r="J264" s="53" t="e">
        <f t="shared" si="123"/>
        <v>#DIV/0!</v>
      </c>
      <c r="K264" s="92">
        <f t="shared" si="106"/>
        <v>0</v>
      </c>
      <c r="L264" s="87">
        <f t="shared" si="124"/>
        <v>0</v>
      </c>
      <c r="M264" s="93" t="e">
        <f t="shared" si="125"/>
        <v>#DIV/0!</v>
      </c>
      <c r="N264" s="59">
        <f t="shared" si="107"/>
        <v>5</v>
      </c>
      <c r="O264" s="42">
        <f t="shared" si="126"/>
        <v>7.3529411764705888</v>
      </c>
      <c r="P264" s="55">
        <f t="shared" si="127"/>
        <v>0.12000000000000008</v>
      </c>
      <c r="Q264" s="86">
        <f t="shared" si="108"/>
        <v>0</v>
      </c>
      <c r="R264" s="87">
        <f t="shared" si="128"/>
        <v>0</v>
      </c>
      <c r="S264" s="93" t="e">
        <f t="shared" si="129"/>
        <v>#DIV/0!</v>
      </c>
      <c r="T264" s="59">
        <f t="shared" si="109"/>
        <v>0</v>
      </c>
      <c r="U264" s="42">
        <f t="shared" si="130"/>
        <v>0</v>
      </c>
      <c r="V264" s="53" t="e">
        <f t="shared" si="131"/>
        <v>#DIV/0!</v>
      </c>
      <c r="W264" s="92">
        <f t="shared" si="110"/>
        <v>5</v>
      </c>
      <c r="X264" s="87">
        <f t="shared" si="132"/>
        <v>7.6923076923076934</v>
      </c>
      <c r="Y264" s="88">
        <f t="shared" si="133"/>
        <v>0.12000000000000008</v>
      </c>
      <c r="Z264" s="54">
        <f t="shared" si="111"/>
        <v>0</v>
      </c>
      <c r="AA264" s="42">
        <f t="shared" si="113"/>
        <v>0</v>
      </c>
      <c r="AB264" s="55" t="e">
        <f t="shared" si="114"/>
        <v>#DIV/0!</v>
      </c>
      <c r="AC264" s="86">
        <f t="shared" si="112"/>
        <v>5</v>
      </c>
      <c r="AD264" s="87">
        <f t="shared" si="115"/>
        <v>5.9523809523809526</v>
      </c>
      <c r="AE264" s="93">
        <f t="shared" si="116"/>
        <v>0.12000000000000002</v>
      </c>
      <c r="AF264" s="59">
        <f t="shared" si="117"/>
        <v>5</v>
      </c>
      <c r="AG264" s="42">
        <f t="shared" si="118"/>
        <v>5.9523809523809526</v>
      </c>
      <c r="AH264" s="55">
        <f t="shared" si="119"/>
        <v>0.12000000000000002</v>
      </c>
    </row>
    <row r="265" spans="1:34" x14ac:dyDescent="0.25">
      <c r="A265" s="75">
        <f>'Compra - Fora do Estado'!A260</f>
        <v>0</v>
      </c>
      <c r="B265" s="66">
        <f>'Compra - Fora do Estado'!B260</f>
        <v>0</v>
      </c>
      <c r="C265" s="40">
        <f>'Compra - Fora do Estado'!L260</f>
        <v>0</v>
      </c>
      <c r="D265" s="80">
        <v>0.04</v>
      </c>
      <c r="E265" s="86">
        <f t="shared" si="104"/>
        <v>5</v>
      </c>
      <c r="F265" s="87">
        <f t="shared" si="120"/>
        <v>7.4626865671641802</v>
      </c>
      <c r="G265" s="88">
        <f t="shared" si="121"/>
        <v>0.12000000000000009</v>
      </c>
      <c r="H265" s="54">
        <f t="shared" si="105"/>
        <v>0</v>
      </c>
      <c r="I265" s="42">
        <f t="shared" si="122"/>
        <v>0</v>
      </c>
      <c r="J265" s="53" t="e">
        <f t="shared" si="123"/>
        <v>#DIV/0!</v>
      </c>
      <c r="K265" s="92">
        <f t="shared" si="106"/>
        <v>0</v>
      </c>
      <c r="L265" s="87">
        <f t="shared" si="124"/>
        <v>0</v>
      </c>
      <c r="M265" s="93" t="e">
        <f t="shared" si="125"/>
        <v>#DIV/0!</v>
      </c>
      <c r="N265" s="59">
        <f t="shared" si="107"/>
        <v>5</v>
      </c>
      <c r="O265" s="42">
        <f t="shared" si="126"/>
        <v>7.3529411764705888</v>
      </c>
      <c r="P265" s="55">
        <f t="shared" si="127"/>
        <v>0.12000000000000008</v>
      </c>
      <c r="Q265" s="86">
        <f t="shared" si="108"/>
        <v>0</v>
      </c>
      <c r="R265" s="87">
        <f t="shared" si="128"/>
        <v>0</v>
      </c>
      <c r="S265" s="93" t="e">
        <f t="shared" si="129"/>
        <v>#DIV/0!</v>
      </c>
      <c r="T265" s="59">
        <f t="shared" si="109"/>
        <v>0</v>
      </c>
      <c r="U265" s="42">
        <f t="shared" si="130"/>
        <v>0</v>
      </c>
      <c r="V265" s="53" t="e">
        <f t="shared" si="131"/>
        <v>#DIV/0!</v>
      </c>
      <c r="W265" s="92">
        <f t="shared" si="110"/>
        <v>5</v>
      </c>
      <c r="X265" s="87">
        <f t="shared" si="132"/>
        <v>7.6923076923076934</v>
      </c>
      <c r="Y265" s="88">
        <f t="shared" si="133"/>
        <v>0.12000000000000008</v>
      </c>
      <c r="Z265" s="54">
        <f t="shared" si="111"/>
        <v>0</v>
      </c>
      <c r="AA265" s="42">
        <f t="shared" si="113"/>
        <v>0</v>
      </c>
      <c r="AB265" s="55" t="e">
        <f t="shared" si="114"/>
        <v>#DIV/0!</v>
      </c>
      <c r="AC265" s="86">
        <f t="shared" si="112"/>
        <v>5</v>
      </c>
      <c r="AD265" s="87">
        <f t="shared" si="115"/>
        <v>5.9523809523809526</v>
      </c>
      <c r="AE265" s="93">
        <f t="shared" si="116"/>
        <v>0.12000000000000002</v>
      </c>
      <c r="AF265" s="59">
        <f t="shared" si="117"/>
        <v>5</v>
      </c>
      <c r="AG265" s="42">
        <f t="shared" si="118"/>
        <v>5.9523809523809526</v>
      </c>
      <c r="AH265" s="55">
        <f t="shared" si="119"/>
        <v>0.12000000000000002</v>
      </c>
    </row>
    <row r="266" spans="1:34" x14ac:dyDescent="0.25">
      <c r="A266" s="75">
        <f>'Compra - Fora do Estado'!A261</f>
        <v>0</v>
      </c>
      <c r="B266" s="66">
        <f>'Compra - Fora do Estado'!B261</f>
        <v>0</v>
      </c>
      <c r="C266" s="40">
        <f>'Compra - Fora do Estado'!L261</f>
        <v>0</v>
      </c>
      <c r="D266" s="80">
        <v>0.04</v>
      </c>
      <c r="E266" s="86">
        <f t="shared" si="104"/>
        <v>5</v>
      </c>
      <c r="F266" s="87">
        <f t="shared" si="120"/>
        <v>7.4626865671641802</v>
      </c>
      <c r="G266" s="88">
        <f t="shared" si="121"/>
        <v>0.12000000000000009</v>
      </c>
      <c r="H266" s="54">
        <f t="shared" si="105"/>
        <v>0</v>
      </c>
      <c r="I266" s="42">
        <f t="shared" si="122"/>
        <v>0</v>
      </c>
      <c r="J266" s="53" t="e">
        <f t="shared" si="123"/>
        <v>#DIV/0!</v>
      </c>
      <c r="K266" s="92">
        <f t="shared" si="106"/>
        <v>0</v>
      </c>
      <c r="L266" s="87">
        <f t="shared" si="124"/>
        <v>0</v>
      </c>
      <c r="M266" s="93" t="e">
        <f t="shared" si="125"/>
        <v>#DIV/0!</v>
      </c>
      <c r="N266" s="59">
        <f t="shared" si="107"/>
        <v>5</v>
      </c>
      <c r="O266" s="42">
        <f t="shared" si="126"/>
        <v>7.3529411764705888</v>
      </c>
      <c r="P266" s="55">
        <f t="shared" si="127"/>
        <v>0.12000000000000008</v>
      </c>
      <c r="Q266" s="86">
        <f t="shared" si="108"/>
        <v>0</v>
      </c>
      <c r="R266" s="87">
        <f t="shared" si="128"/>
        <v>0</v>
      </c>
      <c r="S266" s="93" t="e">
        <f t="shared" si="129"/>
        <v>#DIV/0!</v>
      </c>
      <c r="T266" s="59">
        <f t="shared" si="109"/>
        <v>0</v>
      </c>
      <c r="U266" s="42">
        <f t="shared" si="130"/>
        <v>0</v>
      </c>
      <c r="V266" s="53" t="e">
        <f t="shared" si="131"/>
        <v>#DIV/0!</v>
      </c>
      <c r="W266" s="92">
        <f t="shared" si="110"/>
        <v>5</v>
      </c>
      <c r="X266" s="87">
        <f t="shared" si="132"/>
        <v>7.6923076923076934</v>
      </c>
      <c r="Y266" s="88">
        <f t="shared" si="133"/>
        <v>0.12000000000000008</v>
      </c>
      <c r="Z266" s="54">
        <f t="shared" si="111"/>
        <v>0</v>
      </c>
      <c r="AA266" s="42">
        <f t="shared" si="113"/>
        <v>0</v>
      </c>
      <c r="AB266" s="55" t="e">
        <f t="shared" si="114"/>
        <v>#DIV/0!</v>
      </c>
      <c r="AC266" s="86">
        <f t="shared" si="112"/>
        <v>5</v>
      </c>
      <c r="AD266" s="87">
        <f t="shared" si="115"/>
        <v>5.9523809523809526</v>
      </c>
      <c r="AE266" s="93">
        <f t="shared" si="116"/>
        <v>0.12000000000000002</v>
      </c>
      <c r="AF266" s="59">
        <f t="shared" si="117"/>
        <v>5</v>
      </c>
      <c r="AG266" s="42">
        <f t="shared" si="118"/>
        <v>5.9523809523809526</v>
      </c>
      <c r="AH266" s="55">
        <f t="shared" si="119"/>
        <v>0.12000000000000002</v>
      </c>
    </row>
    <row r="267" spans="1:34" x14ac:dyDescent="0.25">
      <c r="A267" s="75">
        <f>'Compra - Fora do Estado'!A262</f>
        <v>0</v>
      </c>
      <c r="B267" s="66">
        <f>'Compra - Fora do Estado'!B262</f>
        <v>0</v>
      </c>
      <c r="C267" s="40">
        <f>'Compra - Fora do Estado'!L262</f>
        <v>0</v>
      </c>
      <c r="D267" s="80">
        <v>0.04</v>
      </c>
      <c r="E267" s="86">
        <f t="shared" si="104"/>
        <v>5</v>
      </c>
      <c r="F267" s="87">
        <f t="shared" si="120"/>
        <v>7.4626865671641802</v>
      </c>
      <c r="G267" s="88">
        <f t="shared" si="121"/>
        <v>0.12000000000000009</v>
      </c>
      <c r="H267" s="54">
        <f t="shared" si="105"/>
        <v>0</v>
      </c>
      <c r="I267" s="42">
        <f t="shared" si="122"/>
        <v>0</v>
      </c>
      <c r="J267" s="53" t="e">
        <f t="shared" si="123"/>
        <v>#DIV/0!</v>
      </c>
      <c r="K267" s="92">
        <f t="shared" si="106"/>
        <v>0</v>
      </c>
      <c r="L267" s="87">
        <f t="shared" si="124"/>
        <v>0</v>
      </c>
      <c r="M267" s="93" t="e">
        <f t="shared" si="125"/>
        <v>#DIV/0!</v>
      </c>
      <c r="N267" s="59">
        <f t="shared" si="107"/>
        <v>5</v>
      </c>
      <c r="O267" s="42">
        <f t="shared" si="126"/>
        <v>7.3529411764705888</v>
      </c>
      <c r="P267" s="55">
        <f t="shared" si="127"/>
        <v>0.12000000000000008</v>
      </c>
      <c r="Q267" s="86">
        <f t="shared" si="108"/>
        <v>0</v>
      </c>
      <c r="R267" s="87">
        <f t="shared" si="128"/>
        <v>0</v>
      </c>
      <c r="S267" s="93" t="e">
        <f t="shared" si="129"/>
        <v>#DIV/0!</v>
      </c>
      <c r="T267" s="59">
        <f t="shared" si="109"/>
        <v>0</v>
      </c>
      <c r="U267" s="42">
        <f t="shared" si="130"/>
        <v>0</v>
      </c>
      <c r="V267" s="53" t="e">
        <f t="shared" si="131"/>
        <v>#DIV/0!</v>
      </c>
      <c r="W267" s="92">
        <f t="shared" si="110"/>
        <v>5</v>
      </c>
      <c r="X267" s="87">
        <f t="shared" si="132"/>
        <v>7.6923076923076934</v>
      </c>
      <c r="Y267" s="88">
        <f t="shared" si="133"/>
        <v>0.12000000000000008</v>
      </c>
      <c r="Z267" s="54">
        <f t="shared" si="111"/>
        <v>0</v>
      </c>
      <c r="AA267" s="42">
        <f t="shared" si="113"/>
        <v>0</v>
      </c>
      <c r="AB267" s="55" t="e">
        <f t="shared" si="114"/>
        <v>#DIV/0!</v>
      </c>
      <c r="AC267" s="86">
        <f t="shared" si="112"/>
        <v>5</v>
      </c>
      <c r="AD267" s="87">
        <f t="shared" si="115"/>
        <v>5.9523809523809526</v>
      </c>
      <c r="AE267" s="93">
        <f t="shared" si="116"/>
        <v>0.12000000000000002</v>
      </c>
      <c r="AF267" s="59">
        <f t="shared" si="117"/>
        <v>5</v>
      </c>
      <c r="AG267" s="42">
        <f t="shared" si="118"/>
        <v>5.9523809523809526</v>
      </c>
      <c r="AH267" s="55">
        <f t="shared" si="119"/>
        <v>0.12000000000000002</v>
      </c>
    </row>
    <row r="268" spans="1:34" x14ac:dyDescent="0.25">
      <c r="A268" s="75">
        <f>'Compra - Fora do Estado'!A263</f>
        <v>0</v>
      </c>
      <c r="B268" s="66">
        <f>'Compra - Fora do Estado'!B263</f>
        <v>0</v>
      </c>
      <c r="C268" s="40">
        <f>'Compra - Fora do Estado'!L263</f>
        <v>0</v>
      </c>
      <c r="D268" s="80">
        <v>0.04</v>
      </c>
      <c r="E268" s="86">
        <f t="shared" si="104"/>
        <v>5</v>
      </c>
      <c r="F268" s="87">
        <f t="shared" si="120"/>
        <v>7.4626865671641802</v>
      </c>
      <c r="G268" s="88">
        <f t="shared" si="121"/>
        <v>0.12000000000000009</v>
      </c>
      <c r="H268" s="54">
        <f t="shared" si="105"/>
        <v>0</v>
      </c>
      <c r="I268" s="42">
        <f t="shared" si="122"/>
        <v>0</v>
      </c>
      <c r="J268" s="53" t="e">
        <f t="shared" si="123"/>
        <v>#DIV/0!</v>
      </c>
      <c r="K268" s="92">
        <f t="shared" si="106"/>
        <v>0</v>
      </c>
      <c r="L268" s="87">
        <f t="shared" si="124"/>
        <v>0</v>
      </c>
      <c r="M268" s="93" t="e">
        <f t="shared" si="125"/>
        <v>#DIV/0!</v>
      </c>
      <c r="N268" s="59">
        <f t="shared" si="107"/>
        <v>5</v>
      </c>
      <c r="O268" s="42">
        <f t="shared" si="126"/>
        <v>7.3529411764705888</v>
      </c>
      <c r="P268" s="55">
        <f t="shared" si="127"/>
        <v>0.12000000000000008</v>
      </c>
      <c r="Q268" s="86">
        <f t="shared" si="108"/>
        <v>0</v>
      </c>
      <c r="R268" s="87">
        <f t="shared" si="128"/>
        <v>0</v>
      </c>
      <c r="S268" s="93" t="e">
        <f t="shared" si="129"/>
        <v>#DIV/0!</v>
      </c>
      <c r="T268" s="59">
        <f t="shared" si="109"/>
        <v>0</v>
      </c>
      <c r="U268" s="42">
        <f t="shared" si="130"/>
        <v>0</v>
      </c>
      <c r="V268" s="53" t="e">
        <f t="shared" si="131"/>
        <v>#DIV/0!</v>
      </c>
      <c r="W268" s="92">
        <f t="shared" si="110"/>
        <v>5</v>
      </c>
      <c r="X268" s="87">
        <f t="shared" si="132"/>
        <v>7.6923076923076934</v>
      </c>
      <c r="Y268" s="88">
        <f t="shared" si="133"/>
        <v>0.12000000000000008</v>
      </c>
      <c r="Z268" s="54">
        <f t="shared" si="111"/>
        <v>0</v>
      </c>
      <c r="AA268" s="42">
        <f t="shared" si="113"/>
        <v>0</v>
      </c>
      <c r="AB268" s="55" t="e">
        <f t="shared" si="114"/>
        <v>#DIV/0!</v>
      </c>
      <c r="AC268" s="86">
        <f t="shared" si="112"/>
        <v>5</v>
      </c>
      <c r="AD268" s="87">
        <f t="shared" si="115"/>
        <v>5.9523809523809526</v>
      </c>
      <c r="AE268" s="93">
        <f t="shared" si="116"/>
        <v>0.12000000000000002</v>
      </c>
      <c r="AF268" s="59">
        <f t="shared" si="117"/>
        <v>5</v>
      </c>
      <c r="AG268" s="42">
        <f t="shared" si="118"/>
        <v>5.9523809523809526</v>
      </c>
      <c r="AH268" s="55">
        <f t="shared" si="119"/>
        <v>0.12000000000000002</v>
      </c>
    </row>
    <row r="269" spans="1:34" x14ac:dyDescent="0.25">
      <c r="A269" s="75">
        <f>'Compra - Fora do Estado'!A264</f>
        <v>0</v>
      </c>
      <c r="B269" s="66">
        <f>'Compra - Fora do Estado'!B264</f>
        <v>0</v>
      </c>
      <c r="C269" s="40">
        <f>'Compra - Fora do Estado'!L264</f>
        <v>0</v>
      </c>
      <c r="D269" s="80">
        <v>0.04</v>
      </c>
      <c r="E269" s="86">
        <f t="shared" si="104"/>
        <v>5</v>
      </c>
      <c r="F269" s="87">
        <f t="shared" si="120"/>
        <v>7.4626865671641802</v>
      </c>
      <c r="G269" s="88">
        <f t="shared" si="121"/>
        <v>0.12000000000000009</v>
      </c>
      <c r="H269" s="54">
        <f t="shared" si="105"/>
        <v>0</v>
      </c>
      <c r="I269" s="42">
        <f t="shared" si="122"/>
        <v>0</v>
      </c>
      <c r="J269" s="53" t="e">
        <f t="shared" si="123"/>
        <v>#DIV/0!</v>
      </c>
      <c r="K269" s="92">
        <f t="shared" si="106"/>
        <v>0</v>
      </c>
      <c r="L269" s="87">
        <f t="shared" si="124"/>
        <v>0</v>
      </c>
      <c r="M269" s="93" t="e">
        <f t="shared" si="125"/>
        <v>#DIV/0!</v>
      </c>
      <c r="N269" s="59">
        <f t="shared" si="107"/>
        <v>5</v>
      </c>
      <c r="O269" s="42">
        <f t="shared" si="126"/>
        <v>7.3529411764705888</v>
      </c>
      <c r="P269" s="55">
        <f t="shared" si="127"/>
        <v>0.12000000000000008</v>
      </c>
      <c r="Q269" s="86">
        <f t="shared" si="108"/>
        <v>0</v>
      </c>
      <c r="R269" s="87">
        <f t="shared" si="128"/>
        <v>0</v>
      </c>
      <c r="S269" s="93" t="e">
        <f t="shared" si="129"/>
        <v>#DIV/0!</v>
      </c>
      <c r="T269" s="59">
        <f t="shared" si="109"/>
        <v>0</v>
      </c>
      <c r="U269" s="42">
        <f t="shared" si="130"/>
        <v>0</v>
      </c>
      <c r="V269" s="53" t="e">
        <f t="shared" si="131"/>
        <v>#DIV/0!</v>
      </c>
      <c r="W269" s="92">
        <f t="shared" si="110"/>
        <v>5</v>
      </c>
      <c r="X269" s="87">
        <f t="shared" si="132"/>
        <v>7.6923076923076934</v>
      </c>
      <c r="Y269" s="88">
        <f t="shared" si="133"/>
        <v>0.12000000000000008</v>
      </c>
      <c r="Z269" s="54">
        <f t="shared" si="111"/>
        <v>0</v>
      </c>
      <c r="AA269" s="42">
        <f t="shared" si="113"/>
        <v>0</v>
      </c>
      <c r="AB269" s="55" t="e">
        <f t="shared" si="114"/>
        <v>#DIV/0!</v>
      </c>
      <c r="AC269" s="86">
        <f t="shared" si="112"/>
        <v>5</v>
      </c>
      <c r="AD269" s="87">
        <f t="shared" si="115"/>
        <v>5.9523809523809526</v>
      </c>
      <c r="AE269" s="93">
        <f t="shared" si="116"/>
        <v>0.12000000000000002</v>
      </c>
      <c r="AF269" s="59">
        <f t="shared" si="117"/>
        <v>5</v>
      </c>
      <c r="AG269" s="42">
        <f t="shared" si="118"/>
        <v>5.9523809523809526</v>
      </c>
      <c r="AH269" s="55">
        <f t="shared" si="119"/>
        <v>0.12000000000000002</v>
      </c>
    </row>
    <row r="270" spans="1:34" x14ac:dyDescent="0.25">
      <c r="A270" s="75">
        <f>'Compra - Fora do Estado'!A265</f>
        <v>0</v>
      </c>
      <c r="B270" s="66">
        <f>'Compra - Fora do Estado'!B265</f>
        <v>0</v>
      </c>
      <c r="C270" s="40">
        <f>'Compra - Fora do Estado'!L265</f>
        <v>0</v>
      </c>
      <c r="D270" s="80">
        <v>0.04</v>
      </c>
      <c r="E270" s="86">
        <f t="shared" si="104"/>
        <v>5</v>
      </c>
      <c r="F270" s="87">
        <f t="shared" si="120"/>
        <v>7.4626865671641802</v>
      </c>
      <c r="G270" s="88">
        <f t="shared" si="121"/>
        <v>0.12000000000000009</v>
      </c>
      <c r="H270" s="54">
        <f t="shared" si="105"/>
        <v>0</v>
      </c>
      <c r="I270" s="42">
        <f t="shared" si="122"/>
        <v>0</v>
      </c>
      <c r="J270" s="53" t="e">
        <f t="shared" si="123"/>
        <v>#DIV/0!</v>
      </c>
      <c r="K270" s="92">
        <f t="shared" si="106"/>
        <v>0</v>
      </c>
      <c r="L270" s="87">
        <f t="shared" si="124"/>
        <v>0</v>
      </c>
      <c r="M270" s="93" t="e">
        <f t="shared" si="125"/>
        <v>#DIV/0!</v>
      </c>
      <c r="N270" s="59">
        <f t="shared" si="107"/>
        <v>5</v>
      </c>
      <c r="O270" s="42">
        <f t="shared" si="126"/>
        <v>7.3529411764705888</v>
      </c>
      <c r="P270" s="55">
        <f t="shared" si="127"/>
        <v>0.12000000000000008</v>
      </c>
      <c r="Q270" s="86">
        <f t="shared" si="108"/>
        <v>0</v>
      </c>
      <c r="R270" s="87">
        <f t="shared" si="128"/>
        <v>0</v>
      </c>
      <c r="S270" s="93" t="e">
        <f t="shared" si="129"/>
        <v>#DIV/0!</v>
      </c>
      <c r="T270" s="59">
        <f t="shared" si="109"/>
        <v>0</v>
      </c>
      <c r="U270" s="42">
        <f t="shared" si="130"/>
        <v>0</v>
      </c>
      <c r="V270" s="53" t="e">
        <f t="shared" si="131"/>
        <v>#DIV/0!</v>
      </c>
      <c r="W270" s="92">
        <f t="shared" si="110"/>
        <v>5</v>
      </c>
      <c r="X270" s="87">
        <f t="shared" si="132"/>
        <v>7.6923076923076934</v>
      </c>
      <c r="Y270" s="88">
        <f t="shared" si="133"/>
        <v>0.12000000000000008</v>
      </c>
      <c r="Z270" s="54">
        <f t="shared" si="111"/>
        <v>0</v>
      </c>
      <c r="AA270" s="42">
        <f t="shared" si="113"/>
        <v>0</v>
      </c>
      <c r="AB270" s="55" t="e">
        <f t="shared" si="114"/>
        <v>#DIV/0!</v>
      </c>
      <c r="AC270" s="86">
        <f t="shared" si="112"/>
        <v>5</v>
      </c>
      <c r="AD270" s="87">
        <f t="shared" si="115"/>
        <v>5.9523809523809526</v>
      </c>
      <c r="AE270" s="93">
        <f t="shared" si="116"/>
        <v>0.12000000000000002</v>
      </c>
      <c r="AF270" s="59">
        <f t="shared" si="117"/>
        <v>5</v>
      </c>
      <c r="AG270" s="42">
        <f t="shared" si="118"/>
        <v>5.9523809523809526</v>
      </c>
      <c r="AH270" s="55">
        <f t="shared" si="119"/>
        <v>0.12000000000000002</v>
      </c>
    </row>
    <row r="271" spans="1:34" x14ac:dyDescent="0.25">
      <c r="A271" s="75">
        <f>'Compra - Fora do Estado'!A266</f>
        <v>0</v>
      </c>
      <c r="B271" s="66">
        <f>'Compra - Fora do Estado'!B266</f>
        <v>0</v>
      </c>
      <c r="C271" s="40">
        <f>'Compra - Fora do Estado'!L266</f>
        <v>0</v>
      </c>
      <c r="D271" s="80">
        <v>0.04</v>
      </c>
      <c r="E271" s="86">
        <f t="shared" ref="E271:E334" si="134">IF(C271*2&lt;$C$2,$D$2,$E$2)</f>
        <v>5</v>
      </c>
      <c r="F271" s="87">
        <f t="shared" si="120"/>
        <v>7.4626865671641802</v>
      </c>
      <c r="G271" s="88">
        <f t="shared" si="121"/>
        <v>0.12000000000000009</v>
      </c>
      <c r="H271" s="54">
        <f t="shared" ref="H271:H334" si="135">IF(C271*2&lt;$C$3,$D$3,$E$3)</f>
        <v>0</v>
      </c>
      <c r="I271" s="42">
        <f t="shared" si="122"/>
        <v>0</v>
      </c>
      <c r="J271" s="53" t="e">
        <f t="shared" si="123"/>
        <v>#DIV/0!</v>
      </c>
      <c r="K271" s="92">
        <f t="shared" ref="K271:K334" si="136">IF(C271*2&lt;$C$4,$D$4,$E$4)</f>
        <v>0</v>
      </c>
      <c r="L271" s="87">
        <f t="shared" si="124"/>
        <v>0</v>
      </c>
      <c r="M271" s="93" t="e">
        <f t="shared" si="125"/>
        <v>#DIV/0!</v>
      </c>
      <c r="N271" s="59">
        <f t="shared" ref="N271:N334" si="137">IF(C271*2&lt;$C$5,$D$5,$E$5)</f>
        <v>5</v>
      </c>
      <c r="O271" s="42">
        <f t="shared" si="126"/>
        <v>7.3529411764705888</v>
      </c>
      <c r="P271" s="55">
        <f t="shared" si="127"/>
        <v>0.12000000000000008</v>
      </c>
      <c r="Q271" s="86">
        <f t="shared" ref="Q271:Q334" si="138">IF(C271*2&lt;$C$6,$D$6,$E$6)</f>
        <v>0</v>
      </c>
      <c r="R271" s="87">
        <f t="shared" si="128"/>
        <v>0</v>
      </c>
      <c r="S271" s="93" t="e">
        <f t="shared" si="129"/>
        <v>#DIV/0!</v>
      </c>
      <c r="T271" s="59">
        <f t="shared" ref="T271:T334" si="139">IF(C271*2&lt;$C$7,$D$7,$E$7)</f>
        <v>0</v>
      </c>
      <c r="U271" s="42">
        <f t="shared" si="130"/>
        <v>0</v>
      </c>
      <c r="V271" s="53" t="e">
        <f t="shared" si="131"/>
        <v>#DIV/0!</v>
      </c>
      <c r="W271" s="92">
        <f t="shared" ref="W271:W334" si="140">IF(C271*2&lt;$C$8,$D$8,$E$8)</f>
        <v>5</v>
      </c>
      <c r="X271" s="87">
        <f t="shared" si="132"/>
        <v>7.6923076923076934</v>
      </c>
      <c r="Y271" s="88">
        <f t="shared" si="133"/>
        <v>0.12000000000000008</v>
      </c>
      <c r="Z271" s="54">
        <f t="shared" ref="Z271:Z334" si="141">IF(C271*22&lt;$C$9,$D$9,$E$9)</f>
        <v>0</v>
      </c>
      <c r="AA271" s="42">
        <f t="shared" si="113"/>
        <v>0</v>
      </c>
      <c r="AB271" s="55" t="e">
        <f t="shared" si="114"/>
        <v>#DIV/0!</v>
      </c>
      <c r="AC271" s="86">
        <f t="shared" ref="AC271:AC334" si="142">IF(C271*2&lt;$C$8,$D$8,$E$8)</f>
        <v>5</v>
      </c>
      <c r="AD271" s="87">
        <f t="shared" si="115"/>
        <v>5.9523809523809526</v>
      </c>
      <c r="AE271" s="93">
        <f t="shared" si="116"/>
        <v>0.12000000000000002</v>
      </c>
      <c r="AF271" s="59">
        <f t="shared" si="117"/>
        <v>5</v>
      </c>
      <c r="AG271" s="42">
        <f t="shared" si="118"/>
        <v>5.9523809523809526</v>
      </c>
      <c r="AH271" s="55">
        <f t="shared" si="119"/>
        <v>0.12000000000000002</v>
      </c>
    </row>
    <row r="272" spans="1:34" x14ac:dyDescent="0.25">
      <c r="A272" s="75">
        <f>'Compra - Fora do Estado'!A267</f>
        <v>0</v>
      </c>
      <c r="B272" s="66">
        <f>'Compra - Fora do Estado'!B267</f>
        <v>0</v>
      </c>
      <c r="C272" s="40">
        <f>'Compra - Fora do Estado'!L267</f>
        <v>0</v>
      </c>
      <c r="D272" s="80">
        <v>0.04</v>
      </c>
      <c r="E272" s="86">
        <f t="shared" si="134"/>
        <v>5</v>
      </c>
      <c r="F272" s="87">
        <f t="shared" si="120"/>
        <v>7.4626865671641802</v>
      </c>
      <c r="G272" s="88">
        <f t="shared" si="121"/>
        <v>0.12000000000000009</v>
      </c>
      <c r="H272" s="54">
        <f t="shared" si="135"/>
        <v>0</v>
      </c>
      <c r="I272" s="42">
        <f t="shared" si="122"/>
        <v>0</v>
      </c>
      <c r="J272" s="53" t="e">
        <f t="shared" si="123"/>
        <v>#DIV/0!</v>
      </c>
      <c r="K272" s="92">
        <f t="shared" si="136"/>
        <v>0</v>
      </c>
      <c r="L272" s="87">
        <f t="shared" si="124"/>
        <v>0</v>
      </c>
      <c r="M272" s="93" t="e">
        <f t="shared" si="125"/>
        <v>#DIV/0!</v>
      </c>
      <c r="N272" s="59">
        <f t="shared" si="137"/>
        <v>5</v>
      </c>
      <c r="O272" s="42">
        <f t="shared" si="126"/>
        <v>7.3529411764705888</v>
      </c>
      <c r="P272" s="55">
        <f t="shared" si="127"/>
        <v>0.12000000000000008</v>
      </c>
      <c r="Q272" s="86">
        <f t="shared" si="138"/>
        <v>0</v>
      </c>
      <c r="R272" s="87">
        <f t="shared" si="128"/>
        <v>0</v>
      </c>
      <c r="S272" s="93" t="e">
        <f t="shared" si="129"/>
        <v>#DIV/0!</v>
      </c>
      <c r="T272" s="59">
        <f t="shared" si="139"/>
        <v>0</v>
      </c>
      <c r="U272" s="42">
        <f t="shared" si="130"/>
        <v>0</v>
      </c>
      <c r="V272" s="53" t="e">
        <f t="shared" si="131"/>
        <v>#DIV/0!</v>
      </c>
      <c r="W272" s="92">
        <f t="shared" si="140"/>
        <v>5</v>
      </c>
      <c r="X272" s="87">
        <f t="shared" si="132"/>
        <v>7.6923076923076934</v>
      </c>
      <c r="Y272" s="88">
        <f t="shared" si="133"/>
        <v>0.12000000000000008</v>
      </c>
      <c r="Z272" s="54">
        <f t="shared" si="141"/>
        <v>0</v>
      </c>
      <c r="AA272" s="42">
        <f t="shared" ref="AA272:AA335" si="143">(C272+Z272)/(1-$J$5-D272-$B$9)</f>
        <v>0</v>
      </c>
      <c r="AB272" s="55" t="e">
        <f t="shared" ref="AB272:AB335" si="144">(AA272-Z272-D272*AA272-C272-$B$9*AA272)/AA272</f>
        <v>#DIV/0!</v>
      </c>
      <c r="AC272" s="86">
        <f t="shared" si="142"/>
        <v>5</v>
      </c>
      <c r="AD272" s="87">
        <f t="shared" ref="AD272:AD335" si="145">(C272+AC272)/(1-$J$5-D272-$B$10)</f>
        <v>5.9523809523809526</v>
      </c>
      <c r="AE272" s="93">
        <f t="shared" ref="AE272:AE335" si="146">(AD272-AC272-D272*AD272-C272-$B$10*AD272)/AD272</f>
        <v>0.12000000000000002</v>
      </c>
      <c r="AF272" s="59">
        <f t="shared" ref="AF272:AF335" si="147">IF(L272/2&lt;$C$8,$D$8,$E$8)</f>
        <v>5</v>
      </c>
      <c r="AG272" s="42">
        <f t="shared" ref="AG272:AG335" si="148">(C272+AF272)/(1-$J$5-D272-$B$11)</f>
        <v>5.9523809523809526</v>
      </c>
      <c r="AH272" s="55">
        <f t="shared" ref="AH272:AH335" si="149">(AG272-AF272-D272*AG272-C272-$B$11*AG272)/AG272</f>
        <v>0.12000000000000002</v>
      </c>
    </row>
    <row r="273" spans="1:34" x14ac:dyDescent="0.25">
      <c r="A273" s="75">
        <f>'Compra - Fora do Estado'!A268</f>
        <v>0</v>
      </c>
      <c r="B273" s="66">
        <f>'Compra - Fora do Estado'!B268</f>
        <v>0</v>
      </c>
      <c r="C273" s="40">
        <f>'Compra - Fora do Estado'!L268</f>
        <v>0</v>
      </c>
      <c r="D273" s="80">
        <v>0.04</v>
      </c>
      <c r="E273" s="86">
        <f t="shared" si="134"/>
        <v>5</v>
      </c>
      <c r="F273" s="87">
        <f t="shared" si="120"/>
        <v>7.4626865671641802</v>
      </c>
      <c r="G273" s="88">
        <f t="shared" si="121"/>
        <v>0.12000000000000009</v>
      </c>
      <c r="H273" s="54">
        <f t="shared" si="135"/>
        <v>0</v>
      </c>
      <c r="I273" s="42">
        <f t="shared" si="122"/>
        <v>0</v>
      </c>
      <c r="J273" s="53" t="e">
        <f t="shared" si="123"/>
        <v>#DIV/0!</v>
      </c>
      <c r="K273" s="92">
        <f t="shared" si="136"/>
        <v>0</v>
      </c>
      <c r="L273" s="87">
        <f t="shared" si="124"/>
        <v>0</v>
      </c>
      <c r="M273" s="93" t="e">
        <f t="shared" si="125"/>
        <v>#DIV/0!</v>
      </c>
      <c r="N273" s="59">
        <f t="shared" si="137"/>
        <v>5</v>
      </c>
      <c r="O273" s="42">
        <f t="shared" si="126"/>
        <v>7.3529411764705888</v>
      </c>
      <c r="P273" s="55">
        <f t="shared" si="127"/>
        <v>0.12000000000000008</v>
      </c>
      <c r="Q273" s="86">
        <f t="shared" si="138"/>
        <v>0</v>
      </c>
      <c r="R273" s="87">
        <f t="shared" si="128"/>
        <v>0</v>
      </c>
      <c r="S273" s="93" t="e">
        <f t="shared" si="129"/>
        <v>#DIV/0!</v>
      </c>
      <c r="T273" s="59">
        <f t="shared" si="139"/>
        <v>0</v>
      </c>
      <c r="U273" s="42">
        <f t="shared" si="130"/>
        <v>0</v>
      </c>
      <c r="V273" s="53" t="e">
        <f t="shared" si="131"/>
        <v>#DIV/0!</v>
      </c>
      <c r="W273" s="92">
        <f t="shared" si="140"/>
        <v>5</v>
      </c>
      <c r="X273" s="87">
        <f t="shared" si="132"/>
        <v>7.6923076923076934</v>
      </c>
      <c r="Y273" s="88">
        <f t="shared" si="133"/>
        <v>0.12000000000000008</v>
      </c>
      <c r="Z273" s="54">
        <f t="shared" si="141"/>
        <v>0</v>
      </c>
      <c r="AA273" s="42">
        <f t="shared" si="143"/>
        <v>0</v>
      </c>
      <c r="AB273" s="55" t="e">
        <f t="shared" si="144"/>
        <v>#DIV/0!</v>
      </c>
      <c r="AC273" s="86">
        <f t="shared" si="142"/>
        <v>5</v>
      </c>
      <c r="AD273" s="87">
        <f t="shared" si="145"/>
        <v>5.9523809523809526</v>
      </c>
      <c r="AE273" s="93">
        <f t="shared" si="146"/>
        <v>0.12000000000000002</v>
      </c>
      <c r="AF273" s="59">
        <f t="shared" si="147"/>
        <v>5</v>
      </c>
      <c r="AG273" s="42">
        <f t="shared" si="148"/>
        <v>5.9523809523809526</v>
      </c>
      <c r="AH273" s="55">
        <f t="shared" si="149"/>
        <v>0.12000000000000002</v>
      </c>
    </row>
    <row r="274" spans="1:34" x14ac:dyDescent="0.25">
      <c r="A274" s="75">
        <f>'Compra - Fora do Estado'!A269</f>
        <v>0</v>
      </c>
      <c r="B274" s="66">
        <f>'Compra - Fora do Estado'!B269</f>
        <v>0</v>
      </c>
      <c r="C274" s="40">
        <f>'Compra - Fora do Estado'!L269</f>
        <v>0</v>
      </c>
      <c r="D274" s="80">
        <v>0.04</v>
      </c>
      <c r="E274" s="86">
        <f t="shared" si="134"/>
        <v>5</v>
      </c>
      <c r="F274" s="87">
        <f t="shared" si="120"/>
        <v>7.4626865671641802</v>
      </c>
      <c r="G274" s="88">
        <f t="shared" si="121"/>
        <v>0.12000000000000009</v>
      </c>
      <c r="H274" s="54">
        <f t="shared" si="135"/>
        <v>0</v>
      </c>
      <c r="I274" s="42">
        <f t="shared" si="122"/>
        <v>0</v>
      </c>
      <c r="J274" s="53" t="e">
        <f t="shared" si="123"/>
        <v>#DIV/0!</v>
      </c>
      <c r="K274" s="92">
        <f t="shared" si="136"/>
        <v>0</v>
      </c>
      <c r="L274" s="87">
        <f t="shared" si="124"/>
        <v>0</v>
      </c>
      <c r="M274" s="93" t="e">
        <f t="shared" si="125"/>
        <v>#DIV/0!</v>
      </c>
      <c r="N274" s="59">
        <f t="shared" si="137"/>
        <v>5</v>
      </c>
      <c r="O274" s="42">
        <f t="shared" si="126"/>
        <v>7.3529411764705888</v>
      </c>
      <c r="P274" s="55">
        <f t="shared" si="127"/>
        <v>0.12000000000000008</v>
      </c>
      <c r="Q274" s="86">
        <f t="shared" si="138"/>
        <v>0</v>
      </c>
      <c r="R274" s="87">
        <f t="shared" si="128"/>
        <v>0</v>
      </c>
      <c r="S274" s="93" t="e">
        <f t="shared" si="129"/>
        <v>#DIV/0!</v>
      </c>
      <c r="T274" s="59">
        <f t="shared" si="139"/>
        <v>0</v>
      </c>
      <c r="U274" s="42">
        <f t="shared" si="130"/>
        <v>0</v>
      </c>
      <c r="V274" s="53" t="e">
        <f t="shared" si="131"/>
        <v>#DIV/0!</v>
      </c>
      <c r="W274" s="92">
        <f t="shared" si="140"/>
        <v>5</v>
      </c>
      <c r="X274" s="87">
        <f t="shared" si="132"/>
        <v>7.6923076923076934</v>
      </c>
      <c r="Y274" s="88">
        <f t="shared" si="133"/>
        <v>0.12000000000000008</v>
      </c>
      <c r="Z274" s="54">
        <f t="shared" si="141"/>
        <v>0</v>
      </c>
      <c r="AA274" s="42">
        <f t="shared" si="143"/>
        <v>0</v>
      </c>
      <c r="AB274" s="55" t="e">
        <f t="shared" si="144"/>
        <v>#DIV/0!</v>
      </c>
      <c r="AC274" s="86">
        <f t="shared" si="142"/>
        <v>5</v>
      </c>
      <c r="AD274" s="87">
        <f t="shared" si="145"/>
        <v>5.9523809523809526</v>
      </c>
      <c r="AE274" s="93">
        <f t="shared" si="146"/>
        <v>0.12000000000000002</v>
      </c>
      <c r="AF274" s="59">
        <f t="shared" si="147"/>
        <v>5</v>
      </c>
      <c r="AG274" s="42">
        <f t="shared" si="148"/>
        <v>5.9523809523809526</v>
      </c>
      <c r="AH274" s="55">
        <f t="shared" si="149"/>
        <v>0.12000000000000002</v>
      </c>
    </row>
    <row r="275" spans="1:34" x14ac:dyDescent="0.25">
      <c r="A275" s="75">
        <f>'Compra - Fora do Estado'!A270</f>
        <v>0</v>
      </c>
      <c r="B275" s="66">
        <f>'Compra - Fora do Estado'!B270</f>
        <v>0</v>
      </c>
      <c r="C275" s="40">
        <f>'Compra - Fora do Estado'!L270</f>
        <v>0</v>
      </c>
      <c r="D275" s="80">
        <v>0.04</v>
      </c>
      <c r="E275" s="86">
        <f t="shared" si="134"/>
        <v>5</v>
      </c>
      <c r="F275" s="87">
        <f t="shared" si="120"/>
        <v>7.4626865671641802</v>
      </c>
      <c r="G275" s="88">
        <f t="shared" si="121"/>
        <v>0.12000000000000009</v>
      </c>
      <c r="H275" s="54">
        <f t="shared" si="135"/>
        <v>0</v>
      </c>
      <c r="I275" s="42">
        <f t="shared" si="122"/>
        <v>0</v>
      </c>
      <c r="J275" s="53" t="e">
        <f t="shared" si="123"/>
        <v>#DIV/0!</v>
      </c>
      <c r="K275" s="92">
        <f t="shared" si="136"/>
        <v>0</v>
      </c>
      <c r="L275" s="87">
        <f t="shared" si="124"/>
        <v>0</v>
      </c>
      <c r="M275" s="93" t="e">
        <f t="shared" si="125"/>
        <v>#DIV/0!</v>
      </c>
      <c r="N275" s="59">
        <f t="shared" si="137"/>
        <v>5</v>
      </c>
      <c r="O275" s="42">
        <f t="shared" si="126"/>
        <v>7.3529411764705888</v>
      </c>
      <c r="P275" s="55">
        <f t="shared" si="127"/>
        <v>0.12000000000000008</v>
      </c>
      <c r="Q275" s="86">
        <f t="shared" si="138"/>
        <v>0</v>
      </c>
      <c r="R275" s="87">
        <f t="shared" si="128"/>
        <v>0</v>
      </c>
      <c r="S275" s="93" t="e">
        <f t="shared" si="129"/>
        <v>#DIV/0!</v>
      </c>
      <c r="T275" s="59">
        <f t="shared" si="139"/>
        <v>0</v>
      </c>
      <c r="U275" s="42">
        <f t="shared" si="130"/>
        <v>0</v>
      </c>
      <c r="V275" s="53" t="e">
        <f t="shared" si="131"/>
        <v>#DIV/0!</v>
      </c>
      <c r="W275" s="92">
        <f t="shared" si="140"/>
        <v>5</v>
      </c>
      <c r="X275" s="87">
        <f t="shared" si="132"/>
        <v>7.6923076923076934</v>
      </c>
      <c r="Y275" s="88">
        <f t="shared" si="133"/>
        <v>0.12000000000000008</v>
      </c>
      <c r="Z275" s="54">
        <f t="shared" si="141"/>
        <v>0</v>
      </c>
      <c r="AA275" s="42">
        <f t="shared" si="143"/>
        <v>0</v>
      </c>
      <c r="AB275" s="55" t="e">
        <f t="shared" si="144"/>
        <v>#DIV/0!</v>
      </c>
      <c r="AC275" s="86">
        <f t="shared" si="142"/>
        <v>5</v>
      </c>
      <c r="AD275" s="87">
        <f t="shared" si="145"/>
        <v>5.9523809523809526</v>
      </c>
      <c r="AE275" s="93">
        <f t="shared" si="146"/>
        <v>0.12000000000000002</v>
      </c>
      <c r="AF275" s="59">
        <f t="shared" si="147"/>
        <v>5</v>
      </c>
      <c r="AG275" s="42">
        <f t="shared" si="148"/>
        <v>5.9523809523809526</v>
      </c>
      <c r="AH275" s="55">
        <f t="shared" si="149"/>
        <v>0.12000000000000002</v>
      </c>
    </row>
    <row r="276" spans="1:34" x14ac:dyDescent="0.25">
      <c r="A276" s="75">
        <f>'Compra - Fora do Estado'!A271</f>
        <v>0</v>
      </c>
      <c r="B276" s="66">
        <f>'Compra - Fora do Estado'!B271</f>
        <v>0</v>
      </c>
      <c r="C276" s="40">
        <f>'Compra - Fora do Estado'!L271</f>
        <v>0</v>
      </c>
      <c r="D276" s="80">
        <v>0.04</v>
      </c>
      <c r="E276" s="86">
        <f t="shared" si="134"/>
        <v>5</v>
      </c>
      <c r="F276" s="87">
        <f t="shared" si="120"/>
        <v>7.4626865671641802</v>
      </c>
      <c r="G276" s="88">
        <f t="shared" si="121"/>
        <v>0.12000000000000009</v>
      </c>
      <c r="H276" s="54">
        <f t="shared" si="135"/>
        <v>0</v>
      </c>
      <c r="I276" s="42">
        <f t="shared" si="122"/>
        <v>0</v>
      </c>
      <c r="J276" s="53" t="e">
        <f t="shared" si="123"/>
        <v>#DIV/0!</v>
      </c>
      <c r="K276" s="92">
        <f t="shared" si="136"/>
        <v>0</v>
      </c>
      <c r="L276" s="87">
        <f t="shared" si="124"/>
        <v>0</v>
      </c>
      <c r="M276" s="93" t="e">
        <f t="shared" si="125"/>
        <v>#DIV/0!</v>
      </c>
      <c r="N276" s="59">
        <f t="shared" si="137"/>
        <v>5</v>
      </c>
      <c r="O276" s="42">
        <f t="shared" si="126"/>
        <v>7.3529411764705888</v>
      </c>
      <c r="P276" s="55">
        <f t="shared" si="127"/>
        <v>0.12000000000000008</v>
      </c>
      <c r="Q276" s="86">
        <f t="shared" si="138"/>
        <v>0</v>
      </c>
      <c r="R276" s="87">
        <f t="shared" si="128"/>
        <v>0</v>
      </c>
      <c r="S276" s="93" t="e">
        <f t="shared" si="129"/>
        <v>#DIV/0!</v>
      </c>
      <c r="T276" s="59">
        <f t="shared" si="139"/>
        <v>0</v>
      </c>
      <c r="U276" s="42">
        <f t="shared" si="130"/>
        <v>0</v>
      </c>
      <c r="V276" s="53" t="e">
        <f t="shared" si="131"/>
        <v>#DIV/0!</v>
      </c>
      <c r="W276" s="92">
        <f t="shared" si="140"/>
        <v>5</v>
      </c>
      <c r="X276" s="87">
        <f t="shared" si="132"/>
        <v>7.6923076923076934</v>
      </c>
      <c r="Y276" s="88">
        <f t="shared" si="133"/>
        <v>0.12000000000000008</v>
      </c>
      <c r="Z276" s="54">
        <f t="shared" si="141"/>
        <v>0</v>
      </c>
      <c r="AA276" s="42">
        <f t="shared" si="143"/>
        <v>0</v>
      </c>
      <c r="AB276" s="55" t="e">
        <f t="shared" si="144"/>
        <v>#DIV/0!</v>
      </c>
      <c r="AC276" s="86">
        <f t="shared" si="142"/>
        <v>5</v>
      </c>
      <c r="AD276" s="87">
        <f t="shared" si="145"/>
        <v>5.9523809523809526</v>
      </c>
      <c r="AE276" s="93">
        <f t="shared" si="146"/>
        <v>0.12000000000000002</v>
      </c>
      <c r="AF276" s="59">
        <f t="shared" si="147"/>
        <v>5</v>
      </c>
      <c r="AG276" s="42">
        <f t="shared" si="148"/>
        <v>5.9523809523809526</v>
      </c>
      <c r="AH276" s="55">
        <f t="shared" si="149"/>
        <v>0.12000000000000002</v>
      </c>
    </row>
    <row r="277" spans="1:34" x14ac:dyDescent="0.25">
      <c r="A277" s="75">
        <f>'Compra - Fora do Estado'!A272</f>
        <v>0</v>
      </c>
      <c r="B277" s="66">
        <f>'Compra - Fora do Estado'!B272</f>
        <v>0</v>
      </c>
      <c r="C277" s="40">
        <f>'Compra - Fora do Estado'!L272</f>
        <v>0</v>
      </c>
      <c r="D277" s="80">
        <v>0.04</v>
      </c>
      <c r="E277" s="86">
        <f t="shared" si="134"/>
        <v>5</v>
      </c>
      <c r="F277" s="87">
        <f t="shared" si="120"/>
        <v>7.4626865671641802</v>
      </c>
      <c r="G277" s="88">
        <f t="shared" si="121"/>
        <v>0.12000000000000009</v>
      </c>
      <c r="H277" s="54">
        <f t="shared" si="135"/>
        <v>0</v>
      </c>
      <c r="I277" s="42">
        <f t="shared" si="122"/>
        <v>0</v>
      </c>
      <c r="J277" s="53" t="e">
        <f t="shared" si="123"/>
        <v>#DIV/0!</v>
      </c>
      <c r="K277" s="92">
        <f t="shared" si="136"/>
        <v>0</v>
      </c>
      <c r="L277" s="87">
        <f t="shared" si="124"/>
        <v>0</v>
      </c>
      <c r="M277" s="93" t="e">
        <f t="shared" si="125"/>
        <v>#DIV/0!</v>
      </c>
      <c r="N277" s="59">
        <f t="shared" si="137"/>
        <v>5</v>
      </c>
      <c r="O277" s="42">
        <f t="shared" si="126"/>
        <v>7.3529411764705888</v>
      </c>
      <c r="P277" s="55">
        <f t="shared" si="127"/>
        <v>0.12000000000000008</v>
      </c>
      <c r="Q277" s="86">
        <f t="shared" si="138"/>
        <v>0</v>
      </c>
      <c r="R277" s="87">
        <f t="shared" si="128"/>
        <v>0</v>
      </c>
      <c r="S277" s="93" t="e">
        <f t="shared" si="129"/>
        <v>#DIV/0!</v>
      </c>
      <c r="T277" s="59">
        <f t="shared" si="139"/>
        <v>0</v>
      </c>
      <c r="U277" s="42">
        <f t="shared" si="130"/>
        <v>0</v>
      </c>
      <c r="V277" s="53" t="e">
        <f t="shared" si="131"/>
        <v>#DIV/0!</v>
      </c>
      <c r="W277" s="92">
        <f t="shared" si="140"/>
        <v>5</v>
      </c>
      <c r="X277" s="87">
        <f t="shared" si="132"/>
        <v>7.6923076923076934</v>
      </c>
      <c r="Y277" s="88">
        <f t="shared" si="133"/>
        <v>0.12000000000000008</v>
      </c>
      <c r="Z277" s="54">
        <f t="shared" si="141"/>
        <v>0</v>
      </c>
      <c r="AA277" s="42">
        <f t="shared" si="143"/>
        <v>0</v>
      </c>
      <c r="AB277" s="55" t="e">
        <f t="shared" si="144"/>
        <v>#DIV/0!</v>
      </c>
      <c r="AC277" s="86">
        <f t="shared" si="142"/>
        <v>5</v>
      </c>
      <c r="AD277" s="87">
        <f t="shared" si="145"/>
        <v>5.9523809523809526</v>
      </c>
      <c r="AE277" s="93">
        <f t="shared" si="146"/>
        <v>0.12000000000000002</v>
      </c>
      <c r="AF277" s="59">
        <f t="shared" si="147"/>
        <v>5</v>
      </c>
      <c r="AG277" s="42">
        <f t="shared" si="148"/>
        <v>5.9523809523809526</v>
      </c>
      <c r="AH277" s="55">
        <f t="shared" si="149"/>
        <v>0.12000000000000002</v>
      </c>
    </row>
    <row r="278" spans="1:34" x14ac:dyDescent="0.25">
      <c r="A278" s="75">
        <f>'Compra - Fora do Estado'!A273</f>
        <v>0</v>
      </c>
      <c r="B278" s="66">
        <f>'Compra - Fora do Estado'!B273</f>
        <v>0</v>
      </c>
      <c r="C278" s="40">
        <f>'Compra - Fora do Estado'!L273</f>
        <v>0</v>
      </c>
      <c r="D278" s="80">
        <v>0.04</v>
      </c>
      <c r="E278" s="86">
        <f t="shared" si="134"/>
        <v>5</v>
      </c>
      <c r="F278" s="87">
        <f t="shared" ref="F278:F341" si="150">(C278+E278)/(1-$J$5-D278-$B$2)</f>
        <v>7.4626865671641802</v>
      </c>
      <c r="G278" s="88">
        <f t="shared" ref="G278:G341" si="151">(F278-E278-D278*F278-C278-$B$2*F278)/F278</f>
        <v>0.12000000000000009</v>
      </c>
      <c r="H278" s="54">
        <f t="shared" si="135"/>
        <v>0</v>
      </c>
      <c r="I278" s="42">
        <f t="shared" ref="I278:I341" si="152">(C278+H278)/(1-$J$5-D278-$B$3)</f>
        <v>0</v>
      </c>
      <c r="J278" s="53" t="e">
        <f t="shared" ref="J278:J341" si="153">(I278-H278-D278*I278-C278-$B$3*I278)/I278</f>
        <v>#DIV/0!</v>
      </c>
      <c r="K278" s="92">
        <f t="shared" si="136"/>
        <v>0</v>
      </c>
      <c r="L278" s="87">
        <f t="shared" ref="L278:L341" si="154">(C278+K278)/(1-$J$5-D278-$B$4)</f>
        <v>0</v>
      </c>
      <c r="M278" s="93" t="e">
        <f t="shared" ref="M278:M341" si="155">(L278-K278-D278*L278-C278-$B$4*L278)/L278</f>
        <v>#DIV/0!</v>
      </c>
      <c r="N278" s="59">
        <f t="shared" si="137"/>
        <v>5</v>
      </c>
      <c r="O278" s="42">
        <f t="shared" ref="O278:O341" si="156">(C278+N278)/(1-$J$5-D278-$B$5)</f>
        <v>7.3529411764705888</v>
      </c>
      <c r="P278" s="55">
        <f t="shared" ref="P278:P341" si="157">(O278-N278-D278*O278-C278-$B$5*O278)/O278</f>
        <v>0.12000000000000008</v>
      </c>
      <c r="Q278" s="86">
        <f t="shared" si="138"/>
        <v>0</v>
      </c>
      <c r="R278" s="87">
        <f t="shared" ref="R278:R341" si="158">(C278+Q278)/(1-$J$5-D278-$B$6)</f>
        <v>0</v>
      </c>
      <c r="S278" s="93" t="e">
        <f t="shared" ref="S278:S341" si="159">(R278-Q278-D278*R278-C278-$B$6*R278)/R278</f>
        <v>#DIV/0!</v>
      </c>
      <c r="T278" s="59">
        <f t="shared" si="139"/>
        <v>0</v>
      </c>
      <c r="U278" s="42">
        <f t="shared" ref="U278:U341" si="160">(C278+T278)/(1-$J$5-D278-$B$7)</f>
        <v>0</v>
      </c>
      <c r="V278" s="53" t="e">
        <f t="shared" ref="V278:V341" si="161">(U278-T278-D278*U278-C278-$B$7*U278)/U278</f>
        <v>#DIV/0!</v>
      </c>
      <c r="W278" s="92">
        <f t="shared" si="140"/>
        <v>5</v>
      </c>
      <c r="X278" s="87">
        <f t="shared" ref="X278:X341" si="162">(C278+W278)/(1-$J$5-D278-$B$8)</f>
        <v>7.6923076923076934</v>
      </c>
      <c r="Y278" s="88">
        <f t="shared" ref="Y278:Y341" si="163">(X278-W278-D278*X278-C278-$B$8*X278)/X278</f>
        <v>0.12000000000000008</v>
      </c>
      <c r="Z278" s="54">
        <f t="shared" si="141"/>
        <v>0</v>
      </c>
      <c r="AA278" s="42">
        <f t="shared" si="143"/>
        <v>0</v>
      </c>
      <c r="AB278" s="55" t="e">
        <f t="shared" si="144"/>
        <v>#DIV/0!</v>
      </c>
      <c r="AC278" s="86">
        <f t="shared" si="142"/>
        <v>5</v>
      </c>
      <c r="AD278" s="87">
        <f t="shared" si="145"/>
        <v>5.9523809523809526</v>
      </c>
      <c r="AE278" s="93">
        <f t="shared" si="146"/>
        <v>0.12000000000000002</v>
      </c>
      <c r="AF278" s="59">
        <f t="shared" si="147"/>
        <v>5</v>
      </c>
      <c r="AG278" s="42">
        <f t="shared" si="148"/>
        <v>5.9523809523809526</v>
      </c>
      <c r="AH278" s="55">
        <f t="shared" si="149"/>
        <v>0.12000000000000002</v>
      </c>
    </row>
    <row r="279" spans="1:34" x14ac:dyDescent="0.25">
      <c r="A279" s="75">
        <f>'Compra - Fora do Estado'!A274</f>
        <v>0</v>
      </c>
      <c r="B279" s="66">
        <f>'Compra - Fora do Estado'!B274</f>
        <v>0</v>
      </c>
      <c r="C279" s="40">
        <f>'Compra - Fora do Estado'!L274</f>
        <v>0</v>
      </c>
      <c r="D279" s="80">
        <v>0.04</v>
      </c>
      <c r="E279" s="86">
        <f t="shared" si="134"/>
        <v>5</v>
      </c>
      <c r="F279" s="87">
        <f t="shared" si="150"/>
        <v>7.4626865671641802</v>
      </c>
      <c r="G279" s="88">
        <f t="shared" si="151"/>
        <v>0.12000000000000009</v>
      </c>
      <c r="H279" s="54">
        <f t="shared" si="135"/>
        <v>0</v>
      </c>
      <c r="I279" s="42">
        <f t="shared" si="152"/>
        <v>0</v>
      </c>
      <c r="J279" s="53" t="e">
        <f t="shared" si="153"/>
        <v>#DIV/0!</v>
      </c>
      <c r="K279" s="92">
        <f t="shared" si="136"/>
        <v>0</v>
      </c>
      <c r="L279" s="87">
        <f t="shared" si="154"/>
        <v>0</v>
      </c>
      <c r="M279" s="93" t="e">
        <f t="shared" si="155"/>
        <v>#DIV/0!</v>
      </c>
      <c r="N279" s="59">
        <f t="shared" si="137"/>
        <v>5</v>
      </c>
      <c r="O279" s="42">
        <f t="shared" si="156"/>
        <v>7.3529411764705888</v>
      </c>
      <c r="P279" s="55">
        <f t="shared" si="157"/>
        <v>0.12000000000000008</v>
      </c>
      <c r="Q279" s="86">
        <f t="shared" si="138"/>
        <v>0</v>
      </c>
      <c r="R279" s="87">
        <f t="shared" si="158"/>
        <v>0</v>
      </c>
      <c r="S279" s="93" t="e">
        <f t="shared" si="159"/>
        <v>#DIV/0!</v>
      </c>
      <c r="T279" s="59">
        <f t="shared" si="139"/>
        <v>0</v>
      </c>
      <c r="U279" s="42">
        <f t="shared" si="160"/>
        <v>0</v>
      </c>
      <c r="V279" s="53" t="e">
        <f t="shared" si="161"/>
        <v>#DIV/0!</v>
      </c>
      <c r="W279" s="92">
        <f t="shared" si="140"/>
        <v>5</v>
      </c>
      <c r="X279" s="87">
        <f t="shared" si="162"/>
        <v>7.6923076923076934</v>
      </c>
      <c r="Y279" s="88">
        <f t="shared" si="163"/>
        <v>0.12000000000000008</v>
      </c>
      <c r="Z279" s="54">
        <f t="shared" si="141"/>
        <v>0</v>
      </c>
      <c r="AA279" s="42">
        <f t="shared" si="143"/>
        <v>0</v>
      </c>
      <c r="AB279" s="55" t="e">
        <f t="shared" si="144"/>
        <v>#DIV/0!</v>
      </c>
      <c r="AC279" s="86">
        <f t="shared" si="142"/>
        <v>5</v>
      </c>
      <c r="AD279" s="87">
        <f t="shared" si="145"/>
        <v>5.9523809523809526</v>
      </c>
      <c r="AE279" s="93">
        <f t="shared" si="146"/>
        <v>0.12000000000000002</v>
      </c>
      <c r="AF279" s="59">
        <f t="shared" si="147"/>
        <v>5</v>
      </c>
      <c r="AG279" s="42">
        <f t="shared" si="148"/>
        <v>5.9523809523809526</v>
      </c>
      <c r="AH279" s="55">
        <f t="shared" si="149"/>
        <v>0.12000000000000002</v>
      </c>
    </row>
    <row r="280" spans="1:34" x14ac:dyDescent="0.25">
      <c r="A280" s="75">
        <f>'Compra - Fora do Estado'!A275</f>
        <v>0</v>
      </c>
      <c r="B280" s="66">
        <f>'Compra - Fora do Estado'!B275</f>
        <v>0</v>
      </c>
      <c r="C280" s="40">
        <f>'Compra - Fora do Estado'!L275</f>
        <v>0</v>
      </c>
      <c r="D280" s="80">
        <v>0.04</v>
      </c>
      <c r="E280" s="86">
        <f t="shared" si="134"/>
        <v>5</v>
      </c>
      <c r="F280" s="87">
        <f t="shared" si="150"/>
        <v>7.4626865671641802</v>
      </c>
      <c r="G280" s="88">
        <f t="shared" si="151"/>
        <v>0.12000000000000009</v>
      </c>
      <c r="H280" s="54">
        <f t="shared" si="135"/>
        <v>0</v>
      </c>
      <c r="I280" s="42">
        <f t="shared" si="152"/>
        <v>0</v>
      </c>
      <c r="J280" s="53" t="e">
        <f t="shared" si="153"/>
        <v>#DIV/0!</v>
      </c>
      <c r="K280" s="92">
        <f t="shared" si="136"/>
        <v>0</v>
      </c>
      <c r="L280" s="87">
        <f t="shared" si="154"/>
        <v>0</v>
      </c>
      <c r="M280" s="93" t="e">
        <f t="shared" si="155"/>
        <v>#DIV/0!</v>
      </c>
      <c r="N280" s="59">
        <f t="shared" si="137"/>
        <v>5</v>
      </c>
      <c r="O280" s="42">
        <f t="shared" si="156"/>
        <v>7.3529411764705888</v>
      </c>
      <c r="P280" s="55">
        <f t="shared" si="157"/>
        <v>0.12000000000000008</v>
      </c>
      <c r="Q280" s="86">
        <f t="shared" si="138"/>
        <v>0</v>
      </c>
      <c r="R280" s="87">
        <f t="shared" si="158"/>
        <v>0</v>
      </c>
      <c r="S280" s="93" t="e">
        <f t="shared" si="159"/>
        <v>#DIV/0!</v>
      </c>
      <c r="T280" s="59">
        <f t="shared" si="139"/>
        <v>0</v>
      </c>
      <c r="U280" s="42">
        <f t="shared" si="160"/>
        <v>0</v>
      </c>
      <c r="V280" s="53" t="e">
        <f t="shared" si="161"/>
        <v>#DIV/0!</v>
      </c>
      <c r="W280" s="92">
        <f t="shared" si="140"/>
        <v>5</v>
      </c>
      <c r="X280" s="87">
        <f t="shared" si="162"/>
        <v>7.6923076923076934</v>
      </c>
      <c r="Y280" s="88">
        <f t="shared" si="163"/>
        <v>0.12000000000000008</v>
      </c>
      <c r="Z280" s="54">
        <f t="shared" si="141"/>
        <v>0</v>
      </c>
      <c r="AA280" s="42">
        <f t="shared" si="143"/>
        <v>0</v>
      </c>
      <c r="AB280" s="55" t="e">
        <f t="shared" si="144"/>
        <v>#DIV/0!</v>
      </c>
      <c r="AC280" s="86">
        <f t="shared" si="142"/>
        <v>5</v>
      </c>
      <c r="AD280" s="87">
        <f t="shared" si="145"/>
        <v>5.9523809523809526</v>
      </c>
      <c r="AE280" s="93">
        <f t="shared" si="146"/>
        <v>0.12000000000000002</v>
      </c>
      <c r="AF280" s="59">
        <f t="shared" si="147"/>
        <v>5</v>
      </c>
      <c r="AG280" s="42">
        <f t="shared" si="148"/>
        <v>5.9523809523809526</v>
      </c>
      <c r="AH280" s="55">
        <f t="shared" si="149"/>
        <v>0.12000000000000002</v>
      </c>
    </row>
    <row r="281" spans="1:34" x14ac:dyDescent="0.25">
      <c r="A281" s="75">
        <f>'Compra - Fora do Estado'!A276</f>
        <v>0</v>
      </c>
      <c r="B281" s="66">
        <f>'Compra - Fora do Estado'!B276</f>
        <v>0</v>
      </c>
      <c r="C281" s="40">
        <f>'Compra - Fora do Estado'!L276</f>
        <v>0</v>
      </c>
      <c r="D281" s="80">
        <v>0.04</v>
      </c>
      <c r="E281" s="86">
        <f t="shared" si="134"/>
        <v>5</v>
      </c>
      <c r="F281" s="87">
        <f t="shared" si="150"/>
        <v>7.4626865671641802</v>
      </c>
      <c r="G281" s="88">
        <f t="shared" si="151"/>
        <v>0.12000000000000009</v>
      </c>
      <c r="H281" s="54">
        <f t="shared" si="135"/>
        <v>0</v>
      </c>
      <c r="I281" s="42">
        <f t="shared" si="152"/>
        <v>0</v>
      </c>
      <c r="J281" s="53" t="e">
        <f t="shared" si="153"/>
        <v>#DIV/0!</v>
      </c>
      <c r="K281" s="92">
        <f t="shared" si="136"/>
        <v>0</v>
      </c>
      <c r="L281" s="87">
        <f t="shared" si="154"/>
        <v>0</v>
      </c>
      <c r="M281" s="93" t="e">
        <f t="shared" si="155"/>
        <v>#DIV/0!</v>
      </c>
      <c r="N281" s="59">
        <f t="shared" si="137"/>
        <v>5</v>
      </c>
      <c r="O281" s="42">
        <f t="shared" si="156"/>
        <v>7.3529411764705888</v>
      </c>
      <c r="P281" s="55">
        <f t="shared" si="157"/>
        <v>0.12000000000000008</v>
      </c>
      <c r="Q281" s="86">
        <f t="shared" si="138"/>
        <v>0</v>
      </c>
      <c r="R281" s="87">
        <f t="shared" si="158"/>
        <v>0</v>
      </c>
      <c r="S281" s="93" t="e">
        <f t="shared" si="159"/>
        <v>#DIV/0!</v>
      </c>
      <c r="T281" s="59">
        <f t="shared" si="139"/>
        <v>0</v>
      </c>
      <c r="U281" s="42">
        <f t="shared" si="160"/>
        <v>0</v>
      </c>
      <c r="V281" s="53" t="e">
        <f t="shared" si="161"/>
        <v>#DIV/0!</v>
      </c>
      <c r="W281" s="92">
        <f t="shared" si="140"/>
        <v>5</v>
      </c>
      <c r="X281" s="87">
        <f t="shared" si="162"/>
        <v>7.6923076923076934</v>
      </c>
      <c r="Y281" s="88">
        <f t="shared" si="163"/>
        <v>0.12000000000000008</v>
      </c>
      <c r="Z281" s="54">
        <f t="shared" si="141"/>
        <v>0</v>
      </c>
      <c r="AA281" s="42">
        <f t="shared" si="143"/>
        <v>0</v>
      </c>
      <c r="AB281" s="55" t="e">
        <f t="shared" si="144"/>
        <v>#DIV/0!</v>
      </c>
      <c r="AC281" s="86">
        <f t="shared" si="142"/>
        <v>5</v>
      </c>
      <c r="AD281" s="87">
        <f t="shared" si="145"/>
        <v>5.9523809523809526</v>
      </c>
      <c r="AE281" s="93">
        <f t="shared" si="146"/>
        <v>0.12000000000000002</v>
      </c>
      <c r="AF281" s="59">
        <f t="shared" si="147"/>
        <v>5</v>
      </c>
      <c r="AG281" s="42">
        <f t="shared" si="148"/>
        <v>5.9523809523809526</v>
      </c>
      <c r="AH281" s="55">
        <f t="shared" si="149"/>
        <v>0.12000000000000002</v>
      </c>
    </row>
    <row r="282" spans="1:34" x14ac:dyDescent="0.25">
      <c r="A282" s="75">
        <f>'Compra - Fora do Estado'!A277</f>
        <v>0</v>
      </c>
      <c r="B282" s="66">
        <f>'Compra - Fora do Estado'!B277</f>
        <v>0</v>
      </c>
      <c r="C282" s="40">
        <f>'Compra - Fora do Estado'!L277</f>
        <v>0</v>
      </c>
      <c r="D282" s="80">
        <v>0.04</v>
      </c>
      <c r="E282" s="86">
        <f t="shared" si="134"/>
        <v>5</v>
      </c>
      <c r="F282" s="87">
        <f t="shared" si="150"/>
        <v>7.4626865671641802</v>
      </c>
      <c r="G282" s="88">
        <f t="shared" si="151"/>
        <v>0.12000000000000009</v>
      </c>
      <c r="H282" s="54">
        <f t="shared" si="135"/>
        <v>0</v>
      </c>
      <c r="I282" s="42">
        <f t="shared" si="152"/>
        <v>0</v>
      </c>
      <c r="J282" s="53" t="e">
        <f t="shared" si="153"/>
        <v>#DIV/0!</v>
      </c>
      <c r="K282" s="92">
        <f t="shared" si="136"/>
        <v>0</v>
      </c>
      <c r="L282" s="87">
        <f t="shared" si="154"/>
        <v>0</v>
      </c>
      <c r="M282" s="93" t="e">
        <f t="shared" si="155"/>
        <v>#DIV/0!</v>
      </c>
      <c r="N282" s="59">
        <f t="shared" si="137"/>
        <v>5</v>
      </c>
      <c r="O282" s="42">
        <f t="shared" si="156"/>
        <v>7.3529411764705888</v>
      </c>
      <c r="P282" s="55">
        <f t="shared" si="157"/>
        <v>0.12000000000000008</v>
      </c>
      <c r="Q282" s="86">
        <f t="shared" si="138"/>
        <v>0</v>
      </c>
      <c r="R282" s="87">
        <f t="shared" si="158"/>
        <v>0</v>
      </c>
      <c r="S282" s="93" t="e">
        <f t="shared" si="159"/>
        <v>#DIV/0!</v>
      </c>
      <c r="T282" s="59">
        <f t="shared" si="139"/>
        <v>0</v>
      </c>
      <c r="U282" s="42">
        <f t="shared" si="160"/>
        <v>0</v>
      </c>
      <c r="V282" s="53" t="e">
        <f t="shared" si="161"/>
        <v>#DIV/0!</v>
      </c>
      <c r="W282" s="92">
        <f t="shared" si="140"/>
        <v>5</v>
      </c>
      <c r="X282" s="87">
        <f t="shared" si="162"/>
        <v>7.6923076923076934</v>
      </c>
      <c r="Y282" s="88">
        <f t="shared" si="163"/>
        <v>0.12000000000000008</v>
      </c>
      <c r="Z282" s="54">
        <f t="shared" si="141"/>
        <v>0</v>
      </c>
      <c r="AA282" s="42">
        <f t="shared" si="143"/>
        <v>0</v>
      </c>
      <c r="AB282" s="55" t="e">
        <f t="shared" si="144"/>
        <v>#DIV/0!</v>
      </c>
      <c r="AC282" s="86">
        <f t="shared" si="142"/>
        <v>5</v>
      </c>
      <c r="AD282" s="87">
        <f t="shared" si="145"/>
        <v>5.9523809523809526</v>
      </c>
      <c r="AE282" s="93">
        <f t="shared" si="146"/>
        <v>0.12000000000000002</v>
      </c>
      <c r="AF282" s="59">
        <f t="shared" si="147"/>
        <v>5</v>
      </c>
      <c r="AG282" s="42">
        <f t="shared" si="148"/>
        <v>5.9523809523809526</v>
      </c>
      <c r="AH282" s="55">
        <f t="shared" si="149"/>
        <v>0.12000000000000002</v>
      </c>
    </row>
    <row r="283" spans="1:34" x14ac:dyDescent="0.25">
      <c r="A283" s="75">
        <f>'Compra - Fora do Estado'!A278</f>
        <v>0</v>
      </c>
      <c r="B283" s="66">
        <f>'Compra - Fora do Estado'!B278</f>
        <v>0</v>
      </c>
      <c r="C283" s="40">
        <f>'Compra - Fora do Estado'!L278</f>
        <v>0</v>
      </c>
      <c r="D283" s="80">
        <v>0.04</v>
      </c>
      <c r="E283" s="86">
        <f t="shared" si="134"/>
        <v>5</v>
      </c>
      <c r="F283" s="87">
        <f t="shared" si="150"/>
        <v>7.4626865671641802</v>
      </c>
      <c r="G283" s="88">
        <f t="shared" si="151"/>
        <v>0.12000000000000009</v>
      </c>
      <c r="H283" s="54">
        <f t="shared" si="135"/>
        <v>0</v>
      </c>
      <c r="I283" s="42">
        <f t="shared" si="152"/>
        <v>0</v>
      </c>
      <c r="J283" s="53" t="e">
        <f t="shared" si="153"/>
        <v>#DIV/0!</v>
      </c>
      <c r="K283" s="92">
        <f t="shared" si="136"/>
        <v>0</v>
      </c>
      <c r="L283" s="87">
        <f t="shared" si="154"/>
        <v>0</v>
      </c>
      <c r="M283" s="93" t="e">
        <f t="shared" si="155"/>
        <v>#DIV/0!</v>
      </c>
      <c r="N283" s="59">
        <f t="shared" si="137"/>
        <v>5</v>
      </c>
      <c r="O283" s="42">
        <f t="shared" si="156"/>
        <v>7.3529411764705888</v>
      </c>
      <c r="P283" s="55">
        <f t="shared" si="157"/>
        <v>0.12000000000000008</v>
      </c>
      <c r="Q283" s="86">
        <f t="shared" si="138"/>
        <v>0</v>
      </c>
      <c r="R283" s="87">
        <f t="shared" si="158"/>
        <v>0</v>
      </c>
      <c r="S283" s="93" t="e">
        <f t="shared" si="159"/>
        <v>#DIV/0!</v>
      </c>
      <c r="T283" s="59">
        <f t="shared" si="139"/>
        <v>0</v>
      </c>
      <c r="U283" s="42">
        <f t="shared" si="160"/>
        <v>0</v>
      </c>
      <c r="V283" s="53" t="e">
        <f t="shared" si="161"/>
        <v>#DIV/0!</v>
      </c>
      <c r="W283" s="92">
        <f t="shared" si="140"/>
        <v>5</v>
      </c>
      <c r="X283" s="87">
        <f t="shared" si="162"/>
        <v>7.6923076923076934</v>
      </c>
      <c r="Y283" s="88">
        <f t="shared" si="163"/>
        <v>0.12000000000000008</v>
      </c>
      <c r="Z283" s="54">
        <f t="shared" si="141"/>
        <v>0</v>
      </c>
      <c r="AA283" s="42">
        <f t="shared" si="143"/>
        <v>0</v>
      </c>
      <c r="AB283" s="55" t="e">
        <f t="shared" si="144"/>
        <v>#DIV/0!</v>
      </c>
      <c r="AC283" s="86">
        <f t="shared" si="142"/>
        <v>5</v>
      </c>
      <c r="AD283" s="87">
        <f t="shared" si="145"/>
        <v>5.9523809523809526</v>
      </c>
      <c r="AE283" s="93">
        <f t="shared" si="146"/>
        <v>0.12000000000000002</v>
      </c>
      <c r="AF283" s="59">
        <f t="shared" si="147"/>
        <v>5</v>
      </c>
      <c r="AG283" s="42">
        <f t="shared" si="148"/>
        <v>5.9523809523809526</v>
      </c>
      <c r="AH283" s="55">
        <f t="shared" si="149"/>
        <v>0.12000000000000002</v>
      </c>
    </row>
    <row r="284" spans="1:34" x14ac:dyDescent="0.25">
      <c r="A284" s="75">
        <f>'Compra - Fora do Estado'!A279</f>
        <v>0</v>
      </c>
      <c r="B284" s="66">
        <f>'Compra - Fora do Estado'!B279</f>
        <v>0</v>
      </c>
      <c r="C284" s="40">
        <f>'Compra - Fora do Estado'!L279</f>
        <v>0</v>
      </c>
      <c r="D284" s="80">
        <v>0.04</v>
      </c>
      <c r="E284" s="86">
        <f t="shared" si="134"/>
        <v>5</v>
      </c>
      <c r="F284" s="87">
        <f t="shared" si="150"/>
        <v>7.4626865671641802</v>
      </c>
      <c r="G284" s="88">
        <f t="shared" si="151"/>
        <v>0.12000000000000009</v>
      </c>
      <c r="H284" s="54">
        <f t="shared" si="135"/>
        <v>0</v>
      </c>
      <c r="I284" s="42">
        <f t="shared" si="152"/>
        <v>0</v>
      </c>
      <c r="J284" s="53" t="e">
        <f t="shared" si="153"/>
        <v>#DIV/0!</v>
      </c>
      <c r="K284" s="92">
        <f t="shared" si="136"/>
        <v>0</v>
      </c>
      <c r="L284" s="87">
        <f t="shared" si="154"/>
        <v>0</v>
      </c>
      <c r="M284" s="93" t="e">
        <f t="shared" si="155"/>
        <v>#DIV/0!</v>
      </c>
      <c r="N284" s="59">
        <f t="shared" si="137"/>
        <v>5</v>
      </c>
      <c r="O284" s="42">
        <f t="shared" si="156"/>
        <v>7.3529411764705888</v>
      </c>
      <c r="P284" s="55">
        <f t="shared" si="157"/>
        <v>0.12000000000000008</v>
      </c>
      <c r="Q284" s="86">
        <f t="shared" si="138"/>
        <v>0</v>
      </c>
      <c r="R284" s="87">
        <f t="shared" si="158"/>
        <v>0</v>
      </c>
      <c r="S284" s="93" t="e">
        <f t="shared" si="159"/>
        <v>#DIV/0!</v>
      </c>
      <c r="T284" s="59">
        <f t="shared" si="139"/>
        <v>0</v>
      </c>
      <c r="U284" s="42">
        <f t="shared" si="160"/>
        <v>0</v>
      </c>
      <c r="V284" s="53" t="e">
        <f t="shared" si="161"/>
        <v>#DIV/0!</v>
      </c>
      <c r="W284" s="92">
        <f t="shared" si="140"/>
        <v>5</v>
      </c>
      <c r="X284" s="87">
        <f t="shared" si="162"/>
        <v>7.6923076923076934</v>
      </c>
      <c r="Y284" s="88">
        <f t="shared" si="163"/>
        <v>0.12000000000000008</v>
      </c>
      <c r="Z284" s="54">
        <f t="shared" si="141"/>
        <v>0</v>
      </c>
      <c r="AA284" s="42">
        <f t="shared" si="143"/>
        <v>0</v>
      </c>
      <c r="AB284" s="55" t="e">
        <f t="shared" si="144"/>
        <v>#DIV/0!</v>
      </c>
      <c r="AC284" s="86">
        <f t="shared" si="142"/>
        <v>5</v>
      </c>
      <c r="AD284" s="87">
        <f t="shared" si="145"/>
        <v>5.9523809523809526</v>
      </c>
      <c r="AE284" s="93">
        <f t="shared" si="146"/>
        <v>0.12000000000000002</v>
      </c>
      <c r="AF284" s="59">
        <f t="shared" si="147"/>
        <v>5</v>
      </c>
      <c r="AG284" s="42">
        <f t="shared" si="148"/>
        <v>5.9523809523809526</v>
      </c>
      <c r="AH284" s="55">
        <f t="shared" si="149"/>
        <v>0.12000000000000002</v>
      </c>
    </row>
    <row r="285" spans="1:34" x14ac:dyDescent="0.25">
      <c r="A285" s="75">
        <f>'Compra - Fora do Estado'!A280</f>
        <v>0</v>
      </c>
      <c r="B285" s="66">
        <f>'Compra - Fora do Estado'!B280</f>
        <v>0</v>
      </c>
      <c r="C285" s="40">
        <f>'Compra - Fora do Estado'!L280</f>
        <v>0</v>
      </c>
      <c r="D285" s="80">
        <v>0.04</v>
      </c>
      <c r="E285" s="86">
        <f t="shared" si="134"/>
        <v>5</v>
      </c>
      <c r="F285" s="87">
        <f t="shared" si="150"/>
        <v>7.4626865671641802</v>
      </c>
      <c r="G285" s="88">
        <f t="shared" si="151"/>
        <v>0.12000000000000009</v>
      </c>
      <c r="H285" s="54">
        <f t="shared" si="135"/>
        <v>0</v>
      </c>
      <c r="I285" s="42">
        <f t="shared" si="152"/>
        <v>0</v>
      </c>
      <c r="J285" s="53" t="e">
        <f t="shared" si="153"/>
        <v>#DIV/0!</v>
      </c>
      <c r="K285" s="92">
        <f t="shared" si="136"/>
        <v>0</v>
      </c>
      <c r="L285" s="87">
        <f t="shared" si="154"/>
        <v>0</v>
      </c>
      <c r="M285" s="93" t="e">
        <f t="shared" si="155"/>
        <v>#DIV/0!</v>
      </c>
      <c r="N285" s="59">
        <f t="shared" si="137"/>
        <v>5</v>
      </c>
      <c r="O285" s="42">
        <f t="shared" si="156"/>
        <v>7.3529411764705888</v>
      </c>
      <c r="P285" s="55">
        <f t="shared" si="157"/>
        <v>0.12000000000000008</v>
      </c>
      <c r="Q285" s="86">
        <f t="shared" si="138"/>
        <v>0</v>
      </c>
      <c r="R285" s="87">
        <f t="shared" si="158"/>
        <v>0</v>
      </c>
      <c r="S285" s="93" t="e">
        <f t="shared" si="159"/>
        <v>#DIV/0!</v>
      </c>
      <c r="T285" s="59">
        <f t="shared" si="139"/>
        <v>0</v>
      </c>
      <c r="U285" s="42">
        <f t="shared" si="160"/>
        <v>0</v>
      </c>
      <c r="V285" s="53" t="e">
        <f t="shared" si="161"/>
        <v>#DIV/0!</v>
      </c>
      <c r="W285" s="92">
        <f t="shared" si="140"/>
        <v>5</v>
      </c>
      <c r="X285" s="87">
        <f t="shared" si="162"/>
        <v>7.6923076923076934</v>
      </c>
      <c r="Y285" s="88">
        <f t="shared" si="163"/>
        <v>0.12000000000000008</v>
      </c>
      <c r="Z285" s="54">
        <f t="shared" si="141"/>
        <v>0</v>
      </c>
      <c r="AA285" s="42">
        <f t="shared" si="143"/>
        <v>0</v>
      </c>
      <c r="AB285" s="55" t="e">
        <f t="shared" si="144"/>
        <v>#DIV/0!</v>
      </c>
      <c r="AC285" s="86">
        <f t="shared" si="142"/>
        <v>5</v>
      </c>
      <c r="AD285" s="87">
        <f t="shared" si="145"/>
        <v>5.9523809523809526</v>
      </c>
      <c r="AE285" s="93">
        <f t="shared" si="146"/>
        <v>0.12000000000000002</v>
      </c>
      <c r="AF285" s="59">
        <f t="shared" si="147"/>
        <v>5</v>
      </c>
      <c r="AG285" s="42">
        <f t="shared" si="148"/>
        <v>5.9523809523809526</v>
      </c>
      <c r="AH285" s="55">
        <f t="shared" si="149"/>
        <v>0.12000000000000002</v>
      </c>
    </row>
    <row r="286" spans="1:34" x14ac:dyDescent="0.25">
      <c r="A286" s="75">
        <f>'Compra - Fora do Estado'!A281</f>
        <v>0</v>
      </c>
      <c r="B286" s="66">
        <f>'Compra - Fora do Estado'!B281</f>
        <v>0</v>
      </c>
      <c r="C286" s="40">
        <f>'Compra - Fora do Estado'!L281</f>
        <v>0</v>
      </c>
      <c r="D286" s="80">
        <v>0.04</v>
      </c>
      <c r="E286" s="86">
        <f t="shared" si="134"/>
        <v>5</v>
      </c>
      <c r="F286" s="87">
        <f t="shared" si="150"/>
        <v>7.4626865671641802</v>
      </c>
      <c r="G286" s="88">
        <f t="shared" si="151"/>
        <v>0.12000000000000009</v>
      </c>
      <c r="H286" s="54">
        <f t="shared" si="135"/>
        <v>0</v>
      </c>
      <c r="I286" s="42">
        <f t="shared" si="152"/>
        <v>0</v>
      </c>
      <c r="J286" s="53" t="e">
        <f t="shared" si="153"/>
        <v>#DIV/0!</v>
      </c>
      <c r="K286" s="92">
        <f t="shared" si="136"/>
        <v>0</v>
      </c>
      <c r="L286" s="87">
        <f t="shared" si="154"/>
        <v>0</v>
      </c>
      <c r="M286" s="93" t="e">
        <f t="shared" si="155"/>
        <v>#DIV/0!</v>
      </c>
      <c r="N286" s="59">
        <f t="shared" si="137"/>
        <v>5</v>
      </c>
      <c r="O286" s="42">
        <f t="shared" si="156"/>
        <v>7.3529411764705888</v>
      </c>
      <c r="P286" s="55">
        <f t="shared" si="157"/>
        <v>0.12000000000000008</v>
      </c>
      <c r="Q286" s="86">
        <f t="shared" si="138"/>
        <v>0</v>
      </c>
      <c r="R286" s="87">
        <f t="shared" si="158"/>
        <v>0</v>
      </c>
      <c r="S286" s="93" t="e">
        <f t="shared" si="159"/>
        <v>#DIV/0!</v>
      </c>
      <c r="T286" s="59">
        <f t="shared" si="139"/>
        <v>0</v>
      </c>
      <c r="U286" s="42">
        <f t="shared" si="160"/>
        <v>0</v>
      </c>
      <c r="V286" s="53" t="e">
        <f t="shared" si="161"/>
        <v>#DIV/0!</v>
      </c>
      <c r="W286" s="92">
        <f t="shared" si="140"/>
        <v>5</v>
      </c>
      <c r="X286" s="87">
        <f t="shared" si="162"/>
        <v>7.6923076923076934</v>
      </c>
      <c r="Y286" s="88">
        <f t="shared" si="163"/>
        <v>0.12000000000000008</v>
      </c>
      <c r="Z286" s="54">
        <f t="shared" si="141"/>
        <v>0</v>
      </c>
      <c r="AA286" s="42">
        <f t="shared" si="143"/>
        <v>0</v>
      </c>
      <c r="AB286" s="55" t="e">
        <f t="shared" si="144"/>
        <v>#DIV/0!</v>
      </c>
      <c r="AC286" s="86">
        <f t="shared" si="142"/>
        <v>5</v>
      </c>
      <c r="AD286" s="87">
        <f t="shared" si="145"/>
        <v>5.9523809523809526</v>
      </c>
      <c r="AE286" s="93">
        <f t="shared" si="146"/>
        <v>0.12000000000000002</v>
      </c>
      <c r="AF286" s="59">
        <f t="shared" si="147"/>
        <v>5</v>
      </c>
      <c r="AG286" s="42">
        <f t="shared" si="148"/>
        <v>5.9523809523809526</v>
      </c>
      <c r="AH286" s="55">
        <f t="shared" si="149"/>
        <v>0.12000000000000002</v>
      </c>
    </row>
    <row r="287" spans="1:34" x14ac:dyDescent="0.25">
      <c r="A287" s="75">
        <f>'Compra - Fora do Estado'!A282</f>
        <v>0</v>
      </c>
      <c r="B287" s="66">
        <f>'Compra - Fora do Estado'!B282</f>
        <v>0</v>
      </c>
      <c r="C287" s="40">
        <f>'Compra - Fora do Estado'!L282</f>
        <v>0</v>
      </c>
      <c r="D287" s="80">
        <v>0.04</v>
      </c>
      <c r="E287" s="86">
        <f t="shared" si="134"/>
        <v>5</v>
      </c>
      <c r="F287" s="87">
        <f t="shared" si="150"/>
        <v>7.4626865671641802</v>
      </c>
      <c r="G287" s="88">
        <f t="shared" si="151"/>
        <v>0.12000000000000009</v>
      </c>
      <c r="H287" s="54">
        <f t="shared" si="135"/>
        <v>0</v>
      </c>
      <c r="I287" s="42">
        <f t="shared" si="152"/>
        <v>0</v>
      </c>
      <c r="J287" s="53" t="e">
        <f t="shared" si="153"/>
        <v>#DIV/0!</v>
      </c>
      <c r="K287" s="92">
        <f t="shared" si="136"/>
        <v>0</v>
      </c>
      <c r="L287" s="87">
        <f t="shared" si="154"/>
        <v>0</v>
      </c>
      <c r="M287" s="93" t="e">
        <f t="shared" si="155"/>
        <v>#DIV/0!</v>
      </c>
      <c r="N287" s="59">
        <f t="shared" si="137"/>
        <v>5</v>
      </c>
      <c r="O287" s="42">
        <f t="shared" si="156"/>
        <v>7.3529411764705888</v>
      </c>
      <c r="P287" s="55">
        <f t="shared" si="157"/>
        <v>0.12000000000000008</v>
      </c>
      <c r="Q287" s="86">
        <f t="shared" si="138"/>
        <v>0</v>
      </c>
      <c r="R287" s="87">
        <f t="shared" si="158"/>
        <v>0</v>
      </c>
      <c r="S287" s="93" t="e">
        <f t="shared" si="159"/>
        <v>#DIV/0!</v>
      </c>
      <c r="T287" s="59">
        <f t="shared" si="139"/>
        <v>0</v>
      </c>
      <c r="U287" s="42">
        <f t="shared" si="160"/>
        <v>0</v>
      </c>
      <c r="V287" s="53" t="e">
        <f t="shared" si="161"/>
        <v>#DIV/0!</v>
      </c>
      <c r="W287" s="92">
        <f t="shared" si="140"/>
        <v>5</v>
      </c>
      <c r="X287" s="87">
        <f t="shared" si="162"/>
        <v>7.6923076923076934</v>
      </c>
      <c r="Y287" s="88">
        <f t="shared" si="163"/>
        <v>0.12000000000000008</v>
      </c>
      <c r="Z287" s="54">
        <f t="shared" si="141"/>
        <v>0</v>
      </c>
      <c r="AA287" s="42">
        <f t="shared" si="143"/>
        <v>0</v>
      </c>
      <c r="AB287" s="55" t="e">
        <f t="shared" si="144"/>
        <v>#DIV/0!</v>
      </c>
      <c r="AC287" s="86">
        <f t="shared" si="142"/>
        <v>5</v>
      </c>
      <c r="AD287" s="87">
        <f t="shared" si="145"/>
        <v>5.9523809523809526</v>
      </c>
      <c r="AE287" s="93">
        <f t="shared" si="146"/>
        <v>0.12000000000000002</v>
      </c>
      <c r="AF287" s="59">
        <f t="shared" si="147"/>
        <v>5</v>
      </c>
      <c r="AG287" s="42">
        <f t="shared" si="148"/>
        <v>5.9523809523809526</v>
      </c>
      <c r="AH287" s="55">
        <f t="shared" si="149"/>
        <v>0.12000000000000002</v>
      </c>
    </row>
    <row r="288" spans="1:34" x14ac:dyDescent="0.25">
      <c r="A288" s="75">
        <f>'Compra - Fora do Estado'!A283</f>
        <v>0</v>
      </c>
      <c r="B288" s="66">
        <f>'Compra - Fora do Estado'!B283</f>
        <v>0</v>
      </c>
      <c r="C288" s="40">
        <f>'Compra - Fora do Estado'!L283</f>
        <v>0</v>
      </c>
      <c r="D288" s="80">
        <v>0.04</v>
      </c>
      <c r="E288" s="86">
        <f t="shared" si="134"/>
        <v>5</v>
      </c>
      <c r="F288" s="87">
        <f t="shared" si="150"/>
        <v>7.4626865671641802</v>
      </c>
      <c r="G288" s="88">
        <f t="shared" si="151"/>
        <v>0.12000000000000009</v>
      </c>
      <c r="H288" s="54">
        <f t="shared" si="135"/>
        <v>0</v>
      </c>
      <c r="I288" s="42">
        <f t="shared" si="152"/>
        <v>0</v>
      </c>
      <c r="J288" s="53" t="e">
        <f t="shared" si="153"/>
        <v>#DIV/0!</v>
      </c>
      <c r="K288" s="92">
        <f t="shared" si="136"/>
        <v>0</v>
      </c>
      <c r="L288" s="87">
        <f t="shared" si="154"/>
        <v>0</v>
      </c>
      <c r="M288" s="93" t="e">
        <f t="shared" si="155"/>
        <v>#DIV/0!</v>
      </c>
      <c r="N288" s="59">
        <f t="shared" si="137"/>
        <v>5</v>
      </c>
      <c r="O288" s="42">
        <f t="shared" si="156"/>
        <v>7.3529411764705888</v>
      </c>
      <c r="P288" s="55">
        <f t="shared" si="157"/>
        <v>0.12000000000000008</v>
      </c>
      <c r="Q288" s="86">
        <f t="shared" si="138"/>
        <v>0</v>
      </c>
      <c r="R288" s="87">
        <f t="shared" si="158"/>
        <v>0</v>
      </c>
      <c r="S288" s="93" t="e">
        <f t="shared" si="159"/>
        <v>#DIV/0!</v>
      </c>
      <c r="T288" s="59">
        <f t="shared" si="139"/>
        <v>0</v>
      </c>
      <c r="U288" s="42">
        <f t="shared" si="160"/>
        <v>0</v>
      </c>
      <c r="V288" s="53" t="e">
        <f t="shared" si="161"/>
        <v>#DIV/0!</v>
      </c>
      <c r="W288" s="92">
        <f t="shared" si="140"/>
        <v>5</v>
      </c>
      <c r="X288" s="87">
        <f t="shared" si="162"/>
        <v>7.6923076923076934</v>
      </c>
      <c r="Y288" s="88">
        <f t="shared" si="163"/>
        <v>0.12000000000000008</v>
      </c>
      <c r="Z288" s="54">
        <f t="shared" si="141"/>
        <v>0</v>
      </c>
      <c r="AA288" s="42">
        <f t="shared" si="143"/>
        <v>0</v>
      </c>
      <c r="AB288" s="55" t="e">
        <f t="shared" si="144"/>
        <v>#DIV/0!</v>
      </c>
      <c r="AC288" s="86">
        <f t="shared" si="142"/>
        <v>5</v>
      </c>
      <c r="AD288" s="87">
        <f t="shared" si="145"/>
        <v>5.9523809523809526</v>
      </c>
      <c r="AE288" s="93">
        <f t="shared" si="146"/>
        <v>0.12000000000000002</v>
      </c>
      <c r="AF288" s="59">
        <f t="shared" si="147"/>
        <v>5</v>
      </c>
      <c r="AG288" s="42">
        <f t="shared" si="148"/>
        <v>5.9523809523809526</v>
      </c>
      <c r="AH288" s="55">
        <f t="shared" si="149"/>
        <v>0.12000000000000002</v>
      </c>
    </row>
    <row r="289" spans="1:34" x14ac:dyDescent="0.25">
      <c r="A289" s="75">
        <f>'Compra - Fora do Estado'!A284</f>
        <v>0</v>
      </c>
      <c r="B289" s="66">
        <f>'Compra - Fora do Estado'!B284</f>
        <v>0</v>
      </c>
      <c r="C289" s="40">
        <f>'Compra - Fora do Estado'!L284</f>
        <v>0</v>
      </c>
      <c r="D289" s="80">
        <v>0.04</v>
      </c>
      <c r="E289" s="86">
        <f t="shared" si="134"/>
        <v>5</v>
      </c>
      <c r="F289" s="87">
        <f t="shared" si="150"/>
        <v>7.4626865671641802</v>
      </c>
      <c r="G289" s="88">
        <f t="shared" si="151"/>
        <v>0.12000000000000009</v>
      </c>
      <c r="H289" s="54">
        <f t="shared" si="135"/>
        <v>0</v>
      </c>
      <c r="I289" s="42">
        <f t="shared" si="152"/>
        <v>0</v>
      </c>
      <c r="J289" s="53" t="e">
        <f t="shared" si="153"/>
        <v>#DIV/0!</v>
      </c>
      <c r="K289" s="92">
        <f t="shared" si="136"/>
        <v>0</v>
      </c>
      <c r="L289" s="87">
        <f t="shared" si="154"/>
        <v>0</v>
      </c>
      <c r="M289" s="93" t="e">
        <f t="shared" si="155"/>
        <v>#DIV/0!</v>
      </c>
      <c r="N289" s="59">
        <f t="shared" si="137"/>
        <v>5</v>
      </c>
      <c r="O289" s="42">
        <f t="shared" si="156"/>
        <v>7.3529411764705888</v>
      </c>
      <c r="P289" s="55">
        <f t="shared" si="157"/>
        <v>0.12000000000000008</v>
      </c>
      <c r="Q289" s="86">
        <f t="shared" si="138"/>
        <v>0</v>
      </c>
      <c r="R289" s="87">
        <f t="shared" si="158"/>
        <v>0</v>
      </c>
      <c r="S289" s="93" t="e">
        <f t="shared" si="159"/>
        <v>#DIV/0!</v>
      </c>
      <c r="T289" s="59">
        <f t="shared" si="139"/>
        <v>0</v>
      </c>
      <c r="U289" s="42">
        <f t="shared" si="160"/>
        <v>0</v>
      </c>
      <c r="V289" s="53" t="e">
        <f t="shared" si="161"/>
        <v>#DIV/0!</v>
      </c>
      <c r="W289" s="92">
        <f t="shared" si="140"/>
        <v>5</v>
      </c>
      <c r="X289" s="87">
        <f t="shared" si="162"/>
        <v>7.6923076923076934</v>
      </c>
      <c r="Y289" s="88">
        <f t="shared" si="163"/>
        <v>0.12000000000000008</v>
      </c>
      <c r="Z289" s="54">
        <f t="shared" si="141"/>
        <v>0</v>
      </c>
      <c r="AA289" s="42">
        <f t="shared" si="143"/>
        <v>0</v>
      </c>
      <c r="AB289" s="55" t="e">
        <f t="shared" si="144"/>
        <v>#DIV/0!</v>
      </c>
      <c r="AC289" s="86">
        <f t="shared" si="142"/>
        <v>5</v>
      </c>
      <c r="AD289" s="87">
        <f t="shared" si="145"/>
        <v>5.9523809523809526</v>
      </c>
      <c r="AE289" s="93">
        <f t="shared" si="146"/>
        <v>0.12000000000000002</v>
      </c>
      <c r="AF289" s="59">
        <f t="shared" si="147"/>
        <v>5</v>
      </c>
      <c r="AG289" s="42">
        <f t="shared" si="148"/>
        <v>5.9523809523809526</v>
      </c>
      <c r="AH289" s="55">
        <f t="shared" si="149"/>
        <v>0.12000000000000002</v>
      </c>
    </row>
    <row r="290" spans="1:34" x14ac:dyDescent="0.25">
      <c r="A290" s="75">
        <f>'Compra - Fora do Estado'!A285</f>
        <v>0</v>
      </c>
      <c r="B290" s="66">
        <f>'Compra - Fora do Estado'!B285</f>
        <v>0</v>
      </c>
      <c r="C290" s="40">
        <f>'Compra - Fora do Estado'!L285</f>
        <v>0</v>
      </c>
      <c r="D290" s="80">
        <v>0.04</v>
      </c>
      <c r="E290" s="86">
        <f t="shared" si="134"/>
        <v>5</v>
      </c>
      <c r="F290" s="87">
        <f t="shared" si="150"/>
        <v>7.4626865671641802</v>
      </c>
      <c r="G290" s="88">
        <f t="shared" si="151"/>
        <v>0.12000000000000009</v>
      </c>
      <c r="H290" s="54">
        <f t="shared" si="135"/>
        <v>0</v>
      </c>
      <c r="I290" s="42">
        <f t="shared" si="152"/>
        <v>0</v>
      </c>
      <c r="J290" s="53" t="e">
        <f t="shared" si="153"/>
        <v>#DIV/0!</v>
      </c>
      <c r="K290" s="92">
        <f t="shared" si="136"/>
        <v>0</v>
      </c>
      <c r="L290" s="87">
        <f t="shared" si="154"/>
        <v>0</v>
      </c>
      <c r="M290" s="93" t="e">
        <f t="shared" si="155"/>
        <v>#DIV/0!</v>
      </c>
      <c r="N290" s="59">
        <f t="shared" si="137"/>
        <v>5</v>
      </c>
      <c r="O290" s="42">
        <f t="shared" si="156"/>
        <v>7.3529411764705888</v>
      </c>
      <c r="P290" s="55">
        <f t="shared" si="157"/>
        <v>0.12000000000000008</v>
      </c>
      <c r="Q290" s="86">
        <f t="shared" si="138"/>
        <v>0</v>
      </c>
      <c r="R290" s="87">
        <f t="shared" si="158"/>
        <v>0</v>
      </c>
      <c r="S290" s="93" t="e">
        <f t="shared" si="159"/>
        <v>#DIV/0!</v>
      </c>
      <c r="T290" s="59">
        <f t="shared" si="139"/>
        <v>0</v>
      </c>
      <c r="U290" s="42">
        <f t="shared" si="160"/>
        <v>0</v>
      </c>
      <c r="V290" s="53" t="e">
        <f t="shared" si="161"/>
        <v>#DIV/0!</v>
      </c>
      <c r="W290" s="92">
        <f t="shared" si="140"/>
        <v>5</v>
      </c>
      <c r="X290" s="87">
        <f t="shared" si="162"/>
        <v>7.6923076923076934</v>
      </c>
      <c r="Y290" s="88">
        <f t="shared" si="163"/>
        <v>0.12000000000000008</v>
      </c>
      <c r="Z290" s="54">
        <f t="shared" si="141"/>
        <v>0</v>
      </c>
      <c r="AA290" s="42">
        <f t="shared" si="143"/>
        <v>0</v>
      </c>
      <c r="AB290" s="55" t="e">
        <f t="shared" si="144"/>
        <v>#DIV/0!</v>
      </c>
      <c r="AC290" s="86">
        <f t="shared" si="142"/>
        <v>5</v>
      </c>
      <c r="AD290" s="87">
        <f t="shared" si="145"/>
        <v>5.9523809523809526</v>
      </c>
      <c r="AE290" s="93">
        <f t="shared" si="146"/>
        <v>0.12000000000000002</v>
      </c>
      <c r="AF290" s="59">
        <f t="shared" si="147"/>
        <v>5</v>
      </c>
      <c r="AG290" s="42">
        <f t="shared" si="148"/>
        <v>5.9523809523809526</v>
      </c>
      <c r="AH290" s="55">
        <f t="shared" si="149"/>
        <v>0.12000000000000002</v>
      </c>
    </row>
    <row r="291" spans="1:34" x14ac:dyDescent="0.25">
      <c r="A291" s="75">
        <f>'Compra - Fora do Estado'!A286</f>
        <v>0</v>
      </c>
      <c r="B291" s="66">
        <f>'Compra - Fora do Estado'!B286</f>
        <v>0</v>
      </c>
      <c r="C291" s="40">
        <f>'Compra - Fora do Estado'!L286</f>
        <v>0</v>
      </c>
      <c r="D291" s="80">
        <v>0.04</v>
      </c>
      <c r="E291" s="86">
        <f t="shared" si="134"/>
        <v>5</v>
      </c>
      <c r="F291" s="87">
        <f t="shared" si="150"/>
        <v>7.4626865671641802</v>
      </c>
      <c r="G291" s="88">
        <f t="shared" si="151"/>
        <v>0.12000000000000009</v>
      </c>
      <c r="H291" s="54">
        <f t="shared" si="135"/>
        <v>0</v>
      </c>
      <c r="I291" s="42">
        <f t="shared" si="152"/>
        <v>0</v>
      </c>
      <c r="J291" s="53" t="e">
        <f t="shared" si="153"/>
        <v>#DIV/0!</v>
      </c>
      <c r="K291" s="92">
        <f t="shared" si="136"/>
        <v>0</v>
      </c>
      <c r="L291" s="87">
        <f t="shared" si="154"/>
        <v>0</v>
      </c>
      <c r="M291" s="93" t="e">
        <f t="shared" si="155"/>
        <v>#DIV/0!</v>
      </c>
      <c r="N291" s="59">
        <f t="shared" si="137"/>
        <v>5</v>
      </c>
      <c r="O291" s="42">
        <f t="shared" si="156"/>
        <v>7.3529411764705888</v>
      </c>
      <c r="P291" s="55">
        <f t="shared" si="157"/>
        <v>0.12000000000000008</v>
      </c>
      <c r="Q291" s="86">
        <f t="shared" si="138"/>
        <v>0</v>
      </c>
      <c r="R291" s="87">
        <f t="shared" si="158"/>
        <v>0</v>
      </c>
      <c r="S291" s="93" t="e">
        <f t="shared" si="159"/>
        <v>#DIV/0!</v>
      </c>
      <c r="T291" s="59">
        <f t="shared" si="139"/>
        <v>0</v>
      </c>
      <c r="U291" s="42">
        <f t="shared" si="160"/>
        <v>0</v>
      </c>
      <c r="V291" s="53" t="e">
        <f t="shared" si="161"/>
        <v>#DIV/0!</v>
      </c>
      <c r="W291" s="92">
        <f t="shared" si="140"/>
        <v>5</v>
      </c>
      <c r="X291" s="87">
        <f t="shared" si="162"/>
        <v>7.6923076923076934</v>
      </c>
      <c r="Y291" s="88">
        <f t="shared" si="163"/>
        <v>0.12000000000000008</v>
      </c>
      <c r="Z291" s="54">
        <f t="shared" si="141"/>
        <v>0</v>
      </c>
      <c r="AA291" s="42">
        <f t="shared" si="143"/>
        <v>0</v>
      </c>
      <c r="AB291" s="55" t="e">
        <f t="shared" si="144"/>
        <v>#DIV/0!</v>
      </c>
      <c r="AC291" s="86">
        <f t="shared" si="142"/>
        <v>5</v>
      </c>
      <c r="AD291" s="87">
        <f t="shared" si="145"/>
        <v>5.9523809523809526</v>
      </c>
      <c r="AE291" s="93">
        <f t="shared" si="146"/>
        <v>0.12000000000000002</v>
      </c>
      <c r="AF291" s="59">
        <f t="shared" si="147"/>
        <v>5</v>
      </c>
      <c r="AG291" s="42">
        <f t="shared" si="148"/>
        <v>5.9523809523809526</v>
      </c>
      <c r="AH291" s="55">
        <f t="shared" si="149"/>
        <v>0.12000000000000002</v>
      </c>
    </row>
    <row r="292" spans="1:34" x14ac:dyDescent="0.25">
      <c r="A292" s="75">
        <f>'Compra - Fora do Estado'!A287</f>
        <v>0</v>
      </c>
      <c r="B292" s="66">
        <f>'Compra - Fora do Estado'!B287</f>
        <v>0</v>
      </c>
      <c r="C292" s="40">
        <f>'Compra - Fora do Estado'!L287</f>
        <v>0</v>
      </c>
      <c r="D292" s="80">
        <v>0.04</v>
      </c>
      <c r="E292" s="86">
        <f t="shared" si="134"/>
        <v>5</v>
      </c>
      <c r="F292" s="87">
        <f t="shared" si="150"/>
        <v>7.4626865671641802</v>
      </c>
      <c r="G292" s="88">
        <f t="shared" si="151"/>
        <v>0.12000000000000009</v>
      </c>
      <c r="H292" s="54">
        <f t="shared" si="135"/>
        <v>0</v>
      </c>
      <c r="I292" s="42">
        <f t="shared" si="152"/>
        <v>0</v>
      </c>
      <c r="J292" s="53" t="e">
        <f t="shared" si="153"/>
        <v>#DIV/0!</v>
      </c>
      <c r="K292" s="92">
        <f t="shared" si="136"/>
        <v>0</v>
      </c>
      <c r="L292" s="87">
        <f t="shared" si="154"/>
        <v>0</v>
      </c>
      <c r="M292" s="93" t="e">
        <f t="shared" si="155"/>
        <v>#DIV/0!</v>
      </c>
      <c r="N292" s="59">
        <f t="shared" si="137"/>
        <v>5</v>
      </c>
      <c r="O292" s="42">
        <f t="shared" si="156"/>
        <v>7.3529411764705888</v>
      </c>
      <c r="P292" s="55">
        <f t="shared" si="157"/>
        <v>0.12000000000000008</v>
      </c>
      <c r="Q292" s="86">
        <f t="shared" si="138"/>
        <v>0</v>
      </c>
      <c r="R292" s="87">
        <f t="shared" si="158"/>
        <v>0</v>
      </c>
      <c r="S292" s="93" t="e">
        <f t="shared" si="159"/>
        <v>#DIV/0!</v>
      </c>
      <c r="T292" s="59">
        <f t="shared" si="139"/>
        <v>0</v>
      </c>
      <c r="U292" s="42">
        <f t="shared" si="160"/>
        <v>0</v>
      </c>
      <c r="V292" s="53" t="e">
        <f t="shared" si="161"/>
        <v>#DIV/0!</v>
      </c>
      <c r="W292" s="92">
        <f t="shared" si="140"/>
        <v>5</v>
      </c>
      <c r="X292" s="87">
        <f t="shared" si="162"/>
        <v>7.6923076923076934</v>
      </c>
      <c r="Y292" s="88">
        <f t="shared" si="163"/>
        <v>0.12000000000000008</v>
      </c>
      <c r="Z292" s="54">
        <f t="shared" si="141"/>
        <v>0</v>
      </c>
      <c r="AA292" s="42">
        <f t="shared" si="143"/>
        <v>0</v>
      </c>
      <c r="AB292" s="55" t="e">
        <f t="shared" si="144"/>
        <v>#DIV/0!</v>
      </c>
      <c r="AC292" s="86">
        <f t="shared" si="142"/>
        <v>5</v>
      </c>
      <c r="AD292" s="87">
        <f t="shared" si="145"/>
        <v>5.9523809523809526</v>
      </c>
      <c r="AE292" s="93">
        <f t="shared" si="146"/>
        <v>0.12000000000000002</v>
      </c>
      <c r="AF292" s="59">
        <f t="shared" si="147"/>
        <v>5</v>
      </c>
      <c r="AG292" s="42">
        <f t="shared" si="148"/>
        <v>5.9523809523809526</v>
      </c>
      <c r="AH292" s="55">
        <f t="shared" si="149"/>
        <v>0.12000000000000002</v>
      </c>
    </row>
    <row r="293" spans="1:34" x14ac:dyDescent="0.25">
      <c r="A293" s="75">
        <f>'Compra - Fora do Estado'!A288</f>
        <v>0</v>
      </c>
      <c r="B293" s="66">
        <f>'Compra - Fora do Estado'!B288</f>
        <v>0</v>
      </c>
      <c r="C293" s="40">
        <f>'Compra - Fora do Estado'!L288</f>
        <v>0</v>
      </c>
      <c r="D293" s="80">
        <v>0.04</v>
      </c>
      <c r="E293" s="86">
        <f t="shared" si="134"/>
        <v>5</v>
      </c>
      <c r="F293" s="87">
        <f t="shared" si="150"/>
        <v>7.4626865671641802</v>
      </c>
      <c r="G293" s="88">
        <f t="shared" si="151"/>
        <v>0.12000000000000009</v>
      </c>
      <c r="H293" s="54">
        <f t="shared" si="135"/>
        <v>0</v>
      </c>
      <c r="I293" s="42">
        <f t="shared" si="152"/>
        <v>0</v>
      </c>
      <c r="J293" s="53" t="e">
        <f t="shared" si="153"/>
        <v>#DIV/0!</v>
      </c>
      <c r="K293" s="92">
        <f t="shared" si="136"/>
        <v>0</v>
      </c>
      <c r="L293" s="87">
        <f t="shared" si="154"/>
        <v>0</v>
      </c>
      <c r="M293" s="93" t="e">
        <f t="shared" si="155"/>
        <v>#DIV/0!</v>
      </c>
      <c r="N293" s="59">
        <f t="shared" si="137"/>
        <v>5</v>
      </c>
      <c r="O293" s="42">
        <f t="shared" si="156"/>
        <v>7.3529411764705888</v>
      </c>
      <c r="P293" s="55">
        <f t="shared" si="157"/>
        <v>0.12000000000000008</v>
      </c>
      <c r="Q293" s="86">
        <f t="shared" si="138"/>
        <v>0</v>
      </c>
      <c r="R293" s="87">
        <f t="shared" si="158"/>
        <v>0</v>
      </c>
      <c r="S293" s="93" t="e">
        <f t="shared" si="159"/>
        <v>#DIV/0!</v>
      </c>
      <c r="T293" s="59">
        <f t="shared" si="139"/>
        <v>0</v>
      </c>
      <c r="U293" s="42">
        <f t="shared" si="160"/>
        <v>0</v>
      </c>
      <c r="V293" s="53" t="e">
        <f t="shared" si="161"/>
        <v>#DIV/0!</v>
      </c>
      <c r="W293" s="92">
        <f t="shared" si="140"/>
        <v>5</v>
      </c>
      <c r="X293" s="87">
        <f t="shared" si="162"/>
        <v>7.6923076923076934</v>
      </c>
      <c r="Y293" s="88">
        <f t="shared" si="163"/>
        <v>0.12000000000000008</v>
      </c>
      <c r="Z293" s="54">
        <f t="shared" si="141"/>
        <v>0</v>
      </c>
      <c r="AA293" s="42">
        <f t="shared" si="143"/>
        <v>0</v>
      </c>
      <c r="AB293" s="55" t="e">
        <f t="shared" si="144"/>
        <v>#DIV/0!</v>
      </c>
      <c r="AC293" s="86">
        <f t="shared" si="142"/>
        <v>5</v>
      </c>
      <c r="AD293" s="87">
        <f t="shared" si="145"/>
        <v>5.9523809523809526</v>
      </c>
      <c r="AE293" s="93">
        <f t="shared" si="146"/>
        <v>0.12000000000000002</v>
      </c>
      <c r="AF293" s="59">
        <f t="shared" si="147"/>
        <v>5</v>
      </c>
      <c r="AG293" s="42">
        <f t="shared" si="148"/>
        <v>5.9523809523809526</v>
      </c>
      <c r="AH293" s="55">
        <f t="shared" si="149"/>
        <v>0.12000000000000002</v>
      </c>
    </row>
    <row r="294" spans="1:34" x14ac:dyDescent="0.25">
      <c r="A294" s="75">
        <f>'Compra - Fora do Estado'!A289</f>
        <v>0</v>
      </c>
      <c r="B294" s="66">
        <f>'Compra - Fora do Estado'!B289</f>
        <v>0</v>
      </c>
      <c r="C294" s="40">
        <f>'Compra - Fora do Estado'!L289</f>
        <v>0</v>
      </c>
      <c r="D294" s="80">
        <v>0.04</v>
      </c>
      <c r="E294" s="86">
        <f t="shared" si="134"/>
        <v>5</v>
      </c>
      <c r="F294" s="87">
        <f t="shared" si="150"/>
        <v>7.4626865671641802</v>
      </c>
      <c r="G294" s="88">
        <f t="shared" si="151"/>
        <v>0.12000000000000009</v>
      </c>
      <c r="H294" s="54">
        <f t="shared" si="135"/>
        <v>0</v>
      </c>
      <c r="I294" s="42">
        <f t="shared" si="152"/>
        <v>0</v>
      </c>
      <c r="J294" s="53" t="e">
        <f t="shared" si="153"/>
        <v>#DIV/0!</v>
      </c>
      <c r="K294" s="92">
        <f t="shared" si="136"/>
        <v>0</v>
      </c>
      <c r="L294" s="87">
        <f t="shared" si="154"/>
        <v>0</v>
      </c>
      <c r="M294" s="93" t="e">
        <f t="shared" si="155"/>
        <v>#DIV/0!</v>
      </c>
      <c r="N294" s="59">
        <f t="shared" si="137"/>
        <v>5</v>
      </c>
      <c r="O294" s="42">
        <f t="shared" si="156"/>
        <v>7.3529411764705888</v>
      </c>
      <c r="P294" s="55">
        <f t="shared" si="157"/>
        <v>0.12000000000000008</v>
      </c>
      <c r="Q294" s="86">
        <f t="shared" si="138"/>
        <v>0</v>
      </c>
      <c r="R294" s="87">
        <f t="shared" si="158"/>
        <v>0</v>
      </c>
      <c r="S294" s="93" t="e">
        <f t="shared" si="159"/>
        <v>#DIV/0!</v>
      </c>
      <c r="T294" s="59">
        <f t="shared" si="139"/>
        <v>0</v>
      </c>
      <c r="U294" s="42">
        <f t="shared" si="160"/>
        <v>0</v>
      </c>
      <c r="V294" s="53" t="e">
        <f t="shared" si="161"/>
        <v>#DIV/0!</v>
      </c>
      <c r="W294" s="92">
        <f t="shared" si="140"/>
        <v>5</v>
      </c>
      <c r="X294" s="87">
        <f t="shared" si="162"/>
        <v>7.6923076923076934</v>
      </c>
      <c r="Y294" s="88">
        <f t="shared" si="163"/>
        <v>0.12000000000000008</v>
      </c>
      <c r="Z294" s="54">
        <f t="shared" si="141"/>
        <v>0</v>
      </c>
      <c r="AA294" s="42">
        <f t="shared" si="143"/>
        <v>0</v>
      </c>
      <c r="AB294" s="55" t="e">
        <f t="shared" si="144"/>
        <v>#DIV/0!</v>
      </c>
      <c r="AC294" s="86">
        <f t="shared" si="142"/>
        <v>5</v>
      </c>
      <c r="AD294" s="87">
        <f t="shared" si="145"/>
        <v>5.9523809523809526</v>
      </c>
      <c r="AE294" s="93">
        <f t="shared" si="146"/>
        <v>0.12000000000000002</v>
      </c>
      <c r="AF294" s="59">
        <f t="shared" si="147"/>
        <v>5</v>
      </c>
      <c r="AG294" s="42">
        <f t="shared" si="148"/>
        <v>5.9523809523809526</v>
      </c>
      <c r="AH294" s="55">
        <f t="shared" si="149"/>
        <v>0.12000000000000002</v>
      </c>
    </row>
    <row r="295" spans="1:34" x14ac:dyDescent="0.25">
      <c r="A295" s="75">
        <f>'Compra - Fora do Estado'!A290</f>
        <v>0</v>
      </c>
      <c r="B295" s="66">
        <f>'Compra - Fora do Estado'!B290</f>
        <v>0</v>
      </c>
      <c r="C295" s="40">
        <f>'Compra - Fora do Estado'!L290</f>
        <v>0</v>
      </c>
      <c r="D295" s="80">
        <v>0.04</v>
      </c>
      <c r="E295" s="86">
        <f t="shared" si="134"/>
        <v>5</v>
      </c>
      <c r="F295" s="87">
        <f t="shared" si="150"/>
        <v>7.4626865671641802</v>
      </c>
      <c r="G295" s="88">
        <f t="shared" si="151"/>
        <v>0.12000000000000009</v>
      </c>
      <c r="H295" s="54">
        <f t="shared" si="135"/>
        <v>0</v>
      </c>
      <c r="I295" s="42">
        <f t="shared" si="152"/>
        <v>0</v>
      </c>
      <c r="J295" s="53" t="e">
        <f t="shared" si="153"/>
        <v>#DIV/0!</v>
      </c>
      <c r="K295" s="92">
        <f t="shared" si="136"/>
        <v>0</v>
      </c>
      <c r="L295" s="87">
        <f t="shared" si="154"/>
        <v>0</v>
      </c>
      <c r="M295" s="93" t="e">
        <f t="shared" si="155"/>
        <v>#DIV/0!</v>
      </c>
      <c r="N295" s="59">
        <f t="shared" si="137"/>
        <v>5</v>
      </c>
      <c r="O295" s="42">
        <f t="shared" si="156"/>
        <v>7.3529411764705888</v>
      </c>
      <c r="P295" s="55">
        <f t="shared" si="157"/>
        <v>0.12000000000000008</v>
      </c>
      <c r="Q295" s="86">
        <f t="shared" si="138"/>
        <v>0</v>
      </c>
      <c r="R295" s="87">
        <f t="shared" si="158"/>
        <v>0</v>
      </c>
      <c r="S295" s="93" t="e">
        <f t="shared" si="159"/>
        <v>#DIV/0!</v>
      </c>
      <c r="T295" s="59">
        <f t="shared" si="139"/>
        <v>0</v>
      </c>
      <c r="U295" s="42">
        <f t="shared" si="160"/>
        <v>0</v>
      </c>
      <c r="V295" s="53" t="e">
        <f t="shared" si="161"/>
        <v>#DIV/0!</v>
      </c>
      <c r="W295" s="92">
        <f t="shared" si="140"/>
        <v>5</v>
      </c>
      <c r="X295" s="87">
        <f t="shared" si="162"/>
        <v>7.6923076923076934</v>
      </c>
      <c r="Y295" s="88">
        <f t="shared" si="163"/>
        <v>0.12000000000000008</v>
      </c>
      <c r="Z295" s="54">
        <f t="shared" si="141"/>
        <v>0</v>
      </c>
      <c r="AA295" s="42">
        <f t="shared" si="143"/>
        <v>0</v>
      </c>
      <c r="AB295" s="55" t="e">
        <f t="shared" si="144"/>
        <v>#DIV/0!</v>
      </c>
      <c r="AC295" s="86">
        <f t="shared" si="142"/>
        <v>5</v>
      </c>
      <c r="AD295" s="87">
        <f t="shared" si="145"/>
        <v>5.9523809523809526</v>
      </c>
      <c r="AE295" s="93">
        <f t="shared" si="146"/>
        <v>0.12000000000000002</v>
      </c>
      <c r="AF295" s="59">
        <f t="shared" si="147"/>
        <v>5</v>
      </c>
      <c r="AG295" s="42">
        <f t="shared" si="148"/>
        <v>5.9523809523809526</v>
      </c>
      <c r="AH295" s="55">
        <f t="shared" si="149"/>
        <v>0.12000000000000002</v>
      </c>
    </row>
    <row r="296" spans="1:34" x14ac:dyDescent="0.25">
      <c r="A296" s="75">
        <f>'Compra - Fora do Estado'!A291</f>
        <v>0</v>
      </c>
      <c r="B296" s="66">
        <f>'Compra - Fora do Estado'!B291</f>
        <v>0</v>
      </c>
      <c r="C296" s="40">
        <f>'Compra - Fora do Estado'!L291</f>
        <v>0</v>
      </c>
      <c r="D296" s="80">
        <v>0.04</v>
      </c>
      <c r="E296" s="86">
        <f t="shared" si="134"/>
        <v>5</v>
      </c>
      <c r="F296" s="87">
        <f t="shared" si="150"/>
        <v>7.4626865671641802</v>
      </c>
      <c r="G296" s="88">
        <f t="shared" si="151"/>
        <v>0.12000000000000009</v>
      </c>
      <c r="H296" s="54">
        <f t="shared" si="135"/>
        <v>0</v>
      </c>
      <c r="I296" s="42">
        <f t="shared" si="152"/>
        <v>0</v>
      </c>
      <c r="J296" s="53" t="e">
        <f t="shared" si="153"/>
        <v>#DIV/0!</v>
      </c>
      <c r="K296" s="92">
        <f t="shared" si="136"/>
        <v>0</v>
      </c>
      <c r="L296" s="87">
        <f t="shared" si="154"/>
        <v>0</v>
      </c>
      <c r="M296" s="93" t="e">
        <f t="shared" si="155"/>
        <v>#DIV/0!</v>
      </c>
      <c r="N296" s="59">
        <f t="shared" si="137"/>
        <v>5</v>
      </c>
      <c r="O296" s="42">
        <f t="shared" si="156"/>
        <v>7.3529411764705888</v>
      </c>
      <c r="P296" s="55">
        <f t="shared" si="157"/>
        <v>0.12000000000000008</v>
      </c>
      <c r="Q296" s="86">
        <f t="shared" si="138"/>
        <v>0</v>
      </c>
      <c r="R296" s="87">
        <f t="shared" si="158"/>
        <v>0</v>
      </c>
      <c r="S296" s="93" t="e">
        <f t="shared" si="159"/>
        <v>#DIV/0!</v>
      </c>
      <c r="T296" s="59">
        <f t="shared" si="139"/>
        <v>0</v>
      </c>
      <c r="U296" s="42">
        <f t="shared" si="160"/>
        <v>0</v>
      </c>
      <c r="V296" s="53" t="e">
        <f t="shared" si="161"/>
        <v>#DIV/0!</v>
      </c>
      <c r="W296" s="92">
        <f t="shared" si="140"/>
        <v>5</v>
      </c>
      <c r="X296" s="87">
        <f t="shared" si="162"/>
        <v>7.6923076923076934</v>
      </c>
      <c r="Y296" s="88">
        <f t="shared" si="163"/>
        <v>0.12000000000000008</v>
      </c>
      <c r="Z296" s="54">
        <f t="shared" si="141"/>
        <v>0</v>
      </c>
      <c r="AA296" s="42">
        <f t="shared" si="143"/>
        <v>0</v>
      </c>
      <c r="AB296" s="55" t="e">
        <f t="shared" si="144"/>
        <v>#DIV/0!</v>
      </c>
      <c r="AC296" s="86">
        <f t="shared" si="142"/>
        <v>5</v>
      </c>
      <c r="AD296" s="87">
        <f t="shared" si="145"/>
        <v>5.9523809523809526</v>
      </c>
      <c r="AE296" s="93">
        <f t="shared" si="146"/>
        <v>0.12000000000000002</v>
      </c>
      <c r="AF296" s="59">
        <f t="shared" si="147"/>
        <v>5</v>
      </c>
      <c r="AG296" s="42">
        <f t="shared" si="148"/>
        <v>5.9523809523809526</v>
      </c>
      <c r="AH296" s="55">
        <f t="shared" si="149"/>
        <v>0.12000000000000002</v>
      </c>
    </row>
    <row r="297" spans="1:34" x14ac:dyDescent="0.25">
      <c r="A297" s="75">
        <f>'Compra - Fora do Estado'!A292</f>
        <v>0</v>
      </c>
      <c r="B297" s="66">
        <f>'Compra - Fora do Estado'!B292</f>
        <v>0</v>
      </c>
      <c r="C297" s="40">
        <f>'Compra - Fora do Estado'!L292</f>
        <v>0</v>
      </c>
      <c r="D297" s="80">
        <v>0.04</v>
      </c>
      <c r="E297" s="86">
        <f t="shared" si="134"/>
        <v>5</v>
      </c>
      <c r="F297" s="87">
        <f t="shared" si="150"/>
        <v>7.4626865671641802</v>
      </c>
      <c r="G297" s="88">
        <f t="shared" si="151"/>
        <v>0.12000000000000009</v>
      </c>
      <c r="H297" s="54">
        <f t="shared" si="135"/>
        <v>0</v>
      </c>
      <c r="I297" s="42">
        <f t="shared" si="152"/>
        <v>0</v>
      </c>
      <c r="J297" s="53" t="e">
        <f t="shared" si="153"/>
        <v>#DIV/0!</v>
      </c>
      <c r="K297" s="92">
        <f t="shared" si="136"/>
        <v>0</v>
      </c>
      <c r="L297" s="87">
        <f t="shared" si="154"/>
        <v>0</v>
      </c>
      <c r="M297" s="93" t="e">
        <f t="shared" si="155"/>
        <v>#DIV/0!</v>
      </c>
      <c r="N297" s="59">
        <f t="shared" si="137"/>
        <v>5</v>
      </c>
      <c r="O297" s="42">
        <f t="shared" si="156"/>
        <v>7.3529411764705888</v>
      </c>
      <c r="P297" s="55">
        <f t="shared" si="157"/>
        <v>0.12000000000000008</v>
      </c>
      <c r="Q297" s="86">
        <f t="shared" si="138"/>
        <v>0</v>
      </c>
      <c r="R297" s="87">
        <f t="shared" si="158"/>
        <v>0</v>
      </c>
      <c r="S297" s="93" t="e">
        <f t="shared" si="159"/>
        <v>#DIV/0!</v>
      </c>
      <c r="T297" s="59">
        <f t="shared" si="139"/>
        <v>0</v>
      </c>
      <c r="U297" s="42">
        <f t="shared" si="160"/>
        <v>0</v>
      </c>
      <c r="V297" s="53" t="e">
        <f t="shared" si="161"/>
        <v>#DIV/0!</v>
      </c>
      <c r="W297" s="92">
        <f t="shared" si="140"/>
        <v>5</v>
      </c>
      <c r="X297" s="87">
        <f t="shared" si="162"/>
        <v>7.6923076923076934</v>
      </c>
      <c r="Y297" s="88">
        <f t="shared" si="163"/>
        <v>0.12000000000000008</v>
      </c>
      <c r="Z297" s="54">
        <f t="shared" si="141"/>
        <v>0</v>
      </c>
      <c r="AA297" s="42">
        <f t="shared" si="143"/>
        <v>0</v>
      </c>
      <c r="AB297" s="55" t="e">
        <f t="shared" si="144"/>
        <v>#DIV/0!</v>
      </c>
      <c r="AC297" s="86">
        <f t="shared" si="142"/>
        <v>5</v>
      </c>
      <c r="AD297" s="87">
        <f t="shared" si="145"/>
        <v>5.9523809523809526</v>
      </c>
      <c r="AE297" s="93">
        <f t="shared" si="146"/>
        <v>0.12000000000000002</v>
      </c>
      <c r="AF297" s="59">
        <f t="shared" si="147"/>
        <v>5</v>
      </c>
      <c r="AG297" s="42">
        <f t="shared" si="148"/>
        <v>5.9523809523809526</v>
      </c>
      <c r="AH297" s="55">
        <f t="shared" si="149"/>
        <v>0.12000000000000002</v>
      </c>
    </row>
    <row r="298" spans="1:34" x14ac:dyDescent="0.25">
      <c r="A298" s="75">
        <f>'Compra - Fora do Estado'!A293</f>
        <v>0</v>
      </c>
      <c r="B298" s="66">
        <f>'Compra - Fora do Estado'!B293</f>
        <v>0</v>
      </c>
      <c r="C298" s="40">
        <f>'Compra - Fora do Estado'!L293</f>
        <v>0</v>
      </c>
      <c r="D298" s="80">
        <v>0.04</v>
      </c>
      <c r="E298" s="86">
        <f t="shared" si="134"/>
        <v>5</v>
      </c>
      <c r="F298" s="87">
        <f t="shared" si="150"/>
        <v>7.4626865671641802</v>
      </c>
      <c r="G298" s="88">
        <f t="shared" si="151"/>
        <v>0.12000000000000009</v>
      </c>
      <c r="H298" s="54">
        <f t="shared" si="135"/>
        <v>0</v>
      </c>
      <c r="I298" s="42">
        <f t="shared" si="152"/>
        <v>0</v>
      </c>
      <c r="J298" s="53" t="e">
        <f t="shared" si="153"/>
        <v>#DIV/0!</v>
      </c>
      <c r="K298" s="92">
        <f t="shared" si="136"/>
        <v>0</v>
      </c>
      <c r="L298" s="87">
        <f t="shared" si="154"/>
        <v>0</v>
      </c>
      <c r="M298" s="93" t="e">
        <f t="shared" si="155"/>
        <v>#DIV/0!</v>
      </c>
      <c r="N298" s="59">
        <f t="shared" si="137"/>
        <v>5</v>
      </c>
      <c r="O298" s="42">
        <f t="shared" si="156"/>
        <v>7.3529411764705888</v>
      </c>
      <c r="P298" s="55">
        <f t="shared" si="157"/>
        <v>0.12000000000000008</v>
      </c>
      <c r="Q298" s="86">
        <f t="shared" si="138"/>
        <v>0</v>
      </c>
      <c r="R298" s="87">
        <f t="shared" si="158"/>
        <v>0</v>
      </c>
      <c r="S298" s="93" t="e">
        <f t="shared" si="159"/>
        <v>#DIV/0!</v>
      </c>
      <c r="T298" s="59">
        <f t="shared" si="139"/>
        <v>0</v>
      </c>
      <c r="U298" s="42">
        <f t="shared" si="160"/>
        <v>0</v>
      </c>
      <c r="V298" s="53" t="e">
        <f t="shared" si="161"/>
        <v>#DIV/0!</v>
      </c>
      <c r="W298" s="92">
        <f t="shared" si="140"/>
        <v>5</v>
      </c>
      <c r="X298" s="87">
        <f t="shared" si="162"/>
        <v>7.6923076923076934</v>
      </c>
      <c r="Y298" s="88">
        <f t="shared" si="163"/>
        <v>0.12000000000000008</v>
      </c>
      <c r="Z298" s="54">
        <f t="shared" si="141"/>
        <v>0</v>
      </c>
      <c r="AA298" s="42">
        <f t="shared" si="143"/>
        <v>0</v>
      </c>
      <c r="AB298" s="55" t="e">
        <f t="shared" si="144"/>
        <v>#DIV/0!</v>
      </c>
      <c r="AC298" s="86">
        <f t="shared" si="142"/>
        <v>5</v>
      </c>
      <c r="AD298" s="87">
        <f t="shared" si="145"/>
        <v>5.9523809523809526</v>
      </c>
      <c r="AE298" s="93">
        <f t="shared" si="146"/>
        <v>0.12000000000000002</v>
      </c>
      <c r="AF298" s="59">
        <f t="shared" si="147"/>
        <v>5</v>
      </c>
      <c r="AG298" s="42">
        <f t="shared" si="148"/>
        <v>5.9523809523809526</v>
      </c>
      <c r="AH298" s="55">
        <f t="shared" si="149"/>
        <v>0.12000000000000002</v>
      </c>
    </row>
    <row r="299" spans="1:34" x14ac:dyDescent="0.25">
      <c r="A299" s="75">
        <f>'Compra - Fora do Estado'!A294</f>
        <v>0</v>
      </c>
      <c r="B299" s="66">
        <f>'Compra - Fora do Estado'!B294</f>
        <v>0</v>
      </c>
      <c r="C299" s="40">
        <f>'Compra - Fora do Estado'!L294</f>
        <v>0</v>
      </c>
      <c r="D299" s="80">
        <v>0.04</v>
      </c>
      <c r="E299" s="86">
        <f t="shared" si="134"/>
        <v>5</v>
      </c>
      <c r="F299" s="87">
        <f t="shared" si="150"/>
        <v>7.4626865671641802</v>
      </c>
      <c r="G299" s="88">
        <f t="shared" si="151"/>
        <v>0.12000000000000009</v>
      </c>
      <c r="H299" s="54">
        <f t="shared" si="135"/>
        <v>0</v>
      </c>
      <c r="I299" s="42">
        <f t="shared" si="152"/>
        <v>0</v>
      </c>
      <c r="J299" s="53" t="e">
        <f t="shared" si="153"/>
        <v>#DIV/0!</v>
      </c>
      <c r="K299" s="92">
        <f t="shared" si="136"/>
        <v>0</v>
      </c>
      <c r="L299" s="87">
        <f t="shared" si="154"/>
        <v>0</v>
      </c>
      <c r="M299" s="93" t="e">
        <f t="shared" si="155"/>
        <v>#DIV/0!</v>
      </c>
      <c r="N299" s="59">
        <f t="shared" si="137"/>
        <v>5</v>
      </c>
      <c r="O299" s="42">
        <f t="shared" si="156"/>
        <v>7.3529411764705888</v>
      </c>
      <c r="P299" s="55">
        <f t="shared" si="157"/>
        <v>0.12000000000000008</v>
      </c>
      <c r="Q299" s="86">
        <f t="shared" si="138"/>
        <v>0</v>
      </c>
      <c r="R299" s="87">
        <f t="shared" si="158"/>
        <v>0</v>
      </c>
      <c r="S299" s="93" t="e">
        <f t="shared" si="159"/>
        <v>#DIV/0!</v>
      </c>
      <c r="T299" s="59">
        <f t="shared" si="139"/>
        <v>0</v>
      </c>
      <c r="U299" s="42">
        <f t="shared" si="160"/>
        <v>0</v>
      </c>
      <c r="V299" s="53" t="e">
        <f t="shared" si="161"/>
        <v>#DIV/0!</v>
      </c>
      <c r="W299" s="92">
        <f t="shared" si="140"/>
        <v>5</v>
      </c>
      <c r="X299" s="87">
        <f t="shared" si="162"/>
        <v>7.6923076923076934</v>
      </c>
      <c r="Y299" s="88">
        <f t="shared" si="163"/>
        <v>0.12000000000000008</v>
      </c>
      <c r="Z299" s="54">
        <f t="shared" si="141"/>
        <v>0</v>
      </c>
      <c r="AA299" s="42">
        <f t="shared" si="143"/>
        <v>0</v>
      </c>
      <c r="AB299" s="55" t="e">
        <f t="shared" si="144"/>
        <v>#DIV/0!</v>
      </c>
      <c r="AC299" s="86">
        <f t="shared" si="142"/>
        <v>5</v>
      </c>
      <c r="AD299" s="87">
        <f t="shared" si="145"/>
        <v>5.9523809523809526</v>
      </c>
      <c r="AE299" s="93">
        <f t="shared" si="146"/>
        <v>0.12000000000000002</v>
      </c>
      <c r="AF299" s="59">
        <f t="shared" si="147"/>
        <v>5</v>
      </c>
      <c r="AG299" s="42">
        <f t="shared" si="148"/>
        <v>5.9523809523809526</v>
      </c>
      <c r="AH299" s="55">
        <f t="shared" si="149"/>
        <v>0.12000000000000002</v>
      </c>
    </row>
    <row r="300" spans="1:34" x14ac:dyDescent="0.25">
      <c r="A300" s="75">
        <f>'Compra - Fora do Estado'!A295</f>
        <v>0</v>
      </c>
      <c r="B300" s="66">
        <f>'Compra - Fora do Estado'!B295</f>
        <v>0</v>
      </c>
      <c r="C300" s="40">
        <f>'Compra - Fora do Estado'!L295</f>
        <v>0</v>
      </c>
      <c r="D300" s="80">
        <v>0.04</v>
      </c>
      <c r="E300" s="86">
        <f t="shared" si="134"/>
        <v>5</v>
      </c>
      <c r="F300" s="87">
        <f t="shared" si="150"/>
        <v>7.4626865671641802</v>
      </c>
      <c r="G300" s="88">
        <f t="shared" si="151"/>
        <v>0.12000000000000009</v>
      </c>
      <c r="H300" s="54">
        <f t="shared" si="135"/>
        <v>0</v>
      </c>
      <c r="I300" s="42">
        <f t="shared" si="152"/>
        <v>0</v>
      </c>
      <c r="J300" s="53" t="e">
        <f t="shared" si="153"/>
        <v>#DIV/0!</v>
      </c>
      <c r="K300" s="92">
        <f t="shared" si="136"/>
        <v>0</v>
      </c>
      <c r="L300" s="87">
        <f t="shared" si="154"/>
        <v>0</v>
      </c>
      <c r="M300" s="93" t="e">
        <f t="shared" si="155"/>
        <v>#DIV/0!</v>
      </c>
      <c r="N300" s="59">
        <f t="shared" si="137"/>
        <v>5</v>
      </c>
      <c r="O300" s="42">
        <f t="shared" si="156"/>
        <v>7.3529411764705888</v>
      </c>
      <c r="P300" s="55">
        <f t="shared" si="157"/>
        <v>0.12000000000000008</v>
      </c>
      <c r="Q300" s="86">
        <f t="shared" si="138"/>
        <v>0</v>
      </c>
      <c r="R300" s="87">
        <f t="shared" si="158"/>
        <v>0</v>
      </c>
      <c r="S300" s="93" t="e">
        <f t="shared" si="159"/>
        <v>#DIV/0!</v>
      </c>
      <c r="T300" s="59">
        <f t="shared" si="139"/>
        <v>0</v>
      </c>
      <c r="U300" s="42">
        <f t="shared" si="160"/>
        <v>0</v>
      </c>
      <c r="V300" s="53" t="e">
        <f t="shared" si="161"/>
        <v>#DIV/0!</v>
      </c>
      <c r="W300" s="92">
        <f t="shared" si="140"/>
        <v>5</v>
      </c>
      <c r="X300" s="87">
        <f t="shared" si="162"/>
        <v>7.6923076923076934</v>
      </c>
      <c r="Y300" s="88">
        <f t="shared" si="163"/>
        <v>0.12000000000000008</v>
      </c>
      <c r="Z300" s="54">
        <f t="shared" si="141"/>
        <v>0</v>
      </c>
      <c r="AA300" s="42">
        <f t="shared" si="143"/>
        <v>0</v>
      </c>
      <c r="AB300" s="55" t="e">
        <f t="shared" si="144"/>
        <v>#DIV/0!</v>
      </c>
      <c r="AC300" s="86">
        <f t="shared" si="142"/>
        <v>5</v>
      </c>
      <c r="AD300" s="87">
        <f t="shared" si="145"/>
        <v>5.9523809523809526</v>
      </c>
      <c r="AE300" s="93">
        <f t="shared" si="146"/>
        <v>0.12000000000000002</v>
      </c>
      <c r="AF300" s="59">
        <f t="shared" si="147"/>
        <v>5</v>
      </c>
      <c r="AG300" s="42">
        <f t="shared" si="148"/>
        <v>5.9523809523809526</v>
      </c>
      <c r="AH300" s="55">
        <f t="shared" si="149"/>
        <v>0.12000000000000002</v>
      </c>
    </row>
    <row r="301" spans="1:34" x14ac:dyDescent="0.25">
      <c r="A301" s="75">
        <f>'Compra - Fora do Estado'!A296</f>
        <v>0</v>
      </c>
      <c r="B301" s="66">
        <f>'Compra - Fora do Estado'!B296</f>
        <v>0</v>
      </c>
      <c r="C301" s="40">
        <f>'Compra - Fora do Estado'!L296</f>
        <v>0</v>
      </c>
      <c r="D301" s="80">
        <v>0.04</v>
      </c>
      <c r="E301" s="86">
        <f t="shared" si="134"/>
        <v>5</v>
      </c>
      <c r="F301" s="87">
        <f t="shared" si="150"/>
        <v>7.4626865671641802</v>
      </c>
      <c r="G301" s="88">
        <f t="shared" si="151"/>
        <v>0.12000000000000009</v>
      </c>
      <c r="H301" s="54">
        <f t="shared" si="135"/>
        <v>0</v>
      </c>
      <c r="I301" s="42">
        <f t="shared" si="152"/>
        <v>0</v>
      </c>
      <c r="J301" s="53" t="e">
        <f t="shared" si="153"/>
        <v>#DIV/0!</v>
      </c>
      <c r="K301" s="92">
        <f t="shared" si="136"/>
        <v>0</v>
      </c>
      <c r="L301" s="87">
        <f t="shared" si="154"/>
        <v>0</v>
      </c>
      <c r="M301" s="93" t="e">
        <f t="shared" si="155"/>
        <v>#DIV/0!</v>
      </c>
      <c r="N301" s="59">
        <f t="shared" si="137"/>
        <v>5</v>
      </c>
      <c r="O301" s="42">
        <f t="shared" si="156"/>
        <v>7.3529411764705888</v>
      </c>
      <c r="P301" s="55">
        <f t="shared" si="157"/>
        <v>0.12000000000000008</v>
      </c>
      <c r="Q301" s="86">
        <f t="shared" si="138"/>
        <v>0</v>
      </c>
      <c r="R301" s="87">
        <f t="shared" si="158"/>
        <v>0</v>
      </c>
      <c r="S301" s="93" t="e">
        <f t="shared" si="159"/>
        <v>#DIV/0!</v>
      </c>
      <c r="T301" s="59">
        <f t="shared" si="139"/>
        <v>0</v>
      </c>
      <c r="U301" s="42">
        <f t="shared" si="160"/>
        <v>0</v>
      </c>
      <c r="V301" s="53" t="e">
        <f t="shared" si="161"/>
        <v>#DIV/0!</v>
      </c>
      <c r="W301" s="92">
        <f t="shared" si="140"/>
        <v>5</v>
      </c>
      <c r="X301" s="87">
        <f t="shared" si="162"/>
        <v>7.6923076923076934</v>
      </c>
      <c r="Y301" s="88">
        <f t="shared" si="163"/>
        <v>0.12000000000000008</v>
      </c>
      <c r="Z301" s="54">
        <f t="shared" si="141"/>
        <v>0</v>
      </c>
      <c r="AA301" s="42">
        <f t="shared" si="143"/>
        <v>0</v>
      </c>
      <c r="AB301" s="55" t="e">
        <f t="shared" si="144"/>
        <v>#DIV/0!</v>
      </c>
      <c r="AC301" s="86">
        <f t="shared" si="142"/>
        <v>5</v>
      </c>
      <c r="AD301" s="87">
        <f t="shared" si="145"/>
        <v>5.9523809523809526</v>
      </c>
      <c r="AE301" s="93">
        <f t="shared" si="146"/>
        <v>0.12000000000000002</v>
      </c>
      <c r="AF301" s="59">
        <f t="shared" si="147"/>
        <v>5</v>
      </c>
      <c r="AG301" s="42">
        <f t="shared" si="148"/>
        <v>5.9523809523809526</v>
      </c>
      <c r="AH301" s="55">
        <f t="shared" si="149"/>
        <v>0.12000000000000002</v>
      </c>
    </row>
    <row r="302" spans="1:34" x14ac:dyDescent="0.25">
      <c r="A302" s="75">
        <f>'Compra - Fora do Estado'!A297</f>
        <v>0</v>
      </c>
      <c r="B302" s="66">
        <f>'Compra - Fora do Estado'!B297</f>
        <v>0</v>
      </c>
      <c r="C302" s="40">
        <f>'Compra - Fora do Estado'!L297</f>
        <v>0</v>
      </c>
      <c r="D302" s="80">
        <v>0.04</v>
      </c>
      <c r="E302" s="86">
        <f t="shared" si="134"/>
        <v>5</v>
      </c>
      <c r="F302" s="87">
        <f t="shared" si="150"/>
        <v>7.4626865671641802</v>
      </c>
      <c r="G302" s="88">
        <f t="shared" si="151"/>
        <v>0.12000000000000009</v>
      </c>
      <c r="H302" s="54">
        <f t="shared" si="135"/>
        <v>0</v>
      </c>
      <c r="I302" s="42">
        <f t="shared" si="152"/>
        <v>0</v>
      </c>
      <c r="J302" s="53" t="e">
        <f t="shared" si="153"/>
        <v>#DIV/0!</v>
      </c>
      <c r="K302" s="92">
        <f t="shared" si="136"/>
        <v>0</v>
      </c>
      <c r="L302" s="87">
        <f t="shared" si="154"/>
        <v>0</v>
      </c>
      <c r="M302" s="93" t="e">
        <f t="shared" si="155"/>
        <v>#DIV/0!</v>
      </c>
      <c r="N302" s="59">
        <f t="shared" si="137"/>
        <v>5</v>
      </c>
      <c r="O302" s="42">
        <f t="shared" si="156"/>
        <v>7.3529411764705888</v>
      </c>
      <c r="P302" s="55">
        <f t="shared" si="157"/>
        <v>0.12000000000000008</v>
      </c>
      <c r="Q302" s="86">
        <f t="shared" si="138"/>
        <v>0</v>
      </c>
      <c r="R302" s="87">
        <f t="shared" si="158"/>
        <v>0</v>
      </c>
      <c r="S302" s="93" t="e">
        <f t="shared" si="159"/>
        <v>#DIV/0!</v>
      </c>
      <c r="T302" s="59">
        <f t="shared" si="139"/>
        <v>0</v>
      </c>
      <c r="U302" s="42">
        <f t="shared" si="160"/>
        <v>0</v>
      </c>
      <c r="V302" s="53" t="e">
        <f t="shared" si="161"/>
        <v>#DIV/0!</v>
      </c>
      <c r="W302" s="92">
        <f t="shared" si="140"/>
        <v>5</v>
      </c>
      <c r="X302" s="87">
        <f t="shared" si="162"/>
        <v>7.6923076923076934</v>
      </c>
      <c r="Y302" s="88">
        <f t="shared" si="163"/>
        <v>0.12000000000000008</v>
      </c>
      <c r="Z302" s="54">
        <f t="shared" si="141"/>
        <v>0</v>
      </c>
      <c r="AA302" s="42">
        <f t="shared" si="143"/>
        <v>0</v>
      </c>
      <c r="AB302" s="55" t="e">
        <f t="shared" si="144"/>
        <v>#DIV/0!</v>
      </c>
      <c r="AC302" s="86">
        <f t="shared" si="142"/>
        <v>5</v>
      </c>
      <c r="AD302" s="87">
        <f t="shared" si="145"/>
        <v>5.9523809523809526</v>
      </c>
      <c r="AE302" s="93">
        <f t="shared" si="146"/>
        <v>0.12000000000000002</v>
      </c>
      <c r="AF302" s="59">
        <f t="shared" si="147"/>
        <v>5</v>
      </c>
      <c r="AG302" s="42">
        <f t="shared" si="148"/>
        <v>5.9523809523809526</v>
      </c>
      <c r="AH302" s="55">
        <f t="shared" si="149"/>
        <v>0.12000000000000002</v>
      </c>
    </row>
    <row r="303" spans="1:34" x14ac:dyDescent="0.25">
      <c r="A303" s="75">
        <f>'Compra - Fora do Estado'!A298</f>
        <v>0</v>
      </c>
      <c r="B303" s="66">
        <f>'Compra - Fora do Estado'!B298</f>
        <v>0</v>
      </c>
      <c r="C303" s="40">
        <f>'Compra - Fora do Estado'!L298</f>
        <v>0</v>
      </c>
      <c r="D303" s="80">
        <v>0.04</v>
      </c>
      <c r="E303" s="86">
        <f t="shared" si="134"/>
        <v>5</v>
      </c>
      <c r="F303" s="87">
        <f t="shared" si="150"/>
        <v>7.4626865671641802</v>
      </c>
      <c r="G303" s="88">
        <f t="shared" si="151"/>
        <v>0.12000000000000009</v>
      </c>
      <c r="H303" s="54">
        <f t="shared" si="135"/>
        <v>0</v>
      </c>
      <c r="I303" s="42">
        <f t="shared" si="152"/>
        <v>0</v>
      </c>
      <c r="J303" s="53" t="e">
        <f t="shared" si="153"/>
        <v>#DIV/0!</v>
      </c>
      <c r="K303" s="92">
        <f t="shared" si="136"/>
        <v>0</v>
      </c>
      <c r="L303" s="87">
        <f t="shared" si="154"/>
        <v>0</v>
      </c>
      <c r="M303" s="93" t="e">
        <f t="shared" si="155"/>
        <v>#DIV/0!</v>
      </c>
      <c r="N303" s="59">
        <f t="shared" si="137"/>
        <v>5</v>
      </c>
      <c r="O303" s="42">
        <f t="shared" si="156"/>
        <v>7.3529411764705888</v>
      </c>
      <c r="P303" s="55">
        <f t="shared" si="157"/>
        <v>0.12000000000000008</v>
      </c>
      <c r="Q303" s="86">
        <f t="shared" si="138"/>
        <v>0</v>
      </c>
      <c r="R303" s="87">
        <f t="shared" si="158"/>
        <v>0</v>
      </c>
      <c r="S303" s="93" t="e">
        <f t="shared" si="159"/>
        <v>#DIV/0!</v>
      </c>
      <c r="T303" s="59">
        <f t="shared" si="139"/>
        <v>0</v>
      </c>
      <c r="U303" s="42">
        <f t="shared" si="160"/>
        <v>0</v>
      </c>
      <c r="V303" s="53" t="e">
        <f t="shared" si="161"/>
        <v>#DIV/0!</v>
      </c>
      <c r="W303" s="92">
        <f t="shared" si="140"/>
        <v>5</v>
      </c>
      <c r="X303" s="87">
        <f t="shared" si="162"/>
        <v>7.6923076923076934</v>
      </c>
      <c r="Y303" s="88">
        <f t="shared" si="163"/>
        <v>0.12000000000000008</v>
      </c>
      <c r="Z303" s="54">
        <f t="shared" si="141"/>
        <v>0</v>
      </c>
      <c r="AA303" s="42">
        <f t="shared" si="143"/>
        <v>0</v>
      </c>
      <c r="AB303" s="55" t="e">
        <f t="shared" si="144"/>
        <v>#DIV/0!</v>
      </c>
      <c r="AC303" s="86">
        <f t="shared" si="142"/>
        <v>5</v>
      </c>
      <c r="AD303" s="87">
        <f t="shared" si="145"/>
        <v>5.9523809523809526</v>
      </c>
      <c r="AE303" s="93">
        <f t="shared" si="146"/>
        <v>0.12000000000000002</v>
      </c>
      <c r="AF303" s="59">
        <f t="shared" si="147"/>
        <v>5</v>
      </c>
      <c r="AG303" s="42">
        <f t="shared" si="148"/>
        <v>5.9523809523809526</v>
      </c>
      <c r="AH303" s="55">
        <f t="shared" si="149"/>
        <v>0.12000000000000002</v>
      </c>
    </row>
    <row r="304" spans="1:34" x14ac:dyDescent="0.25">
      <c r="A304" s="75">
        <f>'Compra - Fora do Estado'!A299</f>
        <v>0</v>
      </c>
      <c r="B304" s="66">
        <f>'Compra - Fora do Estado'!B299</f>
        <v>0</v>
      </c>
      <c r="C304" s="40">
        <f>'Compra - Fora do Estado'!L299</f>
        <v>0</v>
      </c>
      <c r="D304" s="80">
        <v>0.04</v>
      </c>
      <c r="E304" s="86">
        <f t="shared" si="134"/>
        <v>5</v>
      </c>
      <c r="F304" s="87">
        <f t="shared" si="150"/>
        <v>7.4626865671641802</v>
      </c>
      <c r="G304" s="88">
        <f t="shared" si="151"/>
        <v>0.12000000000000009</v>
      </c>
      <c r="H304" s="54">
        <f t="shared" si="135"/>
        <v>0</v>
      </c>
      <c r="I304" s="42">
        <f t="shared" si="152"/>
        <v>0</v>
      </c>
      <c r="J304" s="53" t="e">
        <f t="shared" si="153"/>
        <v>#DIV/0!</v>
      </c>
      <c r="K304" s="92">
        <f t="shared" si="136"/>
        <v>0</v>
      </c>
      <c r="L304" s="87">
        <f t="shared" si="154"/>
        <v>0</v>
      </c>
      <c r="M304" s="93" t="e">
        <f t="shared" si="155"/>
        <v>#DIV/0!</v>
      </c>
      <c r="N304" s="59">
        <f t="shared" si="137"/>
        <v>5</v>
      </c>
      <c r="O304" s="42">
        <f t="shared" si="156"/>
        <v>7.3529411764705888</v>
      </c>
      <c r="P304" s="55">
        <f t="shared" si="157"/>
        <v>0.12000000000000008</v>
      </c>
      <c r="Q304" s="86">
        <f t="shared" si="138"/>
        <v>0</v>
      </c>
      <c r="R304" s="87">
        <f t="shared" si="158"/>
        <v>0</v>
      </c>
      <c r="S304" s="93" t="e">
        <f t="shared" si="159"/>
        <v>#DIV/0!</v>
      </c>
      <c r="T304" s="59">
        <f t="shared" si="139"/>
        <v>0</v>
      </c>
      <c r="U304" s="42">
        <f t="shared" si="160"/>
        <v>0</v>
      </c>
      <c r="V304" s="53" t="e">
        <f t="shared" si="161"/>
        <v>#DIV/0!</v>
      </c>
      <c r="W304" s="92">
        <f t="shared" si="140"/>
        <v>5</v>
      </c>
      <c r="X304" s="87">
        <f t="shared" si="162"/>
        <v>7.6923076923076934</v>
      </c>
      <c r="Y304" s="88">
        <f t="shared" si="163"/>
        <v>0.12000000000000008</v>
      </c>
      <c r="Z304" s="54">
        <f t="shared" si="141"/>
        <v>0</v>
      </c>
      <c r="AA304" s="42">
        <f t="shared" si="143"/>
        <v>0</v>
      </c>
      <c r="AB304" s="55" t="e">
        <f t="shared" si="144"/>
        <v>#DIV/0!</v>
      </c>
      <c r="AC304" s="86">
        <f t="shared" si="142"/>
        <v>5</v>
      </c>
      <c r="AD304" s="87">
        <f t="shared" si="145"/>
        <v>5.9523809523809526</v>
      </c>
      <c r="AE304" s="93">
        <f t="shared" si="146"/>
        <v>0.12000000000000002</v>
      </c>
      <c r="AF304" s="59">
        <f t="shared" si="147"/>
        <v>5</v>
      </c>
      <c r="AG304" s="42">
        <f t="shared" si="148"/>
        <v>5.9523809523809526</v>
      </c>
      <c r="AH304" s="55">
        <f t="shared" si="149"/>
        <v>0.12000000000000002</v>
      </c>
    </row>
    <row r="305" spans="1:34" x14ac:dyDescent="0.25">
      <c r="A305" s="75">
        <f>'Compra - Fora do Estado'!A300</f>
        <v>0</v>
      </c>
      <c r="B305" s="66">
        <f>'Compra - Fora do Estado'!B300</f>
        <v>0</v>
      </c>
      <c r="C305" s="40">
        <f>'Compra - Fora do Estado'!L300</f>
        <v>0</v>
      </c>
      <c r="D305" s="80">
        <v>0.04</v>
      </c>
      <c r="E305" s="86">
        <f t="shared" si="134"/>
        <v>5</v>
      </c>
      <c r="F305" s="87">
        <f t="shared" si="150"/>
        <v>7.4626865671641802</v>
      </c>
      <c r="G305" s="88">
        <f t="shared" si="151"/>
        <v>0.12000000000000009</v>
      </c>
      <c r="H305" s="54">
        <f t="shared" si="135"/>
        <v>0</v>
      </c>
      <c r="I305" s="42">
        <f t="shared" si="152"/>
        <v>0</v>
      </c>
      <c r="J305" s="53" t="e">
        <f t="shared" si="153"/>
        <v>#DIV/0!</v>
      </c>
      <c r="K305" s="92">
        <f t="shared" si="136"/>
        <v>0</v>
      </c>
      <c r="L305" s="87">
        <f t="shared" si="154"/>
        <v>0</v>
      </c>
      <c r="M305" s="93" t="e">
        <f t="shared" si="155"/>
        <v>#DIV/0!</v>
      </c>
      <c r="N305" s="59">
        <f t="shared" si="137"/>
        <v>5</v>
      </c>
      <c r="O305" s="42">
        <f t="shared" si="156"/>
        <v>7.3529411764705888</v>
      </c>
      <c r="P305" s="55">
        <f t="shared" si="157"/>
        <v>0.12000000000000008</v>
      </c>
      <c r="Q305" s="86">
        <f t="shared" si="138"/>
        <v>0</v>
      </c>
      <c r="R305" s="87">
        <f t="shared" si="158"/>
        <v>0</v>
      </c>
      <c r="S305" s="93" t="e">
        <f t="shared" si="159"/>
        <v>#DIV/0!</v>
      </c>
      <c r="T305" s="59">
        <f t="shared" si="139"/>
        <v>0</v>
      </c>
      <c r="U305" s="42">
        <f t="shared" si="160"/>
        <v>0</v>
      </c>
      <c r="V305" s="53" t="e">
        <f t="shared" si="161"/>
        <v>#DIV/0!</v>
      </c>
      <c r="W305" s="92">
        <f t="shared" si="140"/>
        <v>5</v>
      </c>
      <c r="X305" s="87">
        <f t="shared" si="162"/>
        <v>7.6923076923076934</v>
      </c>
      <c r="Y305" s="88">
        <f t="shared" si="163"/>
        <v>0.12000000000000008</v>
      </c>
      <c r="Z305" s="54">
        <f t="shared" si="141"/>
        <v>0</v>
      </c>
      <c r="AA305" s="42">
        <f t="shared" si="143"/>
        <v>0</v>
      </c>
      <c r="AB305" s="55" t="e">
        <f t="shared" si="144"/>
        <v>#DIV/0!</v>
      </c>
      <c r="AC305" s="86">
        <f t="shared" si="142"/>
        <v>5</v>
      </c>
      <c r="AD305" s="87">
        <f t="shared" si="145"/>
        <v>5.9523809523809526</v>
      </c>
      <c r="AE305" s="93">
        <f t="shared" si="146"/>
        <v>0.12000000000000002</v>
      </c>
      <c r="AF305" s="59">
        <f t="shared" si="147"/>
        <v>5</v>
      </c>
      <c r="AG305" s="42">
        <f t="shared" si="148"/>
        <v>5.9523809523809526</v>
      </c>
      <c r="AH305" s="55">
        <f t="shared" si="149"/>
        <v>0.12000000000000002</v>
      </c>
    </row>
    <row r="306" spans="1:34" x14ac:dyDescent="0.25">
      <c r="A306" s="75">
        <f>'Compra - Fora do Estado'!A301</f>
        <v>0</v>
      </c>
      <c r="B306" s="66">
        <f>'Compra - Fora do Estado'!B301</f>
        <v>0</v>
      </c>
      <c r="C306" s="40">
        <f>'Compra - Fora do Estado'!L301</f>
        <v>0</v>
      </c>
      <c r="D306" s="80">
        <v>0.04</v>
      </c>
      <c r="E306" s="86">
        <f t="shared" si="134"/>
        <v>5</v>
      </c>
      <c r="F306" s="87">
        <f t="shared" si="150"/>
        <v>7.4626865671641802</v>
      </c>
      <c r="G306" s="88">
        <f t="shared" si="151"/>
        <v>0.12000000000000009</v>
      </c>
      <c r="H306" s="54">
        <f t="shared" si="135"/>
        <v>0</v>
      </c>
      <c r="I306" s="42">
        <f t="shared" si="152"/>
        <v>0</v>
      </c>
      <c r="J306" s="53" t="e">
        <f t="shared" si="153"/>
        <v>#DIV/0!</v>
      </c>
      <c r="K306" s="92">
        <f t="shared" si="136"/>
        <v>0</v>
      </c>
      <c r="L306" s="87">
        <f t="shared" si="154"/>
        <v>0</v>
      </c>
      <c r="M306" s="93" t="e">
        <f t="shared" si="155"/>
        <v>#DIV/0!</v>
      </c>
      <c r="N306" s="59">
        <f t="shared" si="137"/>
        <v>5</v>
      </c>
      <c r="O306" s="42">
        <f t="shared" si="156"/>
        <v>7.3529411764705888</v>
      </c>
      <c r="P306" s="55">
        <f t="shared" si="157"/>
        <v>0.12000000000000008</v>
      </c>
      <c r="Q306" s="86">
        <f t="shared" si="138"/>
        <v>0</v>
      </c>
      <c r="R306" s="87">
        <f t="shared" si="158"/>
        <v>0</v>
      </c>
      <c r="S306" s="93" t="e">
        <f t="shared" si="159"/>
        <v>#DIV/0!</v>
      </c>
      <c r="T306" s="59">
        <f t="shared" si="139"/>
        <v>0</v>
      </c>
      <c r="U306" s="42">
        <f t="shared" si="160"/>
        <v>0</v>
      </c>
      <c r="V306" s="53" t="e">
        <f t="shared" si="161"/>
        <v>#DIV/0!</v>
      </c>
      <c r="W306" s="92">
        <f t="shared" si="140"/>
        <v>5</v>
      </c>
      <c r="X306" s="87">
        <f t="shared" si="162"/>
        <v>7.6923076923076934</v>
      </c>
      <c r="Y306" s="88">
        <f t="shared" si="163"/>
        <v>0.12000000000000008</v>
      </c>
      <c r="Z306" s="54">
        <f t="shared" si="141"/>
        <v>0</v>
      </c>
      <c r="AA306" s="42">
        <f t="shared" si="143"/>
        <v>0</v>
      </c>
      <c r="AB306" s="55" t="e">
        <f t="shared" si="144"/>
        <v>#DIV/0!</v>
      </c>
      <c r="AC306" s="86">
        <f t="shared" si="142"/>
        <v>5</v>
      </c>
      <c r="AD306" s="87">
        <f t="shared" si="145"/>
        <v>5.9523809523809526</v>
      </c>
      <c r="AE306" s="93">
        <f t="shared" si="146"/>
        <v>0.12000000000000002</v>
      </c>
      <c r="AF306" s="59">
        <f t="shared" si="147"/>
        <v>5</v>
      </c>
      <c r="AG306" s="42">
        <f t="shared" si="148"/>
        <v>5.9523809523809526</v>
      </c>
      <c r="AH306" s="55">
        <f t="shared" si="149"/>
        <v>0.12000000000000002</v>
      </c>
    </row>
    <row r="307" spans="1:34" x14ac:dyDescent="0.25">
      <c r="A307" s="75">
        <f>'Compra - Fora do Estado'!A302</f>
        <v>0</v>
      </c>
      <c r="B307" s="66">
        <f>'Compra - Fora do Estado'!B302</f>
        <v>0</v>
      </c>
      <c r="C307" s="40">
        <f>'Compra - Fora do Estado'!L302</f>
        <v>0</v>
      </c>
      <c r="D307" s="80">
        <v>0.04</v>
      </c>
      <c r="E307" s="86">
        <f t="shared" si="134"/>
        <v>5</v>
      </c>
      <c r="F307" s="87">
        <f t="shared" si="150"/>
        <v>7.4626865671641802</v>
      </c>
      <c r="G307" s="88">
        <f t="shared" si="151"/>
        <v>0.12000000000000009</v>
      </c>
      <c r="H307" s="54">
        <f t="shared" si="135"/>
        <v>0</v>
      </c>
      <c r="I307" s="42">
        <f t="shared" si="152"/>
        <v>0</v>
      </c>
      <c r="J307" s="53" t="e">
        <f t="shared" si="153"/>
        <v>#DIV/0!</v>
      </c>
      <c r="K307" s="92">
        <f t="shared" si="136"/>
        <v>0</v>
      </c>
      <c r="L307" s="87">
        <f t="shared" si="154"/>
        <v>0</v>
      </c>
      <c r="M307" s="93" t="e">
        <f t="shared" si="155"/>
        <v>#DIV/0!</v>
      </c>
      <c r="N307" s="59">
        <f t="shared" si="137"/>
        <v>5</v>
      </c>
      <c r="O307" s="42">
        <f t="shared" si="156"/>
        <v>7.3529411764705888</v>
      </c>
      <c r="P307" s="55">
        <f t="shared" si="157"/>
        <v>0.12000000000000008</v>
      </c>
      <c r="Q307" s="86">
        <f t="shared" si="138"/>
        <v>0</v>
      </c>
      <c r="R307" s="87">
        <f t="shared" si="158"/>
        <v>0</v>
      </c>
      <c r="S307" s="93" t="e">
        <f t="shared" si="159"/>
        <v>#DIV/0!</v>
      </c>
      <c r="T307" s="59">
        <f t="shared" si="139"/>
        <v>0</v>
      </c>
      <c r="U307" s="42">
        <f t="shared" si="160"/>
        <v>0</v>
      </c>
      <c r="V307" s="53" t="e">
        <f t="shared" si="161"/>
        <v>#DIV/0!</v>
      </c>
      <c r="W307" s="92">
        <f t="shared" si="140"/>
        <v>5</v>
      </c>
      <c r="X307" s="87">
        <f t="shared" si="162"/>
        <v>7.6923076923076934</v>
      </c>
      <c r="Y307" s="88">
        <f t="shared" si="163"/>
        <v>0.12000000000000008</v>
      </c>
      <c r="Z307" s="54">
        <f t="shared" si="141"/>
        <v>0</v>
      </c>
      <c r="AA307" s="42">
        <f t="shared" si="143"/>
        <v>0</v>
      </c>
      <c r="AB307" s="55" t="e">
        <f t="shared" si="144"/>
        <v>#DIV/0!</v>
      </c>
      <c r="AC307" s="86">
        <f t="shared" si="142"/>
        <v>5</v>
      </c>
      <c r="AD307" s="87">
        <f t="shared" si="145"/>
        <v>5.9523809523809526</v>
      </c>
      <c r="AE307" s="93">
        <f t="shared" si="146"/>
        <v>0.12000000000000002</v>
      </c>
      <c r="AF307" s="59">
        <f t="shared" si="147"/>
        <v>5</v>
      </c>
      <c r="AG307" s="42">
        <f t="shared" si="148"/>
        <v>5.9523809523809526</v>
      </c>
      <c r="AH307" s="55">
        <f t="shared" si="149"/>
        <v>0.12000000000000002</v>
      </c>
    </row>
    <row r="308" spans="1:34" x14ac:dyDescent="0.25">
      <c r="A308" s="75">
        <f>'Compra - Fora do Estado'!A303</f>
        <v>0</v>
      </c>
      <c r="B308" s="66">
        <f>'Compra - Fora do Estado'!B303</f>
        <v>0</v>
      </c>
      <c r="C308" s="40">
        <f>'Compra - Fora do Estado'!L303</f>
        <v>0</v>
      </c>
      <c r="D308" s="80">
        <v>0.04</v>
      </c>
      <c r="E308" s="86">
        <f t="shared" si="134"/>
        <v>5</v>
      </c>
      <c r="F308" s="87">
        <f t="shared" si="150"/>
        <v>7.4626865671641802</v>
      </c>
      <c r="G308" s="88">
        <f t="shared" si="151"/>
        <v>0.12000000000000009</v>
      </c>
      <c r="H308" s="54">
        <f t="shared" si="135"/>
        <v>0</v>
      </c>
      <c r="I308" s="42">
        <f t="shared" si="152"/>
        <v>0</v>
      </c>
      <c r="J308" s="53" t="e">
        <f t="shared" si="153"/>
        <v>#DIV/0!</v>
      </c>
      <c r="K308" s="92">
        <f t="shared" si="136"/>
        <v>0</v>
      </c>
      <c r="L308" s="87">
        <f t="shared" si="154"/>
        <v>0</v>
      </c>
      <c r="M308" s="93" t="e">
        <f t="shared" si="155"/>
        <v>#DIV/0!</v>
      </c>
      <c r="N308" s="59">
        <f t="shared" si="137"/>
        <v>5</v>
      </c>
      <c r="O308" s="42">
        <f t="shared" si="156"/>
        <v>7.3529411764705888</v>
      </c>
      <c r="P308" s="55">
        <f t="shared" si="157"/>
        <v>0.12000000000000008</v>
      </c>
      <c r="Q308" s="86">
        <f t="shared" si="138"/>
        <v>0</v>
      </c>
      <c r="R308" s="87">
        <f t="shared" si="158"/>
        <v>0</v>
      </c>
      <c r="S308" s="93" t="e">
        <f t="shared" si="159"/>
        <v>#DIV/0!</v>
      </c>
      <c r="T308" s="59">
        <f t="shared" si="139"/>
        <v>0</v>
      </c>
      <c r="U308" s="42">
        <f t="shared" si="160"/>
        <v>0</v>
      </c>
      <c r="V308" s="53" t="e">
        <f t="shared" si="161"/>
        <v>#DIV/0!</v>
      </c>
      <c r="W308" s="92">
        <f t="shared" si="140"/>
        <v>5</v>
      </c>
      <c r="X308" s="87">
        <f t="shared" si="162"/>
        <v>7.6923076923076934</v>
      </c>
      <c r="Y308" s="88">
        <f t="shared" si="163"/>
        <v>0.12000000000000008</v>
      </c>
      <c r="Z308" s="54">
        <f t="shared" si="141"/>
        <v>0</v>
      </c>
      <c r="AA308" s="42">
        <f t="shared" si="143"/>
        <v>0</v>
      </c>
      <c r="AB308" s="55" t="e">
        <f t="shared" si="144"/>
        <v>#DIV/0!</v>
      </c>
      <c r="AC308" s="86">
        <f t="shared" si="142"/>
        <v>5</v>
      </c>
      <c r="AD308" s="87">
        <f t="shared" si="145"/>
        <v>5.9523809523809526</v>
      </c>
      <c r="AE308" s="93">
        <f t="shared" si="146"/>
        <v>0.12000000000000002</v>
      </c>
      <c r="AF308" s="59">
        <f t="shared" si="147"/>
        <v>5</v>
      </c>
      <c r="AG308" s="42">
        <f t="shared" si="148"/>
        <v>5.9523809523809526</v>
      </c>
      <c r="AH308" s="55">
        <f t="shared" si="149"/>
        <v>0.12000000000000002</v>
      </c>
    </row>
    <row r="309" spans="1:34" x14ac:dyDescent="0.25">
      <c r="A309" s="75">
        <f>'Compra - Fora do Estado'!A304</f>
        <v>0</v>
      </c>
      <c r="B309" s="66">
        <f>'Compra - Fora do Estado'!B304</f>
        <v>0</v>
      </c>
      <c r="C309" s="40">
        <f>'Compra - Fora do Estado'!L304</f>
        <v>0</v>
      </c>
      <c r="D309" s="80">
        <v>0.04</v>
      </c>
      <c r="E309" s="86">
        <f t="shared" si="134"/>
        <v>5</v>
      </c>
      <c r="F309" s="87">
        <f t="shared" si="150"/>
        <v>7.4626865671641802</v>
      </c>
      <c r="G309" s="88">
        <f t="shared" si="151"/>
        <v>0.12000000000000009</v>
      </c>
      <c r="H309" s="54">
        <f t="shared" si="135"/>
        <v>0</v>
      </c>
      <c r="I309" s="42">
        <f t="shared" si="152"/>
        <v>0</v>
      </c>
      <c r="J309" s="53" t="e">
        <f t="shared" si="153"/>
        <v>#DIV/0!</v>
      </c>
      <c r="K309" s="92">
        <f t="shared" si="136"/>
        <v>0</v>
      </c>
      <c r="L309" s="87">
        <f t="shared" si="154"/>
        <v>0</v>
      </c>
      <c r="M309" s="93" t="e">
        <f t="shared" si="155"/>
        <v>#DIV/0!</v>
      </c>
      <c r="N309" s="59">
        <f t="shared" si="137"/>
        <v>5</v>
      </c>
      <c r="O309" s="42">
        <f t="shared" si="156"/>
        <v>7.3529411764705888</v>
      </c>
      <c r="P309" s="55">
        <f t="shared" si="157"/>
        <v>0.12000000000000008</v>
      </c>
      <c r="Q309" s="86">
        <f t="shared" si="138"/>
        <v>0</v>
      </c>
      <c r="R309" s="87">
        <f t="shared" si="158"/>
        <v>0</v>
      </c>
      <c r="S309" s="93" t="e">
        <f t="shared" si="159"/>
        <v>#DIV/0!</v>
      </c>
      <c r="T309" s="59">
        <f t="shared" si="139"/>
        <v>0</v>
      </c>
      <c r="U309" s="42">
        <f t="shared" si="160"/>
        <v>0</v>
      </c>
      <c r="V309" s="53" t="e">
        <f t="shared" si="161"/>
        <v>#DIV/0!</v>
      </c>
      <c r="W309" s="92">
        <f t="shared" si="140"/>
        <v>5</v>
      </c>
      <c r="X309" s="87">
        <f t="shared" si="162"/>
        <v>7.6923076923076934</v>
      </c>
      <c r="Y309" s="88">
        <f t="shared" si="163"/>
        <v>0.12000000000000008</v>
      </c>
      <c r="Z309" s="54">
        <f t="shared" si="141"/>
        <v>0</v>
      </c>
      <c r="AA309" s="42">
        <f t="shared" si="143"/>
        <v>0</v>
      </c>
      <c r="AB309" s="55" t="e">
        <f t="shared" si="144"/>
        <v>#DIV/0!</v>
      </c>
      <c r="AC309" s="86">
        <f t="shared" si="142"/>
        <v>5</v>
      </c>
      <c r="AD309" s="87">
        <f t="shared" si="145"/>
        <v>5.9523809523809526</v>
      </c>
      <c r="AE309" s="93">
        <f t="shared" si="146"/>
        <v>0.12000000000000002</v>
      </c>
      <c r="AF309" s="59">
        <f t="shared" si="147"/>
        <v>5</v>
      </c>
      <c r="AG309" s="42">
        <f t="shared" si="148"/>
        <v>5.9523809523809526</v>
      </c>
      <c r="AH309" s="55">
        <f t="shared" si="149"/>
        <v>0.12000000000000002</v>
      </c>
    </row>
    <row r="310" spans="1:34" x14ac:dyDescent="0.25">
      <c r="A310" s="75">
        <f>'Compra - Fora do Estado'!A305</f>
        <v>0</v>
      </c>
      <c r="B310" s="66">
        <f>'Compra - Fora do Estado'!B305</f>
        <v>0</v>
      </c>
      <c r="C310" s="40">
        <f>'Compra - Fora do Estado'!L305</f>
        <v>0</v>
      </c>
      <c r="D310" s="80">
        <v>0.04</v>
      </c>
      <c r="E310" s="86">
        <f t="shared" si="134"/>
        <v>5</v>
      </c>
      <c r="F310" s="87">
        <f t="shared" si="150"/>
        <v>7.4626865671641802</v>
      </c>
      <c r="G310" s="88">
        <f t="shared" si="151"/>
        <v>0.12000000000000009</v>
      </c>
      <c r="H310" s="54">
        <f t="shared" si="135"/>
        <v>0</v>
      </c>
      <c r="I310" s="42">
        <f t="shared" si="152"/>
        <v>0</v>
      </c>
      <c r="J310" s="53" t="e">
        <f t="shared" si="153"/>
        <v>#DIV/0!</v>
      </c>
      <c r="K310" s="92">
        <f t="shared" si="136"/>
        <v>0</v>
      </c>
      <c r="L310" s="87">
        <f t="shared" si="154"/>
        <v>0</v>
      </c>
      <c r="M310" s="93" t="e">
        <f t="shared" si="155"/>
        <v>#DIV/0!</v>
      </c>
      <c r="N310" s="59">
        <f t="shared" si="137"/>
        <v>5</v>
      </c>
      <c r="O310" s="42">
        <f t="shared" si="156"/>
        <v>7.3529411764705888</v>
      </c>
      <c r="P310" s="55">
        <f t="shared" si="157"/>
        <v>0.12000000000000008</v>
      </c>
      <c r="Q310" s="86">
        <f t="shared" si="138"/>
        <v>0</v>
      </c>
      <c r="R310" s="87">
        <f t="shared" si="158"/>
        <v>0</v>
      </c>
      <c r="S310" s="93" t="e">
        <f t="shared" si="159"/>
        <v>#DIV/0!</v>
      </c>
      <c r="T310" s="59">
        <f t="shared" si="139"/>
        <v>0</v>
      </c>
      <c r="U310" s="42">
        <f t="shared" si="160"/>
        <v>0</v>
      </c>
      <c r="V310" s="53" t="e">
        <f t="shared" si="161"/>
        <v>#DIV/0!</v>
      </c>
      <c r="W310" s="92">
        <f t="shared" si="140"/>
        <v>5</v>
      </c>
      <c r="X310" s="87">
        <f t="shared" si="162"/>
        <v>7.6923076923076934</v>
      </c>
      <c r="Y310" s="88">
        <f t="shared" si="163"/>
        <v>0.12000000000000008</v>
      </c>
      <c r="Z310" s="54">
        <f t="shared" si="141"/>
        <v>0</v>
      </c>
      <c r="AA310" s="42">
        <f t="shared" si="143"/>
        <v>0</v>
      </c>
      <c r="AB310" s="55" t="e">
        <f t="shared" si="144"/>
        <v>#DIV/0!</v>
      </c>
      <c r="AC310" s="86">
        <f t="shared" si="142"/>
        <v>5</v>
      </c>
      <c r="AD310" s="87">
        <f t="shared" si="145"/>
        <v>5.9523809523809526</v>
      </c>
      <c r="AE310" s="93">
        <f t="shared" si="146"/>
        <v>0.12000000000000002</v>
      </c>
      <c r="AF310" s="59">
        <f t="shared" si="147"/>
        <v>5</v>
      </c>
      <c r="AG310" s="42">
        <f t="shared" si="148"/>
        <v>5.9523809523809526</v>
      </c>
      <c r="AH310" s="55">
        <f t="shared" si="149"/>
        <v>0.12000000000000002</v>
      </c>
    </row>
    <row r="311" spans="1:34" x14ac:dyDescent="0.25">
      <c r="A311" s="75">
        <f>'Compra - Fora do Estado'!A306</f>
        <v>0</v>
      </c>
      <c r="B311" s="66">
        <f>'Compra - Fora do Estado'!B306</f>
        <v>0</v>
      </c>
      <c r="C311" s="40">
        <f>'Compra - Fora do Estado'!L306</f>
        <v>0</v>
      </c>
      <c r="D311" s="80">
        <v>0.04</v>
      </c>
      <c r="E311" s="86">
        <f t="shared" si="134"/>
        <v>5</v>
      </c>
      <c r="F311" s="87">
        <f t="shared" si="150"/>
        <v>7.4626865671641802</v>
      </c>
      <c r="G311" s="88">
        <f t="shared" si="151"/>
        <v>0.12000000000000009</v>
      </c>
      <c r="H311" s="54">
        <f t="shared" si="135"/>
        <v>0</v>
      </c>
      <c r="I311" s="42">
        <f t="shared" si="152"/>
        <v>0</v>
      </c>
      <c r="J311" s="53" t="e">
        <f t="shared" si="153"/>
        <v>#DIV/0!</v>
      </c>
      <c r="K311" s="92">
        <f t="shared" si="136"/>
        <v>0</v>
      </c>
      <c r="L311" s="87">
        <f t="shared" si="154"/>
        <v>0</v>
      </c>
      <c r="M311" s="93" t="e">
        <f t="shared" si="155"/>
        <v>#DIV/0!</v>
      </c>
      <c r="N311" s="59">
        <f t="shared" si="137"/>
        <v>5</v>
      </c>
      <c r="O311" s="42">
        <f t="shared" si="156"/>
        <v>7.3529411764705888</v>
      </c>
      <c r="P311" s="55">
        <f t="shared" si="157"/>
        <v>0.12000000000000008</v>
      </c>
      <c r="Q311" s="86">
        <f t="shared" si="138"/>
        <v>0</v>
      </c>
      <c r="R311" s="87">
        <f t="shared" si="158"/>
        <v>0</v>
      </c>
      <c r="S311" s="93" t="e">
        <f t="shared" si="159"/>
        <v>#DIV/0!</v>
      </c>
      <c r="T311" s="59">
        <f t="shared" si="139"/>
        <v>0</v>
      </c>
      <c r="U311" s="42">
        <f t="shared" si="160"/>
        <v>0</v>
      </c>
      <c r="V311" s="53" t="e">
        <f t="shared" si="161"/>
        <v>#DIV/0!</v>
      </c>
      <c r="W311" s="92">
        <f t="shared" si="140"/>
        <v>5</v>
      </c>
      <c r="X311" s="87">
        <f t="shared" si="162"/>
        <v>7.6923076923076934</v>
      </c>
      <c r="Y311" s="88">
        <f t="shared" si="163"/>
        <v>0.12000000000000008</v>
      </c>
      <c r="Z311" s="54">
        <f t="shared" si="141"/>
        <v>0</v>
      </c>
      <c r="AA311" s="42">
        <f t="shared" si="143"/>
        <v>0</v>
      </c>
      <c r="AB311" s="55" t="e">
        <f t="shared" si="144"/>
        <v>#DIV/0!</v>
      </c>
      <c r="AC311" s="86">
        <f t="shared" si="142"/>
        <v>5</v>
      </c>
      <c r="AD311" s="87">
        <f t="shared" si="145"/>
        <v>5.9523809523809526</v>
      </c>
      <c r="AE311" s="93">
        <f t="shared" si="146"/>
        <v>0.12000000000000002</v>
      </c>
      <c r="AF311" s="59">
        <f t="shared" si="147"/>
        <v>5</v>
      </c>
      <c r="AG311" s="42">
        <f t="shared" si="148"/>
        <v>5.9523809523809526</v>
      </c>
      <c r="AH311" s="55">
        <f t="shared" si="149"/>
        <v>0.12000000000000002</v>
      </c>
    </row>
    <row r="312" spans="1:34" x14ac:dyDescent="0.25">
      <c r="A312" s="75">
        <f>'Compra - Fora do Estado'!A307</f>
        <v>0</v>
      </c>
      <c r="B312" s="66">
        <f>'Compra - Fora do Estado'!B307</f>
        <v>0</v>
      </c>
      <c r="C312" s="40">
        <f>'Compra - Fora do Estado'!L307</f>
        <v>0</v>
      </c>
      <c r="D312" s="80">
        <v>0.04</v>
      </c>
      <c r="E312" s="86">
        <f t="shared" si="134"/>
        <v>5</v>
      </c>
      <c r="F312" s="87">
        <f t="shared" si="150"/>
        <v>7.4626865671641802</v>
      </c>
      <c r="G312" s="88">
        <f t="shared" si="151"/>
        <v>0.12000000000000009</v>
      </c>
      <c r="H312" s="54">
        <f t="shared" si="135"/>
        <v>0</v>
      </c>
      <c r="I312" s="42">
        <f t="shared" si="152"/>
        <v>0</v>
      </c>
      <c r="J312" s="53" t="e">
        <f t="shared" si="153"/>
        <v>#DIV/0!</v>
      </c>
      <c r="K312" s="92">
        <f t="shared" si="136"/>
        <v>0</v>
      </c>
      <c r="L312" s="87">
        <f t="shared" si="154"/>
        <v>0</v>
      </c>
      <c r="M312" s="93" t="e">
        <f t="shared" si="155"/>
        <v>#DIV/0!</v>
      </c>
      <c r="N312" s="59">
        <f t="shared" si="137"/>
        <v>5</v>
      </c>
      <c r="O312" s="42">
        <f t="shared" si="156"/>
        <v>7.3529411764705888</v>
      </c>
      <c r="P312" s="55">
        <f t="shared" si="157"/>
        <v>0.12000000000000008</v>
      </c>
      <c r="Q312" s="86">
        <f t="shared" si="138"/>
        <v>0</v>
      </c>
      <c r="R312" s="87">
        <f t="shared" si="158"/>
        <v>0</v>
      </c>
      <c r="S312" s="93" t="e">
        <f t="shared" si="159"/>
        <v>#DIV/0!</v>
      </c>
      <c r="T312" s="59">
        <f t="shared" si="139"/>
        <v>0</v>
      </c>
      <c r="U312" s="42">
        <f t="shared" si="160"/>
        <v>0</v>
      </c>
      <c r="V312" s="53" t="e">
        <f t="shared" si="161"/>
        <v>#DIV/0!</v>
      </c>
      <c r="W312" s="92">
        <f t="shared" si="140"/>
        <v>5</v>
      </c>
      <c r="X312" s="87">
        <f t="shared" si="162"/>
        <v>7.6923076923076934</v>
      </c>
      <c r="Y312" s="88">
        <f t="shared" si="163"/>
        <v>0.12000000000000008</v>
      </c>
      <c r="Z312" s="54">
        <f t="shared" si="141"/>
        <v>0</v>
      </c>
      <c r="AA312" s="42">
        <f t="shared" si="143"/>
        <v>0</v>
      </c>
      <c r="AB312" s="55" t="e">
        <f t="shared" si="144"/>
        <v>#DIV/0!</v>
      </c>
      <c r="AC312" s="86">
        <f t="shared" si="142"/>
        <v>5</v>
      </c>
      <c r="AD312" s="87">
        <f t="shared" si="145"/>
        <v>5.9523809523809526</v>
      </c>
      <c r="AE312" s="93">
        <f t="shared" si="146"/>
        <v>0.12000000000000002</v>
      </c>
      <c r="AF312" s="59">
        <f t="shared" si="147"/>
        <v>5</v>
      </c>
      <c r="AG312" s="42">
        <f t="shared" si="148"/>
        <v>5.9523809523809526</v>
      </c>
      <c r="AH312" s="55">
        <f t="shared" si="149"/>
        <v>0.12000000000000002</v>
      </c>
    </row>
    <row r="313" spans="1:34" x14ac:dyDescent="0.25">
      <c r="A313" s="75">
        <f>'Compra - Fora do Estado'!A308</f>
        <v>0</v>
      </c>
      <c r="B313" s="66">
        <f>'Compra - Fora do Estado'!B308</f>
        <v>0</v>
      </c>
      <c r="C313" s="40">
        <f>'Compra - Fora do Estado'!L308</f>
        <v>0</v>
      </c>
      <c r="D313" s="80">
        <v>0.04</v>
      </c>
      <c r="E313" s="86">
        <f t="shared" si="134"/>
        <v>5</v>
      </c>
      <c r="F313" s="87">
        <f t="shared" si="150"/>
        <v>7.4626865671641802</v>
      </c>
      <c r="G313" s="88">
        <f t="shared" si="151"/>
        <v>0.12000000000000009</v>
      </c>
      <c r="H313" s="54">
        <f t="shared" si="135"/>
        <v>0</v>
      </c>
      <c r="I313" s="42">
        <f t="shared" si="152"/>
        <v>0</v>
      </c>
      <c r="J313" s="53" t="e">
        <f t="shared" si="153"/>
        <v>#DIV/0!</v>
      </c>
      <c r="K313" s="92">
        <f t="shared" si="136"/>
        <v>0</v>
      </c>
      <c r="L313" s="87">
        <f t="shared" si="154"/>
        <v>0</v>
      </c>
      <c r="M313" s="93" t="e">
        <f t="shared" si="155"/>
        <v>#DIV/0!</v>
      </c>
      <c r="N313" s="59">
        <f t="shared" si="137"/>
        <v>5</v>
      </c>
      <c r="O313" s="42">
        <f t="shared" si="156"/>
        <v>7.3529411764705888</v>
      </c>
      <c r="P313" s="55">
        <f t="shared" si="157"/>
        <v>0.12000000000000008</v>
      </c>
      <c r="Q313" s="86">
        <f t="shared" si="138"/>
        <v>0</v>
      </c>
      <c r="R313" s="87">
        <f t="shared" si="158"/>
        <v>0</v>
      </c>
      <c r="S313" s="93" t="e">
        <f t="shared" si="159"/>
        <v>#DIV/0!</v>
      </c>
      <c r="T313" s="59">
        <f t="shared" si="139"/>
        <v>0</v>
      </c>
      <c r="U313" s="42">
        <f t="shared" si="160"/>
        <v>0</v>
      </c>
      <c r="V313" s="53" t="e">
        <f t="shared" si="161"/>
        <v>#DIV/0!</v>
      </c>
      <c r="W313" s="92">
        <f t="shared" si="140"/>
        <v>5</v>
      </c>
      <c r="X313" s="87">
        <f t="shared" si="162"/>
        <v>7.6923076923076934</v>
      </c>
      <c r="Y313" s="88">
        <f t="shared" si="163"/>
        <v>0.12000000000000008</v>
      </c>
      <c r="Z313" s="54">
        <f t="shared" si="141"/>
        <v>0</v>
      </c>
      <c r="AA313" s="42">
        <f t="shared" si="143"/>
        <v>0</v>
      </c>
      <c r="AB313" s="55" t="e">
        <f t="shared" si="144"/>
        <v>#DIV/0!</v>
      </c>
      <c r="AC313" s="86">
        <f t="shared" si="142"/>
        <v>5</v>
      </c>
      <c r="AD313" s="87">
        <f t="shared" si="145"/>
        <v>5.9523809523809526</v>
      </c>
      <c r="AE313" s="93">
        <f t="shared" si="146"/>
        <v>0.12000000000000002</v>
      </c>
      <c r="AF313" s="59">
        <f t="shared" si="147"/>
        <v>5</v>
      </c>
      <c r="AG313" s="42">
        <f t="shared" si="148"/>
        <v>5.9523809523809526</v>
      </c>
      <c r="AH313" s="55">
        <f t="shared" si="149"/>
        <v>0.12000000000000002</v>
      </c>
    </row>
    <row r="314" spans="1:34" x14ac:dyDescent="0.25">
      <c r="A314" s="75">
        <f>'Compra - Fora do Estado'!A309</f>
        <v>0</v>
      </c>
      <c r="B314" s="66">
        <f>'Compra - Fora do Estado'!B309</f>
        <v>0</v>
      </c>
      <c r="C314" s="40">
        <f>'Compra - Fora do Estado'!L309</f>
        <v>0</v>
      </c>
      <c r="D314" s="80">
        <v>0.04</v>
      </c>
      <c r="E314" s="86">
        <f t="shared" si="134"/>
        <v>5</v>
      </c>
      <c r="F314" s="87">
        <f t="shared" si="150"/>
        <v>7.4626865671641802</v>
      </c>
      <c r="G314" s="88">
        <f t="shared" si="151"/>
        <v>0.12000000000000009</v>
      </c>
      <c r="H314" s="54">
        <f t="shared" si="135"/>
        <v>0</v>
      </c>
      <c r="I314" s="42">
        <f t="shared" si="152"/>
        <v>0</v>
      </c>
      <c r="J314" s="53" t="e">
        <f t="shared" si="153"/>
        <v>#DIV/0!</v>
      </c>
      <c r="K314" s="92">
        <f t="shared" si="136"/>
        <v>0</v>
      </c>
      <c r="L314" s="87">
        <f t="shared" si="154"/>
        <v>0</v>
      </c>
      <c r="M314" s="93" t="e">
        <f t="shared" si="155"/>
        <v>#DIV/0!</v>
      </c>
      <c r="N314" s="59">
        <f t="shared" si="137"/>
        <v>5</v>
      </c>
      <c r="O314" s="42">
        <f t="shared" si="156"/>
        <v>7.3529411764705888</v>
      </c>
      <c r="P314" s="55">
        <f t="shared" si="157"/>
        <v>0.12000000000000008</v>
      </c>
      <c r="Q314" s="86">
        <f t="shared" si="138"/>
        <v>0</v>
      </c>
      <c r="R314" s="87">
        <f t="shared" si="158"/>
        <v>0</v>
      </c>
      <c r="S314" s="93" t="e">
        <f t="shared" si="159"/>
        <v>#DIV/0!</v>
      </c>
      <c r="T314" s="59">
        <f t="shared" si="139"/>
        <v>0</v>
      </c>
      <c r="U314" s="42">
        <f t="shared" si="160"/>
        <v>0</v>
      </c>
      <c r="V314" s="53" t="e">
        <f t="shared" si="161"/>
        <v>#DIV/0!</v>
      </c>
      <c r="W314" s="92">
        <f t="shared" si="140"/>
        <v>5</v>
      </c>
      <c r="X314" s="87">
        <f t="shared" si="162"/>
        <v>7.6923076923076934</v>
      </c>
      <c r="Y314" s="88">
        <f t="shared" si="163"/>
        <v>0.12000000000000008</v>
      </c>
      <c r="Z314" s="54">
        <f t="shared" si="141"/>
        <v>0</v>
      </c>
      <c r="AA314" s="42">
        <f t="shared" si="143"/>
        <v>0</v>
      </c>
      <c r="AB314" s="55" t="e">
        <f t="shared" si="144"/>
        <v>#DIV/0!</v>
      </c>
      <c r="AC314" s="86">
        <f t="shared" si="142"/>
        <v>5</v>
      </c>
      <c r="AD314" s="87">
        <f t="shared" si="145"/>
        <v>5.9523809523809526</v>
      </c>
      <c r="AE314" s="93">
        <f t="shared" si="146"/>
        <v>0.12000000000000002</v>
      </c>
      <c r="AF314" s="59">
        <f t="shared" si="147"/>
        <v>5</v>
      </c>
      <c r="AG314" s="42">
        <f t="shared" si="148"/>
        <v>5.9523809523809526</v>
      </c>
      <c r="AH314" s="55">
        <f t="shared" si="149"/>
        <v>0.12000000000000002</v>
      </c>
    </row>
    <row r="315" spans="1:34" x14ac:dyDescent="0.25">
      <c r="A315" s="75">
        <f>'Compra - Fora do Estado'!A310</f>
        <v>0</v>
      </c>
      <c r="B315" s="66">
        <f>'Compra - Fora do Estado'!B310</f>
        <v>0</v>
      </c>
      <c r="C315" s="40">
        <f>'Compra - Fora do Estado'!L310</f>
        <v>0</v>
      </c>
      <c r="D315" s="80">
        <v>0.04</v>
      </c>
      <c r="E315" s="86">
        <f t="shared" si="134"/>
        <v>5</v>
      </c>
      <c r="F315" s="87">
        <f t="shared" si="150"/>
        <v>7.4626865671641802</v>
      </c>
      <c r="G315" s="88">
        <f t="shared" si="151"/>
        <v>0.12000000000000009</v>
      </c>
      <c r="H315" s="54">
        <f t="shared" si="135"/>
        <v>0</v>
      </c>
      <c r="I315" s="42">
        <f t="shared" si="152"/>
        <v>0</v>
      </c>
      <c r="J315" s="53" t="e">
        <f t="shared" si="153"/>
        <v>#DIV/0!</v>
      </c>
      <c r="K315" s="92">
        <f t="shared" si="136"/>
        <v>0</v>
      </c>
      <c r="L315" s="87">
        <f t="shared" si="154"/>
        <v>0</v>
      </c>
      <c r="M315" s="93" t="e">
        <f t="shared" si="155"/>
        <v>#DIV/0!</v>
      </c>
      <c r="N315" s="59">
        <f t="shared" si="137"/>
        <v>5</v>
      </c>
      <c r="O315" s="42">
        <f t="shared" si="156"/>
        <v>7.3529411764705888</v>
      </c>
      <c r="P315" s="55">
        <f t="shared" si="157"/>
        <v>0.12000000000000008</v>
      </c>
      <c r="Q315" s="86">
        <f t="shared" si="138"/>
        <v>0</v>
      </c>
      <c r="R315" s="87">
        <f t="shared" si="158"/>
        <v>0</v>
      </c>
      <c r="S315" s="93" t="e">
        <f t="shared" si="159"/>
        <v>#DIV/0!</v>
      </c>
      <c r="T315" s="59">
        <f t="shared" si="139"/>
        <v>0</v>
      </c>
      <c r="U315" s="42">
        <f t="shared" si="160"/>
        <v>0</v>
      </c>
      <c r="V315" s="53" t="e">
        <f t="shared" si="161"/>
        <v>#DIV/0!</v>
      </c>
      <c r="W315" s="92">
        <f t="shared" si="140"/>
        <v>5</v>
      </c>
      <c r="X315" s="87">
        <f t="shared" si="162"/>
        <v>7.6923076923076934</v>
      </c>
      <c r="Y315" s="88">
        <f t="shared" si="163"/>
        <v>0.12000000000000008</v>
      </c>
      <c r="Z315" s="54">
        <f t="shared" si="141"/>
        <v>0</v>
      </c>
      <c r="AA315" s="42">
        <f t="shared" si="143"/>
        <v>0</v>
      </c>
      <c r="AB315" s="55" t="e">
        <f t="shared" si="144"/>
        <v>#DIV/0!</v>
      </c>
      <c r="AC315" s="86">
        <f t="shared" si="142"/>
        <v>5</v>
      </c>
      <c r="AD315" s="87">
        <f t="shared" si="145"/>
        <v>5.9523809523809526</v>
      </c>
      <c r="AE315" s="93">
        <f t="shared" si="146"/>
        <v>0.12000000000000002</v>
      </c>
      <c r="AF315" s="59">
        <f t="shared" si="147"/>
        <v>5</v>
      </c>
      <c r="AG315" s="42">
        <f t="shared" si="148"/>
        <v>5.9523809523809526</v>
      </c>
      <c r="AH315" s="55">
        <f t="shared" si="149"/>
        <v>0.12000000000000002</v>
      </c>
    </row>
    <row r="316" spans="1:34" x14ac:dyDescent="0.25">
      <c r="A316" s="75">
        <f>'Compra - Fora do Estado'!A311</f>
        <v>0</v>
      </c>
      <c r="B316" s="66">
        <f>'Compra - Fora do Estado'!B311</f>
        <v>0</v>
      </c>
      <c r="C316" s="40">
        <f>'Compra - Fora do Estado'!L311</f>
        <v>0</v>
      </c>
      <c r="D316" s="80">
        <v>0.04</v>
      </c>
      <c r="E316" s="86">
        <f t="shared" si="134"/>
        <v>5</v>
      </c>
      <c r="F316" s="87">
        <f t="shared" si="150"/>
        <v>7.4626865671641802</v>
      </c>
      <c r="G316" s="88">
        <f t="shared" si="151"/>
        <v>0.12000000000000009</v>
      </c>
      <c r="H316" s="54">
        <f t="shared" si="135"/>
        <v>0</v>
      </c>
      <c r="I316" s="42">
        <f t="shared" si="152"/>
        <v>0</v>
      </c>
      <c r="J316" s="53" t="e">
        <f t="shared" si="153"/>
        <v>#DIV/0!</v>
      </c>
      <c r="K316" s="92">
        <f t="shared" si="136"/>
        <v>0</v>
      </c>
      <c r="L316" s="87">
        <f t="shared" si="154"/>
        <v>0</v>
      </c>
      <c r="M316" s="93" t="e">
        <f t="shared" si="155"/>
        <v>#DIV/0!</v>
      </c>
      <c r="N316" s="59">
        <f t="shared" si="137"/>
        <v>5</v>
      </c>
      <c r="O316" s="42">
        <f t="shared" si="156"/>
        <v>7.3529411764705888</v>
      </c>
      <c r="P316" s="55">
        <f t="shared" si="157"/>
        <v>0.12000000000000008</v>
      </c>
      <c r="Q316" s="86">
        <f t="shared" si="138"/>
        <v>0</v>
      </c>
      <c r="R316" s="87">
        <f t="shared" si="158"/>
        <v>0</v>
      </c>
      <c r="S316" s="93" t="e">
        <f t="shared" si="159"/>
        <v>#DIV/0!</v>
      </c>
      <c r="T316" s="59">
        <f t="shared" si="139"/>
        <v>0</v>
      </c>
      <c r="U316" s="42">
        <f t="shared" si="160"/>
        <v>0</v>
      </c>
      <c r="V316" s="53" t="e">
        <f t="shared" si="161"/>
        <v>#DIV/0!</v>
      </c>
      <c r="W316" s="92">
        <f t="shared" si="140"/>
        <v>5</v>
      </c>
      <c r="X316" s="87">
        <f t="shared" si="162"/>
        <v>7.6923076923076934</v>
      </c>
      <c r="Y316" s="88">
        <f t="shared" si="163"/>
        <v>0.12000000000000008</v>
      </c>
      <c r="Z316" s="54">
        <f t="shared" si="141"/>
        <v>0</v>
      </c>
      <c r="AA316" s="42">
        <f t="shared" si="143"/>
        <v>0</v>
      </c>
      <c r="AB316" s="55" t="e">
        <f t="shared" si="144"/>
        <v>#DIV/0!</v>
      </c>
      <c r="AC316" s="86">
        <f t="shared" si="142"/>
        <v>5</v>
      </c>
      <c r="AD316" s="87">
        <f t="shared" si="145"/>
        <v>5.9523809523809526</v>
      </c>
      <c r="AE316" s="93">
        <f t="shared" si="146"/>
        <v>0.12000000000000002</v>
      </c>
      <c r="AF316" s="59">
        <f t="shared" si="147"/>
        <v>5</v>
      </c>
      <c r="AG316" s="42">
        <f t="shared" si="148"/>
        <v>5.9523809523809526</v>
      </c>
      <c r="AH316" s="55">
        <f t="shared" si="149"/>
        <v>0.12000000000000002</v>
      </c>
    </row>
    <row r="317" spans="1:34" x14ac:dyDescent="0.25">
      <c r="A317" s="75">
        <f>'Compra - Fora do Estado'!A312</f>
        <v>0</v>
      </c>
      <c r="B317" s="66">
        <f>'Compra - Fora do Estado'!B312</f>
        <v>0</v>
      </c>
      <c r="C317" s="40">
        <f>'Compra - Fora do Estado'!L312</f>
        <v>0</v>
      </c>
      <c r="D317" s="80">
        <v>0.04</v>
      </c>
      <c r="E317" s="86">
        <f t="shared" si="134"/>
        <v>5</v>
      </c>
      <c r="F317" s="87">
        <f t="shared" si="150"/>
        <v>7.4626865671641802</v>
      </c>
      <c r="G317" s="88">
        <f t="shared" si="151"/>
        <v>0.12000000000000009</v>
      </c>
      <c r="H317" s="54">
        <f t="shared" si="135"/>
        <v>0</v>
      </c>
      <c r="I317" s="42">
        <f t="shared" si="152"/>
        <v>0</v>
      </c>
      <c r="J317" s="53" t="e">
        <f t="shared" si="153"/>
        <v>#DIV/0!</v>
      </c>
      <c r="K317" s="92">
        <f t="shared" si="136"/>
        <v>0</v>
      </c>
      <c r="L317" s="87">
        <f t="shared" si="154"/>
        <v>0</v>
      </c>
      <c r="M317" s="93" t="e">
        <f t="shared" si="155"/>
        <v>#DIV/0!</v>
      </c>
      <c r="N317" s="59">
        <f t="shared" si="137"/>
        <v>5</v>
      </c>
      <c r="O317" s="42">
        <f t="shared" si="156"/>
        <v>7.3529411764705888</v>
      </c>
      <c r="P317" s="55">
        <f t="shared" si="157"/>
        <v>0.12000000000000008</v>
      </c>
      <c r="Q317" s="86">
        <f t="shared" si="138"/>
        <v>0</v>
      </c>
      <c r="R317" s="87">
        <f t="shared" si="158"/>
        <v>0</v>
      </c>
      <c r="S317" s="93" t="e">
        <f t="shared" si="159"/>
        <v>#DIV/0!</v>
      </c>
      <c r="T317" s="59">
        <f t="shared" si="139"/>
        <v>0</v>
      </c>
      <c r="U317" s="42">
        <f t="shared" si="160"/>
        <v>0</v>
      </c>
      <c r="V317" s="53" t="e">
        <f t="shared" si="161"/>
        <v>#DIV/0!</v>
      </c>
      <c r="W317" s="92">
        <f t="shared" si="140"/>
        <v>5</v>
      </c>
      <c r="X317" s="87">
        <f t="shared" si="162"/>
        <v>7.6923076923076934</v>
      </c>
      <c r="Y317" s="88">
        <f t="shared" si="163"/>
        <v>0.12000000000000008</v>
      </c>
      <c r="Z317" s="54">
        <f t="shared" si="141"/>
        <v>0</v>
      </c>
      <c r="AA317" s="42">
        <f t="shared" si="143"/>
        <v>0</v>
      </c>
      <c r="AB317" s="55" t="e">
        <f t="shared" si="144"/>
        <v>#DIV/0!</v>
      </c>
      <c r="AC317" s="86">
        <f t="shared" si="142"/>
        <v>5</v>
      </c>
      <c r="AD317" s="87">
        <f t="shared" si="145"/>
        <v>5.9523809523809526</v>
      </c>
      <c r="AE317" s="93">
        <f t="shared" si="146"/>
        <v>0.12000000000000002</v>
      </c>
      <c r="AF317" s="59">
        <f t="shared" si="147"/>
        <v>5</v>
      </c>
      <c r="AG317" s="42">
        <f t="shared" si="148"/>
        <v>5.9523809523809526</v>
      </c>
      <c r="AH317" s="55">
        <f t="shared" si="149"/>
        <v>0.12000000000000002</v>
      </c>
    </row>
    <row r="318" spans="1:34" x14ac:dyDescent="0.25">
      <c r="A318" s="75">
        <f>'Compra - Fora do Estado'!A313</f>
        <v>0</v>
      </c>
      <c r="B318" s="66">
        <f>'Compra - Fora do Estado'!B313</f>
        <v>0</v>
      </c>
      <c r="C318" s="40">
        <f>'Compra - Fora do Estado'!L313</f>
        <v>0</v>
      </c>
      <c r="D318" s="80">
        <v>0.04</v>
      </c>
      <c r="E318" s="86">
        <f t="shared" si="134"/>
        <v>5</v>
      </c>
      <c r="F318" s="87">
        <f t="shared" si="150"/>
        <v>7.4626865671641802</v>
      </c>
      <c r="G318" s="88">
        <f t="shared" si="151"/>
        <v>0.12000000000000009</v>
      </c>
      <c r="H318" s="54">
        <f t="shared" si="135"/>
        <v>0</v>
      </c>
      <c r="I318" s="42">
        <f t="shared" si="152"/>
        <v>0</v>
      </c>
      <c r="J318" s="53" t="e">
        <f t="shared" si="153"/>
        <v>#DIV/0!</v>
      </c>
      <c r="K318" s="92">
        <f t="shared" si="136"/>
        <v>0</v>
      </c>
      <c r="L318" s="87">
        <f t="shared" si="154"/>
        <v>0</v>
      </c>
      <c r="M318" s="93" t="e">
        <f t="shared" si="155"/>
        <v>#DIV/0!</v>
      </c>
      <c r="N318" s="59">
        <f t="shared" si="137"/>
        <v>5</v>
      </c>
      <c r="O318" s="42">
        <f t="shared" si="156"/>
        <v>7.3529411764705888</v>
      </c>
      <c r="P318" s="55">
        <f t="shared" si="157"/>
        <v>0.12000000000000008</v>
      </c>
      <c r="Q318" s="86">
        <f t="shared" si="138"/>
        <v>0</v>
      </c>
      <c r="R318" s="87">
        <f t="shared" si="158"/>
        <v>0</v>
      </c>
      <c r="S318" s="93" t="e">
        <f t="shared" si="159"/>
        <v>#DIV/0!</v>
      </c>
      <c r="T318" s="59">
        <f t="shared" si="139"/>
        <v>0</v>
      </c>
      <c r="U318" s="42">
        <f t="shared" si="160"/>
        <v>0</v>
      </c>
      <c r="V318" s="53" t="e">
        <f t="shared" si="161"/>
        <v>#DIV/0!</v>
      </c>
      <c r="W318" s="92">
        <f t="shared" si="140"/>
        <v>5</v>
      </c>
      <c r="X318" s="87">
        <f t="shared" si="162"/>
        <v>7.6923076923076934</v>
      </c>
      <c r="Y318" s="88">
        <f t="shared" si="163"/>
        <v>0.12000000000000008</v>
      </c>
      <c r="Z318" s="54">
        <f t="shared" si="141"/>
        <v>0</v>
      </c>
      <c r="AA318" s="42">
        <f t="shared" si="143"/>
        <v>0</v>
      </c>
      <c r="AB318" s="55" t="e">
        <f t="shared" si="144"/>
        <v>#DIV/0!</v>
      </c>
      <c r="AC318" s="86">
        <f t="shared" si="142"/>
        <v>5</v>
      </c>
      <c r="AD318" s="87">
        <f t="shared" si="145"/>
        <v>5.9523809523809526</v>
      </c>
      <c r="AE318" s="93">
        <f t="shared" si="146"/>
        <v>0.12000000000000002</v>
      </c>
      <c r="AF318" s="59">
        <f t="shared" si="147"/>
        <v>5</v>
      </c>
      <c r="AG318" s="42">
        <f t="shared" si="148"/>
        <v>5.9523809523809526</v>
      </c>
      <c r="AH318" s="55">
        <f t="shared" si="149"/>
        <v>0.12000000000000002</v>
      </c>
    </row>
    <row r="319" spans="1:34" x14ac:dyDescent="0.25">
      <c r="A319" s="75">
        <f>'Compra - Fora do Estado'!A314</f>
        <v>0</v>
      </c>
      <c r="B319" s="66">
        <f>'Compra - Fora do Estado'!B314</f>
        <v>0</v>
      </c>
      <c r="C319" s="40">
        <f>'Compra - Fora do Estado'!L314</f>
        <v>0</v>
      </c>
      <c r="D319" s="80">
        <v>0.04</v>
      </c>
      <c r="E319" s="86">
        <f t="shared" si="134"/>
        <v>5</v>
      </c>
      <c r="F319" s="87">
        <f t="shared" si="150"/>
        <v>7.4626865671641802</v>
      </c>
      <c r="G319" s="88">
        <f t="shared" si="151"/>
        <v>0.12000000000000009</v>
      </c>
      <c r="H319" s="54">
        <f t="shared" si="135"/>
        <v>0</v>
      </c>
      <c r="I319" s="42">
        <f t="shared" si="152"/>
        <v>0</v>
      </c>
      <c r="J319" s="53" t="e">
        <f t="shared" si="153"/>
        <v>#DIV/0!</v>
      </c>
      <c r="K319" s="92">
        <f t="shared" si="136"/>
        <v>0</v>
      </c>
      <c r="L319" s="87">
        <f t="shared" si="154"/>
        <v>0</v>
      </c>
      <c r="M319" s="93" t="e">
        <f t="shared" si="155"/>
        <v>#DIV/0!</v>
      </c>
      <c r="N319" s="59">
        <f t="shared" si="137"/>
        <v>5</v>
      </c>
      <c r="O319" s="42">
        <f t="shared" si="156"/>
        <v>7.3529411764705888</v>
      </c>
      <c r="P319" s="55">
        <f t="shared" si="157"/>
        <v>0.12000000000000008</v>
      </c>
      <c r="Q319" s="86">
        <f t="shared" si="138"/>
        <v>0</v>
      </c>
      <c r="R319" s="87">
        <f t="shared" si="158"/>
        <v>0</v>
      </c>
      <c r="S319" s="93" t="e">
        <f t="shared" si="159"/>
        <v>#DIV/0!</v>
      </c>
      <c r="T319" s="59">
        <f t="shared" si="139"/>
        <v>0</v>
      </c>
      <c r="U319" s="42">
        <f t="shared" si="160"/>
        <v>0</v>
      </c>
      <c r="V319" s="53" t="e">
        <f t="shared" si="161"/>
        <v>#DIV/0!</v>
      </c>
      <c r="W319" s="92">
        <f t="shared" si="140"/>
        <v>5</v>
      </c>
      <c r="X319" s="87">
        <f t="shared" si="162"/>
        <v>7.6923076923076934</v>
      </c>
      <c r="Y319" s="88">
        <f t="shared" si="163"/>
        <v>0.12000000000000008</v>
      </c>
      <c r="Z319" s="54">
        <f t="shared" si="141"/>
        <v>0</v>
      </c>
      <c r="AA319" s="42">
        <f t="shared" si="143"/>
        <v>0</v>
      </c>
      <c r="AB319" s="55" t="e">
        <f t="shared" si="144"/>
        <v>#DIV/0!</v>
      </c>
      <c r="AC319" s="86">
        <f t="shared" si="142"/>
        <v>5</v>
      </c>
      <c r="AD319" s="87">
        <f t="shared" si="145"/>
        <v>5.9523809523809526</v>
      </c>
      <c r="AE319" s="93">
        <f t="shared" si="146"/>
        <v>0.12000000000000002</v>
      </c>
      <c r="AF319" s="59">
        <f t="shared" si="147"/>
        <v>5</v>
      </c>
      <c r="AG319" s="42">
        <f t="shared" si="148"/>
        <v>5.9523809523809526</v>
      </c>
      <c r="AH319" s="55">
        <f t="shared" si="149"/>
        <v>0.12000000000000002</v>
      </c>
    </row>
    <row r="320" spans="1:34" x14ac:dyDescent="0.25">
      <c r="A320" s="75">
        <f>'Compra - Fora do Estado'!A315</f>
        <v>0</v>
      </c>
      <c r="B320" s="66">
        <f>'Compra - Fora do Estado'!B315</f>
        <v>0</v>
      </c>
      <c r="C320" s="40">
        <f>'Compra - Fora do Estado'!L315</f>
        <v>0</v>
      </c>
      <c r="D320" s="80">
        <v>0.04</v>
      </c>
      <c r="E320" s="86">
        <f t="shared" si="134"/>
        <v>5</v>
      </c>
      <c r="F320" s="87">
        <f t="shared" si="150"/>
        <v>7.4626865671641802</v>
      </c>
      <c r="G320" s="88">
        <f t="shared" si="151"/>
        <v>0.12000000000000009</v>
      </c>
      <c r="H320" s="54">
        <f t="shared" si="135"/>
        <v>0</v>
      </c>
      <c r="I320" s="42">
        <f t="shared" si="152"/>
        <v>0</v>
      </c>
      <c r="J320" s="53" t="e">
        <f t="shared" si="153"/>
        <v>#DIV/0!</v>
      </c>
      <c r="K320" s="92">
        <f t="shared" si="136"/>
        <v>0</v>
      </c>
      <c r="L320" s="87">
        <f t="shared" si="154"/>
        <v>0</v>
      </c>
      <c r="M320" s="93" t="e">
        <f t="shared" si="155"/>
        <v>#DIV/0!</v>
      </c>
      <c r="N320" s="59">
        <f t="shared" si="137"/>
        <v>5</v>
      </c>
      <c r="O320" s="42">
        <f t="shared" si="156"/>
        <v>7.3529411764705888</v>
      </c>
      <c r="P320" s="55">
        <f t="shared" si="157"/>
        <v>0.12000000000000008</v>
      </c>
      <c r="Q320" s="86">
        <f t="shared" si="138"/>
        <v>0</v>
      </c>
      <c r="R320" s="87">
        <f t="shared" si="158"/>
        <v>0</v>
      </c>
      <c r="S320" s="93" t="e">
        <f t="shared" si="159"/>
        <v>#DIV/0!</v>
      </c>
      <c r="T320" s="59">
        <f t="shared" si="139"/>
        <v>0</v>
      </c>
      <c r="U320" s="42">
        <f t="shared" si="160"/>
        <v>0</v>
      </c>
      <c r="V320" s="53" t="e">
        <f t="shared" si="161"/>
        <v>#DIV/0!</v>
      </c>
      <c r="W320" s="92">
        <f t="shared" si="140"/>
        <v>5</v>
      </c>
      <c r="X320" s="87">
        <f t="shared" si="162"/>
        <v>7.6923076923076934</v>
      </c>
      <c r="Y320" s="88">
        <f t="shared" si="163"/>
        <v>0.12000000000000008</v>
      </c>
      <c r="Z320" s="54">
        <f t="shared" si="141"/>
        <v>0</v>
      </c>
      <c r="AA320" s="42">
        <f t="shared" si="143"/>
        <v>0</v>
      </c>
      <c r="AB320" s="55" t="e">
        <f t="shared" si="144"/>
        <v>#DIV/0!</v>
      </c>
      <c r="AC320" s="86">
        <f t="shared" si="142"/>
        <v>5</v>
      </c>
      <c r="AD320" s="87">
        <f t="shared" si="145"/>
        <v>5.9523809523809526</v>
      </c>
      <c r="AE320" s="93">
        <f t="shared" si="146"/>
        <v>0.12000000000000002</v>
      </c>
      <c r="AF320" s="59">
        <f t="shared" si="147"/>
        <v>5</v>
      </c>
      <c r="AG320" s="42">
        <f t="shared" si="148"/>
        <v>5.9523809523809526</v>
      </c>
      <c r="AH320" s="55">
        <f t="shared" si="149"/>
        <v>0.12000000000000002</v>
      </c>
    </row>
    <row r="321" spans="1:34" x14ac:dyDescent="0.25">
      <c r="A321" s="75">
        <f>'Compra - Fora do Estado'!A316</f>
        <v>0</v>
      </c>
      <c r="B321" s="66">
        <f>'Compra - Fora do Estado'!B316</f>
        <v>0</v>
      </c>
      <c r="C321" s="40">
        <f>'Compra - Fora do Estado'!L316</f>
        <v>0</v>
      </c>
      <c r="D321" s="80">
        <v>0.04</v>
      </c>
      <c r="E321" s="86">
        <f t="shared" si="134"/>
        <v>5</v>
      </c>
      <c r="F321" s="87">
        <f t="shared" si="150"/>
        <v>7.4626865671641802</v>
      </c>
      <c r="G321" s="88">
        <f t="shared" si="151"/>
        <v>0.12000000000000009</v>
      </c>
      <c r="H321" s="54">
        <f t="shared" si="135"/>
        <v>0</v>
      </c>
      <c r="I321" s="42">
        <f t="shared" si="152"/>
        <v>0</v>
      </c>
      <c r="J321" s="53" t="e">
        <f t="shared" si="153"/>
        <v>#DIV/0!</v>
      </c>
      <c r="K321" s="92">
        <f t="shared" si="136"/>
        <v>0</v>
      </c>
      <c r="L321" s="87">
        <f t="shared" si="154"/>
        <v>0</v>
      </c>
      <c r="M321" s="93" t="e">
        <f t="shared" si="155"/>
        <v>#DIV/0!</v>
      </c>
      <c r="N321" s="59">
        <f t="shared" si="137"/>
        <v>5</v>
      </c>
      <c r="O321" s="42">
        <f t="shared" si="156"/>
        <v>7.3529411764705888</v>
      </c>
      <c r="P321" s="55">
        <f t="shared" si="157"/>
        <v>0.12000000000000008</v>
      </c>
      <c r="Q321" s="86">
        <f t="shared" si="138"/>
        <v>0</v>
      </c>
      <c r="R321" s="87">
        <f t="shared" si="158"/>
        <v>0</v>
      </c>
      <c r="S321" s="93" t="e">
        <f t="shared" si="159"/>
        <v>#DIV/0!</v>
      </c>
      <c r="T321" s="59">
        <f t="shared" si="139"/>
        <v>0</v>
      </c>
      <c r="U321" s="42">
        <f t="shared" si="160"/>
        <v>0</v>
      </c>
      <c r="V321" s="53" t="e">
        <f t="shared" si="161"/>
        <v>#DIV/0!</v>
      </c>
      <c r="W321" s="92">
        <f t="shared" si="140"/>
        <v>5</v>
      </c>
      <c r="X321" s="87">
        <f t="shared" si="162"/>
        <v>7.6923076923076934</v>
      </c>
      <c r="Y321" s="88">
        <f t="shared" si="163"/>
        <v>0.12000000000000008</v>
      </c>
      <c r="Z321" s="54">
        <f t="shared" si="141"/>
        <v>0</v>
      </c>
      <c r="AA321" s="42">
        <f t="shared" si="143"/>
        <v>0</v>
      </c>
      <c r="AB321" s="55" t="e">
        <f t="shared" si="144"/>
        <v>#DIV/0!</v>
      </c>
      <c r="AC321" s="86">
        <f t="shared" si="142"/>
        <v>5</v>
      </c>
      <c r="AD321" s="87">
        <f t="shared" si="145"/>
        <v>5.9523809523809526</v>
      </c>
      <c r="AE321" s="93">
        <f t="shared" si="146"/>
        <v>0.12000000000000002</v>
      </c>
      <c r="AF321" s="59">
        <f t="shared" si="147"/>
        <v>5</v>
      </c>
      <c r="AG321" s="42">
        <f t="shared" si="148"/>
        <v>5.9523809523809526</v>
      </c>
      <c r="AH321" s="55">
        <f t="shared" si="149"/>
        <v>0.12000000000000002</v>
      </c>
    </row>
    <row r="322" spans="1:34" x14ac:dyDescent="0.25">
      <c r="A322" s="75">
        <f>'Compra - Fora do Estado'!A317</f>
        <v>0</v>
      </c>
      <c r="B322" s="66">
        <f>'Compra - Fora do Estado'!B317</f>
        <v>0</v>
      </c>
      <c r="C322" s="40">
        <f>'Compra - Fora do Estado'!L317</f>
        <v>0</v>
      </c>
      <c r="D322" s="80">
        <v>0.04</v>
      </c>
      <c r="E322" s="86">
        <f t="shared" si="134"/>
        <v>5</v>
      </c>
      <c r="F322" s="87">
        <f t="shared" si="150"/>
        <v>7.4626865671641802</v>
      </c>
      <c r="G322" s="88">
        <f t="shared" si="151"/>
        <v>0.12000000000000009</v>
      </c>
      <c r="H322" s="54">
        <f t="shared" si="135"/>
        <v>0</v>
      </c>
      <c r="I322" s="42">
        <f t="shared" si="152"/>
        <v>0</v>
      </c>
      <c r="J322" s="53" t="e">
        <f t="shared" si="153"/>
        <v>#DIV/0!</v>
      </c>
      <c r="K322" s="92">
        <f t="shared" si="136"/>
        <v>0</v>
      </c>
      <c r="L322" s="87">
        <f t="shared" si="154"/>
        <v>0</v>
      </c>
      <c r="M322" s="93" t="e">
        <f t="shared" si="155"/>
        <v>#DIV/0!</v>
      </c>
      <c r="N322" s="59">
        <f t="shared" si="137"/>
        <v>5</v>
      </c>
      <c r="O322" s="42">
        <f t="shared" si="156"/>
        <v>7.3529411764705888</v>
      </c>
      <c r="P322" s="55">
        <f t="shared" si="157"/>
        <v>0.12000000000000008</v>
      </c>
      <c r="Q322" s="86">
        <f t="shared" si="138"/>
        <v>0</v>
      </c>
      <c r="R322" s="87">
        <f t="shared" si="158"/>
        <v>0</v>
      </c>
      <c r="S322" s="93" t="e">
        <f t="shared" si="159"/>
        <v>#DIV/0!</v>
      </c>
      <c r="T322" s="59">
        <f t="shared" si="139"/>
        <v>0</v>
      </c>
      <c r="U322" s="42">
        <f t="shared" si="160"/>
        <v>0</v>
      </c>
      <c r="V322" s="53" t="e">
        <f t="shared" si="161"/>
        <v>#DIV/0!</v>
      </c>
      <c r="W322" s="92">
        <f t="shared" si="140"/>
        <v>5</v>
      </c>
      <c r="X322" s="87">
        <f t="shared" si="162"/>
        <v>7.6923076923076934</v>
      </c>
      <c r="Y322" s="88">
        <f t="shared" si="163"/>
        <v>0.12000000000000008</v>
      </c>
      <c r="Z322" s="54">
        <f t="shared" si="141"/>
        <v>0</v>
      </c>
      <c r="AA322" s="42">
        <f t="shared" si="143"/>
        <v>0</v>
      </c>
      <c r="AB322" s="55" t="e">
        <f t="shared" si="144"/>
        <v>#DIV/0!</v>
      </c>
      <c r="AC322" s="86">
        <f t="shared" si="142"/>
        <v>5</v>
      </c>
      <c r="AD322" s="87">
        <f t="shared" si="145"/>
        <v>5.9523809523809526</v>
      </c>
      <c r="AE322" s="93">
        <f t="shared" si="146"/>
        <v>0.12000000000000002</v>
      </c>
      <c r="AF322" s="59">
        <f t="shared" si="147"/>
        <v>5</v>
      </c>
      <c r="AG322" s="42">
        <f t="shared" si="148"/>
        <v>5.9523809523809526</v>
      </c>
      <c r="AH322" s="55">
        <f t="shared" si="149"/>
        <v>0.12000000000000002</v>
      </c>
    </row>
    <row r="323" spans="1:34" x14ac:dyDescent="0.25">
      <c r="A323" s="75">
        <f>'Compra - Fora do Estado'!A318</f>
        <v>0</v>
      </c>
      <c r="B323" s="66">
        <f>'Compra - Fora do Estado'!B318</f>
        <v>0</v>
      </c>
      <c r="C323" s="40">
        <f>'Compra - Fora do Estado'!L318</f>
        <v>0</v>
      </c>
      <c r="D323" s="80">
        <v>0.04</v>
      </c>
      <c r="E323" s="86">
        <f t="shared" si="134"/>
        <v>5</v>
      </c>
      <c r="F323" s="87">
        <f t="shared" si="150"/>
        <v>7.4626865671641802</v>
      </c>
      <c r="G323" s="88">
        <f t="shared" si="151"/>
        <v>0.12000000000000009</v>
      </c>
      <c r="H323" s="54">
        <f t="shared" si="135"/>
        <v>0</v>
      </c>
      <c r="I323" s="42">
        <f t="shared" si="152"/>
        <v>0</v>
      </c>
      <c r="J323" s="53" t="e">
        <f t="shared" si="153"/>
        <v>#DIV/0!</v>
      </c>
      <c r="K323" s="92">
        <f t="shared" si="136"/>
        <v>0</v>
      </c>
      <c r="L323" s="87">
        <f t="shared" si="154"/>
        <v>0</v>
      </c>
      <c r="M323" s="93" t="e">
        <f t="shared" si="155"/>
        <v>#DIV/0!</v>
      </c>
      <c r="N323" s="59">
        <f t="shared" si="137"/>
        <v>5</v>
      </c>
      <c r="O323" s="42">
        <f t="shared" si="156"/>
        <v>7.3529411764705888</v>
      </c>
      <c r="P323" s="55">
        <f t="shared" si="157"/>
        <v>0.12000000000000008</v>
      </c>
      <c r="Q323" s="86">
        <f t="shared" si="138"/>
        <v>0</v>
      </c>
      <c r="R323" s="87">
        <f t="shared" si="158"/>
        <v>0</v>
      </c>
      <c r="S323" s="93" t="e">
        <f t="shared" si="159"/>
        <v>#DIV/0!</v>
      </c>
      <c r="T323" s="59">
        <f t="shared" si="139"/>
        <v>0</v>
      </c>
      <c r="U323" s="42">
        <f t="shared" si="160"/>
        <v>0</v>
      </c>
      <c r="V323" s="53" t="e">
        <f t="shared" si="161"/>
        <v>#DIV/0!</v>
      </c>
      <c r="W323" s="92">
        <f t="shared" si="140"/>
        <v>5</v>
      </c>
      <c r="X323" s="87">
        <f t="shared" si="162"/>
        <v>7.6923076923076934</v>
      </c>
      <c r="Y323" s="88">
        <f t="shared" si="163"/>
        <v>0.12000000000000008</v>
      </c>
      <c r="Z323" s="54">
        <f t="shared" si="141"/>
        <v>0</v>
      </c>
      <c r="AA323" s="42">
        <f t="shared" si="143"/>
        <v>0</v>
      </c>
      <c r="AB323" s="55" t="e">
        <f t="shared" si="144"/>
        <v>#DIV/0!</v>
      </c>
      <c r="AC323" s="86">
        <f t="shared" si="142"/>
        <v>5</v>
      </c>
      <c r="AD323" s="87">
        <f t="shared" si="145"/>
        <v>5.9523809523809526</v>
      </c>
      <c r="AE323" s="93">
        <f t="shared" si="146"/>
        <v>0.12000000000000002</v>
      </c>
      <c r="AF323" s="59">
        <f t="shared" si="147"/>
        <v>5</v>
      </c>
      <c r="AG323" s="42">
        <f t="shared" si="148"/>
        <v>5.9523809523809526</v>
      </c>
      <c r="AH323" s="55">
        <f t="shared" si="149"/>
        <v>0.12000000000000002</v>
      </c>
    </row>
    <row r="324" spans="1:34" x14ac:dyDescent="0.25">
      <c r="A324" s="75">
        <f>'Compra - Fora do Estado'!A319</f>
        <v>0</v>
      </c>
      <c r="B324" s="66">
        <f>'Compra - Fora do Estado'!B319</f>
        <v>0</v>
      </c>
      <c r="C324" s="40">
        <f>'Compra - Fora do Estado'!L319</f>
        <v>0</v>
      </c>
      <c r="D324" s="80">
        <v>0.04</v>
      </c>
      <c r="E324" s="86">
        <f t="shared" si="134"/>
        <v>5</v>
      </c>
      <c r="F324" s="87">
        <f t="shared" si="150"/>
        <v>7.4626865671641802</v>
      </c>
      <c r="G324" s="88">
        <f t="shared" si="151"/>
        <v>0.12000000000000009</v>
      </c>
      <c r="H324" s="54">
        <f t="shared" si="135"/>
        <v>0</v>
      </c>
      <c r="I324" s="42">
        <f t="shared" si="152"/>
        <v>0</v>
      </c>
      <c r="J324" s="53" t="e">
        <f t="shared" si="153"/>
        <v>#DIV/0!</v>
      </c>
      <c r="K324" s="92">
        <f t="shared" si="136"/>
        <v>0</v>
      </c>
      <c r="L324" s="87">
        <f t="shared" si="154"/>
        <v>0</v>
      </c>
      <c r="M324" s="93" t="e">
        <f t="shared" si="155"/>
        <v>#DIV/0!</v>
      </c>
      <c r="N324" s="59">
        <f t="shared" si="137"/>
        <v>5</v>
      </c>
      <c r="O324" s="42">
        <f t="shared" si="156"/>
        <v>7.3529411764705888</v>
      </c>
      <c r="P324" s="55">
        <f t="shared" si="157"/>
        <v>0.12000000000000008</v>
      </c>
      <c r="Q324" s="86">
        <f t="shared" si="138"/>
        <v>0</v>
      </c>
      <c r="R324" s="87">
        <f t="shared" si="158"/>
        <v>0</v>
      </c>
      <c r="S324" s="93" t="e">
        <f t="shared" si="159"/>
        <v>#DIV/0!</v>
      </c>
      <c r="T324" s="59">
        <f t="shared" si="139"/>
        <v>0</v>
      </c>
      <c r="U324" s="42">
        <f t="shared" si="160"/>
        <v>0</v>
      </c>
      <c r="V324" s="53" t="e">
        <f t="shared" si="161"/>
        <v>#DIV/0!</v>
      </c>
      <c r="W324" s="92">
        <f t="shared" si="140"/>
        <v>5</v>
      </c>
      <c r="X324" s="87">
        <f t="shared" si="162"/>
        <v>7.6923076923076934</v>
      </c>
      <c r="Y324" s="88">
        <f t="shared" si="163"/>
        <v>0.12000000000000008</v>
      </c>
      <c r="Z324" s="54">
        <f t="shared" si="141"/>
        <v>0</v>
      </c>
      <c r="AA324" s="42">
        <f t="shared" si="143"/>
        <v>0</v>
      </c>
      <c r="AB324" s="55" t="e">
        <f t="shared" si="144"/>
        <v>#DIV/0!</v>
      </c>
      <c r="AC324" s="86">
        <f t="shared" si="142"/>
        <v>5</v>
      </c>
      <c r="AD324" s="87">
        <f t="shared" si="145"/>
        <v>5.9523809523809526</v>
      </c>
      <c r="AE324" s="93">
        <f t="shared" si="146"/>
        <v>0.12000000000000002</v>
      </c>
      <c r="AF324" s="59">
        <f t="shared" si="147"/>
        <v>5</v>
      </c>
      <c r="AG324" s="42">
        <f t="shared" si="148"/>
        <v>5.9523809523809526</v>
      </c>
      <c r="AH324" s="55">
        <f t="shared" si="149"/>
        <v>0.12000000000000002</v>
      </c>
    </row>
    <row r="325" spans="1:34" x14ac:dyDescent="0.25">
      <c r="A325" s="75">
        <f>'Compra - Fora do Estado'!A320</f>
        <v>0</v>
      </c>
      <c r="B325" s="66">
        <f>'Compra - Fora do Estado'!B320</f>
        <v>0</v>
      </c>
      <c r="C325" s="40">
        <f>'Compra - Fora do Estado'!L320</f>
        <v>0</v>
      </c>
      <c r="D325" s="80">
        <v>0.04</v>
      </c>
      <c r="E325" s="86">
        <f t="shared" si="134"/>
        <v>5</v>
      </c>
      <c r="F325" s="87">
        <f t="shared" si="150"/>
        <v>7.4626865671641802</v>
      </c>
      <c r="G325" s="88">
        <f t="shared" si="151"/>
        <v>0.12000000000000009</v>
      </c>
      <c r="H325" s="54">
        <f t="shared" si="135"/>
        <v>0</v>
      </c>
      <c r="I325" s="42">
        <f t="shared" si="152"/>
        <v>0</v>
      </c>
      <c r="J325" s="53" t="e">
        <f t="shared" si="153"/>
        <v>#DIV/0!</v>
      </c>
      <c r="K325" s="92">
        <f t="shared" si="136"/>
        <v>0</v>
      </c>
      <c r="L325" s="87">
        <f t="shared" si="154"/>
        <v>0</v>
      </c>
      <c r="M325" s="93" t="e">
        <f t="shared" si="155"/>
        <v>#DIV/0!</v>
      </c>
      <c r="N325" s="59">
        <f t="shared" si="137"/>
        <v>5</v>
      </c>
      <c r="O325" s="42">
        <f t="shared" si="156"/>
        <v>7.3529411764705888</v>
      </c>
      <c r="P325" s="55">
        <f t="shared" si="157"/>
        <v>0.12000000000000008</v>
      </c>
      <c r="Q325" s="86">
        <f t="shared" si="138"/>
        <v>0</v>
      </c>
      <c r="R325" s="87">
        <f t="shared" si="158"/>
        <v>0</v>
      </c>
      <c r="S325" s="93" t="e">
        <f t="shared" si="159"/>
        <v>#DIV/0!</v>
      </c>
      <c r="T325" s="59">
        <f t="shared" si="139"/>
        <v>0</v>
      </c>
      <c r="U325" s="42">
        <f t="shared" si="160"/>
        <v>0</v>
      </c>
      <c r="V325" s="53" t="e">
        <f t="shared" si="161"/>
        <v>#DIV/0!</v>
      </c>
      <c r="W325" s="92">
        <f t="shared" si="140"/>
        <v>5</v>
      </c>
      <c r="X325" s="87">
        <f t="shared" si="162"/>
        <v>7.6923076923076934</v>
      </c>
      <c r="Y325" s="88">
        <f t="shared" si="163"/>
        <v>0.12000000000000008</v>
      </c>
      <c r="Z325" s="54">
        <f t="shared" si="141"/>
        <v>0</v>
      </c>
      <c r="AA325" s="42">
        <f t="shared" si="143"/>
        <v>0</v>
      </c>
      <c r="AB325" s="55" t="e">
        <f t="shared" si="144"/>
        <v>#DIV/0!</v>
      </c>
      <c r="AC325" s="86">
        <f t="shared" si="142"/>
        <v>5</v>
      </c>
      <c r="AD325" s="87">
        <f t="shared" si="145"/>
        <v>5.9523809523809526</v>
      </c>
      <c r="AE325" s="93">
        <f t="shared" si="146"/>
        <v>0.12000000000000002</v>
      </c>
      <c r="AF325" s="59">
        <f t="shared" si="147"/>
        <v>5</v>
      </c>
      <c r="AG325" s="42">
        <f t="shared" si="148"/>
        <v>5.9523809523809526</v>
      </c>
      <c r="AH325" s="55">
        <f t="shared" si="149"/>
        <v>0.12000000000000002</v>
      </c>
    </row>
    <row r="326" spans="1:34" x14ac:dyDescent="0.25">
      <c r="A326" s="75">
        <f>'Compra - Fora do Estado'!A321</f>
        <v>0</v>
      </c>
      <c r="B326" s="66">
        <f>'Compra - Fora do Estado'!B321</f>
        <v>0</v>
      </c>
      <c r="C326" s="40">
        <f>'Compra - Fora do Estado'!L321</f>
        <v>0</v>
      </c>
      <c r="D326" s="80">
        <v>0.04</v>
      </c>
      <c r="E326" s="86">
        <f t="shared" si="134"/>
        <v>5</v>
      </c>
      <c r="F326" s="87">
        <f t="shared" si="150"/>
        <v>7.4626865671641802</v>
      </c>
      <c r="G326" s="88">
        <f t="shared" si="151"/>
        <v>0.12000000000000009</v>
      </c>
      <c r="H326" s="54">
        <f t="shared" si="135"/>
        <v>0</v>
      </c>
      <c r="I326" s="42">
        <f t="shared" si="152"/>
        <v>0</v>
      </c>
      <c r="J326" s="53" t="e">
        <f t="shared" si="153"/>
        <v>#DIV/0!</v>
      </c>
      <c r="K326" s="92">
        <f t="shared" si="136"/>
        <v>0</v>
      </c>
      <c r="L326" s="87">
        <f t="shared" si="154"/>
        <v>0</v>
      </c>
      <c r="M326" s="93" t="e">
        <f t="shared" si="155"/>
        <v>#DIV/0!</v>
      </c>
      <c r="N326" s="59">
        <f t="shared" si="137"/>
        <v>5</v>
      </c>
      <c r="O326" s="42">
        <f t="shared" si="156"/>
        <v>7.3529411764705888</v>
      </c>
      <c r="P326" s="55">
        <f t="shared" si="157"/>
        <v>0.12000000000000008</v>
      </c>
      <c r="Q326" s="86">
        <f t="shared" si="138"/>
        <v>0</v>
      </c>
      <c r="R326" s="87">
        <f t="shared" si="158"/>
        <v>0</v>
      </c>
      <c r="S326" s="93" t="e">
        <f t="shared" si="159"/>
        <v>#DIV/0!</v>
      </c>
      <c r="T326" s="59">
        <f t="shared" si="139"/>
        <v>0</v>
      </c>
      <c r="U326" s="42">
        <f t="shared" si="160"/>
        <v>0</v>
      </c>
      <c r="V326" s="53" t="e">
        <f t="shared" si="161"/>
        <v>#DIV/0!</v>
      </c>
      <c r="W326" s="92">
        <f t="shared" si="140"/>
        <v>5</v>
      </c>
      <c r="X326" s="87">
        <f t="shared" si="162"/>
        <v>7.6923076923076934</v>
      </c>
      <c r="Y326" s="88">
        <f t="shared" si="163"/>
        <v>0.12000000000000008</v>
      </c>
      <c r="Z326" s="54">
        <f t="shared" si="141"/>
        <v>0</v>
      </c>
      <c r="AA326" s="42">
        <f t="shared" si="143"/>
        <v>0</v>
      </c>
      <c r="AB326" s="55" t="e">
        <f t="shared" si="144"/>
        <v>#DIV/0!</v>
      </c>
      <c r="AC326" s="86">
        <f t="shared" si="142"/>
        <v>5</v>
      </c>
      <c r="AD326" s="87">
        <f t="shared" si="145"/>
        <v>5.9523809523809526</v>
      </c>
      <c r="AE326" s="93">
        <f t="shared" si="146"/>
        <v>0.12000000000000002</v>
      </c>
      <c r="AF326" s="59">
        <f t="shared" si="147"/>
        <v>5</v>
      </c>
      <c r="AG326" s="42">
        <f t="shared" si="148"/>
        <v>5.9523809523809526</v>
      </c>
      <c r="AH326" s="55">
        <f t="shared" si="149"/>
        <v>0.12000000000000002</v>
      </c>
    </row>
    <row r="327" spans="1:34" x14ac:dyDescent="0.25">
      <c r="A327" s="75">
        <f>'Compra - Fora do Estado'!A322</f>
        <v>0</v>
      </c>
      <c r="B327" s="66">
        <f>'Compra - Fora do Estado'!B322</f>
        <v>0</v>
      </c>
      <c r="C327" s="40">
        <f>'Compra - Fora do Estado'!L322</f>
        <v>0</v>
      </c>
      <c r="D327" s="80">
        <v>0.04</v>
      </c>
      <c r="E327" s="86">
        <f t="shared" si="134"/>
        <v>5</v>
      </c>
      <c r="F327" s="87">
        <f t="shared" si="150"/>
        <v>7.4626865671641802</v>
      </c>
      <c r="G327" s="88">
        <f t="shared" si="151"/>
        <v>0.12000000000000009</v>
      </c>
      <c r="H327" s="54">
        <f t="shared" si="135"/>
        <v>0</v>
      </c>
      <c r="I327" s="42">
        <f t="shared" si="152"/>
        <v>0</v>
      </c>
      <c r="J327" s="53" t="e">
        <f t="shared" si="153"/>
        <v>#DIV/0!</v>
      </c>
      <c r="K327" s="92">
        <f t="shared" si="136"/>
        <v>0</v>
      </c>
      <c r="L327" s="87">
        <f t="shared" si="154"/>
        <v>0</v>
      </c>
      <c r="M327" s="93" t="e">
        <f t="shared" si="155"/>
        <v>#DIV/0!</v>
      </c>
      <c r="N327" s="59">
        <f t="shared" si="137"/>
        <v>5</v>
      </c>
      <c r="O327" s="42">
        <f t="shared" si="156"/>
        <v>7.3529411764705888</v>
      </c>
      <c r="P327" s="55">
        <f t="shared" si="157"/>
        <v>0.12000000000000008</v>
      </c>
      <c r="Q327" s="86">
        <f t="shared" si="138"/>
        <v>0</v>
      </c>
      <c r="R327" s="87">
        <f t="shared" si="158"/>
        <v>0</v>
      </c>
      <c r="S327" s="93" t="e">
        <f t="shared" si="159"/>
        <v>#DIV/0!</v>
      </c>
      <c r="T327" s="59">
        <f t="shared" si="139"/>
        <v>0</v>
      </c>
      <c r="U327" s="42">
        <f t="shared" si="160"/>
        <v>0</v>
      </c>
      <c r="V327" s="53" t="e">
        <f t="shared" si="161"/>
        <v>#DIV/0!</v>
      </c>
      <c r="W327" s="92">
        <f t="shared" si="140"/>
        <v>5</v>
      </c>
      <c r="X327" s="87">
        <f t="shared" si="162"/>
        <v>7.6923076923076934</v>
      </c>
      <c r="Y327" s="88">
        <f t="shared" si="163"/>
        <v>0.12000000000000008</v>
      </c>
      <c r="Z327" s="54">
        <f t="shared" si="141"/>
        <v>0</v>
      </c>
      <c r="AA327" s="42">
        <f t="shared" si="143"/>
        <v>0</v>
      </c>
      <c r="AB327" s="55" t="e">
        <f t="shared" si="144"/>
        <v>#DIV/0!</v>
      </c>
      <c r="AC327" s="86">
        <f t="shared" si="142"/>
        <v>5</v>
      </c>
      <c r="AD327" s="87">
        <f t="shared" si="145"/>
        <v>5.9523809523809526</v>
      </c>
      <c r="AE327" s="93">
        <f t="shared" si="146"/>
        <v>0.12000000000000002</v>
      </c>
      <c r="AF327" s="59">
        <f t="shared" si="147"/>
        <v>5</v>
      </c>
      <c r="AG327" s="42">
        <f t="shared" si="148"/>
        <v>5.9523809523809526</v>
      </c>
      <c r="AH327" s="55">
        <f t="shared" si="149"/>
        <v>0.12000000000000002</v>
      </c>
    </row>
    <row r="328" spans="1:34" x14ac:dyDescent="0.25">
      <c r="A328" s="75">
        <f>'Compra - Fora do Estado'!A323</f>
        <v>0</v>
      </c>
      <c r="B328" s="66">
        <f>'Compra - Fora do Estado'!B323</f>
        <v>0</v>
      </c>
      <c r="C328" s="40">
        <f>'Compra - Fora do Estado'!L323</f>
        <v>0</v>
      </c>
      <c r="D328" s="80">
        <v>0.04</v>
      </c>
      <c r="E328" s="86">
        <f t="shared" si="134"/>
        <v>5</v>
      </c>
      <c r="F328" s="87">
        <f t="shared" si="150"/>
        <v>7.4626865671641802</v>
      </c>
      <c r="G328" s="88">
        <f t="shared" si="151"/>
        <v>0.12000000000000009</v>
      </c>
      <c r="H328" s="54">
        <f t="shared" si="135"/>
        <v>0</v>
      </c>
      <c r="I328" s="42">
        <f t="shared" si="152"/>
        <v>0</v>
      </c>
      <c r="J328" s="53" t="e">
        <f t="shared" si="153"/>
        <v>#DIV/0!</v>
      </c>
      <c r="K328" s="92">
        <f t="shared" si="136"/>
        <v>0</v>
      </c>
      <c r="L328" s="87">
        <f t="shared" si="154"/>
        <v>0</v>
      </c>
      <c r="M328" s="93" t="e">
        <f t="shared" si="155"/>
        <v>#DIV/0!</v>
      </c>
      <c r="N328" s="59">
        <f t="shared" si="137"/>
        <v>5</v>
      </c>
      <c r="O328" s="42">
        <f t="shared" si="156"/>
        <v>7.3529411764705888</v>
      </c>
      <c r="P328" s="55">
        <f t="shared" si="157"/>
        <v>0.12000000000000008</v>
      </c>
      <c r="Q328" s="86">
        <f t="shared" si="138"/>
        <v>0</v>
      </c>
      <c r="R328" s="87">
        <f t="shared" si="158"/>
        <v>0</v>
      </c>
      <c r="S328" s="93" t="e">
        <f t="shared" si="159"/>
        <v>#DIV/0!</v>
      </c>
      <c r="T328" s="59">
        <f t="shared" si="139"/>
        <v>0</v>
      </c>
      <c r="U328" s="42">
        <f t="shared" si="160"/>
        <v>0</v>
      </c>
      <c r="V328" s="53" t="e">
        <f t="shared" si="161"/>
        <v>#DIV/0!</v>
      </c>
      <c r="W328" s="92">
        <f t="shared" si="140"/>
        <v>5</v>
      </c>
      <c r="X328" s="87">
        <f t="shared" si="162"/>
        <v>7.6923076923076934</v>
      </c>
      <c r="Y328" s="88">
        <f t="shared" si="163"/>
        <v>0.12000000000000008</v>
      </c>
      <c r="Z328" s="54">
        <f t="shared" si="141"/>
        <v>0</v>
      </c>
      <c r="AA328" s="42">
        <f t="shared" si="143"/>
        <v>0</v>
      </c>
      <c r="AB328" s="55" t="e">
        <f t="shared" si="144"/>
        <v>#DIV/0!</v>
      </c>
      <c r="AC328" s="86">
        <f t="shared" si="142"/>
        <v>5</v>
      </c>
      <c r="AD328" s="87">
        <f t="shared" si="145"/>
        <v>5.9523809523809526</v>
      </c>
      <c r="AE328" s="93">
        <f t="shared" si="146"/>
        <v>0.12000000000000002</v>
      </c>
      <c r="AF328" s="59">
        <f t="shared" si="147"/>
        <v>5</v>
      </c>
      <c r="AG328" s="42">
        <f t="shared" si="148"/>
        <v>5.9523809523809526</v>
      </c>
      <c r="AH328" s="55">
        <f t="shared" si="149"/>
        <v>0.12000000000000002</v>
      </c>
    </row>
    <row r="329" spans="1:34" x14ac:dyDescent="0.25">
      <c r="A329" s="75">
        <f>'Compra - Fora do Estado'!A324</f>
        <v>0</v>
      </c>
      <c r="B329" s="66">
        <f>'Compra - Fora do Estado'!B324</f>
        <v>0</v>
      </c>
      <c r="C329" s="40">
        <f>'Compra - Fora do Estado'!L324</f>
        <v>0</v>
      </c>
      <c r="D329" s="80">
        <v>0.04</v>
      </c>
      <c r="E329" s="86">
        <f t="shared" si="134"/>
        <v>5</v>
      </c>
      <c r="F329" s="87">
        <f t="shared" si="150"/>
        <v>7.4626865671641802</v>
      </c>
      <c r="G329" s="88">
        <f t="shared" si="151"/>
        <v>0.12000000000000009</v>
      </c>
      <c r="H329" s="54">
        <f t="shared" si="135"/>
        <v>0</v>
      </c>
      <c r="I329" s="42">
        <f t="shared" si="152"/>
        <v>0</v>
      </c>
      <c r="J329" s="53" t="e">
        <f t="shared" si="153"/>
        <v>#DIV/0!</v>
      </c>
      <c r="K329" s="92">
        <f t="shared" si="136"/>
        <v>0</v>
      </c>
      <c r="L329" s="87">
        <f t="shared" si="154"/>
        <v>0</v>
      </c>
      <c r="M329" s="93" t="e">
        <f t="shared" si="155"/>
        <v>#DIV/0!</v>
      </c>
      <c r="N329" s="59">
        <f t="shared" si="137"/>
        <v>5</v>
      </c>
      <c r="O329" s="42">
        <f t="shared" si="156"/>
        <v>7.3529411764705888</v>
      </c>
      <c r="P329" s="55">
        <f t="shared" si="157"/>
        <v>0.12000000000000008</v>
      </c>
      <c r="Q329" s="86">
        <f t="shared" si="138"/>
        <v>0</v>
      </c>
      <c r="R329" s="87">
        <f t="shared" si="158"/>
        <v>0</v>
      </c>
      <c r="S329" s="93" t="e">
        <f t="shared" si="159"/>
        <v>#DIV/0!</v>
      </c>
      <c r="T329" s="59">
        <f t="shared" si="139"/>
        <v>0</v>
      </c>
      <c r="U329" s="42">
        <f t="shared" si="160"/>
        <v>0</v>
      </c>
      <c r="V329" s="53" t="e">
        <f t="shared" si="161"/>
        <v>#DIV/0!</v>
      </c>
      <c r="W329" s="92">
        <f t="shared" si="140"/>
        <v>5</v>
      </c>
      <c r="X329" s="87">
        <f t="shared" si="162"/>
        <v>7.6923076923076934</v>
      </c>
      <c r="Y329" s="88">
        <f t="shared" si="163"/>
        <v>0.12000000000000008</v>
      </c>
      <c r="Z329" s="54">
        <f t="shared" si="141"/>
        <v>0</v>
      </c>
      <c r="AA329" s="42">
        <f t="shared" si="143"/>
        <v>0</v>
      </c>
      <c r="AB329" s="55" t="e">
        <f t="shared" si="144"/>
        <v>#DIV/0!</v>
      </c>
      <c r="AC329" s="86">
        <f t="shared" si="142"/>
        <v>5</v>
      </c>
      <c r="AD329" s="87">
        <f t="shared" si="145"/>
        <v>5.9523809523809526</v>
      </c>
      <c r="AE329" s="93">
        <f t="shared" si="146"/>
        <v>0.12000000000000002</v>
      </c>
      <c r="AF329" s="59">
        <f t="shared" si="147"/>
        <v>5</v>
      </c>
      <c r="AG329" s="42">
        <f t="shared" si="148"/>
        <v>5.9523809523809526</v>
      </c>
      <c r="AH329" s="55">
        <f t="shared" si="149"/>
        <v>0.12000000000000002</v>
      </c>
    </row>
    <row r="330" spans="1:34" x14ac:dyDescent="0.25">
      <c r="A330" s="75">
        <f>'Compra - Fora do Estado'!A325</f>
        <v>0</v>
      </c>
      <c r="B330" s="66">
        <f>'Compra - Fora do Estado'!B325</f>
        <v>0</v>
      </c>
      <c r="C330" s="40">
        <f>'Compra - Fora do Estado'!L325</f>
        <v>0</v>
      </c>
      <c r="D330" s="80">
        <v>0.04</v>
      </c>
      <c r="E330" s="86">
        <f t="shared" si="134"/>
        <v>5</v>
      </c>
      <c r="F330" s="87">
        <f t="shared" si="150"/>
        <v>7.4626865671641802</v>
      </c>
      <c r="G330" s="88">
        <f t="shared" si="151"/>
        <v>0.12000000000000009</v>
      </c>
      <c r="H330" s="54">
        <f t="shared" si="135"/>
        <v>0</v>
      </c>
      <c r="I330" s="42">
        <f t="shared" si="152"/>
        <v>0</v>
      </c>
      <c r="J330" s="53" t="e">
        <f t="shared" si="153"/>
        <v>#DIV/0!</v>
      </c>
      <c r="K330" s="92">
        <f t="shared" si="136"/>
        <v>0</v>
      </c>
      <c r="L330" s="87">
        <f t="shared" si="154"/>
        <v>0</v>
      </c>
      <c r="M330" s="93" t="e">
        <f t="shared" si="155"/>
        <v>#DIV/0!</v>
      </c>
      <c r="N330" s="59">
        <f t="shared" si="137"/>
        <v>5</v>
      </c>
      <c r="O330" s="42">
        <f t="shared" si="156"/>
        <v>7.3529411764705888</v>
      </c>
      <c r="P330" s="55">
        <f t="shared" si="157"/>
        <v>0.12000000000000008</v>
      </c>
      <c r="Q330" s="86">
        <f t="shared" si="138"/>
        <v>0</v>
      </c>
      <c r="R330" s="87">
        <f t="shared" si="158"/>
        <v>0</v>
      </c>
      <c r="S330" s="93" t="e">
        <f t="shared" si="159"/>
        <v>#DIV/0!</v>
      </c>
      <c r="T330" s="59">
        <f t="shared" si="139"/>
        <v>0</v>
      </c>
      <c r="U330" s="42">
        <f t="shared" si="160"/>
        <v>0</v>
      </c>
      <c r="V330" s="53" t="e">
        <f t="shared" si="161"/>
        <v>#DIV/0!</v>
      </c>
      <c r="W330" s="92">
        <f t="shared" si="140"/>
        <v>5</v>
      </c>
      <c r="X330" s="87">
        <f t="shared" si="162"/>
        <v>7.6923076923076934</v>
      </c>
      <c r="Y330" s="88">
        <f t="shared" si="163"/>
        <v>0.12000000000000008</v>
      </c>
      <c r="Z330" s="54">
        <f t="shared" si="141"/>
        <v>0</v>
      </c>
      <c r="AA330" s="42">
        <f t="shared" si="143"/>
        <v>0</v>
      </c>
      <c r="AB330" s="55" t="e">
        <f t="shared" si="144"/>
        <v>#DIV/0!</v>
      </c>
      <c r="AC330" s="86">
        <f t="shared" si="142"/>
        <v>5</v>
      </c>
      <c r="AD330" s="87">
        <f t="shared" si="145"/>
        <v>5.9523809523809526</v>
      </c>
      <c r="AE330" s="93">
        <f t="shared" si="146"/>
        <v>0.12000000000000002</v>
      </c>
      <c r="AF330" s="59">
        <f t="shared" si="147"/>
        <v>5</v>
      </c>
      <c r="AG330" s="42">
        <f t="shared" si="148"/>
        <v>5.9523809523809526</v>
      </c>
      <c r="AH330" s="55">
        <f t="shared" si="149"/>
        <v>0.12000000000000002</v>
      </c>
    </row>
    <row r="331" spans="1:34" x14ac:dyDescent="0.25">
      <c r="A331" s="75">
        <f>'Compra - Fora do Estado'!A326</f>
        <v>0</v>
      </c>
      <c r="B331" s="66">
        <f>'Compra - Fora do Estado'!B326</f>
        <v>0</v>
      </c>
      <c r="C331" s="40">
        <f>'Compra - Fora do Estado'!L326</f>
        <v>0</v>
      </c>
      <c r="D331" s="80">
        <v>0.04</v>
      </c>
      <c r="E331" s="86">
        <f t="shared" si="134"/>
        <v>5</v>
      </c>
      <c r="F331" s="87">
        <f t="shared" si="150"/>
        <v>7.4626865671641802</v>
      </c>
      <c r="G331" s="88">
        <f t="shared" si="151"/>
        <v>0.12000000000000009</v>
      </c>
      <c r="H331" s="54">
        <f t="shared" si="135"/>
        <v>0</v>
      </c>
      <c r="I331" s="42">
        <f t="shared" si="152"/>
        <v>0</v>
      </c>
      <c r="J331" s="53" t="e">
        <f t="shared" si="153"/>
        <v>#DIV/0!</v>
      </c>
      <c r="K331" s="92">
        <f t="shared" si="136"/>
        <v>0</v>
      </c>
      <c r="L331" s="87">
        <f t="shared" si="154"/>
        <v>0</v>
      </c>
      <c r="M331" s="93" t="e">
        <f t="shared" si="155"/>
        <v>#DIV/0!</v>
      </c>
      <c r="N331" s="59">
        <f t="shared" si="137"/>
        <v>5</v>
      </c>
      <c r="O331" s="42">
        <f t="shared" si="156"/>
        <v>7.3529411764705888</v>
      </c>
      <c r="P331" s="55">
        <f t="shared" si="157"/>
        <v>0.12000000000000008</v>
      </c>
      <c r="Q331" s="86">
        <f t="shared" si="138"/>
        <v>0</v>
      </c>
      <c r="R331" s="87">
        <f t="shared" si="158"/>
        <v>0</v>
      </c>
      <c r="S331" s="93" t="e">
        <f t="shared" si="159"/>
        <v>#DIV/0!</v>
      </c>
      <c r="T331" s="59">
        <f t="shared" si="139"/>
        <v>0</v>
      </c>
      <c r="U331" s="42">
        <f t="shared" si="160"/>
        <v>0</v>
      </c>
      <c r="V331" s="53" t="e">
        <f t="shared" si="161"/>
        <v>#DIV/0!</v>
      </c>
      <c r="W331" s="92">
        <f t="shared" si="140"/>
        <v>5</v>
      </c>
      <c r="X331" s="87">
        <f t="shared" si="162"/>
        <v>7.6923076923076934</v>
      </c>
      <c r="Y331" s="88">
        <f t="shared" si="163"/>
        <v>0.12000000000000008</v>
      </c>
      <c r="Z331" s="54">
        <f t="shared" si="141"/>
        <v>0</v>
      </c>
      <c r="AA331" s="42">
        <f t="shared" si="143"/>
        <v>0</v>
      </c>
      <c r="AB331" s="55" t="e">
        <f t="shared" si="144"/>
        <v>#DIV/0!</v>
      </c>
      <c r="AC331" s="86">
        <f t="shared" si="142"/>
        <v>5</v>
      </c>
      <c r="AD331" s="87">
        <f t="shared" si="145"/>
        <v>5.9523809523809526</v>
      </c>
      <c r="AE331" s="93">
        <f t="shared" si="146"/>
        <v>0.12000000000000002</v>
      </c>
      <c r="AF331" s="59">
        <f t="shared" si="147"/>
        <v>5</v>
      </c>
      <c r="AG331" s="42">
        <f t="shared" si="148"/>
        <v>5.9523809523809526</v>
      </c>
      <c r="AH331" s="55">
        <f t="shared" si="149"/>
        <v>0.12000000000000002</v>
      </c>
    </row>
    <row r="332" spans="1:34" x14ac:dyDescent="0.25">
      <c r="A332" s="75">
        <f>'Compra - Fora do Estado'!A327</f>
        <v>0</v>
      </c>
      <c r="B332" s="66">
        <f>'Compra - Fora do Estado'!B327</f>
        <v>0</v>
      </c>
      <c r="C332" s="40">
        <f>'Compra - Fora do Estado'!L327</f>
        <v>0</v>
      </c>
      <c r="D332" s="80">
        <v>0.04</v>
      </c>
      <c r="E332" s="86">
        <f t="shared" si="134"/>
        <v>5</v>
      </c>
      <c r="F332" s="87">
        <f t="shared" si="150"/>
        <v>7.4626865671641802</v>
      </c>
      <c r="G332" s="88">
        <f t="shared" si="151"/>
        <v>0.12000000000000009</v>
      </c>
      <c r="H332" s="54">
        <f t="shared" si="135"/>
        <v>0</v>
      </c>
      <c r="I332" s="42">
        <f t="shared" si="152"/>
        <v>0</v>
      </c>
      <c r="J332" s="53" t="e">
        <f t="shared" si="153"/>
        <v>#DIV/0!</v>
      </c>
      <c r="K332" s="92">
        <f t="shared" si="136"/>
        <v>0</v>
      </c>
      <c r="L332" s="87">
        <f t="shared" si="154"/>
        <v>0</v>
      </c>
      <c r="M332" s="93" t="e">
        <f t="shared" si="155"/>
        <v>#DIV/0!</v>
      </c>
      <c r="N332" s="59">
        <f t="shared" si="137"/>
        <v>5</v>
      </c>
      <c r="O332" s="42">
        <f t="shared" si="156"/>
        <v>7.3529411764705888</v>
      </c>
      <c r="P332" s="55">
        <f t="shared" si="157"/>
        <v>0.12000000000000008</v>
      </c>
      <c r="Q332" s="86">
        <f t="shared" si="138"/>
        <v>0</v>
      </c>
      <c r="R332" s="87">
        <f t="shared" si="158"/>
        <v>0</v>
      </c>
      <c r="S332" s="93" t="e">
        <f t="shared" si="159"/>
        <v>#DIV/0!</v>
      </c>
      <c r="T332" s="59">
        <f t="shared" si="139"/>
        <v>0</v>
      </c>
      <c r="U332" s="42">
        <f t="shared" si="160"/>
        <v>0</v>
      </c>
      <c r="V332" s="53" t="e">
        <f t="shared" si="161"/>
        <v>#DIV/0!</v>
      </c>
      <c r="W332" s="92">
        <f t="shared" si="140"/>
        <v>5</v>
      </c>
      <c r="X332" s="87">
        <f t="shared" si="162"/>
        <v>7.6923076923076934</v>
      </c>
      <c r="Y332" s="88">
        <f t="shared" si="163"/>
        <v>0.12000000000000008</v>
      </c>
      <c r="Z332" s="54">
        <f t="shared" si="141"/>
        <v>0</v>
      </c>
      <c r="AA332" s="42">
        <f t="shared" si="143"/>
        <v>0</v>
      </c>
      <c r="AB332" s="55" t="e">
        <f t="shared" si="144"/>
        <v>#DIV/0!</v>
      </c>
      <c r="AC332" s="86">
        <f t="shared" si="142"/>
        <v>5</v>
      </c>
      <c r="AD332" s="87">
        <f t="shared" si="145"/>
        <v>5.9523809523809526</v>
      </c>
      <c r="AE332" s="93">
        <f t="shared" si="146"/>
        <v>0.12000000000000002</v>
      </c>
      <c r="AF332" s="59">
        <f t="shared" si="147"/>
        <v>5</v>
      </c>
      <c r="AG332" s="42">
        <f t="shared" si="148"/>
        <v>5.9523809523809526</v>
      </c>
      <c r="AH332" s="55">
        <f t="shared" si="149"/>
        <v>0.12000000000000002</v>
      </c>
    </row>
    <row r="333" spans="1:34" x14ac:dyDescent="0.25">
      <c r="A333" s="75">
        <f>'Compra - Fora do Estado'!A328</f>
        <v>0</v>
      </c>
      <c r="B333" s="66">
        <f>'Compra - Fora do Estado'!B328</f>
        <v>0</v>
      </c>
      <c r="C333" s="40">
        <f>'Compra - Fora do Estado'!L328</f>
        <v>0</v>
      </c>
      <c r="D333" s="80">
        <v>0.04</v>
      </c>
      <c r="E333" s="86">
        <f t="shared" si="134"/>
        <v>5</v>
      </c>
      <c r="F333" s="87">
        <f t="shared" si="150"/>
        <v>7.4626865671641802</v>
      </c>
      <c r="G333" s="88">
        <f t="shared" si="151"/>
        <v>0.12000000000000009</v>
      </c>
      <c r="H333" s="54">
        <f t="shared" si="135"/>
        <v>0</v>
      </c>
      <c r="I333" s="42">
        <f t="shared" si="152"/>
        <v>0</v>
      </c>
      <c r="J333" s="53" t="e">
        <f t="shared" si="153"/>
        <v>#DIV/0!</v>
      </c>
      <c r="K333" s="92">
        <f t="shared" si="136"/>
        <v>0</v>
      </c>
      <c r="L333" s="87">
        <f t="shared" si="154"/>
        <v>0</v>
      </c>
      <c r="M333" s="93" t="e">
        <f t="shared" si="155"/>
        <v>#DIV/0!</v>
      </c>
      <c r="N333" s="59">
        <f t="shared" si="137"/>
        <v>5</v>
      </c>
      <c r="O333" s="42">
        <f t="shared" si="156"/>
        <v>7.3529411764705888</v>
      </c>
      <c r="P333" s="55">
        <f t="shared" si="157"/>
        <v>0.12000000000000008</v>
      </c>
      <c r="Q333" s="86">
        <f t="shared" si="138"/>
        <v>0</v>
      </c>
      <c r="R333" s="87">
        <f t="shared" si="158"/>
        <v>0</v>
      </c>
      <c r="S333" s="93" t="e">
        <f t="shared" si="159"/>
        <v>#DIV/0!</v>
      </c>
      <c r="T333" s="59">
        <f t="shared" si="139"/>
        <v>0</v>
      </c>
      <c r="U333" s="42">
        <f t="shared" si="160"/>
        <v>0</v>
      </c>
      <c r="V333" s="53" t="e">
        <f t="shared" si="161"/>
        <v>#DIV/0!</v>
      </c>
      <c r="W333" s="92">
        <f t="shared" si="140"/>
        <v>5</v>
      </c>
      <c r="X333" s="87">
        <f t="shared" si="162"/>
        <v>7.6923076923076934</v>
      </c>
      <c r="Y333" s="88">
        <f t="shared" si="163"/>
        <v>0.12000000000000008</v>
      </c>
      <c r="Z333" s="54">
        <f t="shared" si="141"/>
        <v>0</v>
      </c>
      <c r="AA333" s="42">
        <f t="shared" si="143"/>
        <v>0</v>
      </c>
      <c r="AB333" s="55" t="e">
        <f t="shared" si="144"/>
        <v>#DIV/0!</v>
      </c>
      <c r="AC333" s="86">
        <f t="shared" si="142"/>
        <v>5</v>
      </c>
      <c r="AD333" s="87">
        <f t="shared" si="145"/>
        <v>5.9523809523809526</v>
      </c>
      <c r="AE333" s="93">
        <f t="shared" si="146"/>
        <v>0.12000000000000002</v>
      </c>
      <c r="AF333" s="59">
        <f t="shared" si="147"/>
        <v>5</v>
      </c>
      <c r="AG333" s="42">
        <f t="shared" si="148"/>
        <v>5.9523809523809526</v>
      </c>
      <c r="AH333" s="55">
        <f t="shared" si="149"/>
        <v>0.12000000000000002</v>
      </c>
    </row>
    <row r="334" spans="1:34" x14ac:dyDescent="0.25">
      <c r="A334" s="75">
        <f>'Compra - Fora do Estado'!A329</f>
        <v>0</v>
      </c>
      <c r="B334" s="66">
        <f>'Compra - Fora do Estado'!B329</f>
        <v>0</v>
      </c>
      <c r="C334" s="40">
        <f>'Compra - Fora do Estado'!L329</f>
        <v>0</v>
      </c>
      <c r="D334" s="80">
        <v>0.04</v>
      </c>
      <c r="E334" s="86">
        <f t="shared" si="134"/>
        <v>5</v>
      </c>
      <c r="F334" s="87">
        <f t="shared" si="150"/>
        <v>7.4626865671641802</v>
      </c>
      <c r="G334" s="88">
        <f t="shared" si="151"/>
        <v>0.12000000000000009</v>
      </c>
      <c r="H334" s="54">
        <f t="shared" si="135"/>
        <v>0</v>
      </c>
      <c r="I334" s="42">
        <f t="shared" si="152"/>
        <v>0</v>
      </c>
      <c r="J334" s="53" t="e">
        <f t="shared" si="153"/>
        <v>#DIV/0!</v>
      </c>
      <c r="K334" s="92">
        <f t="shared" si="136"/>
        <v>0</v>
      </c>
      <c r="L334" s="87">
        <f t="shared" si="154"/>
        <v>0</v>
      </c>
      <c r="M334" s="93" t="e">
        <f t="shared" si="155"/>
        <v>#DIV/0!</v>
      </c>
      <c r="N334" s="59">
        <f t="shared" si="137"/>
        <v>5</v>
      </c>
      <c r="O334" s="42">
        <f t="shared" si="156"/>
        <v>7.3529411764705888</v>
      </c>
      <c r="P334" s="55">
        <f t="shared" si="157"/>
        <v>0.12000000000000008</v>
      </c>
      <c r="Q334" s="86">
        <f t="shared" si="138"/>
        <v>0</v>
      </c>
      <c r="R334" s="87">
        <f t="shared" si="158"/>
        <v>0</v>
      </c>
      <c r="S334" s="93" t="e">
        <f t="shared" si="159"/>
        <v>#DIV/0!</v>
      </c>
      <c r="T334" s="59">
        <f t="shared" si="139"/>
        <v>0</v>
      </c>
      <c r="U334" s="42">
        <f t="shared" si="160"/>
        <v>0</v>
      </c>
      <c r="V334" s="53" t="e">
        <f t="shared" si="161"/>
        <v>#DIV/0!</v>
      </c>
      <c r="W334" s="92">
        <f t="shared" si="140"/>
        <v>5</v>
      </c>
      <c r="X334" s="87">
        <f t="shared" si="162"/>
        <v>7.6923076923076934</v>
      </c>
      <c r="Y334" s="88">
        <f t="shared" si="163"/>
        <v>0.12000000000000008</v>
      </c>
      <c r="Z334" s="54">
        <f t="shared" si="141"/>
        <v>0</v>
      </c>
      <c r="AA334" s="42">
        <f t="shared" si="143"/>
        <v>0</v>
      </c>
      <c r="AB334" s="55" t="e">
        <f t="shared" si="144"/>
        <v>#DIV/0!</v>
      </c>
      <c r="AC334" s="86">
        <f t="shared" si="142"/>
        <v>5</v>
      </c>
      <c r="AD334" s="87">
        <f t="shared" si="145"/>
        <v>5.9523809523809526</v>
      </c>
      <c r="AE334" s="93">
        <f t="shared" si="146"/>
        <v>0.12000000000000002</v>
      </c>
      <c r="AF334" s="59">
        <f t="shared" si="147"/>
        <v>5</v>
      </c>
      <c r="AG334" s="42">
        <f t="shared" si="148"/>
        <v>5.9523809523809526</v>
      </c>
      <c r="AH334" s="55">
        <f t="shared" si="149"/>
        <v>0.12000000000000002</v>
      </c>
    </row>
    <row r="335" spans="1:34" x14ac:dyDescent="0.25">
      <c r="A335" s="75">
        <f>'Compra - Fora do Estado'!A330</f>
        <v>0</v>
      </c>
      <c r="B335" s="66">
        <f>'Compra - Fora do Estado'!B330</f>
        <v>0</v>
      </c>
      <c r="C335" s="40">
        <f>'Compra - Fora do Estado'!L330</f>
        <v>0</v>
      </c>
      <c r="D335" s="80">
        <v>0.04</v>
      </c>
      <c r="E335" s="86">
        <f t="shared" ref="E335:E398" si="164">IF(C335*2&lt;$C$2,$D$2,$E$2)</f>
        <v>5</v>
      </c>
      <c r="F335" s="87">
        <f t="shared" si="150"/>
        <v>7.4626865671641802</v>
      </c>
      <c r="G335" s="88">
        <f t="shared" si="151"/>
        <v>0.12000000000000009</v>
      </c>
      <c r="H335" s="54">
        <f t="shared" ref="H335:H398" si="165">IF(C335*2&lt;$C$3,$D$3,$E$3)</f>
        <v>0</v>
      </c>
      <c r="I335" s="42">
        <f t="shared" si="152"/>
        <v>0</v>
      </c>
      <c r="J335" s="53" t="e">
        <f t="shared" si="153"/>
        <v>#DIV/0!</v>
      </c>
      <c r="K335" s="92">
        <f t="shared" ref="K335:K398" si="166">IF(C335*2&lt;$C$4,$D$4,$E$4)</f>
        <v>0</v>
      </c>
      <c r="L335" s="87">
        <f t="shared" si="154"/>
        <v>0</v>
      </c>
      <c r="M335" s="93" t="e">
        <f t="shared" si="155"/>
        <v>#DIV/0!</v>
      </c>
      <c r="N335" s="59">
        <f t="shared" ref="N335:N398" si="167">IF(C335*2&lt;$C$5,$D$5,$E$5)</f>
        <v>5</v>
      </c>
      <c r="O335" s="42">
        <f t="shared" si="156"/>
        <v>7.3529411764705888</v>
      </c>
      <c r="P335" s="55">
        <f t="shared" si="157"/>
        <v>0.12000000000000008</v>
      </c>
      <c r="Q335" s="86">
        <f t="shared" ref="Q335:Q398" si="168">IF(C335*2&lt;$C$6,$D$6,$E$6)</f>
        <v>0</v>
      </c>
      <c r="R335" s="87">
        <f t="shared" si="158"/>
        <v>0</v>
      </c>
      <c r="S335" s="93" t="e">
        <f t="shared" si="159"/>
        <v>#DIV/0!</v>
      </c>
      <c r="T335" s="59">
        <f t="shared" ref="T335:T398" si="169">IF(C335*2&lt;$C$7,$D$7,$E$7)</f>
        <v>0</v>
      </c>
      <c r="U335" s="42">
        <f t="shared" si="160"/>
        <v>0</v>
      </c>
      <c r="V335" s="53" t="e">
        <f t="shared" si="161"/>
        <v>#DIV/0!</v>
      </c>
      <c r="W335" s="92">
        <f t="shared" ref="W335:W398" si="170">IF(C335*2&lt;$C$8,$D$8,$E$8)</f>
        <v>5</v>
      </c>
      <c r="X335" s="87">
        <f t="shared" si="162"/>
        <v>7.6923076923076934</v>
      </c>
      <c r="Y335" s="88">
        <f t="shared" si="163"/>
        <v>0.12000000000000008</v>
      </c>
      <c r="Z335" s="54">
        <f t="shared" ref="Z335:Z398" si="171">IF(C335*22&lt;$C$9,$D$9,$E$9)</f>
        <v>0</v>
      </c>
      <c r="AA335" s="42">
        <f t="shared" si="143"/>
        <v>0</v>
      </c>
      <c r="AB335" s="55" t="e">
        <f t="shared" si="144"/>
        <v>#DIV/0!</v>
      </c>
      <c r="AC335" s="86">
        <f t="shared" ref="AC335:AC398" si="172">IF(C335*2&lt;$C$8,$D$8,$E$8)</f>
        <v>5</v>
      </c>
      <c r="AD335" s="87">
        <f t="shared" si="145"/>
        <v>5.9523809523809526</v>
      </c>
      <c r="AE335" s="93">
        <f t="shared" si="146"/>
        <v>0.12000000000000002</v>
      </c>
      <c r="AF335" s="59">
        <f t="shared" si="147"/>
        <v>5</v>
      </c>
      <c r="AG335" s="42">
        <f t="shared" si="148"/>
        <v>5.9523809523809526</v>
      </c>
      <c r="AH335" s="55">
        <f t="shared" si="149"/>
        <v>0.12000000000000002</v>
      </c>
    </row>
    <row r="336" spans="1:34" x14ac:dyDescent="0.25">
      <c r="A336" s="75">
        <f>'Compra - Fora do Estado'!A331</f>
        <v>0</v>
      </c>
      <c r="B336" s="66">
        <f>'Compra - Fora do Estado'!B331</f>
        <v>0</v>
      </c>
      <c r="C336" s="40">
        <f>'Compra - Fora do Estado'!L331</f>
        <v>0</v>
      </c>
      <c r="D336" s="80">
        <v>0.04</v>
      </c>
      <c r="E336" s="86">
        <f t="shared" si="164"/>
        <v>5</v>
      </c>
      <c r="F336" s="87">
        <f t="shared" si="150"/>
        <v>7.4626865671641802</v>
      </c>
      <c r="G336" s="88">
        <f t="shared" si="151"/>
        <v>0.12000000000000009</v>
      </c>
      <c r="H336" s="54">
        <f t="shared" si="165"/>
        <v>0</v>
      </c>
      <c r="I336" s="42">
        <f t="shared" si="152"/>
        <v>0</v>
      </c>
      <c r="J336" s="53" t="e">
        <f t="shared" si="153"/>
        <v>#DIV/0!</v>
      </c>
      <c r="K336" s="92">
        <f t="shared" si="166"/>
        <v>0</v>
      </c>
      <c r="L336" s="87">
        <f t="shared" si="154"/>
        <v>0</v>
      </c>
      <c r="M336" s="93" t="e">
        <f t="shared" si="155"/>
        <v>#DIV/0!</v>
      </c>
      <c r="N336" s="59">
        <f t="shared" si="167"/>
        <v>5</v>
      </c>
      <c r="O336" s="42">
        <f t="shared" si="156"/>
        <v>7.3529411764705888</v>
      </c>
      <c r="P336" s="55">
        <f t="shared" si="157"/>
        <v>0.12000000000000008</v>
      </c>
      <c r="Q336" s="86">
        <f t="shared" si="168"/>
        <v>0</v>
      </c>
      <c r="R336" s="87">
        <f t="shared" si="158"/>
        <v>0</v>
      </c>
      <c r="S336" s="93" t="e">
        <f t="shared" si="159"/>
        <v>#DIV/0!</v>
      </c>
      <c r="T336" s="59">
        <f t="shared" si="169"/>
        <v>0</v>
      </c>
      <c r="U336" s="42">
        <f t="shared" si="160"/>
        <v>0</v>
      </c>
      <c r="V336" s="53" t="e">
        <f t="shared" si="161"/>
        <v>#DIV/0!</v>
      </c>
      <c r="W336" s="92">
        <f t="shared" si="170"/>
        <v>5</v>
      </c>
      <c r="X336" s="87">
        <f t="shared" si="162"/>
        <v>7.6923076923076934</v>
      </c>
      <c r="Y336" s="88">
        <f t="shared" si="163"/>
        <v>0.12000000000000008</v>
      </c>
      <c r="Z336" s="54">
        <f t="shared" si="171"/>
        <v>0</v>
      </c>
      <c r="AA336" s="42">
        <f t="shared" ref="AA336:AA399" si="173">(C336+Z336)/(1-$J$5-D336-$B$9)</f>
        <v>0</v>
      </c>
      <c r="AB336" s="55" t="e">
        <f t="shared" ref="AB336:AB399" si="174">(AA336-Z336-D336*AA336-C336-$B$9*AA336)/AA336</f>
        <v>#DIV/0!</v>
      </c>
      <c r="AC336" s="86">
        <f t="shared" si="172"/>
        <v>5</v>
      </c>
      <c r="AD336" s="87">
        <f t="shared" ref="AD336:AD399" si="175">(C336+AC336)/(1-$J$5-D336-$B$10)</f>
        <v>5.9523809523809526</v>
      </c>
      <c r="AE336" s="93">
        <f t="shared" ref="AE336:AE399" si="176">(AD336-AC336-D336*AD336-C336-$B$10*AD336)/AD336</f>
        <v>0.12000000000000002</v>
      </c>
      <c r="AF336" s="59">
        <f t="shared" ref="AF336:AF399" si="177">IF(L336/2&lt;$C$8,$D$8,$E$8)</f>
        <v>5</v>
      </c>
      <c r="AG336" s="42">
        <f t="shared" ref="AG336:AG399" si="178">(C336+AF336)/(1-$J$5-D336-$B$11)</f>
        <v>5.9523809523809526</v>
      </c>
      <c r="AH336" s="55">
        <f t="shared" ref="AH336:AH399" si="179">(AG336-AF336-D336*AG336-C336-$B$11*AG336)/AG336</f>
        <v>0.12000000000000002</v>
      </c>
    </row>
    <row r="337" spans="1:34" x14ac:dyDescent="0.25">
      <c r="A337" s="75">
        <f>'Compra - Fora do Estado'!A332</f>
        <v>0</v>
      </c>
      <c r="B337" s="66">
        <f>'Compra - Fora do Estado'!B332</f>
        <v>0</v>
      </c>
      <c r="C337" s="40">
        <f>'Compra - Fora do Estado'!L332</f>
        <v>0</v>
      </c>
      <c r="D337" s="80">
        <v>0.04</v>
      </c>
      <c r="E337" s="86">
        <f t="shared" si="164"/>
        <v>5</v>
      </c>
      <c r="F337" s="87">
        <f t="shared" si="150"/>
        <v>7.4626865671641802</v>
      </c>
      <c r="G337" s="88">
        <f t="shared" si="151"/>
        <v>0.12000000000000009</v>
      </c>
      <c r="H337" s="54">
        <f t="shared" si="165"/>
        <v>0</v>
      </c>
      <c r="I337" s="42">
        <f t="shared" si="152"/>
        <v>0</v>
      </c>
      <c r="J337" s="53" t="e">
        <f t="shared" si="153"/>
        <v>#DIV/0!</v>
      </c>
      <c r="K337" s="92">
        <f t="shared" si="166"/>
        <v>0</v>
      </c>
      <c r="L337" s="87">
        <f t="shared" si="154"/>
        <v>0</v>
      </c>
      <c r="M337" s="93" t="e">
        <f t="shared" si="155"/>
        <v>#DIV/0!</v>
      </c>
      <c r="N337" s="59">
        <f t="shared" si="167"/>
        <v>5</v>
      </c>
      <c r="O337" s="42">
        <f t="shared" si="156"/>
        <v>7.3529411764705888</v>
      </c>
      <c r="P337" s="55">
        <f t="shared" si="157"/>
        <v>0.12000000000000008</v>
      </c>
      <c r="Q337" s="86">
        <f t="shared" si="168"/>
        <v>0</v>
      </c>
      <c r="R337" s="87">
        <f t="shared" si="158"/>
        <v>0</v>
      </c>
      <c r="S337" s="93" t="e">
        <f t="shared" si="159"/>
        <v>#DIV/0!</v>
      </c>
      <c r="T337" s="59">
        <f t="shared" si="169"/>
        <v>0</v>
      </c>
      <c r="U337" s="42">
        <f t="shared" si="160"/>
        <v>0</v>
      </c>
      <c r="V337" s="53" t="e">
        <f t="shared" si="161"/>
        <v>#DIV/0!</v>
      </c>
      <c r="W337" s="92">
        <f t="shared" si="170"/>
        <v>5</v>
      </c>
      <c r="X337" s="87">
        <f t="shared" si="162"/>
        <v>7.6923076923076934</v>
      </c>
      <c r="Y337" s="88">
        <f t="shared" si="163"/>
        <v>0.12000000000000008</v>
      </c>
      <c r="Z337" s="54">
        <f t="shared" si="171"/>
        <v>0</v>
      </c>
      <c r="AA337" s="42">
        <f t="shared" si="173"/>
        <v>0</v>
      </c>
      <c r="AB337" s="55" t="e">
        <f t="shared" si="174"/>
        <v>#DIV/0!</v>
      </c>
      <c r="AC337" s="86">
        <f t="shared" si="172"/>
        <v>5</v>
      </c>
      <c r="AD337" s="87">
        <f t="shared" si="175"/>
        <v>5.9523809523809526</v>
      </c>
      <c r="AE337" s="93">
        <f t="shared" si="176"/>
        <v>0.12000000000000002</v>
      </c>
      <c r="AF337" s="59">
        <f t="shared" si="177"/>
        <v>5</v>
      </c>
      <c r="AG337" s="42">
        <f t="shared" si="178"/>
        <v>5.9523809523809526</v>
      </c>
      <c r="AH337" s="55">
        <f t="shared" si="179"/>
        <v>0.12000000000000002</v>
      </c>
    </row>
    <row r="338" spans="1:34" x14ac:dyDescent="0.25">
      <c r="A338" s="75">
        <f>'Compra - Fora do Estado'!A333</f>
        <v>0</v>
      </c>
      <c r="B338" s="66">
        <f>'Compra - Fora do Estado'!B333</f>
        <v>0</v>
      </c>
      <c r="C338" s="40">
        <f>'Compra - Fora do Estado'!L333</f>
        <v>0</v>
      </c>
      <c r="D338" s="80">
        <v>0.04</v>
      </c>
      <c r="E338" s="86">
        <f t="shared" si="164"/>
        <v>5</v>
      </c>
      <c r="F338" s="87">
        <f t="shared" si="150"/>
        <v>7.4626865671641802</v>
      </c>
      <c r="G338" s="88">
        <f t="shared" si="151"/>
        <v>0.12000000000000009</v>
      </c>
      <c r="H338" s="54">
        <f t="shared" si="165"/>
        <v>0</v>
      </c>
      <c r="I338" s="42">
        <f t="shared" si="152"/>
        <v>0</v>
      </c>
      <c r="J338" s="53" t="e">
        <f t="shared" si="153"/>
        <v>#DIV/0!</v>
      </c>
      <c r="K338" s="92">
        <f t="shared" si="166"/>
        <v>0</v>
      </c>
      <c r="L338" s="87">
        <f t="shared" si="154"/>
        <v>0</v>
      </c>
      <c r="M338" s="93" t="e">
        <f t="shared" si="155"/>
        <v>#DIV/0!</v>
      </c>
      <c r="N338" s="59">
        <f t="shared" si="167"/>
        <v>5</v>
      </c>
      <c r="O338" s="42">
        <f t="shared" si="156"/>
        <v>7.3529411764705888</v>
      </c>
      <c r="P338" s="55">
        <f t="shared" si="157"/>
        <v>0.12000000000000008</v>
      </c>
      <c r="Q338" s="86">
        <f t="shared" si="168"/>
        <v>0</v>
      </c>
      <c r="R338" s="87">
        <f t="shared" si="158"/>
        <v>0</v>
      </c>
      <c r="S338" s="93" t="e">
        <f t="shared" si="159"/>
        <v>#DIV/0!</v>
      </c>
      <c r="T338" s="59">
        <f t="shared" si="169"/>
        <v>0</v>
      </c>
      <c r="U338" s="42">
        <f t="shared" si="160"/>
        <v>0</v>
      </c>
      <c r="V338" s="53" t="e">
        <f t="shared" si="161"/>
        <v>#DIV/0!</v>
      </c>
      <c r="W338" s="92">
        <f t="shared" si="170"/>
        <v>5</v>
      </c>
      <c r="X338" s="87">
        <f t="shared" si="162"/>
        <v>7.6923076923076934</v>
      </c>
      <c r="Y338" s="88">
        <f t="shared" si="163"/>
        <v>0.12000000000000008</v>
      </c>
      <c r="Z338" s="54">
        <f t="shared" si="171"/>
        <v>0</v>
      </c>
      <c r="AA338" s="42">
        <f t="shared" si="173"/>
        <v>0</v>
      </c>
      <c r="AB338" s="55" t="e">
        <f t="shared" si="174"/>
        <v>#DIV/0!</v>
      </c>
      <c r="AC338" s="86">
        <f t="shared" si="172"/>
        <v>5</v>
      </c>
      <c r="AD338" s="87">
        <f t="shared" si="175"/>
        <v>5.9523809523809526</v>
      </c>
      <c r="AE338" s="93">
        <f t="shared" si="176"/>
        <v>0.12000000000000002</v>
      </c>
      <c r="AF338" s="59">
        <f t="shared" si="177"/>
        <v>5</v>
      </c>
      <c r="AG338" s="42">
        <f t="shared" si="178"/>
        <v>5.9523809523809526</v>
      </c>
      <c r="AH338" s="55">
        <f t="shared" si="179"/>
        <v>0.12000000000000002</v>
      </c>
    </row>
    <row r="339" spans="1:34" x14ac:dyDescent="0.25">
      <c r="A339" s="75">
        <f>'Compra - Fora do Estado'!A334</f>
        <v>0</v>
      </c>
      <c r="B339" s="66">
        <f>'Compra - Fora do Estado'!B334</f>
        <v>0</v>
      </c>
      <c r="C339" s="40">
        <f>'Compra - Fora do Estado'!L334</f>
        <v>0</v>
      </c>
      <c r="D339" s="80">
        <v>0.04</v>
      </c>
      <c r="E339" s="86">
        <f t="shared" si="164"/>
        <v>5</v>
      </c>
      <c r="F339" s="87">
        <f t="shared" si="150"/>
        <v>7.4626865671641802</v>
      </c>
      <c r="G339" s="88">
        <f t="shared" si="151"/>
        <v>0.12000000000000009</v>
      </c>
      <c r="H339" s="54">
        <f t="shared" si="165"/>
        <v>0</v>
      </c>
      <c r="I339" s="42">
        <f t="shared" si="152"/>
        <v>0</v>
      </c>
      <c r="J339" s="53" t="e">
        <f t="shared" si="153"/>
        <v>#DIV/0!</v>
      </c>
      <c r="K339" s="92">
        <f t="shared" si="166"/>
        <v>0</v>
      </c>
      <c r="L339" s="87">
        <f t="shared" si="154"/>
        <v>0</v>
      </c>
      <c r="M339" s="93" t="e">
        <f t="shared" si="155"/>
        <v>#DIV/0!</v>
      </c>
      <c r="N339" s="59">
        <f t="shared" si="167"/>
        <v>5</v>
      </c>
      <c r="O339" s="42">
        <f t="shared" si="156"/>
        <v>7.3529411764705888</v>
      </c>
      <c r="P339" s="55">
        <f t="shared" si="157"/>
        <v>0.12000000000000008</v>
      </c>
      <c r="Q339" s="86">
        <f t="shared" si="168"/>
        <v>0</v>
      </c>
      <c r="R339" s="87">
        <f t="shared" si="158"/>
        <v>0</v>
      </c>
      <c r="S339" s="93" t="e">
        <f t="shared" si="159"/>
        <v>#DIV/0!</v>
      </c>
      <c r="T339" s="59">
        <f t="shared" si="169"/>
        <v>0</v>
      </c>
      <c r="U339" s="42">
        <f t="shared" si="160"/>
        <v>0</v>
      </c>
      <c r="V339" s="53" t="e">
        <f t="shared" si="161"/>
        <v>#DIV/0!</v>
      </c>
      <c r="W339" s="92">
        <f t="shared" si="170"/>
        <v>5</v>
      </c>
      <c r="X339" s="87">
        <f t="shared" si="162"/>
        <v>7.6923076923076934</v>
      </c>
      <c r="Y339" s="88">
        <f t="shared" si="163"/>
        <v>0.12000000000000008</v>
      </c>
      <c r="Z339" s="54">
        <f t="shared" si="171"/>
        <v>0</v>
      </c>
      <c r="AA339" s="42">
        <f t="shared" si="173"/>
        <v>0</v>
      </c>
      <c r="AB339" s="55" t="e">
        <f t="shared" si="174"/>
        <v>#DIV/0!</v>
      </c>
      <c r="AC339" s="86">
        <f t="shared" si="172"/>
        <v>5</v>
      </c>
      <c r="AD339" s="87">
        <f t="shared" si="175"/>
        <v>5.9523809523809526</v>
      </c>
      <c r="AE339" s="93">
        <f t="shared" si="176"/>
        <v>0.12000000000000002</v>
      </c>
      <c r="AF339" s="59">
        <f t="shared" si="177"/>
        <v>5</v>
      </c>
      <c r="AG339" s="42">
        <f t="shared" si="178"/>
        <v>5.9523809523809526</v>
      </c>
      <c r="AH339" s="55">
        <f t="shared" si="179"/>
        <v>0.12000000000000002</v>
      </c>
    </row>
    <row r="340" spans="1:34" x14ac:dyDescent="0.25">
      <c r="A340" s="75">
        <f>'Compra - Fora do Estado'!A335</f>
        <v>0</v>
      </c>
      <c r="B340" s="66">
        <f>'Compra - Fora do Estado'!B335</f>
        <v>0</v>
      </c>
      <c r="C340" s="40">
        <f>'Compra - Fora do Estado'!L335</f>
        <v>0</v>
      </c>
      <c r="D340" s="80">
        <v>0.04</v>
      </c>
      <c r="E340" s="86">
        <f t="shared" si="164"/>
        <v>5</v>
      </c>
      <c r="F340" s="87">
        <f t="shared" si="150"/>
        <v>7.4626865671641802</v>
      </c>
      <c r="G340" s="88">
        <f t="shared" si="151"/>
        <v>0.12000000000000009</v>
      </c>
      <c r="H340" s="54">
        <f t="shared" si="165"/>
        <v>0</v>
      </c>
      <c r="I340" s="42">
        <f t="shared" si="152"/>
        <v>0</v>
      </c>
      <c r="J340" s="53" t="e">
        <f t="shared" si="153"/>
        <v>#DIV/0!</v>
      </c>
      <c r="K340" s="92">
        <f t="shared" si="166"/>
        <v>0</v>
      </c>
      <c r="L340" s="87">
        <f t="shared" si="154"/>
        <v>0</v>
      </c>
      <c r="M340" s="93" t="e">
        <f t="shared" si="155"/>
        <v>#DIV/0!</v>
      </c>
      <c r="N340" s="59">
        <f t="shared" si="167"/>
        <v>5</v>
      </c>
      <c r="O340" s="42">
        <f t="shared" si="156"/>
        <v>7.3529411764705888</v>
      </c>
      <c r="P340" s="55">
        <f t="shared" si="157"/>
        <v>0.12000000000000008</v>
      </c>
      <c r="Q340" s="86">
        <f t="shared" si="168"/>
        <v>0</v>
      </c>
      <c r="R340" s="87">
        <f t="shared" si="158"/>
        <v>0</v>
      </c>
      <c r="S340" s="93" t="e">
        <f t="shared" si="159"/>
        <v>#DIV/0!</v>
      </c>
      <c r="T340" s="59">
        <f t="shared" si="169"/>
        <v>0</v>
      </c>
      <c r="U340" s="42">
        <f t="shared" si="160"/>
        <v>0</v>
      </c>
      <c r="V340" s="53" t="e">
        <f t="shared" si="161"/>
        <v>#DIV/0!</v>
      </c>
      <c r="W340" s="92">
        <f t="shared" si="170"/>
        <v>5</v>
      </c>
      <c r="X340" s="87">
        <f t="shared" si="162"/>
        <v>7.6923076923076934</v>
      </c>
      <c r="Y340" s="88">
        <f t="shared" si="163"/>
        <v>0.12000000000000008</v>
      </c>
      <c r="Z340" s="54">
        <f t="shared" si="171"/>
        <v>0</v>
      </c>
      <c r="AA340" s="42">
        <f t="shared" si="173"/>
        <v>0</v>
      </c>
      <c r="AB340" s="55" t="e">
        <f t="shared" si="174"/>
        <v>#DIV/0!</v>
      </c>
      <c r="AC340" s="86">
        <f t="shared" si="172"/>
        <v>5</v>
      </c>
      <c r="AD340" s="87">
        <f t="shared" si="175"/>
        <v>5.9523809523809526</v>
      </c>
      <c r="AE340" s="93">
        <f t="shared" si="176"/>
        <v>0.12000000000000002</v>
      </c>
      <c r="AF340" s="59">
        <f t="shared" si="177"/>
        <v>5</v>
      </c>
      <c r="AG340" s="42">
        <f t="shared" si="178"/>
        <v>5.9523809523809526</v>
      </c>
      <c r="AH340" s="55">
        <f t="shared" si="179"/>
        <v>0.12000000000000002</v>
      </c>
    </row>
    <row r="341" spans="1:34" x14ac:dyDescent="0.25">
      <c r="A341" s="75">
        <f>'Compra - Fora do Estado'!A336</f>
        <v>0</v>
      </c>
      <c r="B341" s="66">
        <f>'Compra - Fora do Estado'!B336</f>
        <v>0</v>
      </c>
      <c r="C341" s="40">
        <f>'Compra - Fora do Estado'!L336</f>
        <v>0</v>
      </c>
      <c r="D341" s="80">
        <v>0.04</v>
      </c>
      <c r="E341" s="86">
        <f t="shared" si="164"/>
        <v>5</v>
      </c>
      <c r="F341" s="87">
        <f t="shared" si="150"/>
        <v>7.4626865671641802</v>
      </c>
      <c r="G341" s="88">
        <f t="shared" si="151"/>
        <v>0.12000000000000009</v>
      </c>
      <c r="H341" s="54">
        <f t="shared" si="165"/>
        <v>0</v>
      </c>
      <c r="I341" s="42">
        <f t="shared" si="152"/>
        <v>0</v>
      </c>
      <c r="J341" s="53" t="e">
        <f t="shared" si="153"/>
        <v>#DIV/0!</v>
      </c>
      <c r="K341" s="92">
        <f t="shared" si="166"/>
        <v>0</v>
      </c>
      <c r="L341" s="87">
        <f t="shared" si="154"/>
        <v>0</v>
      </c>
      <c r="M341" s="93" t="e">
        <f t="shared" si="155"/>
        <v>#DIV/0!</v>
      </c>
      <c r="N341" s="59">
        <f t="shared" si="167"/>
        <v>5</v>
      </c>
      <c r="O341" s="42">
        <f t="shared" si="156"/>
        <v>7.3529411764705888</v>
      </c>
      <c r="P341" s="55">
        <f t="shared" si="157"/>
        <v>0.12000000000000008</v>
      </c>
      <c r="Q341" s="86">
        <f t="shared" si="168"/>
        <v>0</v>
      </c>
      <c r="R341" s="87">
        <f t="shared" si="158"/>
        <v>0</v>
      </c>
      <c r="S341" s="93" t="e">
        <f t="shared" si="159"/>
        <v>#DIV/0!</v>
      </c>
      <c r="T341" s="59">
        <f t="shared" si="169"/>
        <v>0</v>
      </c>
      <c r="U341" s="42">
        <f t="shared" si="160"/>
        <v>0</v>
      </c>
      <c r="V341" s="53" t="e">
        <f t="shared" si="161"/>
        <v>#DIV/0!</v>
      </c>
      <c r="W341" s="92">
        <f t="shared" si="170"/>
        <v>5</v>
      </c>
      <c r="X341" s="87">
        <f t="shared" si="162"/>
        <v>7.6923076923076934</v>
      </c>
      <c r="Y341" s="88">
        <f t="shared" si="163"/>
        <v>0.12000000000000008</v>
      </c>
      <c r="Z341" s="54">
        <f t="shared" si="171"/>
        <v>0</v>
      </c>
      <c r="AA341" s="42">
        <f t="shared" si="173"/>
        <v>0</v>
      </c>
      <c r="AB341" s="55" t="e">
        <f t="shared" si="174"/>
        <v>#DIV/0!</v>
      </c>
      <c r="AC341" s="86">
        <f t="shared" si="172"/>
        <v>5</v>
      </c>
      <c r="AD341" s="87">
        <f t="shared" si="175"/>
        <v>5.9523809523809526</v>
      </c>
      <c r="AE341" s="93">
        <f t="shared" si="176"/>
        <v>0.12000000000000002</v>
      </c>
      <c r="AF341" s="59">
        <f t="shared" si="177"/>
        <v>5</v>
      </c>
      <c r="AG341" s="42">
        <f t="shared" si="178"/>
        <v>5.9523809523809526</v>
      </c>
      <c r="AH341" s="55">
        <f t="shared" si="179"/>
        <v>0.12000000000000002</v>
      </c>
    </row>
    <row r="342" spans="1:34" x14ac:dyDescent="0.25">
      <c r="A342" s="75">
        <f>'Compra - Fora do Estado'!A337</f>
        <v>0</v>
      </c>
      <c r="B342" s="66">
        <f>'Compra - Fora do Estado'!B337</f>
        <v>0</v>
      </c>
      <c r="C342" s="40">
        <f>'Compra - Fora do Estado'!L337</f>
        <v>0</v>
      </c>
      <c r="D342" s="80">
        <v>0.04</v>
      </c>
      <c r="E342" s="86">
        <f t="shared" si="164"/>
        <v>5</v>
      </c>
      <c r="F342" s="87">
        <f t="shared" ref="F342:F405" si="180">(C342+E342)/(1-$J$5-D342-$B$2)</f>
        <v>7.4626865671641802</v>
      </c>
      <c r="G342" s="88">
        <f t="shared" ref="G342:G405" si="181">(F342-E342-D342*F342-C342-$B$2*F342)/F342</f>
        <v>0.12000000000000009</v>
      </c>
      <c r="H342" s="54">
        <f t="shared" si="165"/>
        <v>0</v>
      </c>
      <c r="I342" s="42">
        <f t="shared" ref="I342:I405" si="182">(C342+H342)/(1-$J$5-D342-$B$3)</f>
        <v>0</v>
      </c>
      <c r="J342" s="53" t="e">
        <f t="shared" ref="J342:J405" si="183">(I342-H342-D342*I342-C342-$B$3*I342)/I342</f>
        <v>#DIV/0!</v>
      </c>
      <c r="K342" s="92">
        <f t="shared" si="166"/>
        <v>0</v>
      </c>
      <c r="L342" s="87">
        <f t="shared" ref="L342:L405" si="184">(C342+K342)/(1-$J$5-D342-$B$4)</f>
        <v>0</v>
      </c>
      <c r="M342" s="93" t="e">
        <f t="shared" ref="M342:M405" si="185">(L342-K342-D342*L342-C342-$B$4*L342)/L342</f>
        <v>#DIV/0!</v>
      </c>
      <c r="N342" s="59">
        <f t="shared" si="167"/>
        <v>5</v>
      </c>
      <c r="O342" s="42">
        <f t="shared" ref="O342:O405" si="186">(C342+N342)/(1-$J$5-D342-$B$5)</f>
        <v>7.3529411764705888</v>
      </c>
      <c r="P342" s="55">
        <f t="shared" ref="P342:P405" si="187">(O342-N342-D342*O342-C342-$B$5*O342)/O342</f>
        <v>0.12000000000000008</v>
      </c>
      <c r="Q342" s="86">
        <f t="shared" si="168"/>
        <v>0</v>
      </c>
      <c r="R342" s="87">
        <f t="shared" ref="R342:R405" si="188">(C342+Q342)/(1-$J$5-D342-$B$6)</f>
        <v>0</v>
      </c>
      <c r="S342" s="93" t="e">
        <f t="shared" ref="S342:S405" si="189">(R342-Q342-D342*R342-C342-$B$6*R342)/R342</f>
        <v>#DIV/0!</v>
      </c>
      <c r="T342" s="59">
        <f t="shared" si="169"/>
        <v>0</v>
      </c>
      <c r="U342" s="42">
        <f t="shared" ref="U342:U405" si="190">(C342+T342)/(1-$J$5-D342-$B$7)</f>
        <v>0</v>
      </c>
      <c r="V342" s="53" t="e">
        <f t="shared" ref="V342:V405" si="191">(U342-T342-D342*U342-C342-$B$7*U342)/U342</f>
        <v>#DIV/0!</v>
      </c>
      <c r="W342" s="92">
        <f t="shared" si="170"/>
        <v>5</v>
      </c>
      <c r="X342" s="87">
        <f t="shared" ref="X342:X405" si="192">(C342+W342)/(1-$J$5-D342-$B$8)</f>
        <v>7.6923076923076934</v>
      </c>
      <c r="Y342" s="88">
        <f t="shared" ref="Y342:Y405" si="193">(X342-W342-D342*X342-C342-$B$8*X342)/X342</f>
        <v>0.12000000000000008</v>
      </c>
      <c r="Z342" s="54">
        <f t="shared" si="171"/>
        <v>0</v>
      </c>
      <c r="AA342" s="42">
        <f t="shared" si="173"/>
        <v>0</v>
      </c>
      <c r="AB342" s="55" t="e">
        <f t="shared" si="174"/>
        <v>#DIV/0!</v>
      </c>
      <c r="AC342" s="86">
        <f t="shared" si="172"/>
        <v>5</v>
      </c>
      <c r="AD342" s="87">
        <f t="shared" si="175"/>
        <v>5.9523809523809526</v>
      </c>
      <c r="AE342" s="93">
        <f t="shared" si="176"/>
        <v>0.12000000000000002</v>
      </c>
      <c r="AF342" s="59">
        <f t="shared" si="177"/>
        <v>5</v>
      </c>
      <c r="AG342" s="42">
        <f t="shared" si="178"/>
        <v>5.9523809523809526</v>
      </c>
      <c r="AH342" s="55">
        <f t="shared" si="179"/>
        <v>0.12000000000000002</v>
      </c>
    </row>
    <row r="343" spans="1:34" x14ac:dyDescent="0.25">
      <c r="A343" s="75">
        <f>'Compra - Fora do Estado'!A338</f>
        <v>0</v>
      </c>
      <c r="B343" s="66">
        <f>'Compra - Fora do Estado'!B338</f>
        <v>0</v>
      </c>
      <c r="C343" s="40">
        <f>'Compra - Fora do Estado'!L338</f>
        <v>0</v>
      </c>
      <c r="D343" s="80">
        <v>0.04</v>
      </c>
      <c r="E343" s="86">
        <f t="shared" si="164"/>
        <v>5</v>
      </c>
      <c r="F343" s="87">
        <f t="shared" si="180"/>
        <v>7.4626865671641802</v>
      </c>
      <c r="G343" s="88">
        <f t="shared" si="181"/>
        <v>0.12000000000000009</v>
      </c>
      <c r="H343" s="54">
        <f t="shared" si="165"/>
        <v>0</v>
      </c>
      <c r="I343" s="42">
        <f t="shared" si="182"/>
        <v>0</v>
      </c>
      <c r="J343" s="53" t="e">
        <f t="shared" si="183"/>
        <v>#DIV/0!</v>
      </c>
      <c r="K343" s="92">
        <f t="shared" si="166"/>
        <v>0</v>
      </c>
      <c r="L343" s="87">
        <f t="shared" si="184"/>
        <v>0</v>
      </c>
      <c r="M343" s="93" t="e">
        <f t="shared" si="185"/>
        <v>#DIV/0!</v>
      </c>
      <c r="N343" s="59">
        <f t="shared" si="167"/>
        <v>5</v>
      </c>
      <c r="O343" s="42">
        <f t="shared" si="186"/>
        <v>7.3529411764705888</v>
      </c>
      <c r="P343" s="55">
        <f t="shared" si="187"/>
        <v>0.12000000000000008</v>
      </c>
      <c r="Q343" s="86">
        <f t="shared" si="168"/>
        <v>0</v>
      </c>
      <c r="R343" s="87">
        <f t="shared" si="188"/>
        <v>0</v>
      </c>
      <c r="S343" s="93" t="e">
        <f t="shared" si="189"/>
        <v>#DIV/0!</v>
      </c>
      <c r="T343" s="59">
        <f t="shared" si="169"/>
        <v>0</v>
      </c>
      <c r="U343" s="42">
        <f t="shared" si="190"/>
        <v>0</v>
      </c>
      <c r="V343" s="53" t="e">
        <f t="shared" si="191"/>
        <v>#DIV/0!</v>
      </c>
      <c r="W343" s="92">
        <f t="shared" si="170"/>
        <v>5</v>
      </c>
      <c r="X343" s="87">
        <f t="shared" si="192"/>
        <v>7.6923076923076934</v>
      </c>
      <c r="Y343" s="88">
        <f t="shared" si="193"/>
        <v>0.12000000000000008</v>
      </c>
      <c r="Z343" s="54">
        <f t="shared" si="171"/>
        <v>0</v>
      </c>
      <c r="AA343" s="42">
        <f t="shared" si="173"/>
        <v>0</v>
      </c>
      <c r="AB343" s="55" t="e">
        <f t="shared" si="174"/>
        <v>#DIV/0!</v>
      </c>
      <c r="AC343" s="86">
        <f t="shared" si="172"/>
        <v>5</v>
      </c>
      <c r="AD343" s="87">
        <f t="shared" si="175"/>
        <v>5.9523809523809526</v>
      </c>
      <c r="AE343" s="93">
        <f t="shared" si="176"/>
        <v>0.12000000000000002</v>
      </c>
      <c r="AF343" s="59">
        <f t="shared" si="177"/>
        <v>5</v>
      </c>
      <c r="AG343" s="42">
        <f t="shared" si="178"/>
        <v>5.9523809523809526</v>
      </c>
      <c r="AH343" s="55">
        <f t="shared" si="179"/>
        <v>0.12000000000000002</v>
      </c>
    </row>
    <row r="344" spans="1:34" x14ac:dyDescent="0.25">
      <c r="A344" s="75">
        <f>'Compra - Fora do Estado'!A339</f>
        <v>0</v>
      </c>
      <c r="B344" s="66">
        <f>'Compra - Fora do Estado'!B339</f>
        <v>0</v>
      </c>
      <c r="C344" s="40">
        <f>'Compra - Fora do Estado'!L339</f>
        <v>0</v>
      </c>
      <c r="D344" s="80">
        <v>0.04</v>
      </c>
      <c r="E344" s="86">
        <f t="shared" si="164"/>
        <v>5</v>
      </c>
      <c r="F344" s="87">
        <f t="shared" si="180"/>
        <v>7.4626865671641802</v>
      </c>
      <c r="G344" s="88">
        <f t="shared" si="181"/>
        <v>0.12000000000000009</v>
      </c>
      <c r="H344" s="54">
        <f t="shared" si="165"/>
        <v>0</v>
      </c>
      <c r="I344" s="42">
        <f t="shared" si="182"/>
        <v>0</v>
      </c>
      <c r="J344" s="53" t="e">
        <f t="shared" si="183"/>
        <v>#DIV/0!</v>
      </c>
      <c r="K344" s="92">
        <f t="shared" si="166"/>
        <v>0</v>
      </c>
      <c r="L344" s="87">
        <f t="shared" si="184"/>
        <v>0</v>
      </c>
      <c r="M344" s="93" t="e">
        <f t="shared" si="185"/>
        <v>#DIV/0!</v>
      </c>
      <c r="N344" s="59">
        <f t="shared" si="167"/>
        <v>5</v>
      </c>
      <c r="O344" s="42">
        <f t="shared" si="186"/>
        <v>7.3529411764705888</v>
      </c>
      <c r="P344" s="55">
        <f t="shared" si="187"/>
        <v>0.12000000000000008</v>
      </c>
      <c r="Q344" s="86">
        <f t="shared" si="168"/>
        <v>0</v>
      </c>
      <c r="R344" s="87">
        <f t="shared" si="188"/>
        <v>0</v>
      </c>
      <c r="S344" s="93" t="e">
        <f t="shared" si="189"/>
        <v>#DIV/0!</v>
      </c>
      <c r="T344" s="59">
        <f t="shared" si="169"/>
        <v>0</v>
      </c>
      <c r="U344" s="42">
        <f t="shared" si="190"/>
        <v>0</v>
      </c>
      <c r="V344" s="53" t="e">
        <f t="shared" si="191"/>
        <v>#DIV/0!</v>
      </c>
      <c r="W344" s="92">
        <f t="shared" si="170"/>
        <v>5</v>
      </c>
      <c r="X344" s="87">
        <f t="shared" si="192"/>
        <v>7.6923076923076934</v>
      </c>
      <c r="Y344" s="88">
        <f t="shared" si="193"/>
        <v>0.12000000000000008</v>
      </c>
      <c r="Z344" s="54">
        <f t="shared" si="171"/>
        <v>0</v>
      </c>
      <c r="AA344" s="42">
        <f t="shared" si="173"/>
        <v>0</v>
      </c>
      <c r="AB344" s="55" t="e">
        <f t="shared" si="174"/>
        <v>#DIV/0!</v>
      </c>
      <c r="AC344" s="86">
        <f t="shared" si="172"/>
        <v>5</v>
      </c>
      <c r="AD344" s="87">
        <f t="shared" si="175"/>
        <v>5.9523809523809526</v>
      </c>
      <c r="AE344" s="93">
        <f t="shared" si="176"/>
        <v>0.12000000000000002</v>
      </c>
      <c r="AF344" s="59">
        <f t="shared" si="177"/>
        <v>5</v>
      </c>
      <c r="AG344" s="42">
        <f t="shared" si="178"/>
        <v>5.9523809523809526</v>
      </c>
      <c r="AH344" s="55">
        <f t="shared" si="179"/>
        <v>0.12000000000000002</v>
      </c>
    </row>
    <row r="345" spans="1:34" x14ac:dyDescent="0.25">
      <c r="A345" s="75">
        <f>'Compra - Fora do Estado'!A340</f>
        <v>0</v>
      </c>
      <c r="B345" s="66">
        <f>'Compra - Fora do Estado'!B340</f>
        <v>0</v>
      </c>
      <c r="C345" s="40">
        <f>'Compra - Fora do Estado'!L340</f>
        <v>0</v>
      </c>
      <c r="D345" s="80">
        <v>0.04</v>
      </c>
      <c r="E345" s="86">
        <f t="shared" si="164"/>
        <v>5</v>
      </c>
      <c r="F345" s="87">
        <f t="shared" si="180"/>
        <v>7.4626865671641802</v>
      </c>
      <c r="G345" s="88">
        <f t="shared" si="181"/>
        <v>0.12000000000000009</v>
      </c>
      <c r="H345" s="54">
        <f t="shared" si="165"/>
        <v>0</v>
      </c>
      <c r="I345" s="42">
        <f t="shared" si="182"/>
        <v>0</v>
      </c>
      <c r="J345" s="53" t="e">
        <f t="shared" si="183"/>
        <v>#DIV/0!</v>
      </c>
      <c r="K345" s="92">
        <f t="shared" si="166"/>
        <v>0</v>
      </c>
      <c r="L345" s="87">
        <f t="shared" si="184"/>
        <v>0</v>
      </c>
      <c r="M345" s="93" t="e">
        <f t="shared" si="185"/>
        <v>#DIV/0!</v>
      </c>
      <c r="N345" s="59">
        <f t="shared" si="167"/>
        <v>5</v>
      </c>
      <c r="O345" s="42">
        <f t="shared" si="186"/>
        <v>7.3529411764705888</v>
      </c>
      <c r="P345" s="55">
        <f t="shared" si="187"/>
        <v>0.12000000000000008</v>
      </c>
      <c r="Q345" s="86">
        <f t="shared" si="168"/>
        <v>0</v>
      </c>
      <c r="R345" s="87">
        <f t="shared" si="188"/>
        <v>0</v>
      </c>
      <c r="S345" s="93" t="e">
        <f t="shared" si="189"/>
        <v>#DIV/0!</v>
      </c>
      <c r="T345" s="59">
        <f t="shared" si="169"/>
        <v>0</v>
      </c>
      <c r="U345" s="42">
        <f t="shared" si="190"/>
        <v>0</v>
      </c>
      <c r="V345" s="53" t="e">
        <f t="shared" si="191"/>
        <v>#DIV/0!</v>
      </c>
      <c r="W345" s="92">
        <f t="shared" si="170"/>
        <v>5</v>
      </c>
      <c r="X345" s="87">
        <f t="shared" si="192"/>
        <v>7.6923076923076934</v>
      </c>
      <c r="Y345" s="88">
        <f t="shared" si="193"/>
        <v>0.12000000000000008</v>
      </c>
      <c r="Z345" s="54">
        <f t="shared" si="171"/>
        <v>0</v>
      </c>
      <c r="AA345" s="42">
        <f t="shared" si="173"/>
        <v>0</v>
      </c>
      <c r="AB345" s="55" t="e">
        <f t="shared" si="174"/>
        <v>#DIV/0!</v>
      </c>
      <c r="AC345" s="86">
        <f t="shared" si="172"/>
        <v>5</v>
      </c>
      <c r="AD345" s="87">
        <f t="shared" si="175"/>
        <v>5.9523809523809526</v>
      </c>
      <c r="AE345" s="93">
        <f t="shared" si="176"/>
        <v>0.12000000000000002</v>
      </c>
      <c r="AF345" s="59">
        <f t="shared" si="177"/>
        <v>5</v>
      </c>
      <c r="AG345" s="42">
        <f t="shared" si="178"/>
        <v>5.9523809523809526</v>
      </c>
      <c r="AH345" s="55">
        <f t="shared" si="179"/>
        <v>0.12000000000000002</v>
      </c>
    </row>
    <row r="346" spans="1:34" x14ac:dyDescent="0.25">
      <c r="A346" s="75">
        <f>'Compra - Fora do Estado'!A341</f>
        <v>0</v>
      </c>
      <c r="B346" s="66">
        <f>'Compra - Fora do Estado'!B341</f>
        <v>0</v>
      </c>
      <c r="C346" s="40">
        <f>'Compra - Fora do Estado'!L341</f>
        <v>0</v>
      </c>
      <c r="D346" s="80">
        <v>0.04</v>
      </c>
      <c r="E346" s="86">
        <f t="shared" si="164"/>
        <v>5</v>
      </c>
      <c r="F346" s="87">
        <f t="shared" si="180"/>
        <v>7.4626865671641802</v>
      </c>
      <c r="G346" s="88">
        <f t="shared" si="181"/>
        <v>0.12000000000000009</v>
      </c>
      <c r="H346" s="54">
        <f t="shared" si="165"/>
        <v>0</v>
      </c>
      <c r="I346" s="42">
        <f t="shared" si="182"/>
        <v>0</v>
      </c>
      <c r="J346" s="53" t="e">
        <f t="shared" si="183"/>
        <v>#DIV/0!</v>
      </c>
      <c r="K346" s="92">
        <f t="shared" si="166"/>
        <v>0</v>
      </c>
      <c r="L346" s="87">
        <f t="shared" si="184"/>
        <v>0</v>
      </c>
      <c r="M346" s="93" t="e">
        <f t="shared" si="185"/>
        <v>#DIV/0!</v>
      </c>
      <c r="N346" s="59">
        <f t="shared" si="167"/>
        <v>5</v>
      </c>
      <c r="O346" s="42">
        <f t="shared" si="186"/>
        <v>7.3529411764705888</v>
      </c>
      <c r="P346" s="55">
        <f t="shared" si="187"/>
        <v>0.12000000000000008</v>
      </c>
      <c r="Q346" s="86">
        <f t="shared" si="168"/>
        <v>0</v>
      </c>
      <c r="R346" s="87">
        <f t="shared" si="188"/>
        <v>0</v>
      </c>
      <c r="S346" s="93" t="e">
        <f t="shared" si="189"/>
        <v>#DIV/0!</v>
      </c>
      <c r="T346" s="59">
        <f t="shared" si="169"/>
        <v>0</v>
      </c>
      <c r="U346" s="42">
        <f t="shared" si="190"/>
        <v>0</v>
      </c>
      <c r="V346" s="53" t="e">
        <f t="shared" si="191"/>
        <v>#DIV/0!</v>
      </c>
      <c r="W346" s="92">
        <f t="shared" si="170"/>
        <v>5</v>
      </c>
      <c r="X346" s="87">
        <f t="shared" si="192"/>
        <v>7.6923076923076934</v>
      </c>
      <c r="Y346" s="88">
        <f t="shared" si="193"/>
        <v>0.12000000000000008</v>
      </c>
      <c r="Z346" s="54">
        <f t="shared" si="171"/>
        <v>0</v>
      </c>
      <c r="AA346" s="42">
        <f t="shared" si="173"/>
        <v>0</v>
      </c>
      <c r="AB346" s="55" t="e">
        <f t="shared" si="174"/>
        <v>#DIV/0!</v>
      </c>
      <c r="AC346" s="86">
        <f t="shared" si="172"/>
        <v>5</v>
      </c>
      <c r="AD346" s="87">
        <f t="shared" si="175"/>
        <v>5.9523809523809526</v>
      </c>
      <c r="AE346" s="93">
        <f t="shared" si="176"/>
        <v>0.12000000000000002</v>
      </c>
      <c r="AF346" s="59">
        <f t="shared" si="177"/>
        <v>5</v>
      </c>
      <c r="AG346" s="42">
        <f t="shared" si="178"/>
        <v>5.9523809523809526</v>
      </c>
      <c r="AH346" s="55">
        <f t="shared" si="179"/>
        <v>0.12000000000000002</v>
      </c>
    </row>
    <row r="347" spans="1:34" x14ac:dyDescent="0.25">
      <c r="A347" s="75">
        <f>'Compra - Fora do Estado'!A342</f>
        <v>0</v>
      </c>
      <c r="B347" s="66">
        <f>'Compra - Fora do Estado'!B342</f>
        <v>0</v>
      </c>
      <c r="C347" s="40">
        <f>'Compra - Fora do Estado'!L342</f>
        <v>0</v>
      </c>
      <c r="D347" s="80">
        <v>0.04</v>
      </c>
      <c r="E347" s="86">
        <f t="shared" si="164"/>
        <v>5</v>
      </c>
      <c r="F347" s="87">
        <f t="shared" si="180"/>
        <v>7.4626865671641802</v>
      </c>
      <c r="G347" s="88">
        <f t="shared" si="181"/>
        <v>0.12000000000000009</v>
      </c>
      <c r="H347" s="54">
        <f t="shared" si="165"/>
        <v>0</v>
      </c>
      <c r="I347" s="42">
        <f t="shared" si="182"/>
        <v>0</v>
      </c>
      <c r="J347" s="53" t="e">
        <f t="shared" si="183"/>
        <v>#DIV/0!</v>
      </c>
      <c r="K347" s="92">
        <f t="shared" si="166"/>
        <v>0</v>
      </c>
      <c r="L347" s="87">
        <f t="shared" si="184"/>
        <v>0</v>
      </c>
      <c r="M347" s="93" t="e">
        <f t="shared" si="185"/>
        <v>#DIV/0!</v>
      </c>
      <c r="N347" s="59">
        <f t="shared" si="167"/>
        <v>5</v>
      </c>
      <c r="O347" s="42">
        <f t="shared" si="186"/>
        <v>7.3529411764705888</v>
      </c>
      <c r="P347" s="55">
        <f t="shared" si="187"/>
        <v>0.12000000000000008</v>
      </c>
      <c r="Q347" s="86">
        <f t="shared" si="168"/>
        <v>0</v>
      </c>
      <c r="R347" s="87">
        <f t="shared" si="188"/>
        <v>0</v>
      </c>
      <c r="S347" s="93" t="e">
        <f t="shared" si="189"/>
        <v>#DIV/0!</v>
      </c>
      <c r="T347" s="59">
        <f t="shared" si="169"/>
        <v>0</v>
      </c>
      <c r="U347" s="42">
        <f t="shared" si="190"/>
        <v>0</v>
      </c>
      <c r="V347" s="53" t="e">
        <f t="shared" si="191"/>
        <v>#DIV/0!</v>
      </c>
      <c r="W347" s="92">
        <f t="shared" si="170"/>
        <v>5</v>
      </c>
      <c r="X347" s="87">
        <f t="shared" si="192"/>
        <v>7.6923076923076934</v>
      </c>
      <c r="Y347" s="88">
        <f t="shared" si="193"/>
        <v>0.12000000000000008</v>
      </c>
      <c r="Z347" s="54">
        <f t="shared" si="171"/>
        <v>0</v>
      </c>
      <c r="AA347" s="42">
        <f t="shared" si="173"/>
        <v>0</v>
      </c>
      <c r="AB347" s="55" t="e">
        <f t="shared" si="174"/>
        <v>#DIV/0!</v>
      </c>
      <c r="AC347" s="86">
        <f t="shared" si="172"/>
        <v>5</v>
      </c>
      <c r="AD347" s="87">
        <f t="shared" si="175"/>
        <v>5.9523809523809526</v>
      </c>
      <c r="AE347" s="93">
        <f t="shared" si="176"/>
        <v>0.12000000000000002</v>
      </c>
      <c r="AF347" s="59">
        <f t="shared" si="177"/>
        <v>5</v>
      </c>
      <c r="AG347" s="42">
        <f t="shared" si="178"/>
        <v>5.9523809523809526</v>
      </c>
      <c r="AH347" s="55">
        <f t="shared" si="179"/>
        <v>0.12000000000000002</v>
      </c>
    </row>
    <row r="348" spans="1:34" x14ac:dyDescent="0.25">
      <c r="A348" s="75">
        <f>'Compra - Fora do Estado'!A343</f>
        <v>0</v>
      </c>
      <c r="B348" s="66">
        <f>'Compra - Fora do Estado'!B343</f>
        <v>0</v>
      </c>
      <c r="C348" s="40">
        <f>'Compra - Fora do Estado'!L343</f>
        <v>0</v>
      </c>
      <c r="D348" s="80">
        <v>0.04</v>
      </c>
      <c r="E348" s="86">
        <f t="shared" si="164"/>
        <v>5</v>
      </c>
      <c r="F348" s="87">
        <f t="shared" si="180"/>
        <v>7.4626865671641802</v>
      </c>
      <c r="G348" s="88">
        <f t="shared" si="181"/>
        <v>0.12000000000000009</v>
      </c>
      <c r="H348" s="54">
        <f t="shared" si="165"/>
        <v>0</v>
      </c>
      <c r="I348" s="42">
        <f t="shared" si="182"/>
        <v>0</v>
      </c>
      <c r="J348" s="53" t="e">
        <f t="shared" si="183"/>
        <v>#DIV/0!</v>
      </c>
      <c r="K348" s="92">
        <f t="shared" si="166"/>
        <v>0</v>
      </c>
      <c r="L348" s="87">
        <f t="shared" si="184"/>
        <v>0</v>
      </c>
      <c r="M348" s="93" t="e">
        <f t="shared" si="185"/>
        <v>#DIV/0!</v>
      </c>
      <c r="N348" s="59">
        <f t="shared" si="167"/>
        <v>5</v>
      </c>
      <c r="O348" s="42">
        <f t="shared" si="186"/>
        <v>7.3529411764705888</v>
      </c>
      <c r="P348" s="55">
        <f t="shared" si="187"/>
        <v>0.12000000000000008</v>
      </c>
      <c r="Q348" s="86">
        <f t="shared" si="168"/>
        <v>0</v>
      </c>
      <c r="R348" s="87">
        <f t="shared" si="188"/>
        <v>0</v>
      </c>
      <c r="S348" s="93" t="e">
        <f t="shared" si="189"/>
        <v>#DIV/0!</v>
      </c>
      <c r="T348" s="59">
        <f t="shared" si="169"/>
        <v>0</v>
      </c>
      <c r="U348" s="42">
        <f t="shared" si="190"/>
        <v>0</v>
      </c>
      <c r="V348" s="53" t="e">
        <f t="shared" si="191"/>
        <v>#DIV/0!</v>
      </c>
      <c r="W348" s="92">
        <f t="shared" si="170"/>
        <v>5</v>
      </c>
      <c r="X348" s="87">
        <f t="shared" si="192"/>
        <v>7.6923076923076934</v>
      </c>
      <c r="Y348" s="88">
        <f t="shared" si="193"/>
        <v>0.12000000000000008</v>
      </c>
      <c r="Z348" s="54">
        <f t="shared" si="171"/>
        <v>0</v>
      </c>
      <c r="AA348" s="42">
        <f t="shared" si="173"/>
        <v>0</v>
      </c>
      <c r="AB348" s="55" t="e">
        <f t="shared" si="174"/>
        <v>#DIV/0!</v>
      </c>
      <c r="AC348" s="86">
        <f t="shared" si="172"/>
        <v>5</v>
      </c>
      <c r="AD348" s="87">
        <f t="shared" si="175"/>
        <v>5.9523809523809526</v>
      </c>
      <c r="AE348" s="93">
        <f t="shared" si="176"/>
        <v>0.12000000000000002</v>
      </c>
      <c r="AF348" s="59">
        <f t="shared" si="177"/>
        <v>5</v>
      </c>
      <c r="AG348" s="42">
        <f t="shared" si="178"/>
        <v>5.9523809523809526</v>
      </c>
      <c r="AH348" s="55">
        <f t="shared" si="179"/>
        <v>0.12000000000000002</v>
      </c>
    </row>
    <row r="349" spans="1:34" x14ac:dyDescent="0.25">
      <c r="A349" s="75">
        <f>'Compra - Fora do Estado'!A344</f>
        <v>0</v>
      </c>
      <c r="B349" s="66">
        <f>'Compra - Fora do Estado'!B344</f>
        <v>0</v>
      </c>
      <c r="C349" s="40">
        <f>'Compra - Fora do Estado'!L344</f>
        <v>0</v>
      </c>
      <c r="D349" s="80">
        <v>0.04</v>
      </c>
      <c r="E349" s="86">
        <f t="shared" si="164"/>
        <v>5</v>
      </c>
      <c r="F349" s="87">
        <f t="shared" si="180"/>
        <v>7.4626865671641802</v>
      </c>
      <c r="G349" s="88">
        <f t="shared" si="181"/>
        <v>0.12000000000000009</v>
      </c>
      <c r="H349" s="54">
        <f t="shared" si="165"/>
        <v>0</v>
      </c>
      <c r="I349" s="42">
        <f t="shared" si="182"/>
        <v>0</v>
      </c>
      <c r="J349" s="53" t="e">
        <f t="shared" si="183"/>
        <v>#DIV/0!</v>
      </c>
      <c r="K349" s="92">
        <f t="shared" si="166"/>
        <v>0</v>
      </c>
      <c r="L349" s="87">
        <f t="shared" si="184"/>
        <v>0</v>
      </c>
      <c r="M349" s="93" t="e">
        <f t="shared" si="185"/>
        <v>#DIV/0!</v>
      </c>
      <c r="N349" s="59">
        <f t="shared" si="167"/>
        <v>5</v>
      </c>
      <c r="O349" s="42">
        <f t="shared" si="186"/>
        <v>7.3529411764705888</v>
      </c>
      <c r="P349" s="55">
        <f t="shared" si="187"/>
        <v>0.12000000000000008</v>
      </c>
      <c r="Q349" s="86">
        <f t="shared" si="168"/>
        <v>0</v>
      </c>
      <c r="R349" s="87">
        <f t="shared" si="188"/>
        <v>0</v>
      </c>
      <c r="S349" s="93" t="e">
        <f t="shared" si="189"/>
        <v>#DIV/0!</v>
      </c>
      <c r="T349" s="59">
        <f t="shared" si="169"/>
        <v>0</v>
      </c>
      <c r="U349" s="42">
        <f t="shared" si="190"/>
        <v>0</v>
      </c>
      <c r="V349" s="53" t="e">
        <f t="shared" si="191"/>
        <v>#DIV/0!</v>
      </c>
      <c r="W349" s="92">
        <f t="shared" si="170"/>
        <v>5</v>
      </c>
      <c r="X349" s="87">
        <f t="shared" si="192"/>
        <v>7.6923076923076934</v>
      </c>
      <c r="Y349" s="88">
        <f t="shared" si="193"/>
        <v>0.12000000000000008</v>
      </c>
      <c r="Z349" s="54">
        <f t="shared" si="171"/>
        <v>0</v>
      </c>
      <c r="AA349" s="42">
        <f t="shared" si="173"/>
        <v>0</v>
      </c>
      <c r="AB349" s="55" t="e">
        <f t="shared" si="174"/>
        <v>#DIV/0!</v>
      </c>
      <c r="AC349" s="86">
        <f t="shared" si="172"/>
        <v>5</v>
      </c>
      <c r="AD349" s="87">
        <f t="shared" si="175"/>
        <v>5.9523809523809526</v>
      </c>
      <c r="AE349" s="93">
        <f t="shared" si="176"/>
        <v>0.12000000000000002</v>
      </c>
      <c r="AF349" s="59">
        <f t="shared" si="177"/>
        <v>5</v>
      </c>
      <c r="AG349" s="42">
        <f t="shared" si="178"/>
        <v>5.9523809523809526</v>
      </c>
      <c r="AH349" s="55">
        <f t="shared" si="179"/>
        <v>0.12000000000000002</v>
      </c>
    </row>
    <row r="350" spans="1:34" x14ac:dyDescent="0.25">
      <c r="A350" s="75">
        <f>'Compra - Fora do Estado'!A345</f>
        <v>0</v>
      </c>
      <c r="B350" s="66">
        <f>'Compra - Fora do Estado'!B345</f>
        <v>0</v>
      </c>
      <c r="C350" s="40">
        <f>'Compra - Fora do Estado'!L345</f>
        <v>0</v>
      </c>
      <c r="D350" s="80">
        <v>0.04</v>
      </c>
      <c r="E350" s="86">
        <f t="shared" si="164"/>
        <v>5</v>
      </c>
      <c r="F350" s="87">
        <f t="shared" si="180"/>
        <v>7.4626865671641802</v>
      </c>
      <c r="G350" s="88">
        <f t="shared" si="181"/>
        <v>0.12000000000000009</v>
      </c>
      <c r="H350" s="54">
        <f t="shared" si="165"/>
        <v>0</v>
      </c>
      <c r="I350" s="42">
        <f t="shared" si="182"/>
        <v>0</v>
      </c>
      <c r="J350" s="53" t="e">
        <f t="shared" si="183"/>
        <v>#DIV/0!</v>
      </c>
      <c r="K350" s="92">
        <f t="shared" si="166"/>
        <v>0</v>
      </c>
      <c r="L350" s="87">
        <f t="shared" si="184"/>
        <v>0</v>
      </c>
      <c r="M350" s="93" t="e">
        <f t="shared" si="185"/>
        <v>#DIV/0!</v>
      </c>
      <c r="N350" s="59">
        <f t="shared" si="167"/>
        <v>5</v>
      </c>
      <c r="O350" s="42">
        <f t="shared" si="186"/>
        <v>7.3529411764705888</v>
      </c>
      <c r="P350" s="55">
        <f t="shared" si="187"/>
        <v>0.12000000000000008</v>
      </c>
      <c r="Q350" s="86">
        <f t="shared" si="168"/>
        <v>0</v>
      </c>
      <c r="R350" s="87">
        <f t="shared" si="188"/>
        <v>0</v>
      </c>
      <c r="S350" s="93" t="e">
        <f t="shared" si="189"/>
        <v>#DIV/0!</v>
      </c>
      <c r="T350" s="59">
        <f t="shared" si="169"/>
        <v>0</v>
      </c>
      <c r="U350" s="42">
        <f t="shared" si="190"/>
        <v>0</v>
      </c>
      <c r="V350" s="53" t="e">
        <f t="shared" si="191"/>
        <v>#DIV/0!</v>
      </c>
      <c r="W350" s="92">
        <f t="shared" si="170"/>
        <v>5</v>
      </c>
      <c r="X350" s="87">
        <f t="shared" si="192"/>
        <v>7.6923076923076934</v>
      </c>
      <c r="Y350" s="88">
        <f t="shared" si="193"/>
        <v>0.12000000000000008</v>
      </c>
      <c r="Z350" s="54">
        <f t="shared" si="171"/>
        <v>0</v>
      </c>
      <c r="AA350" s="42">
        <f t="shared" si="173"/>
        <v>0</v>
      </c>
      <c r="AB350" s="55" t="e">
        <f t="shared" si="174"/>
        <v>#DIV/0!</v>
      </c>
      <c r="AC350" s="86">
        <f t="shared" si="172"/>
        <v>5</v>
      </c>
      <c r="AD350" s="87">
        <f t="shared" si="175"/>
        <v>5.9523809523809526</v>
      </c>
      <c r="AE350" s="93">
        <f t="shared" si="176"/>
        <v>0.12000000000000002</v>
      </c>
      <c r="AF350" s="59">
        <f t="shared" si="177"/>
        <v>5</v>
      </c>
      <c r="AG350" s="42">
        <f t="shared" si="178"/>
        <v>5.9523809523809526</v>
      </c>
      <c r="AH350" s="55">
        <f t="shared" si="179"/>
        <v>0.12000000000000002</v>
      </c>
    </row>
    <row r="351" spans="1:34" x14ac:dyDescent="0.25">
      <c r="A351" s="75">
        <f>'Compra - Fora do Estado'!A346</f>
        <v>0</v>
      </c>
      <c r="B351" s="66">
        <f>'Compra - Fora do Estado'!B346</f>
        <v>0</v>
      </c>
      <c r="C351" s="40">
        <f>'Compra - Fora do Estado'!L346</f>
        <v>0</v>
      </c>
      <c r="D351" s="80">
        <v>0.04</v>
      </c>
      <c r="E351" s="86">
        <f t="shared" si="164"/>
        <v>5</v>
      </c>
      <c r="F351" s="87">
        <f t="shared" si="180"/>
        <v>7.4626865671641802</v>
      </c>
      <c r="G351" s="88">
        <f t="shared" si="181"/>
        <v>0.12000000000000009</v>
      </c>
      <c r="H351" s="54">
        <f t="shared" si="165"/>
        <v>0</v>
      </c>
      <c r="I351" s="42">
        <f t="shared" si="182"/>
        <v>0</v>
      </c>
      <c r="J351" s="53" t="e">
        <f t="shared" si="183"/>
        <v>#DIV/0!</v>
      </c>
      <c r="K351" s="92">
        <f t="shared" si="166"/>
        <v>0</v>
      </c>
      <c r="L351" s="87">
        <f t="shared" si="184"/>
        <v>0</v>
      </c>
      <c r="M351" s="93" t="e">
        <f t="shared" si="185"/>
        <v>#DIV/0!</v>
      </c>
      <c r="N351" s="59">
        <f t="shared" si="167"/>
        <v>5</v>
      </c>
      <c r="O351" s="42">
        <f t="shared" si="186"/>
        <v>7.3529411764705888</v>
      </c>
      <c r="P351" s="55">
        <f t="shared" si="187"/>
        <v>0.12000000000000008</v>
      </c>
      <c r="Q351" s="86">
        <f t="shared" si="168"/>
        <v>0</v>
      </c>
      <c r="R351" s="87">
        <f t="shared" si="188"/>
        <v>0</v>
      </c>
      <c r="S351" s="93" t="e">
        <f t="shared" si="189"/>
        <v>#DIV/0!</v>
      </c>
      <c r="T351" s="59">
        <f t="shared" si="169"/>
        <v>0</v>
      </c>
      <c r="U351" s="42">
        <f t="shared" si="190"/>
        <v>0</v>
      </c>
      <c r="V351" s="53" t="e">
        <f t="shared" si="191"/>
        <v>#DIV/0!</v>
      </c>
      <c r="W351" s="92">
        <f t="shared" si="170"/>
        <v>5</v>
      </c>
      <c r="X351" s="87">
        <f t="shared" si="192"/>
        <v>7.6923076923076934</v>
      </c>
      <c r="Y351" s="88">
        <f t="shared" si="193"/>
        <v>0.12000000000000008</v>
      </c>
      <c r="Z351" s="54">
        <f t="shared" si="171"/>
        <v>0</v>
      </c>
      <c r="AA351" s="42">
        <f t="shared" si="173"/>
        <v>0</v>
      </c>
      <c r="AB351" s="55" t="e">
        <f t="shared" si="174"/>
        <v>#DIV/0!</v>
      </c>
      <c r="AC351" s="86">
        <f t="shared" si="172"/>
        <v>5</v>
      </c>
      <c r="AD351" s="87">
        <f t="shared" si="175"/>
        <v>5.9523809523809526</v>
      </c>
      <c r="AE351" s="93">
        <f t="shared" si="176"/>
        <v>0.12000000000000002</v>
      </c>
      <c r="AF351" s="59">
        <f t="shared" si="177"/>
        <v>5</v>
      </c>
      <c r="AG351" s="42">
        <f t="shared" si="178"/>
        <v>5.9523809523809526</v>
      </c>
      <c r="AH351" s="55">
        <f t="shared" si="179"/>
        <v>0.12000000000000002</v>
      </c>
    </row>
    <row r="352" spans="1:34" x14ac:dyDescent="0.25">
      <c r="A352" s="75">
        <f>'Compra - Fora do Estado'!A347</f>
        <v>0</v>
      </c>
      <c r="B352" s="66">
        <f>'Compra - Fora do Estado'!B347</f>
        <v>0</v>
      </c>
      <c r="C352" s="40">
        <f>'Compra - Fora do Estado'!L347</f>
        <v>0</v>
      </c>
      <c r="D352" s="80">
        <v>0.04</v>
      </c>
      <c r="E352" s="86">
        <f t="shared" si="164"/>
        <v>5</v>
      </c>
      <c r="F352" s="87">
        <f t="shared" si="180"/>
        <v>7.4626865671641802</v>
      </c>
      <c r="G352" s="88">
        <f t="shared" si="181"/>
        <v>0.12000000000000009</v>
      </c>
      <c r="H352" s="54">
        <f t="shared" si="165"/>
        <v>0</v>
      </c>
      <c r="I352" s="42">
        <f t="shared" si="182"/>
        <v>0</v>
      </c>
      <c r="J352" s="53" t="e">
        <f t="shared" si="183"/>
        <v>#DIV/0!</v>
      </c>
      <c r="K352" s="92">
        <f t="shared" si="166"/>
        <v>0</v>
      </c>
      <c r="L352" s="87">
        <f t="shared" si="184"/>
        <v>0</v>
      </c>
      <c r="M352" s="93" t="e">
        <f t="shared" si="185"/>
        <v>#DIV/0!</v>
      </c>
      <c r="N352" s="59">
        <f t="shared" si="167"/>
        <v>5</v>
      </c>
      <c r="O352" s="42">
        <f t="shared" si="186"/>
        <v>7.3529411764705888</v>
      </c>
      <c r="P352" s="55">
        <f t="shared" si="187"/>
        <v>0.12000000000000008</v>
      </c>
      <c r="Q352" s="86">
        <f t="shared" si="168"/>
        <v>0</v>
      </c>
      <c r="R352" s="87">
        <f t="shared" si="188"/>
        <v>0</v>
      </c>
      <c r="S352" s="93" t="e">
        <f t="shared" si="189"/>
        <v>#DIV/0!</v>
      </c>
      <c r="T352" s="59">
        <f t="shared" si="169"/>
        <v>0</v>
      </c>
      <c r="U352" s="42">
        <f t="shared" si="190"/>
        <v>0</v>
      </c>
      <c r="V352" s="53" t="e">
        <f t="shared" si="191"/>
        <v>#DIV/0!</v>
      </c>
      <c r="W352" s="92">
        <f t="shared" si="170"/>
        <v>5</v>
      </c>
      <c r="X352" s="87">
        <f t="shared" si="192"/>
        <v>7.6923076923076934</v>
      </c>
      <c r="Y352" s="88">
        <f t="shared" si="193"/>
        <v>0.12000000000000008</v>
      </c>
      <c r="Z352" s="54">
        <f t="shared" si="171"/>
        <v>0</v>
      </c>
      <c r="AA352" s="42">
        <f t="shared" si="173"/>
        <v>0</v>
      </c>
      <c r="AB352" s="55" t="e">
        <f t="shared" si="174"/>
        <v>#DIV/0!</v>
      </c>
      <c r="AC352" s="86">
        <f t="shared" si="172"/>
        <v>5</v>
      </c>
      <c r="AD352" s="87">
        <f t="shared" si="175"/>
        <v>5.9523809523809526</v>
      </c>
      <c r="AE352" s="93">
        <f t="shared" si="176"/>
        <v>0.12000000000000002</v>
      </c>
      <c r="AF352" s="59">
        <f t="shared" si="177"/>
        <v>5</v>
      </c>
      <c r="AG352" s="42">
        <f t="shared" si="178"/>
        <v>5.9523809523809526</v>
      </c>
      <c r="AH352" s="55">
        <f t="shared" si="179"/>
        <v>0.12000000000000002</v>
      </c>
    </row>
    <row r="353" spans="1:34" x14ac:dyDescent="0.25">
      <c r="A353" s="75">
        <f>'Compra - Fora do Estado'!A348</f>
        <v>0</v>
      </c>
      <c r="B353" s="66">
        <f>'Compra - Fora do Estado'!B348</f>
        <v>0</v>
      </c>
      <c r="C353" s="40">
        <f>'Compra - Fora do Estado'!L348</f>
        <v>0</v>
      </c>
      <c r="D353" s="80">
        <v>0.04</v>
      </c>
      <c r="E353" s="86">
        <f t="shared" si="164"/>
        <v>5</v>
      </c>
      <c r="F353" s="87">
        <f t="shared" si="180"/>
        <v>7.4626865671641802</v>
      </c>
      <c r="G353" s="88">
        <f t="shared" si="181"/>
        <v>0.12000000000000009</v>
      </c>
      <c r="H353" s="54">
        <f t="shared" si="165"/>
        <v>0</v>
      </c>
      <c r="I353" s="42">
        <f t="shared" si="182"/>
        <v>0</v>
      </c>
      <c r="J353" s="53" t="e">
        <f t="shared" si="183"/>
        <v>#DIV/0!</v>
      </c>
      <c r="K353" s="92">
        <f t="shared" si="166"/>
        <v>0</v>
      </c>
      <c r="L353" s="87">
        <f t="shared" si="184"/>
        <v>0</v>
      </c>
      <c r="M353" s="93" t="e">
        <f t="shared" si="185"/>
        <v>#DIV/0!</v>
      </c>
      <c r="N353" s="59">
        <f t="shared" si="167"/>
        <v>5</v>
      </c>
      <c r="O353" s="42">
        <f t="shared" si="186"/>
        <v>7.3529411764705888</v>
      </c>
      <c r="P353" s="55">
        <f t="shared" si="187"/>
        <v>0.12000000000000008</v>
      </c>
      <c r="Q353" s="86">
        <f t="shared" si="168"/>
        <v>0</v>
      </c>
      <c r="R353" s="87">
        <f t="shared" si="188"/>
        <v>0</v>
      </c>
      <c r="S353" s="93" t="e">
        <f t="shared" si="189"/>
        <v>#DIV/0!</v>
      </c>
      <c r="T353" s="59">
        <f t="shared" si="169"/>
        <v>0</v>
      </c>
      <c r="U353" s="42">
        <f t="shared" si="190"/>
        <v>0</v>
      </c>
      <c r="V353" s="53" t="e">
        <f t="shared" si="191"/>
        <v>#DIV/0!</v>
      </c>
      <c r="W353" s="92">
        <f t="shared" si="170"/>
        <v>5</v>
      </c>
      <c r="X353" s="87">
        <f t="shared" si="192"/>
        <v>7.6923076923076934</v>
      </c>
      <c r="Y353" s="88">
        <f t="shared" si="193"/>
        <v>0.12000000000000008</v>
      </c>
      <c r="Z353" s="54">
        <f t="shared" si="171"/>
        <v>0</v>
      </c>
      <c r="AA353" s="42">
        <f t="shared" si="173"/>
        <v>0</v>
      </c>
      <c r="AB353" s="55" t="e">
        <f t="shared" si="174"/>
        <v>#DIV/0!</v>
      </c>
      <c r="AC353" s="86">
        <f t="shared" si="172"/>
        <v>5</v>
      </c>
      <c r="AD353" s="87">
        <f t="shared" si="175"/>
        <v>5.9523809523809526</v>
      </c>
      <c r="AE353" s="93">
        <f t="shared" si="176"/>
        <v>0.12000000000000002</v>
      </c>
      <c r="AF353" s="59">
        <f t="shared" si="177"/>
        <v>5</v>
      </c>
      <c r="AG353" s="42">
        <f t="shared" si="178"/>
        <v>5.9523809523809526</v>
      </c>
      <c r="AH353" s="55">
        <f t="shared" si="179"/>
        <v>0.12000000000000002</v>
      </c>
    </row>
    <row r="354" spans="1:34" x14ac:dyDescent="0.25">
      <c r="A354" s="75">
        <f>'Compra - Fora do Estado'!A349</f>
        <v>0</v>
      </c>
      <c r="B354" s="66">
        <f>'Compra - Fora do Estado'!B349</f>
        <v>0</v>
      </c>
      <c r="C354" s="40">
        <f>'Compra - Fora do Estado'!L349</f>
        <v>0</v>
      </c>
      <c r="D354" s="80">
        <v>0.04</v>
      </c>
      <c r="E354" s="86">
        <f t="shared" si="164"/>
        <v>5</v>
      </c>
      <c r="F354" s="87">
        <f t="shared" si="180"/>
        <v>7.4626865671641802</v>
      </c>
      <c r="G354" s="88">
        <f t="shared" si="181"/>
        <v>0.12000000000000009</v>
      </c>
      <c r="H354" s="54">
        <f t="shared" si="165"/>
        <v>0</v>
      </c>
      <c r="I354" s="42">
        <f t="shared" si="182"/>
        <v>0</v>
      </c>
      <c r="J354" s="53" t="e">
        <f t="shared" si="183"/>
        <v>#DIV/0!</v>
      </c>
      <c r="K354" s="92">
        <f t="shared" si="166"/>
        <v>0</v>
      </c>
      <c r="L354" s="87">
        <f t="shared" si="184"/>
        <v>0</v>
      </c>
      <c r="M354" s="93" t="e">
        <f t="shared" si="185"/>
        <v>#DIV/0!</v>
      </c>
      <c r="N354" s="59">
        <f t="shared" si="167"/>
        <v>5</v>
      </c>
      <c r="O354" s="42">
        <f t="shared" si="186"/>
        <v>7.3529411764705888</v>
      </c>
      <c r="P354" s="55">
        <f t="shared" si="187"/>
        <v>0.12000000000000008</v>
      </c>
      <c r="Q354" s="86">
        <f t="shared" si="168"/>
        <v>0</v>
      </c>
      <c r="R354" s="87">
        <f t="shared" si="188"/>
        <v>0</v>
      </c>
      <c r="S354" s="93" t="e">
        <f t="shared" si="189"/>
        <v>#DIV/0!</v>
      </c>
      <c r="T354" s="59">
        <f t="shared" si="169"/>
        <v>0</v>
      </c>
      <c r="U354" s="42">
        <f t="shared" si="190"/>
        <v>0</v>
      </c>
      <c r="V354" s="53" t="e">
        <f t="shared" si="191"/>
        <v>#DIV/0!</v>
      </c>
      <c r="W354" s="92">
        <f t="shared" si="170"/>
        <v>5</v>
      </c>
      <c r="X354" s="87">
        <f t="shared" si="192"/>
        <v>7.6923076923076934</v>
      </c>
      <c r="Y354" s="88">
        <f t="shared" si="193"/>
        <v>0.12000000000000008</v>
      </c>
      <c r="Z354" s="54">
        <f t="shared" si="171"/>
        <v>0</v>
      </c>
      <c r="AA354" s="42">
        <f t="shared" si="173"/>
        <v>0</v>
      </c>
      <c r="AB354" s="55" t="e">
        <f t="shared" si="174"/>
        <v>#DIV/0!</v>
      </c>
      <c r="AC354" s="86">
        <f t="shared" si="172"/>
        <v>5</v>
      </c>
      <c r="AD354" s="87">
        <f t="shared" si="175"/>
        <v>5.9523809523809526</v>
      </c>
      <c r="AE354" s="93">
        <f t="shared" si="176"/>
        <v>0.12000000000000002</v>
      </c>
      <c r="AF354" s="59">
        <f t="shared" si="177"/>
        <v>5</v>
      </c>
      <c r="AG354" s="42">
        <f t="shared" si="178"/>
        <v>5.9523809523809526</v>
      </c>
      <c r="AH354" s="55">
        <f t="shared" si="179"/>
        <v>0.12000000000000002</v>
      </c>
    </row>
    <row r="355" spans="1:34" x14ac:dyDescent="0.25">
      <c r="A355" s="75">
        <f>'Compra - Fora do Estado'!A350</f>
        <v>0</v>
      </c>
      <c r="B355" s="66">
        <f>'Compra - Fora do Estado'!B350</f>
        <v>0</v>
      </c>
      <c r="C355" s="40">
        <f>'Compra - Fora do Estado'!L350</f>
        <v>0</v>
      </c>
      <c r="D355" s="80">
        <v>0.04</v>
      </c>
      <c r="E355" s="86">
        <f t="shared" si="164"/>
        <v>5</v>
      </c>
      <c r="F355" s="87">
        <f t="shared" si="180"/>
        <v>7.4626865671641802</v>
      </c>
      <c r="G355" s="88">
        <f t="shared" si="181"/>
        <v>0.12000000000000009</v>
      </c>
      <c r="H355" s="54">
        <f t="shared" si="165"/>
        <v>0</v>
      </c>
      <c r="I355" s="42">
        <f t="shared" si="182"/>
        <v>0</v>
      </c>
      <c r="J355" s="53" t="e">
        <f t="shared" si="183"/>
        <v>#DIV/0!</v>
      </c>
      <c r="K355" s="92">
        <f t="shared" si="166"/>
        <v>0</v>
      </c>
      <c r="L355" s="87">
        <f t="shared" si="184"/>
        <v>0</v>
      </c>
      <c r="M355" s="93" t="e">
        <f t="shared" si="185"/>
        <v>#DIV/0!</v>
      </c>
      <c r="N355" s="59">
        <f t="shared" si="167"/>
        <v>5</v>
      </c>
      <c r="O355" s="42">
        <f t="shared" si="186"/>
        <v>7.3529411764705888</v>
      </c>
      <c r="P355" s="55">
        <f t="shared" si="187"/>
        <v>0.12000000000000008</v>
      </c>
      <c r="Q355" s="86">
        <f t="shared" si="168"/>
        <v>0</v>
      </c>
      <c r="R355" s="87">
        <f t="shared" si="188"/>
        <v>0</v>
      </c>
      <c r="S355" s="93" t="e">
        <f t="shared" si="189"/>
        <v>#DIV/0!</v>
      </c>
      <c r="T355" s="59">
        <f t="shared" si="169"/>
        <v>0</v>
      </c>
      <c r="U355" s="42">
        <f t="shared" si="190"/>
        <v>0</v>
      </c>
      <c r="V355" s="53" t="e">
        <f t="shared" si="191"/>
        <v>#DIV/0!</v>
      </c>
      <c r="W355" s="92">
        <f t="shared" si="170"/>
        <v>5</v>
      </c>
      <c r="X355" s="87">
        <f t="shared" si="192"/>
        <v>7.6923076923076934</v>
      </c>
      <c r="Y355" s="88">
        <f t="shared" si="193"/>
        <v>0.12000000000000008</v>
      </c>
      <c r="Z355" s="54">
        <f t="shared" si="171"/>
        <v>0</v>
      </c>
      <c r="AA355" s="42">
        <f t="shared" si="173"/>
        <v>0</v>
      </c>
      <c r="AB355" s="55" t="e">
        <f t="shared" si="174"/>
        <v>#DIV/0!</v>
      </c>
      <c r="AC355" s="86">
        <f t="shared" si="172"/>
        <v>5</v>
      </c>
      <c r="AD355" s="87">
        <f t="shared" si="175"/>
        <v>5.9523809523809526</v>
      </c>
      <c r="AE355" s="93">
        <f t="shared" si="176"/>
        <v>0.12000000000000002</v>
      </c>
      <c r="AF355" s="59">
        <f t="shared" si="177"/>
        <v>5</v>
      </c>
      <c r="AG355" s="42">
        <f t="shared" si="178"/>
        <v>5.9523809523809526</v>
      </c>
      <c r="AH355" s="55">
        <f t="shared" si="179"/>
        <v>0.12000000000000002</v>
      </c>
    </row>
    <row r="356" spans="1:34" x14ac:dyDescent="0.25">
      <c r="A356" s="75">
        <f>'Compra - Fora do Estado'!A351</f>
        <v>0</v>
      </c>
      <c r="B356" s="66">
        <f>'Compra - Fora do Estado'!B351</f>
        <v>0</v>
      </c>
      <c r="C356" s="40">
        <f>'Compra - Fora do Estado'!L351</f>
        <v>0</v>
      </c>
      <c r="D356" s="80">
        <v>0.04</v>
      </c>
      <c r="E356" s="86">
        <f t="shared" si="164"/>
        <v>5</v>
      </c>
      <c r="F356" s="87">
        <f t="shared" si="180"/>
        <v>7.4626865671641802</v>
      </c>
      <c r="G356" s="88">
        <f t="shared" si="181"/>
        <v>0.12000000000000009</v>
      </c>
      <c r="H356" s="54">
        <f t="shared" si="165"/>
        <v>0</v>
      </c>
      <c r="I356" s="42">
        <f t="shared" si="182"/>
        <v>0</v>
      </c>
      <c r="J356" s="53" t="e">
        <f t="shared" si="183"/>
        <v>#DIV/0!</v>
      </c>
      <c r="K356" s="92">
        <f t="shared" si="166"/>
        <v>0</v>
      </c>
      <c r="L356" s="87">
        <f t="shared" si="184"/>
        <v>0</v>
      </c>
      <c r="M356" s="93" t="e">
        <f t="shared" si="185"/>
        <v>#DIV/0!</v>
      </c>
      <c r="N356" s="59">
        <f t="shared" si="167"/>
        <v>5</v>
      </c>
      <c r="O356" s="42">
        <f t="shared" si="186"/>
        <v>7.3529411764705888</v>
      </c>
      <c r="P356" s="55">
        <f t="shared" si="187"/>
        <v>0.12000000000000008</v>
      </c>
      <c r="Q356" s="86">
        <f t="shared" si="168"/>
        <v>0</v>
      </c>
      <c r="R356" s="87">
        <f t="shared" si="188"/>
        <v>0</v>
      </c>
      <c r="S356" s="93" t="e">
        <f t="shared" si="189"/>
        <v>#DIV/0!</v>
      </c>
      <c r="T356" s="59">
        <f t="shared" si="169"/>
        <v>0</v>
      </c>
      <c r="U356" s="42">
        <f t="shared" si="190"/>
        <v>0</v>
      </c>
      <c r="V356" s="53" t="e">
        <f t="shared" si="191"/>
        <v>#DIV/0!</v>
      </c>
      <c r="W356" s="92">
        <f t="shared" si="170"/>
        <v>5</v>
      </c>
      <c r="X356" s="87">
        <f t="shared" si="192"/>
        <v>7.6923076923076934</v>
      </c>
      <c r="Y356" s="88">
        <f t="shared" si="193"/>
        <v>0.12000000000000008</v>
      </c>
      <c r="Z356" s="54">
        <f t="shared" si="171"/>
        <v>0</v>
      </c>
      <c r="AA356" s="42">
        <f t="shared" si="173"/>
        <v>0</v>
      </c>
      <c r="AB356" s="55" t="e">
        <f t="shared" si="174"/>
        <v>#DIV/0!</v>
      </c>
      <c r="AC356" s="86">
        <f t="shared" si="172"/>
        <v>5</v>
      </c>
      <c r="AD356" s="87">
        <f t="shared" si="175"/>
        <v>5.9523809523809526</v>
      </c>
      <c r="AE356" s="93">
        <f t="shared" si="176"/>
        <v>0.12000000000000002</v>
      </c>
      <c r="AF356" s="59">
        <f t="shared" si="177"/>
        <v>5</v>
      </c>
      <c r="AG356" s="42">
        <f t="shared" si="178"/>
        <v>5.9523809523809526</v>
      </c>
      <c r="AH356" s="55">
        <f t="shared" si="179"/>
        <v>0.12000000000000002</v>
      </c>
    </row>
    <row r="357" spans="1:34" x14ac:dyDescent="0.25">
      <c r="A357" s="75">
        <f>'Compra - Fora do Estado'!A352</f>
        <v>0</v>
      </c>
      <c r="B357" s="66">
        <f>'Compra - Fora do Estado'!B352</f>
        <v>0</v>
      </c>
      <c r="C357" s="40">
        <f>'Compra - Fora do Estado'!L352</f>
        <v>0</v>
      </c>
      <c r="D357" s="80">
        <v>0.04</v>
      </c>
      <c r="E357" s="86">
        <f t="shared" si="164"/>
        <v>5</v>
      </c>
      <c r="F357" s="87">
        <f t="shared" si="180"/>
        <v>7.4626865671641802</v>
      </c>
      <c r="G357" s="88">
        <f t="shared" si="181"/>
        <v>0.12000000000000009</v>
      </c>
      <c r="H357" s="54">
        <f t="shared" si="165"/>
        <v>0</v>
      </c>
      <c r="I357" s="42">
        <f t="shared" si="182"/>
        <v>0</v>
      </c>
      <c r="J357" s="53" t="e">
        <f t="shared" si="183"/>
        <v>#DIV/0!</v>
      </c>
      <c r="K357" s="92">
        <f t="shared" si="166"/>
        <v>0</v>
      </c>
      <c r="L357" s="87">
        <f t="shared" si="184"/>
        <v>0</v>
      </c>
      <c r="M357" s="93" t="e">
        <f t="shared" si="185"/>
        <v>#DIV/0!</v>
      </c>
      <c r="N357" s="59">
        <f t="shared" si="167"/>
        <v>5</v>
      </c>
      <c r="O357" s="42">
        <f t="shared" si="186"/>
        <v>7.3529411764705888</v>
      </c>
      <c r="P357" s="55">
        <f t="shared" si="187"/>
        <v>0.12000000000000008</v>
      </c>
      <c r="Q357" s="86">
        <f t="shared" si="168"/>
        <v>0</v>
      </c>
      <c r="R357" s="87">
        <f t="shared" si="188"/>
        <v>0</v>
      </c>
      <c r="S357" s="93" t="e">
        <f t="shared" si="189"/>
        <v>#DIV/0!</v>
      </c>
      <c r="T357" s="59">
        <f t="shared" si="169"/>
        <v>0</v>
      </c>
      <c r="U357" s="42">
        <f t="shared" si="190"/>
        <v>0</v>
      </c>
      <c r="V357" s="53" t="e">
        <f t="shared" si="191"/>
        <v>#DIV/0!</v>
      </c>
      <c r="W357" s="92">
        <f t="shared" si="170"/>
        <v>5</v>
      </c>
      <c r="X357" s="87">
        <f t="shared" si="192"/>
        <v>7.6923076923076934</v>
      </c>
      <c r="Y357" s="88">
        <f t="shared" si="193"/>
        <v>0.12000000000000008</v>
      </c>
      <c r="Z357" s="54">
        <f t="shared" si="171"/>
        <v>0</v>
      </c>
      <c r="AA357" s="42">
        <f t="shared" si="173"/>
        <v>0</v>
      </c>
      <c r="AB357" s="55" t="e">
        <f t="shared" si="174"/>
        <v>#DIV/0!</v>
      </c>
      <c r="AC357" s="86">
        <f t="shared" si="172"/>
        <v>5</v>
      </c>
      <c r="AD357" s="87">
        <f t="shared" si="175"/>
        <v>5.9523809523809526</v>
      </c>
      <c r="AE357" s="93">
        <f t="shared" si="176"/>
        <v>0.12000000000000002</v>
      </c>
      <c r="AF357" s="59">
        <f t="shared" si="177"/>
        <v>5</v>
      </c>
      <c r="AG357" s="42">
        <f t="shared" si="178"/>
        <v>5.9523809523809526</v>
      </c>
      <c r="AH357" s="55">
        <f t="shared" si="179"/>
        <v>0.12000000000000002</v>
      </c>
    </row>
    <row r="358" spans="1:34" x14ac:dyDescent="0.25">
      <c r="A358" s="75">
        <f>'Compra - Fora do Estado'!A353</f>
        <v>0</v>
      </c>
      <c r="B358" s="66">
        <f>'Compra - Fora do Estado'!B353</f>
        <v>0</v>
      </c>
      <c r="C358" s="40">
        <f>'Compra - Fora do Estado'!L353</f>
        <v>0</v>
      </c>
      <c r="D358" s="80">
        <v>0.04</v>
      </c>
      <c r="E358" s="86">
        <f t="shared" si="164"/>
        <v>5</v>
      </c>
      <c r="F358" s="87">
        <f t="shared" si="180"/>
        <v>7.4626865671641802</v>
      </c>
      <c r="G358" s="88">
        <f t="shared" si="181"/>
        <v>0.12000000000000009</v>
      </c>
      <c r="H358" s="54">
        <f t="shared" si="165"/>
        <v>0</v>
      </c>
      <c r="I358" s="42">
        <f t="shared" si="182"/>
        <v>0</v>
      </c>
      <c r="J358" s="53" t="e">
        <f t="shared" si="183"/>
        <v>#DIV/0!</v>
      </c>
      <c r="K358" s="92">
        <f t="shared" si="166"/>
        <v>0</v>
      </c>
      <c r="L358" s="87">
        <f t="shared" si="184"/>
        <v>0</v>
      </c>
      <c r="M358" s="93" t="e">
        <f t="shared" si="185"/>
        <v>#DIV/0!</v>
      </c>
      <c r="N358" s="59">
        <f t="shared" si="167"/>
        <v>5</v>
      </c>
      <c r="O358" s="42">
        <f t="shared" si="186"/>
        <v>7.3529411764705888</v>
      </c>
      <c r="P358" s="55">
        <f t="shared" si="187"/>
        <v>0.12000000000000008</v>
      </c>
      <c r="Q358" s="86">
        <f t="shared" si="168"/>
        <v>0</v>
      </c>
      <c r="R358" s="87">
        <f t="shared" si="188"/>
        <v>0</v>
      </c>
      <c r="S358" s="93" t="e">
        <f t="shared" si="189"/>
        <v>#DIV/0!</v>
      </c>
      <c r="T358" s="59">
        <f t="shared" si="169"/>
        <v>0</v>
      </c>
      <c r="U358" s="42">
        <f t="shared" si="190"/>
        <v>0</v>
      </c>
      <c r="V358" s="53" t="e">
        <f t="shared" si="191"/>
        <v>#DIV/0!</v>
      </c>
      <c r="W358" s="92">
        <f t="shared" si="170"/>
        <v>5</v>
      </c>
      <c r="X358" s="87">
        <f t="shared" si="192"/>
        <v>7.6923076923076934</v>
      </c>
      <c r="Y358" s="88">
        <f t="shared" si="193"/>
        <v>0.12000000000000008</v>
      </c>
      <c r="Z358" s="54">
        <f t="shared" si="171"/>
        <v>0</v>
      </c>
      <c r="AA358" s="42">
        <f t="shared" si="173"/>
        <v>0</v>
      </c>
      <c r="AB358" s="55" t="e">
        <f t="shared" si="174"/>
        <v>#DIV/0!</v>
      </c>
      <c r="AC358" s="86">
        <f t="shared" si="172"/>
        <v>5</v>
      </c>
      <c r="AD358" s="87">
        <f t="shared" si="175"/>
        <v>5.9523809523809526</v>
      </c>
      <c r="AE358" s="93">
        <f t="shared" si="176"/>
        <v>0.12000000000000002</v>
      </c>
      <c r="AF358" s="59">
        <f t="shared" si="177"/>
        <v>5</v>
      </c>
      <c r="AG358" s="42">
        <f t="shared" si="178"/>
        <v>5.9523809523809526</v>
      </c>
      <c r="AH358" s="55">
        <f t="shared" si="179"/>
        <v>0.12000000000000002</v>
      </c>
    </row>
    <row r="359" spans="1:34" x14ac:dyDescent="0.25">
      <c r="A359" s="75">
        <f>'Compra - Fora do Estado'!A354</f>
        <v>0</v>
      </c>
      <c r="B359" s="66">
        <f>'Compra - Fora do Estado'!B354</f>
        <v>0</v>
      </c>
      <c r="C359" s="40">
        <f>'Compra - Fora do Estado'!L354</f>
        <v>0</v>
      </c>
      <c r="D359" s="80">
        <v>0.04</v>
      </c>
      <c r="E359" s="86">
        <f t="shared" si="164"/>
        <v>5</v>
      </c>
      <c r="F359" s="87">
        <f t="shared" si="180"/>
        <v>7.4626865671641802</v>
      </c>
      <c r="G359" s="88">
        <f t="shared" si="181"/>
        <v>0.12000000000000009</v>
      </c>
      <c r="H359" s="54">
        <f t="shared" si="165"/>
        <v>0</v>
      </c>
      <c r="I359" s="42">
        <f t="shared" si="182"/>
        <v>0</v>
      </c>
      <c r="J359" s="53" t="e">
        <f t="shared" si="183"/>
        <v>#DIV/0!</v>
      </c>
      <c r="K359" s="92">
        <f t="shared" si="166"/>
        <v>0</v>
      </c>
      <c r="L359" s="87">
        <f t="shared" si="184"/>
        <v>0</v>
      </c>
      <c r="M359" s="93" t="e">
        <f t="shared" si="185"/>
        <v>#DIV/0!</v>
      </c>
      <c r="N359" s="59">
        <f t="shared" si="167"/>
        <v>5</v>
      </c>
      <c r="O359" s="42">
        <f t="shared" si="186"/>
        <v>7.3529411764705888</v>
      </c>
      <c r="P359" s="55">
        <f t="shared" si="187"/>
        <v>0.12000000000000008</v>
      </c>
      <c r="Q359" s="86">
        <f t="shared" si="168"/>
        <v>0</v>
      </c>
      <c r="R359" s="87">
        <f t="shared" si="188"/>
        <v>0</v>
      </c>
      <c r="S359" s="93" t="e">
        <f t="shared" si="189"/>
        <v>#DIV/0!</v>
      </c>
      <c r="T359" s="59">
        <f t="shared" si="169"/>
        <v>0</v>
      </c>
      <c r="U359" s="42">
        <f t="shared" si="190"/>
        <v>0</v>
      </c>
      <c r="V359" s="53" t="e">
        <f t="shared" si="191"/>
        <v>#DIV/0!</v>
      </c>
      <c r="W359" s="92">
        <f t="shared" si="170"/>
        <v>5</v>
      </c>
      <c r="X359" s="87">
        <f t="shared" si="192"/>
        <v>7.6923076923076934</v>
      </c>
      <c r="Y359" s="88">
        <f t="shared" si="193"/>
        <v>0.12000000000000008</v>
      </c>
      <c r="Z359" s="54">
        <f t="shared" si="171"/>
        <v>0</v>
      </c>
      <c r="AA359" s="42">
        <f t="shared" si="173"/>
        <v>0</v>
      </c>
      <c r="AB359" s="55" t="e">
        <f t="shared" si="174"/>
        <v>#DIV/0!</v>
      </c>
      <c r="AC359" s="86">
        <f t="shared" si="172"/>
        <v>5</v>
      </c>
      <c r="AD359" s="87">
        <f t="shared" si="175"/>
        <v>5.9523809523809526</v>
      </c>
      <c r="AE359" s="93">
        <f t="shared" si="176"/>
        <v>0.12000000000000002</v>
      </c>
      <c r="AF359" s="59">
        <f t="shared" si="177"/>
        <v>5</v>
      </c>
      <c r="AG359" s="42">
        <f t="shared" si="178"/>
        <v>5.9523809523809526</v>
      </c>
      <c r="AH359" s="55">
        <f t="shared" si="179"/>
        <v>0.12000000000000002</v>
      </c>
    </row>
    <row r="360" spans="1:34" x14ac:dyDescent="0.25">
      <c r="A360" s="75">
        <f>'Compra - Fora do Estado'!A355</f>
        <v>0</v>
      </c>
      <c r="B360" s="66">
        <f>'Compra - Fora do Estado'!B355</f>
        <v>0</v>
      </c>
      <c r="C360" s="40">
        <f>'Compra - Fora do Estado'!L355</f>
        <v>0</v>
      </c>
      <c r="D360" s="80">
        <v>0.04</v>
      </c>
      <c r="E360" s="86">
        <f t="shared" si="164"/>
        <v>5</v>
      </c>
      <c r="F360" s="87">
        <f t="shared" si="180"/>
        <v>7.4626865671641802</v>
      </c>
      <c r="G360" s="88">
        <f t="shared" si="181"/>
        <v>0.12000000000000009</v>
      </c>
      <c r="H360" s="54">
        <f t="shared" si="165"/>
        <v>0</v>
      </c>
      <c r="I360" s="42">
        <f t="shared" si="182"/>
        <v>0</v>
      </c>
      <c r="J360" s="53" t="e">
        <f t="shared" si="183"/>
        <v>#DIV/0!</v>
      </c>
      <c r="K360" s="92">
        <f t="shared" si="166"/>
        <v>0</v>
      </c>
      <c r="L360" s="87">
        <f t="shared" si="184"/>
        <v>0</v>
      </c>
      <c r="M360" s="93" t="e">
        <f t="shared" si="185"/>
        <v>#DIV/0!</v>
      </c>
      <c r="N360" s="59">
        <f t="shared" si="167"/>
        <v>5</v>
      </c>
      <c r="O360" s="42">
        <f t="shared" si="186"/>
        <v>7.3529411764705888</v>
      </c>
      <c r="P360" s="55">
        <f t="shared" si="187"/>
        <v>0.12000000000000008</v>
      </c>
      <c r="Q360" s="86">
        <f t="shared" si="168"/>
        <v>0</v>
      </c>
      <c r="R360" s="87">
        <f t="shared" si="188"/>
        <v>0</v>
      </c>
      <c r="S360" s="93" t="e">
        <f t="shared" si="189"/>
        <v>#DIV/0!</v>
      </c>
      <c r="T360" s="59">
        <f t="shared" si="169"/>
        <v>0</v>
      </c>
      <c r="U360" s="42">
        <f t="shared" si="190"/>
        <v>0</v>
      </c>
      <c r="V360" s="53" t="e">
        <f t="shared" si="191"/>
        <v>#DIV/0!</v>
      </c>
      <c r="W360" s="92">
        <f t="shared" si="170"/>
        <v>5</v>
      </c>
      <c r="X360" s="87">
        <f t="shared" si="192"/>
        <v>7.6923076923076934</v>
      </c>
      <c r="Y360" s="88">
        <f t="shared" si="193"/>
        <v>0.12000000000000008</v>
      </c>
      <c r="Z360" s="54">
        <f t="shared" si="171"/>
        <v>0</v>
      </c>
      <c r="AA360" s="42">
        <f t="shared" si="173"/>
        <v>0</v>
      </c>
      <c r="AB360" s="55" t="e">
        <f t="shared" si="174"/>
        <v>#DIV/0!</v>
      </c>
      <c r="AC360" s="86">
        <f t="shared" si="172"/>
        <v>5</v>
      </c>
      <c r="AD360" s="87">
        <f t="shared" si="175"/>
        <v>5.9523809523809526</v>
      </c>
      <c r="AE360" s="93">
        <f t="shared" si="176"/>
        <v>0.12000000000000002</v>
      </c>
      <c r="AF360" s="59">
        <f t="shared" si="177"/>
        <v>5</v>
      </c>
      <c r="AG360" s="42">
        <f t="shared" si="178"/>
        <v>5.9523809523809526</v>
      </c>
      <c r="AH360" s="55">
        <f t="shared" si="179"/>
        <v>0.12000000000000002</v>
      </c>
    </row>
    <row r="361" spans="1:34" x14ac:dyDescent="0.25">
      <c r="A361" s="75">
        <f>'Compra - Fora do Estado'!A356</f>
        <v>0</v>
      </c>
      <c r="B361" s="66">
        <f>'Compra - Fora do Estado'!B356</f>
        <v>0</v>
      </c>
      <c r="C361" s="40">
        <f>'Compra - Fora do Estado'!L356</f>
        <v>0</v>
      </c>
      <c r="D361" s="80">
        <v>0.04</v>
      </c>
      <c r="E361" s="86">
        <f t="shared" si="164"/>
        <v>5</v>
      </c>
      <c r="F361" s="87">
        <f t="shared" si="180"/>
        <v>7.4626865671641802</v>
      </c>
      <c r="G361" s="88">
        <f t="shared" si="181"/>
        <v>0.12000000000000009</v>
      </c>
      <c r="H361" s="54">
        <f t="shared" si="165"/>
        <v>0</v>
      </c>
      <c r="I361" s="42">
        <f t="shared" si="182"/>
        <v>0</v>
      </c>
      <c r="J361" s="53" t="e">
        <f t="shared" si="183"/>
        <v>#DIV/0!</v>
      </c>
      <c r="K361" s="92">
        <f t="shared" si="166"/>
        <v>0</v>
      </c>
      <c r="L361" s="87">
        <f t="shared" si="184"/>
        <v>0</v>
      </c>
      <c r="M361" s="93" t="e">
        <f t="shared" si="185"/>
        <v>#DIV/0!</v>
      </c>
      <c r="N361" s="59">
        <f t="shared" si="167"/>
        <v>5</v>
      </c>
      <c r="O361" s="42">
        <f t="shared" si="186"/>
        <v>7.3529411764705888</v>
      </c>
      <c r="P361" s="55">
        <f t="shared" si="187"/>
        <v>0.12000000000000008</v>
      </c>
      <c r="Q361" s="86">
        <f t="shared" si="168"/>
        <v>0</v>
      </c>
      <c r="R361" s="87">
        <f t="shared" si="188"/>
        <v>0</v>
      </c>
      <c r="S361" s="93" t="e">
        <f t="shared" si="189"/>
        <v>#DIV/0!</v>
      </c>
      <c r="T361" s="59">
        <f t="shared" si="169"/>
        <v>0</v>
      </c>
      <c r="U361" s="42">
        <f t="shared" si="190"/>
        <v>0</v>
      </c>
      <c r="V361" s="53" t="e">
        <f t="shared" si="191"/>
        <v>#DIV/0!</v>
      </c>
      <c r="W361" s="92">
        <f t="shared" si="170"/>
        <v>5</v>
      </c>
      <c r="X361" s="87">
        <f t="shared" si="192"/>
        <v>7.6923076923076934</v>
      </c>
      <c r="Y361" s="88">
        <f t="shared" si="193"/>
        <v>0.12000000000000008</v>
      </c>
      <c r="Z361" s="54">
        <f t="shared" si="171"/>
        <v>0</v>
      </c>
      <c r="AA361" s="42">
        <f t="shared" si="173"/>
        <v>0</v>
      </c>
      <c r="AB361" s="55" t="e">
        <f t="shared" si="174"/>
        <v>#DIV/0!</v>
      </c>
      <c r="AC361" s="86">
        <f t="shared" si="172"/>
        <v>5</v>
      </c>
      <c r="AD361" s="87">
        <f t="shared" si="175"/>
        <v>5.9523809523809526</v>
      </c>
      <c r="AE361" s="93">
        <f t="shared" si="176"/>
        <v>0.12000000000000002</v>
      </c>
      <c r="AF361" s="59">
        <f t="shared" si="177"/>
        <v>5</v>
      </c>
      <c r="AG361" s="42">
        <f t="shared" si="178"/>
        <v>5.9523809523809526</v>
      </c>
      <c r="AH361" s="55">
        <f t="shared" si="179"/>
        <v>0.12000000000000002</v>
      </c>
    </row>
    <row r="362" spans="1:34" x14ac:dyDescent="0.25">
      <c r="A362" s="75">
        <f>'Compra - Fora do Estado'!A357</f>
        <v>0</v>
      </c>
      <c r="B362" s="66">
        <f>'Compra - Fora do Estado'!B357</f>
        <v>0</v>
      </c>
      <c r="C362" s="40">
        <f>'Compra - Fora do Estado'!L357</f>
        <v>0</v>
      </c>
      <c r="D362" s="80">
        <v>0.04</v>
      </c>
      <c r="E362" s="86">
        <f t="shared" si="164"/>
        <v>5</v>
      </c>
      <c r="F362" s="87">
        <f t="shared" si="180"/>
        <v>7.4626865671641802</v>
      </c>
      <c r="G362" s="88">
        <f t="shared" si="181"/>
        <v>0.12000000000000009</v>
      </c>
      <c r="H362" s="54">
        <f t="shared" si="165"/>
        <v>0</v>
      </c>
      <c r="I362" s="42">
        <f t="shared" si="182"/>
        <v>0</v>
      </c>
      <c r="J362" s="53" t="e">
        <f t="shared" si="183"/>
        <v>#DIV/0!</v>
      </c>
      <c r="K362" s="92">
        <f t="shared" si="166"/>
        <v>0</v>
      </c>
      <c r="L362" s="87">
        <f t="shared" si="184"/>
        <v>0</v>
      </c>
      <c r="M362" s="93" t="e">
        <f t="shared" si="185"/>
        <v>#DIV/0!</v>
      </c>
      <c r="N362" s="59">
        <f t="shared" si="167"/>
        <v>5</v>
      </c>
      <c r="O362" s="42">
        <f t="shared" si="186"/>
        <v>7.3529411764705888</v>
      </c>
      <c r="P362" s="55">
        <f t="shared" si="187"/>
        <v>0.12000000000000008</v>
      </c>
      <c r="Q362" s="86">
        <f t="shared" si="168"/>
        <v>0</v>
      </c>
      <c r="R362" s="87">
        <f t="shared" si="188"/>
        <v>0</v>
      </c>
      <c r="S362" s="93" t="e">
        <f t="shared" si="189"/>
        <v>#DIV/0!</v>
      </c>
      <c r="T362" s="59">
        <f t="shared" si="169"/>
        <v>0</v>
      </c>
      <c r="U362" s="42">
        <f t="shared" si="190"/>
        <v>0</v>
      </c>
      <c r="V362" s="53" t="e">
        <f t="shared" si="191"/>
        <v>#DIV/0!</v>
      </c>
      <c r="W362" s="92">
        <f t="shared" si="170"/>
        <v>5</v>
      </c>
      <c r="X362" s="87">
        <f t="shared" si="192"/>
        <v>7.6923076923076934</v>
      </c>
      <c r="Y362" s="88">
        <f t="shared" si="193"/>
        <v>0.12000000000000008</v>
      </c>
      <c r="Z362" s="54">
        <f t="shared" si="171"/>
        <v>0</v>
      </c>
      <c r="AA362" s="42">
        <f t="shared" si="173"/>
        <v>0</v>
      </c>
      <c r="AB362" s="55" t="e">
        <f t="shared" si="174"/>
        <v>#DIV/0!</v>
      </c>
      <c r="AC362" s="86">
        <f t="shared" si="172"/>
        <v>5</v>
      </c>
      <c r="AD362" s="87">
        <f t="shared" si="175"/>
        <v>5.9523809523809526</v>
      </c>
      <c r="AE362" s="93">
        <f t="shared" si="176"/>
        <v>0.12000000000000002</v>
      </c>
      <c r="AF362" s="59">
        <f t="shared" si="177"/>
        <v>5</v>
      </c>
      <c r="AG362" s="42">
        <f t="shared" si="178"/>
        <v>5.9523809523809526</v>
      </c>
      <c r="AH362" s="55">
        <f t="shared" si="179"/>
        <v>0.12000000000000002</v>
      </c>
    </row>
    <row r="363" spans="1:34" x14ac:dyDescent="0.25">
      <c r="A363" s="75">
        <f>'Compra - Fora do Estado'!A358</f>
        <v>0</v>
      </c>
      <c r="B363" s="66">
        <f>'Compra - Fora do Estado'!B358</f>
        <v>0</v>
      </c>
      <c r="C363" s="40">
        <f>'Compra - Fora do Estado'!L358</f>
        <v>0</v>
      </c>
      <c r="D363" s="80">
        <v>0.04</v>
      </c>
      <c r="E363" s="86">
        <f t="shared" si="164"/>
        <v>5</v>
      </c>
      <c r="F363" s="87">
        <f t="shared" si="180"/>
        <v>7.4626865671641802</v>
      </c>
      <c r="G363" s="88">
        <f t="shared" si="181"/>
        <v>0.12000000000000009</v>
      </c>
      <c r="H363" s="54">
        <f t="shared" si="165"/>
        <v>0</v>
      </c>
      <c r="I363" s="42">
        <f t="shared" si="182"/>
        <v>0</v>
      </c>
      <c r="J363" s="53" t="e">
        <f t="shared" si="183"/>
        <v>#DIV/0!</v>
      </c>
      <c r="K363" s="92">
        <f t="shared" si="166"/>
        <v>0</v>
      </c>
      <c r="L363" s="87">
        <f t="shared" si="184"/>
        <v>0</v>
      </c>
      <c r="M363" s="93" t="e">
        <f t="shared" si="185"/>
        <v>#DIV/0!</v>
      </c>
      <c r="N363" s="59">
        <f t="shared" si="167"/>
        <v>5</v>
      </c>
      <c r="O363" s="42">
        <f t="shared" si="186"/>
        <v>7.3529411764705888</v>
      </c>
      <c r="P363" s="55">
        <f t="shared" si="187"/>
        <v>0.12000000000000008</v>
      </c>
      <c r="Q363" s="86">
        <f t="shared" si="168"/>
        <v>0</v>
      </c>
      <c r="R363" s="87">
        <f t="shared" si="188"/>
        <v>0</v>
      </c>
      <c r="S363" s="93" t="e">
        <f t="shared" si="189"/>
        <v>#DIV/0!</v>
      </c>
      <c r="T363" s="59">
        <f t="shared" si="169"/>
        <v>0</v>
      </c>
      <c r="U363" s="42">
        <f t="shared" si="190"/>
        <v>0</v>
      </c>
      <c r="V363" s="53" t="e">
        <f t="shared" si="191"/>
        <v>#DIV/0!</v>
      </c>
      <c r="W363" s="92">
        <f t="shared" si="170"/>
        <v>5</v>
      </c>
      <c r="X363" s="87">
        <f t="shared" si="192"/>
        <v>7.6923076923076934</v>
      </c>
      <c r="Y363" s="88">
        <f t="shared" si="193"/>
        <v>0.12000000000000008</v>
      </c>
      <c r="Z363" s="54">
        <f t="shared" si="171"/>
        <v>0</v>
      </c>
      <c r="AA363" s="42">
        <f t="shared" si="173"/>
        <v>0</v>
      </c>
      <c r="AB363" s="55" t="e">
        <f t="shared" si="174"/>
        <v>#DIV/0!</v>
      </c>
      <c r="AC363" s="86">
        <f t="shared" si="172"/>
        <v>5</v>
      </c>
      <c r="AD363" s="87">
        <f t="shared" si="175"/>
        <v>5.9523809523809526</v>
      </c>
      <c r="AE363" s="93">
        <f t="shared" si="176"/>
        <v>0.12000000000000002</v>
      </c>
      <c r="AF363" s="59">
        <f t="shared" si="177"/>
        <v>5</v>
      </c>
      <c r="AG363" s="42">
        <f t="shared" si="178"/>
        <v>5.9523809523809526</v>
      </c>
      <c r="AH363" s="55">
        <f t="shared" si="179"/>
        <v>0.12000000000000002</v>
      </c>
    </row>
    <row r="364" spans="1:34" x14ac:dyDescent="0.25">
      <c r="A364" s="75">
        <f>'Compra - Fora do Estado'!A359</f>
        <v>0</v>
      </c>
      <c r="B364" s="66">
        <f>'Compra - Fora do Estado'!B359</f>
        <v>0</v>
      </c>
      <c r="C364" s="40">
        <f>'Compra - Fora do Estado'!L359</f>
        <v>0</v>
      </c>
      <c r="D364" s="80">
        <v>0.04</v>
      </c>
      <c r="E364" s="86">
        <f t="shared" si="164"/>
        <v>5</v>
      </c>
      <c r="F364" s="87">
        <f t="shared" si="180"/>
        <v>7.4626865671641802</v>
      </c>
      <c r="G364" s="88">
        <f t="shared" si="181"/>
        <v>0.12000000000000009</v>
      </c>
      <c r="H364" s="54">
        <f t="shared" si="165"/>
        <v>0</v>
      </c>
      <c r="I364" s="42">
        <f t="shared" si="182"/>
        <v>0</v>
      </c>
      <c r="J364" s="53" t="e">
        <f t="shared" si="183"/>
        <v>#DIV/0!</v>
      </c>
      <c r="K364" s="92">
        <f t="shared" si="166"/>
        <v>0</v>
      </c>
      <c r="L364" s="87">
        <f t="shared" si="184"/>
        <v>0</v>
      </c>
      <c r="M364" s="93" t="e">
        <f t="shared" si="185"/>
        <v>#DIV/0!</v>
      </c>
      <c r="N364" s="59">
        <f t="shared" si="167"/>
        <v>5</v>
      </c>
      <c r="O364" s="42">
        <f t="shared" si="186"/>
        <v>7.3529411764705888</v>
      </c>
      <c r="P364" s="55">
        <f t="shared" si="187"/>
        <v>0.12000000000000008</v>
      </c>
      <c r="Q364" s="86">
        <f t="shared" si="168"/>
        <v>0</v>
      </c>
      <c r="R364" s="87">
        <f t="shared" si="188"/>
        <v>0</v>
      </c>
      <c r="S364" s="93" t="e">
        <f t="shared" si="189"/>
        <v>#DIV/0!</v>
      </c>
      <c r="T364" s="59">
        <f t="shared" si="169"/>
        <v>0</v>
      </c>
      <c r="U364" s="42">
        <f t="shared" si="190"/>
        <v>0</v>
      </c>
      <c r="V364" s="53" t="e">
        <f t="shared" si="191"/>
        <v>#DIV/0!</v>
      </c>
      <c r="W364" s="92">
        <f t="shared" si="170"/>
        <v>5</v>
      </c>
      <c r="X364" s="87">
        <f t="shared" si="192"/>
        <v>7.6923076923076934</v>
      </c>
      <c r="Y364" s="88">
        <f t="shared" si="193"/>
        <v>0.12000000000000008</v>
      </c>
      <c r="Z364" s="54">
        <f t="shared" si="171"/>
        <v>0</v>
      </c>
      <c r="AA364" s="42">
        <f t="shared" si="173"/>
        <v>0</v>
      </c>
      <c r="AB364" s="55" t="e">
        <f t="shared" si="174"/>
        <v>#DIV/0!</v>
      </c>
      <c r="AC364" s="86">
        <f t="shared" si="172"/>
        <v>5</v>
      </c>
      <c r="AD364" s="87">
        <f t="shared" si="175"/>
        <v>5.9523809523809526</v>
      </c>
      <c r="AE364" s="93">
        <f t="shared" si="176"/>
        <v>0.12000000000000002</v>
      </c>
      <c r="AF364" s="59">
        <f t="shared" si="177"/>
        <v>5</v>
      </c>
      <c r="AG364" s="42">
        <f t="shared" si="178"/>
        <v>5.9523809523809526</v>
      </c>
      <c r="AH364" s="55">
        <f t="shared" si="179"/>
        <v>0.12000000000000002</v>
      </c>
    </row>
    <row r="365" spans="1:34" x14ac:dyDescent="0.25">
      <c r="A365" s="75">
        <f>'Compra - Fora do Estado'!A360</f>
        <v>0</v>
      </c>
      <c r="B365" s="66">
        <f>'Compra - Fora do Estado'!B360</f>
        <v>0</v>
      </c>
      <c r="C365" s="40">
        <f>'Compra - Fora do Estado'!L360</f>
        <v>0</v>
      </c>
      <c r="D365" s="80">
        <v>0.04</v>
      </c>
      <c r="E365" s="86">
        <f t="shared" si="164"/>
        <v>5</v>
      </c>
      <c r="F365" s="87">
        <f t="shared" si="180"/>
        <v>7.4626865671641802</v>
      </c>
      <c r="G365" s="88">
        <f t="shared" si="181"/>
        <v>0.12000000000000009</v>
      </c>
      <c r="H365" s="54">
        <f t="shared" si="165"/>
        <v>0</v>
      </c>
      <c r="I365" s="42">
        <f t="shared" si="182"/>
        <v>0</v>
      </c>
      <c r="J365" s="53" t="e">
        <f t="shared" si="183"/>
        <v>#DIV/0!</v>
      </c>
      <c r="K365" s="92">
        <f t="shared" si="166"/>
        <v>0</v>
      </c>
      <c r="L365" s="87">
        <f t="shared" si="184"/>
        <v>0</v>
      </c>
      <c r="M365" s="93" t="e">
        <f t="shared" si="185"/>
        <v>#DIV/0!</v>
      </c>
      <c r="N365" s="59">
        <f t="shared" si="167"/>
        <v>5</v>
      </c>
      <c r="O365" s="42">
        <f t="shared" si="186"/>
        <v>7.3529411764705888</v>
      </c>
      <c r="P365" s="55">
        <f t="shared" si="187"/>
        <v>0.12000000000000008</v>
      </c>
      <c r="Q365" s="86">
        <f t="shared" si="168"/>
        <v>0</v>
      </c>
      <c r="R365" s="87">
        <f t="shared" si="188"/>
        <v>0</v>
      </c>
      <c r="S365" s="93" t="e">
        <f t="shared" si="189"/>
        <v>#DIV/0!</v>
      </c>
      <c r="T365" s="59">
        <f t="shared" si="169"/>
        <v>0</v>
      </c>
      <c r="U365" s="42">
        <f t="shared" si="190"/>
        <v>0</v>
      </c>
      <c r="V365" s="53" t="e">
        <f t="shared" si="191"/>
        <v>#DIV/0!</v>
      </c>
      <c r="W365" s="92">
        <f t="shared" si="170"/>
        <v>5</v>
      </c>
      <c r="X365" s="87">
        <f t="shared" si="192"/>
        <v>7.6923076923076934</v>
      </c>
      <c r="Y365" s="88">
        <f t="shared" si="193"/>
        <v>0.12000000000000008</v>
      </c>
      <c r="Z365" s="54">
        <f t="shared" si="171"/>
        <v>0</v>
      </c>
      <c r="AA365" s="42">
        <f t="shared" si="173"/>
        <v>0</v>
      </c>
      <c r="AB365" s="55" t="e">
        <f t="shared" si="174"/>
        <v>#DIV/0!</v>
      </c>
      <c r="AC365" s="86">
        <f t="shared" si="172"/>
        <v>5</v>
      </c>
      <c r="AD365" s="87">
        <f t="shared" si="175"/>
        <v>5.9523809523809526</v>
      </c>
      <c r="AE365" s="93">
        <f t="shared" si="176"/>
        <v>0.12000000000000002</v>
      </c>
      <c r="AF365" s="59">
        <f t="shared" si="177"/>
        <v>5</v>
      </c>
      <c r="AG365" s="42">
        <f t="shared" si="178"/>
        <v>5.9523809523809526</v>
      </c>
      <c r="AH365" s="55">
        <f t="shared" si="179"/>
        <v>0.12000000000000002</v>
      </c>
    </row>
    <row r="366" spans="1:34" x14ac:dyDescent="0.25">
      <c r="A366" s="75">
        <f>'Compra - Fora do Estado'!A361</f>
        <v>0</v>
      </c>
      <c r="B366" s="66">
        <f>'Compra - Fora do Estado'!B361</f>
        <v>0</v>
      </c>
      <c r="C366" s="40">
        <f>'Compra - Fora do Estado'!L361</f>
        <v>0</v>
      </c>
      <c r="D366" s="80">
        <v>0.04</v>
      </c>
      <c r="E366" s="86">
        <f t="shared" si="164"/>
        <v>5</v>
      </c>
      <c r="F366" s="87">
        <f t="shared" si="180"/>
        <v>7.4626865671641802</v>
      </c>
      <c r="G366" s="88">
        <f t="shared" si="181"/>
        <v>0.12000000000000009</v>
      </c>
      <c r="H366" s="54">
        <f t="shared" si="165"/>
        <v>0</v>
      </c>
      <c r="I366" s="42">
        <f t="shared" si="182"/>
        <v>0</v>
      </c>
      <c r="J366" s="53" t="e">
        <f t="shared" si="183"/>
        <v>#DIV/0!</v>
      </c>
      <c r="K366" s="92">
        <f t="shared" si="166"/>
        <v>0</v>
      </c>
      <c r="L366" s="87">
        <f t="shared" si="184"/>
        <v>0</v>
      </c>
      <c r="M366" s="93" t="e">
        <f t="shared" si="185"/>
        <v>#DIV/0!</v>
      </c>
      <c r="N366" s="59">
        <f t="shared" si="167"/>
        <v>5</v>
      </c>
      <c r="O366" s="42">
        <f t="shared" si="186"/>
        <v>7.3529411764705888</v>
      </c>
      <c r="P366" s="55">
        <f t="shared" si="187"/>
        <v>0.12000000000000008</v>
      </c>
      <c r="Q366" s="86">
        <f t="shared" si="168"/>
        <v>0</v>
      </c>
      <c r="R366" s="87">
        <f t="shared" si="188"/>
        <v>0</v>
      </c>
      <c r="S366" s="93" t="e">
        <f t="shared" si="189"/>
        <v>#DIV/0!</v>
      </c>
      <c r="T366" s="59">
        <f t="shared" si="169"/>
        <v>0</v>
      </c>
      <c r="U366" s="42">
        <f t="shared" si="190"/>
        <v>0</v>
      </c>
      <c r="V366" s="53" t="e">
        <f t="shared" si="191"/>
        <v>#DIV/0!</v>
      </c>
      <c r="W366" s="92">
        <f t="shared" si="170"/>
        <v>5</v>
      </c>
      <c r="X366" s="87">
        <f t="shared" si="192"/>
        <v>7.6923076923076934</v>
      </c>
      <c r="Y366" s="88">
        <f t="shared" si="193"/>
        <v>0.12000000000000008</v>
      </c>
      <c r="Z366" s="54">
        <f t="shared" si="171"/>
        <v>0</v>
      </c>
      <c r="AA366" s="42">
        <f t="shared" si="173"/>
        <v>0</v>
      </c>
      <c r="AB366" s="55" t="e">
        <f t="shared" si="174"/>
        <v>#DIV/0!</v>
      </c>
      <c r="AC366" s="86">
        <f t="shared" si="172"/>
        <v>5</v>
      </c>
      <c r="AD366" s="87">
        <f t="shared" si="175"/>
        <v>5.9523809523809526</v>
      </c>
      <c r="AE366" s="93">
        <f t="shared" si="176"/>
        <v>0.12000000000000002</v>
      </c>
      <c r="AF366" s="59">
        <f t="shared" si="177"/>
        <v>5</v>
      </c>
      <c r="AG366" s="42">
        <f t="shared" si="178"/>
        <v>5.9523809523809526</v>
      </c>
      <c r="AH366" s="55">
        <f t="shared" si="179"/>
        <v>0.12000000000000002</v>
      </c>
    </row>
    <row r="367" spans="1:34" x14ac:dyDescent="0.25">
      <c r="A367" s="75">
        <f>'Compra - Fora do Estado'!A362</f>
        <v>0</v>
      </c>
      <c r="B367" s="66">
        <f>'Compra - Fora do Estado'!B362</f>
        <v>0</v>
      </c>
      <c r="C367" s="40">
        <f>'Compra - Fora do Estado'!L362</f>
        <v>0</v>
      </c>
      <c r="D367" s="80">
        <v>0.04</v>
      </c>
      <c r="E367" s="86">
        <f t="shared" si="164"/>
        <v>5</v>
      </c>
      <c r="F367" s="87">
        <f t="shared" si="180"/>
        <v>7.4626865671641802</v>
      </c>
      <c r="G367" s="88">
        <f t="shared" si="181"/>
        <v>0.12000000000000009</v>
      </c>
      <c r="H367" s="54">
        <f t="shared" si="165"/>
        <v>0</v>
      </c>
      <c r="I367" s="42">
        <f t="shared" si="182"/>
        <v>0</v>
      </c>
      <c r="J367" s="53" t="e">
        <f t="shared" si="183"/>
        <v>#DIV/0!</v>
      </c>
      <c r="K367" s="92">
        <f t="shared" si="166"/>
        <v>0</v>
      </c>
      <c r="L367" s="87">
        <f t="shared" si="184"/>
        <v>0</v>
      </c>
      <c r="M367" s="93" t="e">
        <f t="shared" si="185"/>
        <v>#DIV/0!</v>
      </c>
      <c r="N367" s="59">
        <f t="shared" si="167"/>
        <v>5</v>
      </c>
      <c r="O367" s="42">
        <f t="shared" si="186"/>
        <v>7.3529411764705888</v>
      </c>
      <c r="P367" s="55">
        <f t="shared" si="187"/>
        <v>0.12000000000000008</v>
      </c>
      <c r="Q367" s="86">
        <f t="shared" si="168"/>
        <v>0</v>
      </c>
      <c r="R367" s="87">
        <f t="shared" si="188"/>
        <v>0</v>
      </c>
      <c r="S367" s="93" t="e">
        <f t="shared" si="189"/>
        <v>#DIV/0!</v>
      </c>
      <c r="T367" s="59">
        <f t="shared" si="169"/>
        <v>0</v>
      </c>
      <c r="U367" s="42">
        <f t="shared" si="190"/>
        <v>0</v>
      </c>
      <c r="V367" s="53" t="e">
        <f t="shared" si="191"/>
        <v>#DIV/0!</v>
      </c>
      <c r="W367" s="92">
        <f t="shared" si="170"/>
        <v>5</v>
      </c>
      <c r="X367" s="87">
        <f t="shared" si="192"/>
        <v>7.6923076923076934</v>
      </c>
      <c r="Y367" s="88">
        <f t="shared" si="193"/>
        <v>0.12000000000000008</v>
      </c>
      <c r="Z367" s="54">
        <f t="shared" si="171"/>
        <v>0</v>
      </c>
      <c r="AA367" s="42">
        <f t="shared" si="173"/>
        <v>0</v>
      </c>
      <c r="AB367" s="55" t="e">
        <f t="shared" si="174"/>
        <v>#DIV/0!</v>
      </c>
      <c r="AC367" s="86">
        <f t="shared" si="172"/>
        <v>5</v>
      </c>
      <c r="AD367" s="87">
        <f t="shared" si="175"/>
        <v>5.9523809523809526</v>
      </c>
      <c r="AE367" s="93">
        <f t="shared" si="176"/>
        <v>0.12000000000000002</v>
      </c>
      <c r="AF367" s="59">
        <f t="shared" si="177"/>
        <v>5</v>
      </c>
      <c r="AG367" s="42">
        <f t="shared" si="178"/>
        <v>5.9523809523809526</v>
      </c>
      <c r="AH367" s="55">
        <f t="shared" si="179"/>
        <v>0.12000000000000002</v>
      </c>
    </row>
    <row r="368" spans="1:34" x14ac:dyDescent="0.25">
      <c r="A368" s="75">
        <f>'Compra - Fora do Estado'!A363</f>
        <v>0</v>
      </c>
      <c r="B368" s="66">
        <f>'Compra - Fora do Estado'!B363</f>
        <v>0</v>
      </c>
      <c r="C368" s="40">
        <f>'Compra - Fora do Estado'!L363</f>
        <v>0</v>
      </c>
      <c r="D368" s="80">
        <v>0.04</v>
      </c>
      <c r="E368" s="86">
        <f t="shared" si="164"/>
        <v>5</v>
      </c>
      <c r="F368" s="87">
        <f t="shared" si="180"/>
        <v>7.4626865671641802</v>
      </c>
      <c r="G368" s="88">
        <f t="shared" si="181"/>
        <v>0.12000000000000009</v>
      </c>
      <c r="H368" s="54">
        <f t="shared" si="165"/>
        <v>0</v>
      </c>
      <c r="I368" s="42">
        <f t="shared" si="182"/>
        <v>0</v>
      </c>
      <c r="J368" s="53" t="e">
        <f t="shared" si="183"/>
        <v>#DIV/0!</v>
      </c>
      <c r="K368" s="92">
        <f t="shared" si="166"/>
        <v>0</v>
      </c>
      <c r="L368" s="87">
        <f t="shared" si="184"/>
        <v>0</v>
      </c>
      <c r="M368" s="93" t="e">
        <f t="shared" si="185"/>
        <v>#DIV/0!</v>
      </c>
      <c r="N368" s="59">
        <f t="shared" si="167"/>
        <v>5</v>
      </c>
      <c r="O368" s="42">
        <f t="shared" si="186"/>
        <v>7.3529411764705888</v>
      </c>
      <c r="P368" s="55">
        <f t="shared" si="187"/>
        <v>0.12000000000000008</v>
      </c>
      <c r="Q368" s="86">
        <f t="shared" si="168"/>
        <v>0</v>
      </c>
      <c r="R368" s="87">
        <f t="shared" si="188"/>
        <v>0</v>
      </c>
      <c r="S368" s="93" t="e">
        <f t="shared" si="189"/>
        <v>#DIV/0!</v>
      </c>
      <c r="T368" s="59">
        <f t="shared" si="169"/>
        <v>0</v>
      </c>
      <c r="U368" s="42">
        <f t="shared" si="190"/>
        <v>0</v>
      </c>
      <c r="V368" s="53" t="e">
        <f t="shared" si="191"/>
        <v>#DIV/0!</v>
      </c>
      <c r="W368" s="92">
        <f t="shared" si="170"/>
        <v>5</v>
      </c>
      <c r="X368" s="87">
        <f t="shared" si="192"/>
        <v>7.6923076923076934</v>
      </c>
      <c r="Y368" s="88">
        <f t="shared" si="193"/>
        <v>0.12000000000000008</v>
      </c>
      <c r="Z368" s="54">
        <f t="shared" si="171"/>
        <v>0</v>
      </c>
      <c r="AA368" s="42">
        <f t="shared" si="173"/>
        <v>0</v>
      </c>
      <c r="AB368" s="55" t="e">
        <f t="shared" si="174"/>
        <v>#DIV/0!</v>
      </c>
      <c r="AC368" s="86">
        <f t="shared" si="172"/>
        <v>5</v>
      </c>
      <c r="AD368" s="87">
        <f t="shared" si="175"/>
        <v>5.9523809523809526</v>
      </c>
      <c r="AE368" s="93">
        <f t="shared" si="176"/>
        <v>0.12000000000000002</v>
      </c>
      <c r="AF368" s="59">
        <f t="shared" si="177"/>
        <v>5</v>
      </c>
      <c r="AG368" s="42">
        <f t="shared" si="178"/>
        <v>5.9523809523809526</v>
      </c>
      <c r="AH368" s="55">
        <f t="shared" si="179"/>
        <v>0.12000000000000002</v>
      </c>
    </row>
    <row r="369" spans="1:34" x14ac:dyDescent="0.25">
      <c r="A369" s="75">
        <f>'Compra - Fora do Estado'!A364</f>
        <v>0</v>
      </c>
      <c r="B369" s="66">
        <f>'Compra - Fora do Estado'!B364</f>
        <v>0</v>
      </c>
      <c r="C369" s="40">
        <f>'Compra - Fora do Estado'!L364</f>
        <v>0</v>
      </c>
      <c r="D369" s="80">
        <v>0.04</v>
      </c>
      <c r="E369" s="86">
        <f t="shared" si="164"/>
        <v>5</v>
      </c>
      <c r="F369" s="87">
        <f t="shared" si="180"/>
        <v>7.4626865671641802</v>
      </c>
      <c r="G369" s="88">
        <f t="shared" si="181"/>
        <v>0.12000000000000009</v>
      </c>
      <c r="H369" s="54">
        <f t="shared" si="165"/>
        <v>0</v>
      </c>
      <c r="I369" s="42">
        <f t="shared" si="182"/>
        <v>0</v>
      </c>
      <c r="J369" s="53" t="e">
        <f t="shared" si="183"/>
        <v>#DIV/0!</v>
      </c>
      <c r="K369" s="92">
        <f t="shared" si="166"/>
        <v>0</v>
      </c>
      <c r="L369" s="87">
        <f t="shared" si="184"/>
        <v>0</v>
      </c>
      <c r="M369" s="93" t="e">
        <f t="shared" si="185"/>
        <v>#DIV/0!</v>
      </c>
      <c r="N369" s="59">
        <f t="shared" si="167"/>
        <v>5</v>
      </c>
      <c r="O369" s="42">
        <f t="shared" si="186"/>
        <v>7.3529411764705888</v>
      </c>
      <c r="P369" s="55">
        <f t="shared" si="187"/>
        <v>0.12000000000000008</v>
      </c>
      <c r="Q369" s="86">
        <f t="shared" si="168"/>
        <v>0</v>
      </c>
      <c r="R369" s="87">
        <f t="shared" si="188"/>
        <v>0</v>
      </c>
      <c r="S369" s="93" t="e">
        <f t="shared" si="189"/>
        <v>#DIV/0!</v>
      </c>
      <c r="T369" s="59">
        <f t="shared" si="169"/>
        <v>0</v>
      </c>
      <c r="U369" s="42">
        <f t="shared" si="190"/>
        <v>0</v>
      </c>
      <c r="V369" s="53" t="e">
        <f t="shared" si="191"/>
        <v>#DIV/0!</v>
      </c>
      <c r="W369" s="92">
        <f t="shared" si="170"/>
        <v>5</v>
      </c>
      <c r="X369" s="87">
        <f t="shared" si="192"/>
        <v>7.6923076923076934</v>
      </c>
      <c r="Y369" s="88">
        <f t="shared" si="193"/>
        <v>0.12000000000000008</v>
      </c>
      <c r="Z369" s="54">
        <f t="shared" si="171"/>
        <v>0</v>
      </c>
      <c r="AA369" s="42">
        <f t="shared" si="173"/>
        <v>0</v>
      </c>
      <c r="AB369" s="55" t="e">
        <f t="shared" si="174"/>
        <v>#DIV/0!</v>
      </c>
      <c r="AC369" s="86">
        <f t="shared" si="172"/>
        <v>5</v>
      </c>
      <c r="AD369" s="87">
        <f t="shared" si="175"/>
        <v>5.9523809523809526</v>
      </c>
      <c r="AE369" s="93">
        <f t="shared" si="176"/>
        <v>0.12000000000000002</v>
      </c>
      <c r="AF369" s="59">
        <f t="shared" si="177"/>
        <v>5</v>
      </c>
      <c r="AG369" s="42">
        <f t="shared" si="178"/>
        <v>5.9523809523809526</v>
      </c>
      <c r="AH369" s="55">
        <f t="shared" si="179"/>
        <v>0.12000000000000002</v>
      </c>
    </row>
    <row r="370" spans="1:34" x14ac:dyDescent="0.25">
      <c r="A370" s="75">
        <f>'Compra - Fora do Estado'!A365</f>
        <v>0</v>
      </c>
      <c r="B370" s="66">
        <f>'Compra - Fora do Estado'!B365</f>
        <v>0</v>
      </c>
      <c r="C370" s="40">
        <f>'Compra - Fora do Estado'!L365</f>
        <v>0</v>
      </c>
      <c r="D370" s="80">
        <v>0.04</v>
      </c>
      <c r="E370" s="86">
        <f t="shared" si="164"/>
        <v>5</v>
      </c>
      <c r="F370" s="87">
        <f t="shared" si="180"/>
        <v>7.4626865671641802</v>
      </c>
      <c r="G370" s="88">
        <f t="shared" si="181"/>
        <v>0.12000000000000009</v>
      </c>
      <c r="H370" s="54">
        <f t="shared" si="165"/>
        <v>0</v>
      </c>
      <c r="I370" s="42">
        <f t="shared" si="182"/>
        <v>0</v>
      </c>
      <c r="J370" s="53" t="e">
        <f t="shared" si="183"/>
        <v>#DIV/0!</v>
      </c>
      <c r="K370" s="92">
        <f t="shared" si="166"/>
        <v>0</v>
      </c>
      <c r="L370" s="87">
        <f t="shared" si="184"/>
        <v>0</v>
      </c>
      <c r="M370" s="93" t="e">
        <f t="shared" si="185"/>
        <v>#DIV/0!</v>
      </c>
      <c r="N370" s="59">
        <f t="shared" si="167"/>
        <v>5</v>
      </c>
      <c r="O370" s="42">
        <f t="shared" si="186"/>
        <v>7.3529411764705888</v>
      </c>
      <c r="P370" s="55">
        <f t="shared" si="187"/>
        <v>0.12000000000000008</v>
      </c>
      <c r="Q370" s="86">
        <f t="shared" si="168"/>
        <v>0</v>
      </c>
      <c r="R370" s="87">
        <f t="shared" si="188"/>
        <v>0</v>
      </c>
      <c r="S370" s="93" t="e">
        <f t="shared" si="189"/>
        <v>#DIV/0!</v>
      </c>
      <c r="T370" s="59">
        <f t="shared" si="169"/>
        <v>0</v>
      </c>
      <c r="U370" s="42">
        <f t="shared" si="190"/>
        <v>0</v>
      </c>
      <c r="V370" s="53" t="e">
        <f t="shared" si="191"/>
        <v>#DIV/0!</v>
      </c>
      <c r="W370" s="92">
        <f t="shared" si="170"/>
        <v>5</v>
      </c>
      <c r="X370" s="87">
        <f t="shared" si="192"/>
        <v>7.6923076923076934</v>
      </c>
      <c r="Y370" s="88">
        <f t="shared" si="193"/>
        <v>0.12000000000000008</v>
      </c>
      <c r="Z370" s="54">
        <f t="shared" si="171"/>
        <v>0</v>
      </c>
      <c r="AA370" s="42">
        <f t="shared" si="173"/>
        <v>0</v>
      </c>
      <c r="AB370" s="55" t="e">
        <f t="shared" si="174"/>
        <v>#DIV/0!</v>
      </c>
      <c r="AC370" s="86">
        <f t="shared" si="172"/>
        <v>5</v>
      </c>
      <c r="AD370" s="87">
        <f t="shared" si="175"/>
        <v>5.9523809523809526</v>
      </c>
      <c r="AE370" s="93">
        <f t="shared" si="176"/>
        <v>0.12000000000000002</v>
      </c>
      <c r="AF370" s="59">
        <f t="shared" si="177"/>
        <v>5</v>
      </c>
      <c r="AG370" s="42">
        <f t="shared" si="178"/>
        <v>5.9523809523809526</v>
      </c>
      <c r="AH370" s="55">
        <f t="shared" si="179"/>
        <v>0.12000000000000002</v>
      </c>
    </row>
    <row r="371" spans="1:34" x14ac:dyDescent="0.25">
      <c r="A371" s="75">
        <f>'Compra - Fora do Estado'!A366</f>
        <v>0</v>
      </c>
      <c r="B371" s="66">
        <f>'Compra - Fora do Estado'!B366</f>
        <v>0</v>
      </c>
      <c r="C371" s="40">
        <f>'Compra - Fora do Estado'!L366</f>
        <v>0</v>
      </c>
      <c r="D371" s="80">
        <v>0.04</v>
      </c>
      <c r="E371" s="86">
        <f t="shared" si="164"/>
        <v>5</v>
      </c>
      <c r="F371" s="87">
        <f t="shared" si="180"/>
        <v>7.4626865671641802</v>
      </c>
      <c r="G371" s="88">
        <f t="shared" si="181"/>
        <v>0.12000000000000009</v>
      </c>
      <c r="H371" s="54">
        <f t="shared" si="165"/>
        <v>0</v>
      </c>
      <c r="I371" s="42">
        <f t="shared" si="182"/>
        <v>0</v>
      </c>
      <c r="J371" s="53" t="e">
        <f t="shared" si="183"/>
        <v>#DIV/0!</v>
      </c>
      <c r="K371" s="92">
        <f t="shared" si="166"/>
        <v>0</v>
      </c>
      <c r="L371" s="87">
        <f t="shared" si="184"/>
        <v>0</v>
      </c>
      <c r="M371" s="93" t="e">
        <f t="shared" si="185"/>
        <v>#DIV/0!</v>
      </c>
      <c r="N371" s="59">
        <f t="shared" si="167"/>
        <v>5</v>
      </c>
      <c r="O371" s="42">
        <f t="shared" si="186"/>
        <v>7.3529411764705888</v>
      </c>
      <c r="P371" s="55">
        <f t="shared" si="187"/>
        <v>0.12000000000000008</v>
      </c>
      <c r="Q371" s="86">
        <f t="shared" si="168"/>
        <v>0</v>
      </c>
      <c r="R371" s="87">
        <f t="shared" si="188"/>
        <v>0</v>
      </c>
      <c r="S371" s="93" t="e">
        <f t="shared" si="189"/>
        <v>#DIV/0!</v>
      </c>
      <c r="T371" s="59">
        <f t="shared" si="169"/>
        <v>0</v>
      </c>
      <c r="U371" s="42">
        <f t="shared" si="190"/>
        <v>0</v>
      </c>
      <c r="V371" s="53" t="e">
        <f t="shared" si="191"/>
        <v>#DIV/0!</v>
      </c>
      <c r="W371" s="92">
        <f t="shared" si="170"/>
        <v>5</v>
      </c>
      <c r="X371" s="87">
        <f t="shared" si="192"/>
        <v>7.6923076923076934</v>
      </c>
      <c r="Y371" s="88">
        <f t="shared" si="193"/>
        <v>0.12000000000000008</v>
      </c>
      <c r="Z371" s="54">
        <f t="shared" si="171"/>
        <v>0</v>
      </c>
      <c r="AA371" s="42">
        <f t="shared" si="173"/>
        <v>0</v>
      </c>
      <c r="AB371" s="55" t="e">
        <f t="shared" si="174"/>
        <v>#DIV/0!</v>
      </c>
      <c r="AC371" s="86">
        <f t="shared" si="172"/>
        <v>5</v>
      </c>
      <c r="AD371" s="87">
        <f t="shared" si="175"/>
        <v>5.9523809523809526</v>
      </c>
      <c r="AE371" s="93">
        <f t="shared" si="176"/>
        <v>0.12000000000000002</v>
      </c>
      <c r="AF371" s="59">
        <f t="shared" si="177"/>
        <v>5</v>
      </c>
      <c r="AG371" s="42">
        <f t="shared" si="178"/>
        <v>5.9523809523809526</v>
      </c>
      <c r="AH371" s="55">
        <f t="shared" si="179"/>
        <v>0.12000000000000002</v>
      </c>
    </row>
    <row r="372" spans="1:34" x14ac:dyDescent="0.25">
      <c r="A372" s="75">
        <f>'Compra - Fora do Estado'!A367</f>
        <v>0</v>
      </c>
      <c r="B372" s="66">
        <f>'Compra - Fora do Estado'!B367</f>
        <v>0</v>
      </c>
      <c r="C372" s="40">
        <f>'Compra - Fora do Estado'!L367</f>
        <v>0</v>
      </c>
      <c r="D372" s="80">
        <v>0.04</v>
      </c>
      <c r="E372" s="86">
        <f t="shared" si="164"/>
        <v>5</v>
      </c>
      <c r="F372" s="87">
        <f t="shared" si="180"/>
        <v>7.4626865671641802</v>
      </c>
      <c r="G372" s="88">
        <f t="shared" si="181"/>
        <v>0.12000000000000009</v>
      </c>
      <c r="H372" s="54">
        <f t="shared" si="165"/>
        <v>0</v>
      </c>
      <c r="I372" s="42">
        <f t="shared" si="182"/>
        <v>0</v>
      </c>
      <c r="J372" s="53" t="e">
        <f t="shared" si="183"/>
        <v>#DIV/0!</v>
      </c>
      <c r="K372" s="92">
        <f t="shared" si="166"/>
        <v>0</v>
      </c>
      <c r="L372" s="87">
        <f t="shared" si="184"/>
        <v>0</v>
      </c>
      <c r="M372" s="93" t="e">
        <f t="shared" si="185"/>
        <v>#DIV/0!</v>
      </c>
      <c r="N372" s="59">
        <f t="shared" si="167"/>
        <v>5</v>
      </c>
      <c r="O372" s="42">
        <f t="shared" si="186"/>
        <v>7.3529411764705888</v>
      </c>
      <c r="P372" s="55">
        <f t="shared" si="187"/>
        <v>0.12000000000000008</v>
      </c>
      <c r="Q372" s="86">
        <f t="shared" si="168"/>
        <v>0</v>
      </c>
      <c r="R372" s="87">
        <f t="shared" si="188"/>
        <v>0</v>
      </c>
      <c r="S372" s="93" t="e">
        <f t="shared" si="189"/>
        <v>#DIV/0!</v>
      </c>
      <c r="T372" s="59">
        <f t="shared" si="169"/>
        <v>0</v>
      </c>
      <c r="U372" s="42">
        <f t="shared" si="190"/>
        <v>0</v>
      </c>
      <c r="V372" s="53" t="e">
        <f t="shared" si="191"/>
        <v>#DIV/0!</v>
      </c>
      <c r="W372" s="92">
        <f t="shared" si="170"/>
        <v>5</v>
      </c>
      <c r="X372" s="87">
        <f t="shared" si="192"/>
        <v>7.6923076923076934</v>
      </c>
      <c r="Y372" s="88">
        <f t="shared" si="193"/>
        <v>0.12000000000000008</v>
      </c>
      <c r="Z372" s="54">
        <f t="shared" si="171"/>
        <v>0</v>
      </c>
      <c r="AA372" s="42">
        <f t="shared" si="173"/>
        <v>0</v>
      </c>
      <c r="AB372" s="55" t="e">
        <f t="shared" si="174"/>
        <v>#DIV/0!</v>
      </c>
      <c r="AC372" s="86">
        <f t="shared" si="172"/>
        <v>5</v>
      </c>
      <c r="AD372" s="87">
        <f t="shared" si="175"/>
        <v>5.9523809523809526</v>
      </c>
      <c r="AE372" s="93">
        <f t="shared" si="176"/>
        <v>0.12000000000000002</v>
      </c>
      <c r="AF372" s="59">
        <f t="shared" si="177"/>
        <v>5</v>
      </c>
      <c r="AG372" s="42">
        <f t="shared" si="178"/>
        <v>5.9523809523809526</v>
      </c>
      <c r="AH372" s="55">
        <f t="shared" si="179"/>
        <v>0.12000000000000002</v>
      </c>
    </row>
    <row r="373" spans="1:34" x14ac:dyDescent="0.25">
      <c r="A373" s="75">
        <f>'Compra - Fora do Estado'!A368</f>
        <v>0</v>
      </c>
      <c r="B373" s="66">
        <f>'Compra - Fora do Estado'!B368</f>
        <v>0</v>
      </c>
      <c r="C373" s="40">
        <f>'Compra - Fora do Estado'!L368</f>
        <v>0</v>
      </c>
      <c r="D373" s="80">
        <v>0.04</v>
      </c>
      <c r="E373" s="86">
        <f t="shared" si="164"/>
        <v>5</v>
      </c>
      <c r="F373" s="87">
        <f t="shared" si="180"/>
        <v>7.4626865671641802</v>
      </c>
      <c r="G373" s="88">
        <f t="shared" si="181"/>
        <v>0.12000000000000009</v>
      </c>
      <c r="H373" s="54">
        <f t="shared" si="165"/>
        <v>0</v>
      </c>
      <c r="I373" s="42">
        <f t="shared" si="182"/>
        <v>0</v>
      </c>
      <c r="J373" s="53" t="e">
        <f t="shared" si="183"/>
        <v>#DIV/0!</v>
      </c>
      <c r="K373" s="92">
        <f t="shared" si="166"/>
        <v>0</v>
      </c>
      <c r="L373" s="87">
        <f t="shared" si="184"/>
        <v>0</v>
      </c>
      <c r="M373" s="93" t="e">
        <f t="shared" si="185"/>
        <v>#DIV/0!</v>
      </c>
      <c r="N373" s="59">
        <f t="shared" si="167"/>
        <v>5</v>
      </c>
      <c r="O373" s="42">
        <f t="shared" si="186"/>
        <v>7.3529411764705888</v>
      </c>
      <c r="P373" s="55">
        <f t="shared" si="187"/>
        <v>0.12000000000000008</v>
      </c>
      <c r="Q373" s="86">
        <f t="shared" si="168"/>
        <v>0</v>
      </c>
      <c r="R373" s="87">
        <f t="shared" si="188"/>
        <v>0</v>
      </c>
      <c r="S373" s="93" t="e">
        <f t="shared" si="189"/>
        <v>#DIV/0!</v>
      </c>
      <c r="T373" s="59">
        <f t="shared" si="169"/>
        <v>0</v>
      </c>
      <c r="U373" s="42">
        <f t="shared" si="190"/>
        <v>0</v>
      </c>
      <c r="V373" s="53" t="e">
        <f t="shared" si="191"/>
        <v>#DIV/0!</v>
      </c>
      <c r="W373" s="92">
        <f t="shared" si="170"/>
        <v>5</v>
      </c>
      <c r="X373" s="87">
        <f t="shared" si="192"/>
        <v>7.6923076923076934</v>
      </c>
      <c r="Y373" s="88">
        <f t="shared" si="193"/>
        <v>0.12000000000000008</v>
      </c>
      <c r="Z373" s="54">
        <f t="shared" si="171"/>
        <v>0</v>
      </c>
      <c r="AA373" s="42">
        <f t="shared" si="173"/>
        <v>0</v>
      </c>
      <c r="AB373" s="55" t="e">
        <f t="shared" si="174"/>
        <v>#DIV/0!</v>
      </c>
      <c r="AC373" s="86">
        <f t="shared" si="172"/>
        <v>5</v>
      </c>
      <c r="AD373" s="87">
        <f t="shared" si="175"/>
        <v>5.9523809523809526</v>
      </c>
      <c r="AE373" s="93">
        <f t="shared" si="176"/>
        <v>0.12000000000000002</v>
      </c>
      <c r="AF373" s="59">
        <f t="shared" si="177"/>
        <v>5</v>
      </c>
      <c r="AG373" s="42">
        <f t="shared" si="178"/>
        <v>5.9523809523809526</v>
      </c>
      <c r="AH373" s="55">
        <f t="shared" si="179"/>
        <v>0.12000000000000002</v>
      </c>
    </row>
    <row r="374" spans="1:34" x14ac:dyDescent="0.25">
      <c r="A374" s="75">
        <f>'Compra - Fora do Estado'!A369</f>
        <v>0</v>
      </c>
      <c r="B374" s="66">
        <f>'Compra - Fora do Estado'!B369</f>
        <v>0</v>
      </c>
      <c r="C374" s="40">
        <f>'Compra - Fora do Estado'!L369</f>
        <v>0</v>
      </c>
      <c r="D374" s="80">
        <v>0.04</v>
      </c>
      <c r="E374" s="86">
        <f t="shared" si="164"/>
        <v>5</v>
      </c>
      <c r="F374" s="87">
        <f t="shared" si="180"/>
        <v>7.4626865671641802</v>
      </c>
      <c r="G374" s="88">
        <f t="shared" si="181"/>
        <v>0.12000000000000009</v>
      </c>
      <c r="H374" s="54">
        <f t="shared" si="165"/>
        <v>0</v>
      </c>
      <c r="I374" s="42">
        <f t="shared" si="182"/>
        <v>0</v>
      </c>
      <c r="J374" s="53" t="e">
        <f t="shared" si="183"/>
        <v>#DIV/0!</v>
      </c>
      <c r="K374" s="92">
        <f t="shared" si="166"/>
        <v>0</v>
      </c>
      <c r="L374" s="87">
        <f t="shared" si="184"/>
        <v>0</v>
      </c>
      <c r="M374" s="93" t="e">
        <f t="shared" si="185"/>
        <v>#DIV/0!</v>
      </c>
      <c r="N374" s="59">
        <f t="shared" si="167"/>
        <v>5</v>
      </c>
      <c r="O374" s="42">
        <f t="shared" si="186"/>
        <v>7.3529411764705888</v>
      </c>
      <c r="P374" s="55">
        <f t="shared" si="187"/>
        <v>0.12000000000000008</v>
      </c>
      <c r="Q374" s="86">
        <f t="shared" si="168"/>
        <v>0</v>
      </c>
      <c r="R374" s="87">
        <f t="shared" si="188"/>
        <v>0</v>
      </c>
      <c r="S374" s="93" t="e">
        <f t="shared" si="189"/>
        <v>#DIV/0!</v>
      </c>
      <c r="T374" s="59">
        <f t="shared" si="169"/>
        <v>0</v>
      </c>
      <c r="U374" s="42">
        <f t="shared" si="190"/>
        <v>0</v>
      </c>
      <c r="V374" s="53" t="e">
        <f t="shared" si="191"/>
        <v>#DIV/0!</v>
      </c>
      <c r="W374" s="92">
        <f t="shared" si="170"/>
        <v>5</v>
      </c>
      <c r="X374" s="87">
        <f t="shared" si="192"/>
        <v>7.6923076923076934</v>
      </c>
      <c r="Y374" s="88">
        <f t="shared" si="193"/>
        <v>0.12000000000000008</v>
      </c>
      <c r="Z374" s="54">
        <f t="shared" si="171"/>
        <v>0</v>
      </c>
      <c r="AA374" s="42">
        <f t="shared" si="173"/>
        <v>0</v>
      </c>
      <c r="AB374" s="55" t="e">
        <f t="shared" si="174"/>
        <v>#DIV/0!</v>
      </c>
      <c r="AC374" s="86">
        <f t="shared" si="172"/>
        <v>5</v>
      </c>
      <c r="AD374" s="87">
        <f t="shared" si="175"/>
        <v>5.9523809523809526</v>
      </c>
      <c r="AE374" s="93">
        <f t="shared" si="176"/>
        <v>0.12000000000000002</v>
      </c>
      <c r="AF374" s="59">
        <f t="shared" si="177"/>
        <v>5</v>
      </c>
      <c r="AG374" s="42">
        <f t="shared" si="178"/>
        <v>5.9523809523809526</v>
      </c>
      <c r="AH374" s="55">
        <f t="shared" si="179"/>
        <v>0.12000000000000002</v>
      </c>
    </row>
    <row r="375" spans="1:34" x14ac:dyDescent="0.25">
      <c r="A375" s="75">
        <f>'Compra - Fora do Estado'!A370</f>
        <v>0</v>
      </c>
      <c r="B375" s="66">
        <f>'Compra - Fora do Estado'!B370</f>
        <v>0</v>
      </c>
      <c r="C375" s="40">
        <f>'Compra - Fora do Estado'!L370</f>
        <v>0</v>
      </c>
      <c r="D375" s="80">
        <v>0.04</v>
      </c>
      <c r="E375" s="86">
        <f t="shared" si="164"/>
        <v>5</v>
      </c>
      <c r="F375" s="87">
        <f t="shared" si="180"/>
        <v>7.4626865671641802</v>
      </c>
      <c r="G375" s="88">
        <f t="shared" si="181"/>
        <v>0.12000000000000009</v>
      </c>
      <c r="H375" s="54">
        <f t="shared" si="165"/>
        <v>0</v>
      </c>
      <c r="I375" s="42">
        <f t="shared" si="182"/>
        <v>0</v>
      </c>
      <c r="J375" s="53" t="e">
        <f t="shared" si="183"/>
        <v>#DIV/0!</v>
      </c>
      <c r="K375" s="92">
        <f t="shared" si="166"/>
        <v>0</v>
      </c>
      <c r="L375" s="87">
        <f t="shared" si="184"/>
        <v>0</v>
      </c>
      <c r="M375" s="93" t="e">
        <f t="shared" si="185"/>
        <v>#DIV/0!</v>
      </c>
      <c r="N375" s="59">
        <f t="shared" si="167"/>
        <v>5</v>
      </c>
      <c r="O375" s="42">
        <f t="shared" si="186"/>
        <v>7.3529411764705888</v>
      </c>
      <c r="P375" s="55">
        <f t="shared" si="187"/>
        <v>0.12000000000000008</v>
      </c>
      <c r="Q375" s="86">
        <f t="shared" si="168"/>
        <v>0</v>
      </c>
      <c r="R375" s="87">
        <f t="shared" si="188"/>
        <v>0</v>
      </c>
      <c r="S375" s="93" t="e">
        <f t="shared" si="189"/>
        <v>#DIV/0!</v>
      </c>
      <c r="T375" s="59">
        <f t="shared" si="169"/>
        <v>0</v>
      </c>
      <c r="U375" s="42">
        <f t="shared" si="190"/>
        <v>0</v>
      </c>
      <c r="V375" s="53" t="e">
        <f t="shared" si="191"/>
        <v>#DIV/0!</v>
      </c>
      <c r="W375" s="92">
        <f t="shared" si="170"/>
        <v>5</v>
      </c>
      <c r="X375" s="87">
        <f t="shared" si="192"/>
        <v>7.6923076923076934</v>
      </c>
      <c r="Y375" s="88">
        <f t="shared" si="193"/>
        <v>0.12000000000000008</v>
      </c>
      <c r="Z375" s="54">
        <f t="shared" si="171"/>
        <v>0</v>
      </c>
      <c r="AA375" s="42">
        <f t="shared" si="173"/>
        <v>0</v>
      </c>
      <c r="AB375" s="55" t="e">
        <f t="shared" si="174"/>
        <v>#DIV/0!</v>
      </c>
      <c r="AC375" s="86">
        <f t="shared" si="172"/>
        <v>5</v>
      </c>
      <c r="AD375" s="87">
        <f t="shared" si="175"/>
        <v>5.9523809523809526</v>
      </c>
      <c r="AE375" s="93">
        <f t="shared" si="176"/>
        <v>0.12000000000000002</v>
      </c>
      <c r="AF375" s="59">
        <f t="shared" si="177"/>
        <v>5</v>
      </c>
      <c r="AG375" s="42">
        <f t="shared" si="178"/>
        <v>5.9523809523809526</v>
      </c>
      <c r="AH375" s="55">
        <f t="shared" si="179"/>
        <v>0.12000000000000002</v>
      </c>
    </row>
    <row r="376" spans="1:34" x14ac:dyDescent="0.25">
      <c r="A376" s="75">
        <f>'Compra - Fora do Estado'!A371</f>
        <v>0</v>
      </c>
      <c r="B376" s="66">
        <f>'Compra - Fora do Estado'!B371</f>
        <v>0</v>
      </c>
      <c r="C376" s="40">
        <f>'Compra - Fora do Estado'!L371</f>
        <v>0</v>
      </c>
      <c r="D376" s="80">
        <v>0.04</v>
      </c>
      <c r="E376" s="86">
        <f t="shared" si="164"/>
        <v>5</v>
      </c>
      <c r="F376" s="87">
        <f t="shared" si="180"/>
        <v>7.4626865671641802</v>
      </c>
      <c r="G376" s="88">
        <f t="shared" si="181"/>
        <v>0.12000000000000009</v>
      </c>
      <c r="H376" s="54">
        <f t="shared" si="165"/>
        <v>0</v>
      </c>
      <c r="I376" s="42">
        <f t="shared" si="182"/>
        <v>0</v>
      </c>
      <c r="J376" s="53" t="e">
        <f t="shared" si="183"/>
        <v>#DIV/0!</v>
      </c>
      <c r="K376" s="92">
        <f t="shared" si="166"/>
        <v>0</v>
      </c>
      <c r="L376" s="87">
        <f t="shared" si="184"/>
        <v>0</v>
      </c>
      <c r="M376" s="93" t="e">
        <f t="shared" si="185"/>
        <v>#DIV/0!</v>
      </c>
      <c r="N376" s="59">
        <f t="shared" si="167"/>
        <v>5</v>
      </c>
      <c r="O376" s="42">
        <f t="shared" si="186"/>
        <v>7.3529411764705888</v>
      </c>
      <c r="P376" s="55">
        <f t="shared" si="187"/>
        <v>0.12000000000000008</v>
      </c>
      <c r="Q376" s="86">
        <f t="shared" si="168"/>
        <v>0</v>
      </c>
      <c r="R376" s="87">
        <f t="shared" si="188"/>
        <v>0</v>
      </c>
      <c r="S376" s="93" t="e">
        <f t="shared" si="189"/>
        <v>#DIV/0!</v>
      </c>
      <c r="T376" s="59">
        <f t="shared" si="169"/>
        <v>0</v>
      </c>
      <c r="U376" s="42">
        <f t="shared" si="190"/>
        <v>0</v>
      </c>
      <c r="V376" s="53" t="e">
        <f t="shared" si="191"/>
        <v>#DIV/0!</v>
      </c>
      <c r="W376" s="92">
        <f t="shared" si="170"/>
        <v>5</v>
      </c>
      <c r="X376" s="87">
        <f t="shared" si="192"/>
        <v>7.6923076923076934</v>
      </c>
      <c r="Y376" s="88">
        <f t="shared" si="193"/>
        <v>0.12000000000000008</v>
      </c>
      <c r="Z376" s="54">
        <f t="shared" si="171"/>
        <v>0</v>
      </c>
      <c r="AA376" s="42">
        <f t="shared" si="173"/>
        <v>0</v>
      </c>
      <c r="AB376" s="55" t="e">
        <f t="shared" si="174"/>
        <v>#DIV/0!</v>
      </c>
      <c r="AC376" s="86">
        <f t="shared" si="172"/>
        <v>5</v>
      </c>
      <c r="AD376" s="87">
        <f t="shared" si="175"/>
        <v>5.9523809523809526</v>
      </c>
      <c r="AE376" s="93">
        <f t="shared" si="176"/>
        <v>0.12000000000000002</v>
      </c>
      <c r="AF376" s="59">
        <f t="shared" si="177"/>
        <v>5</v>
      </c>
      <c r="AG376" s="42">
        <f t="shared" si="178"/>
        <v>5.9523809523809526</v>
      </c>
      <c r="AH376" s="55">
        <f t="shared" si="179"/>
        <v>0.12000000000000002</v>
      </c>
    </row>
    <row r="377" spans="1:34" x14ac:dyDescent="0.25">
      <c r="A377" s="75">
        <f>'Compra - Fora do Estado'!A372</f>
        <v>0</v>
      </c>
      <c r="B377" s="66">
        <f>'Compra - Fora do Estado'!B372</f>
        <v>0</v>
      </c>
      <c r="C377" s="40">
        <f>'Compra - Fora do Estado'!L372</f>
        <v>0</v>
      </c>
      <c r="D377" s="80">
        <v>0.04</v>
      </c>
      <c r="E377" s="86">
        <f t="shared" si="164"/>
        <v>5</v>
      </c>
      <c r="F377" s="87">
        <f t="shared" si="180"/>
        <v>7.4626865671641802</v>
      </c>
      <c r="G377" s="88">
        <f t="shared" si="181"/>
        <v>0.12000000000000009</v>
      </c>
      <c r="H377" s="54">
        <f t="shared" si="165"/>
        <v>0</v>
      </c>
      <c r="I377" s="42">
        <f t="shared" si="182"/>
        <v>0</v>
      </c>
      <c r="J377" s="53" t="e">
        <f t="shared" si="183"/>
        <v>#DIV/0!</v>
      </c>
      <c r="K377" s="92">
        <f t="shared" si="166"/>
        <v>0</v>
      </c>
      <c r="L377" s="87">
        <f t="shared" si="184"/>
        <v>0</v>
      </c>
      <c r="M377" s="93" t="e">
        <f t="shared" si="185"/>
        <v>#DIV/0!</v>
      </c>
      <c r="N377" s="59">
        <f t="shared" si="167"/>
        <v>5</v>
      </c>
      <c r="O377" s="42">
        <f t="shared" si="186"/>
        <v>7.3529411764705888</v>
      </c>
      <c r="P377" s="55">
        <f t="shared" si="187"/>
        <v>0.12000000000000008</v>
      </c>
      <c r="Q377" s="86">
        <f t="shared" si="168"/>
        <v>0</v>
      </c>
      <c r="R377" s="87">
        <f t="shared" si="188"/>
        <v>0</v>
      </c>
      <c r="S377" s="93" t="e">
        <f t="shared" si="189"/>
        <v>#DIV/0!</v>
      </c>
      <c r="T377" s="59">
        <f t="shared" si="169"/>
        <v>0</v>
      </c>
      <c r="U377" s="42">
        <f t="shared" si="190"/>
        <v>0</v>
      </c>
      <c r="V377" s="53" t="e">
        <f t="shared" si="191"/>
        <v>#DIV/0!</v>
      </c>
      <c r="W377" s="92">
        <f t="shared" si="170"/>
        <v>5</v>
      </c>
      <c r="X377" s="87">
        <f t="shared" si="192"/>
        <v>7.6923076923076934</v>
      </c>
      <c r="Y377" s="88">
        <f t="shared" si="193"/>
        <v>0.12000000000000008</v>
      </c>
      <c r="Z377" s="54">
        <f t="shared" si="171"/>
        <v>0</v>
      </c>
      <c r="AA377" s="42">
        <f t="shared" si="173"/>
        <v>0</v>
      </c>
      <c r="AB377" s="55" t="e">
        <f t="shared" si="174"/>
        <v>#DIV/0!</v>
      </c>
      <c r="AC377" s="86">
        <f t="shared" si="172"/>
        <v>5</v>
      </c>
      <c r="AD377" s="87">
        <f t="shared" si="175"/>
        <v>5.9523809523809526</v>
      </c>
      <c r="AE377" s="93">
        <f t="shared" si="176"/>
        <v>0.12000000000000002</v>
      </c>
      <c r="AF377" s="59">
        <f t="shared" si="177"/>
        <v>5</v>
      </c>
      <c r="AG377" s="42">
        <f t="shared" si="178"/>
        <v>5.9523809523809526</v>
      </c>
      <c r="AH377" s="55">
        <f t="shared" si="179"/>
        <v>0.12000000000000002</v>
      </c>
    </row>
    <row r="378" spans="1:34" x14ac:dyDescent="0.25">
      <c r="A378" s="75">
        <f>'Compra - Fora do Estado'!A373</f>
        <v>0</v>
      </c>
      <c r="B378" s="66">
        <f>'Compra - Fora do Estado'!B373</f>
        <v>0</v>
      </c>
      <c r="C378" s="40">
        <f>'Compra - Fora do Estado'!L373</f>
        <v>0</v>
      </c>
      <c r="D378" s="80">
        <v>0.04</v>
      </c>
      <c r="E378" s="86">
        <f t="shared" si="164"/>
        <v>5</v>
      </c>
      <c r="F378" s="87">
        <f t="shared" si="180"/>
        <v>7.4626865671641802</v>
      </c>
      <c r="G378" s="88">
        <f t="shared" si="181"/>
        <v>0.12000000000000009</v>
      </c>
      <c r="H378" s="54">
        <f t="shared" si="165"/>
        <v>0</v>
      </c>
      <c r="I378" s="42">
        <f t="shared" si="182"/>
        <v>0</v>
      </c>
      <c r="J378" s="53" t="e">
        <f t="shared" si="183"/>
        <v>#DIV/0!</v>
      </c>
      <c r="K378" s="92">
        <f t="shared" si="166"/>
        <v>0</v>
      </c>
      <c r="L378" s="87">
        <f t="shared" si="184"/>
        <v>0</v>
      </c>
      <c r="M378" s="93" t="e">
        <f t="shared" si="185"/>
        <v>#DIV/0!</v>
      </c>
      <c r="N378" s="59">
        <f t="shared" si="167"/>
        <v>5</v>
      </c>
      <c r="O378" s="42">
        <f t="shared" si="186"/>
        <v>7.3529411764705888</v>
      </c>
      <c r="P378" s="55">
        <f t="shared" si="187"/>
        <v>0.12000000000000008</v>
      </c>
      <c r="Q378" s="86">
        <f t="shared" si="168"/>
        <v>0</v>
      </c>
      <c r="R378" s="87">
        <f t="shared" si="188"/>
        <v>0</v>
      </c>
      <c r="S378" s="93" t="e">
        <f t="shared" si="189"/>
        <v>#DIV/0!</v>
      </c>
      <c r="T378" s="59">
        <f t="shared" si="169"/>
        <v>0</v>
      </c>
      <c r="U378" s="42">
        <f t="shared" si="190"/>
        <v>0</v>
      </c>
      <c r="V378" s="53" t="e">
        <f t="shared" si="191"/>
        <v>#DIV/0!</v>
      </c>
      <c r="W378" s="92">
        <f t="shared" si="170"/>
        <v>5</v>
      </c>
      <c r="X378" s="87">
        <f t="shared" si="192"/>
        <v>7.6923076923076934</v>
      </c>
      <c r="Y378" s="88">
        <f t="shared" si="193"/>
        <v>0.12000000000000008</v>
      </c>
      <c r="Z378" s="54">
        <f t="shared" si="171"/>
        <v>0</v>
      </c>
      <c r="AA378" s="42">
        <f t="shared" si="173"/>
        <v>0</v>
      </c>
      <c r="AB378" s="55" t="e">
        <f t="shared" si="174"/>
        <v>#DIV/0!</v>
      </c>
      <c r="AC378" s="86">
        <f t="shared" si="172"/>
        <v>5</v>
      </c>
      <c r="AD378" s="87">
        <f t="shared" si="175"/>
        <v>5.9523809523809526</v>
      </c>
      <c r="AE378" s="93">
        <f t="shared" si="176"/>
        <v>0.12000000000000002</v>
      </c>
      <c r="AF378" s="59">
        <f t="shared" si="177"/>
        <v>5</v>
      </c>
      <c r="AG378" s="42">
        <f t="shared" si="178"/>
        <v>5.9523809523809526</v>
      </c>
      <c r="AH378" s="55">
        <f t="shared" si="179"/>
        <v>0.12000000000000002</v>
      </c>
    </row>
    <row r="379" spans="1:34" x14ac:dyDescent="0.25">
      <c r="A379" s="75">
        <f>'Compra - Fora do Estado'!A374</f>
        <v>0</v>
      </c>
      <c r="B379" s="66">
        <f>'Compra - Fora do Estado'!B374</f>
        <v>0</v>
      </c>
      <c r="C379" s="40">
        <f>'Compra - Fora do Estado'!L374</f>
        <v>0</v>
      </c>
      <c r="D379" s="80">
        <v>0.04</v>
      </c>
      <c r="E379" s="86">
        <f t="shared" si="164"/>
        <v>5</v>
      </c>
      <c r="F379" s="87">
        <f t="shared" si="180"/>
        <v>7.4626865671641802</v>
      </c>
      <c r="G379" s="88">
        <f t="shared" si="181"/>
        <v>0.12000000000000009</v>
      </c>
      <c r="H379" s="54">
        <f t="shared" si="165"/>
        <v>0</v>
      </c>
      <c r="I379" s="42">
        <f t="shared" si="182"/>
        <v>0</v>
      </c>
      <c r="J379" s="53" t="e">
        <f t="shared" si="183"/>
        <v>#DIV/0!</v>
      </c>
      <c r="K379" s="92">
        <f t="shared" si="166"/>
        <v>0</v>
      </c>
      <c r="L379" s="87">
        <f t="shared" si="184"/>
        <v>0</v>
      </c>
      <c r="M379" s="93" t="e">
        <f t="shared" si="185"/>
        <v>#DIV/0!</v>
      </c>
      <c r="N379" s="59">
        <f t="shared" si="167"/>
        <v>5</v>
      </c>
      <c r="O379" s="42">
        <f t="shared" si="186"/>
        <v>7.3529411764705888</v>
      </c>
      <c r="P379" s="55">
        <f t="shared" si="187"/>
        <v>0.12000000000000008</v>
      </c>
      <c r="Q379" s="86">
        <f t="shared" si="168"/>
        <v>0</v>
      </c>
      <c r="R379" s="87">
        <f t="shared" si="188"/>
        <v>0</v>
      </c>
      <c r="S379" s="93" t="e">
        <f t="shared" si="189"/>
        <v>#DIV/0!</v>
      </c>
      <c r="T379" s="59">
        <f t="shared" si="169"/>
        <v>0</v>
      </c>
      <c r="U379" s="42">
        <f t="shared" si="190"/>
        <v>0</v>
      </c>
      <c r="V379" s="53" t="e">
        <f t="shared" si="191"/>
        <v>#DIV/0!</v>
      </c>
      <c r="W379" s="92">
        <f t="shared" si="170"/>
        <v>5</v>
      </c>
      <c r="X379" s="87">
        <f t="shared" si="192"/>
        <v>7.6923076923076934</v>
      </c>
      <c r="Y379" s="88">
        <f t="shared" si="193"/>
        <v>0.12000000000000008</v>
      </c>
      <c r="Z379" s="54">
        <f t="shared" si="171"/>
        <v>0</v>
      </c>
      <c r="AA379" s="42">
        <f t="shared" si="173"/>
        <v>0</v>
      </c>
      <c r="AB379" s="55" t="e">
        <f t="shared" si="174"/>
        <v>#DIV/0!</v>
      </c>
      <c r="AC379" s="86">
        <f t="shared" si="172"/>
        <v>5</v>
      </c>
      <c r="AD379" s="87">
        <f t="shared" si="175"/>
        <v>5.9523809523809526</v>
      </c>
      <c r="AE379" s="93">
        <f t="shared" si="176"/>
        <v>0.12000000000000002</v>
      </c>
      <c r="AF379" s="59">
        <f t="shared" si="177"/>
        <v>5</v>
      </c>
      <c r="AG379" s="42">
        <f t="shared" si="178"/>
        <v>5.9523809523809526</v>
      </c>
      <c r="AH379" s="55">
        <f t="shared" si="179"/>
        <v>0.12000000000000002</v>
      </c>
    </row>
    <row r="380" spans="1:34" x14ac:dyDescent="0.25">
      <c r="A380" s="75">
        <f>'Compra - Fora do Estado'!A375</f>
        <v>0</v>
      </c>
      <c r="B380" s="66">
        <f>'Compra - Fora do Estado'!B375</f>
        <v>0</v>
      </c>
      <c r="C380" s="40">
        <f>'Compra - Fora do Estado'!L375</f>
        <v>0</v>
      </c>
      <c r="D380" s="80">
        <v>0.04</v>
      </c>
      <c r="E380" s="86">
        <f t="shared" si="164"/>
        <v>5</v>
      </c>
      <c r="F380" s="87">
        <f t="shared" si="180"/>
        <v>7.4626865671641802</v>
      </c>
      <c r="G380" s="88">
        <f t="shared" si="181"/>
        <v>0.12000000000000009</v>
      </c>
      <c r="H380" s="54">
        <f t="shared" si="165"/>
        <v>0</v>
      </c>
      <c r="I380" s="42">
        <f t="shared" si="182"/>
        <v>0</v>
      </c>
      <c r="J380" s="53" t="e">
        <f t="shared" si="183"/>
        <v>#DIV/0!</v>
      </c>
      <c r="K380" s="92">
        <f t="shared" si="166"/>
        <v>0</v>
      </c>
      <c r="L380" s="87">
        <f t="shared" si="184"/>
        <v>0</v>
      </c>
      <c r="M380" s="93" t="e">
        <f t="shared" si="185"/>
        <v>#DIV/0!</v>
      </c>
      <c r="N380" s="59">
        <f t="shared" si="167"/>
        <v>5</v>
      </c>
      <c r="O380" s="42">
        <f t="shared" si="186"/>
        <v>7.3529411764705888</v>
      </c>
      <c r="P380" s="55">
        <f t="shared" si="187"/>
        <v>0.12000000000000008</v>
      </c>
      <c r="Q380" s="86">
        <f t="shared" si="168"/>
        <v>0</v>
      </c>
      <c r="R380" s="87">
        <f t="shared" si="188"/>
        <v>0</v>
      </c>
      <c r="S380" s="93" t="e">
        <f t="shared" si="189"/>
        <v>#DIV/0!</v>
      </c>
      <c r="T380" s="59">
        <f t="shared" si="169"/>
        <v>0</v>
      </c>
      <c r="U380" s="42">
        <f t="shared" si="190"/>
        <v>0</v>
      </c>
      <c r="V380" s="53" t="e">
        <f t="shared" si="191"/>
        <v>#DIV/0!</v>
      </c>
      <c r="W380" s="92">
        <f t="shared" si="170"/>
        <v>5</v>
      </c>
      <c r="X380" s="87">
        <f t="shared" si="192"/>
        <v>7.6923076923076934</v>
      </c>
      <c r="Y380" s="88">
        <f t="shared" si="193"/>
        <v>0.12000000000000008</v>
      </c>
      <c r="Z380" s="54">
        <f t="shared" si="171"/>
        <v>0</v>
      </c>
      <c r="AA380" s="42">
        <f t="shared" si="173"/>
        <v>0</v>
      </c>
      <c r="AB380" s="55" t="e">
        <f t="shared" si="174"/>
        <v>#DIV/0!</v>
      </c>
      <c r="AC380" s="86">
        <f t="shared" si="172"/>
        <v>5</v>
      </c>
      <c r="AD380" s="87">
        <f t="shared" si="175"/>
        <v>5.9523809523809526</v>
      </c>
      <c r="AE380" s="93">
        <f t="shared" si="176"/>
        <v>0.12000000000000002</v>
      </c>
      <c r="AF380" s="59">
        <f t="shared" si="177"/>
        <v>5</v>
      </c>
      <c r="AG380" s="42">
        <f t="shared" si="178"/>
        <v>5.9523809523809526</v>
      </c>
      <c r="AH380" s="55">
        <f t="shared" si="179"/>
        <v>0.12000000000000002</v>
      </c>
    </row>
    <row r="381" spans="1:34" x14ac:dyDescent="0.25">
      <c r="A381" s="75">
        <f>'Compra - Fora do Estado'!A376</f>
        <v>0</v>
      </c>
      <c r="B381" s="66">
        <f>'Compra - Fora do Estado'!B376</f>
        <v>0</v>
      </c>
      <c r="C381" s="40">
        <f>'Compra - Fora do Estado'!L376</f>
        <v>0</v>
      </c>
      <c r="D381" s="80">
        <v>0.04</v>
      </c>
      <c r="E381" s="86">
        <f t="shared" si="164"/>
        <v>5</v>
      </c>
      <c r="F381" s="87">
        <f t="shared" si="180"/>
        <v>7.4626865671641802</v>
      </c>
      <c r="G381" s="88">
        <f t="shared" si="181"/>
        <v>0.12000000000000009</v>
      </c>
      <c r="H381" s="54">
        <f t="shared" si="165"/>
        <v>0</v>
      </c>
      <c r="I381" s="42">
        <f t="shared" si="182"/>
        <v>0</v>
      </c>
      <c r="J381" s="53" t="e">
        <f t="shared" si="183"/>
        <v>#DIV/0!</v>
      </c>
      <c r="K381" s="92">
        <f t="shared" si="166"/>
        <v>0</v>
      </c>
      <c r="L381" s="87">
        <f t="shared" si="184"/>
        <v>0</v>
      </c>
      <c r="M381" s="93" t="e">
        <f t="shared" si="185"/>
        <v>#DIV/0!</v>
      </c>
      <c r="N381" s="59">
        <f t="shared" si="167"/>
        <v>5</v>
      </c>
      <c r="O381" s="42">
        <f t="shared" si="186"/>
        <v>7.3529411764705888</v>
      </c>
      <c r="P381" s="55">
        <f t="shared" si="187"/>
        <v>0.12000000000000008</v>
      </c>
      <c r="Q381" s="86">
        <f t="shared" si="168"/>
        <v>0</v>
      </c>
      <c r="R381" s="87">
        <f t="shared" si="188"/>
        <v>0</v>
      </c>
      <c r="S381" s="93" t="e">
        <f t="shared" si="189"/>
        <v>#DIV/0!</v>
      </c>
      <c r="T381" s="59">
        <f t="shared" si="169"/>
        <v>0</v>
      </c>
      <c r="U381" s="42">
        <f t="shared" si="190"/>
        <v>0</v>
      </c>
      <c r="V381" s="53" t="e">
        <f t="shared" si="191"/>
        <v>#DIV/0!</v>
      </c>
      <c r="W381" s="92">
        <f t="shared" si="170"/>
        <v>5</v>
      </c>
      <c r="X381" s="87">
        <f t="shared" si="192"/>
        <v>7.6923076923076934</v>
      </c>
      <c r="Y381" s="88">
        <f t="shared" si="193"/>
        <v>0.12000000000000008</v>
      </c>
      <c r="Z381" s="54">
        <f t="shared" si="171"/>
        <v>0</v>
      </c>
      <c r="AA381" s="42">
        <f t="shared" si="173"/>
        <v>0</v>
      </c>
      <c r="AB381" s="55" t="e">
        <f t="shared" si="174"/>
        <v>#DIV/0!</v>
      </c>
      <c r="AC381" s="86">
        <f t="shared" si="172"/>
        <v>5</v>
      </c>
      <c r="AD381" s="87">
        <f t="shared" si="175"/>
        <v>5.9523809523809526</v>
      </c>
      <c r="AE381" s="93">
        <f t="shared" si="176"/>
        <v>0.12000000000000002</v>
      </c>
      <c r="AF381" s="59">
        <f t="shared" si="177"/>
        <v>5</v>
      </c>
      <c r="AG381" s="42">
        <f t="shared" si="178"/>
        <v>5.9523809523809526</v>
      </c>
      <c r="AH381" s="55">
        <f t="shared" si="179"/>
        <v>0.12000000000000002</v>
      </c>
    </row>
    <row r="382" spans="1:34" x14ac:dyDescent="0.25">
      <c r="A382" s="75">
        <f>'Compra - Fora do Estado'!A377</f>
        <v>0</v>
      </c>
      <c r="B382" s="66">
        <f>'Compra - Fora do Estado'!B377</f>
        <v>0</v>
      </c>
      <c r="C382" s="40">
        <f>'Compra - Fora do Estado'!L377</f>
        <v>0</v>
      </c>
      <c r="D382" s="80">
        <v>0.04</v>
      </c>
      <c r="E382" s="86">
        <f t="shared" si="164"/>
        <v>5</v>
      </c>
      <c r="F382" s="87">
        <f t="shared" si="180"/>
        <v>7.4626865671641802</v>
      </c>
      <c r="G382" s="88">
        <f t="shared" si="181"/>
        <v>0.12000000000000009</v>
      </c>
      <c r="H382" s="54">
        <f t="shared" si="165"/>
        <v>0</v>
      </c>
      <c r="I382" s="42">
        <f t="shared" si="182"/>
        <v>0</v>
      </c>
      <c r="J382" s="53" t="e">
        <f t="shared" si="183"/>
        <v>#DIV/0!</v>
      </c>
      <c r="K382" s="92">
        <f t="shared" si="166"/>
        <v>0</v>
      </c>
      <c r="L382" s="87">
        <f t="shared" si="184"/>
        <v>0</v>
      </c>
      <c r="M382" s="93" t="e">
        <f t="shared" si="185"/>
        <v>#DIV/0!</v>
      </c>
      <c r="N382" s="59">
        <f t="shared" si="167"/>
        <v>5</v>
      </c>
      <c r="O382" s="42">
        <f t="shared" si="186"/>
        <v>7.3529411764705888</v>
      </c>
      <c r="P382" s="55">
        <f t="shared" si="187"/>
        <v>0.12000000000000008</v>
      </c>
      <c r="Q382" s="86">
        <f t="shared" si="168"/>
        <v>0</v>
      </c>
      <c r="R382" s="87">
        <f t="shared" si="188"/>
        <v>0</v>
      </c>
      <c r="S382" s="93" t="e">
        <f t="shared" si="189"/>
        <v>#DIV/0!</v>
      </c>
      <c r="T382" s="59">
        <f t="shared" si="169"/>
        <v>0</v>
      </c>
      <c r="U382" s="42">
        <f t="shared" si="190"/>
        <v>0</v>
      </c>
      <c r="V382" s="53" t="e">
        <f t="shared" si="191"/>
        <v>#DIV/0!</v>
      </c>
      <c r="W382" s="92">
        <f t="shared" si="170"/>
        <v>5</v>
      </c>
      <c r="X382" s="87">
        <f t="shared" si="192"/>
        <v>7.6923076923076934</v>
      </c>
      <c r="Y382" s="88">
        <f t="shared" si="193"/>
        <v>0.12000000000000008</v>
      </c>
      <c r="Z382" s="54">
        <f t="shared" si="171"/>
        <v>0</v>
      </c>
      <c r="AA382" s="42">
        <f t="shared" si="173"/>
        <v>0</v>
      </c>
      <c r="AB382" s="55" t="e">
        <f t="shared" si="174"/>
        <v>#DIV/0!</v>
      </c>
      <c r="AC382" s="86">
        <f t="shared" si="172"/>
        <v>5</v>
      </c>
      <c r="AD382" s="87">
        <f t="shared" si="175"/>
        <v>5.9523809523809526</v>
      </c>
      <c r="AE382" s="93">
        <f t="shared" si="176"/>
        <v>0.12000000000000002</v>
      </c>
      <c r="AF382" s="59">
        <f t="shared" si="177"/>
        <v>5</v>
      </c>
      <c r="AG382" s="42">
        <f t="shared" si="178"/>
        <v>5.9523809523809526</v>
      </c>
      <c r="AH382" s="55">
        <f t="shared" si="179"/>
        <v>0.12000000000000002</v>
      </c>
    </row>
    <row r="383" spans="1:34" x14ac:dyDescent="0.25">
      <c r="A383" s="75">
        <f>'Compra - Fora do Estado'!A378</f>
        <v>0</v>
      </c>
      <c r="B383" s="66">
        <f>'Compra - Fora do Estado'!B378</f>
        <v>0</v>
      </c>
      <c r="C383" s="40">
        <f>'Compra - Fora do Estado'!L378</f>
        <v>0</v>
      </c>
      <c r="D383" s="80">
        <v>0.04</v>
      </c>
      <c r="E383" s="86">
        <f t="shared" si="164"/>
        <v>5</v>
      </c>
      <c r="F383" s="87">
        <f t="shared" si="180"/>
        <v>7.4626865671641802</v>
      </c>
      <c r="G383" s="88">
        <f t="shared" si="181"/>
        <v>0.12000000000000009</v>
      </c>
      <c r="H383" s="54">
        <f t="shared" si="165"/>
        <v>0</v>
      </c>
      <c r="I383" s="42">
        <f t="shared" si="182"/>
        <v>0</v>
      </c>
      <c r="J383" s="53" t="e">
        <f t="shared" si="183"/>
        <v>#DIV/0!</v>
      </c>
      <c r="K383" s="92">
        <f t="shared" si="166"/>
        <v>0</v>
      </c>
      <c r="L383" s="87">
        <f t="shared" si="184"/>
        <v>0</v>
      </c>
      <c r="M383" s="93" t="e">
        <f t="shared" si="185"/>
        <v>#DIV/0!</v>
      </c>
      <c r="N383" s="59">
        <f t="shared" si="167"/>
        <v>5</v>
      </c>
      <c r="O383" s="42">
        <f t="shared" si="186"/>
        <v>7.3529411764705888</v>
      </c>
      <c r="P383" s="55">
        <f t="shared" si="187"/>
        <v>0.12000000000000008</v>
      </c>
      <c r="Q383" s="86">
        <f t="shared" si="168"/>
        <v>0</v>
      </c>
      <c r="R383" s="87">
        <f t="shared" si="188"/>
        <v>0</v>
      </c>
      <c r="S383" s="93" t="e">
        <f t="shared" si="189"/>
        <v>#DIV/0!</v>
      </c>
      <c r="T383" s="59">
        <f t="shared" si="169"/>
        <v>0</v>
      </c>
      <c r="U383" s="42">
        <f t="shared" si="190"/>
        <v>0</v>
      </c>
      <c r="V383" s="53" t="e">
        <f t="shared" si="191"/>
        <v>#DIV/0!</v>
      </c>
      <c r="W383" s="92">
        <f t="shared" si="170"/>
        <v>5</v>
      </c>
      <c r="X383" s="87">
        <f t="shared" si="192"/>
        <v>7.6923076923076934</v>
      </c>
      <c r="Y383" s="88">
        <f t="shared" si="193"/>
        <v>0.12000000000000008</v>
      </c>
      <c r="Z383" s="54">
        <f t="shared" si="171"/>
        <v>0</v>
      </c>
      <c r="AA383" s="42">
        <f t="shared" si="173"/>
        <v>0</v>
      </c>
      <c r="AB383" s="55" t="e">
        <f t="shared" si="174"/>
        <v>#DIV/0!</v>
      </c>
      <c r="AC383" s="86">
        <f t="shared" si="172"/>
        <v>5</v>
      </c>
      <c r="AD383" s="87">
        <f t="shared" si="175"/>
        <v>5.9523809523809526</v>
      </c>
      <c r="AE383" s="93">
        <f t="shared" si="176"/>
        <v>0.12000000000000002</v>
      </c>
      <c r="AF383" s="59">
        <f t="shared" si="177"/>
        <v>5</v>
      </c>
      <c r="AG383" s="42">
        <f t="shared" si="178"/>
        <v>5.9523809523809526</v>
      </c>
      <c r="AH383" s="55">
        <f t="shared" si="179"/>
        <v>0.12000000000000002</v>
      </c>
    </row>
    <row r="384" spans="1:34" x14ac:dyDescent="0.25">
      <c r="A384" s="75">
        <f>'Compra - Fora do Estado'!A379</f>
        <v>0</v>
      </c>
      <c r="B384" s="66">
        <f>'Compra - Fora do Estado'!B379</f>
        <v>0</v>
      </c>
      <c r="C384" s="40">
        <f>'Compra - Fora do Estado'!L379</f>
        <v>0</v>
      </c>
      <c r="D384" s="80">
        <v>0.04</v>
      </c>
      <c r="E384" s="86">
        <f t="shared" si="164"/>
        <v>5</v>
      </c>
      <c r="F384" s="87">
        <f t="shared" si="180"/>
        <v>7.4626865671641802</v>
      </c>
      <c r="G384" s="88">
        <f t="shared" si="181"/>
        <v>0.12000000000000009</v>
      </c>
      <c r="H384" s="54">
        <f t="shared" si="165"/>
        <v>0</v>
      </c>
      <c r="I384" s="42">
        <f t="shared" si="182"/>
        <v>0</v>
      </c>
      <c r="J384" s="53" t="e">
        <f t="shared" si="183"/>
        <v>#DIV/0!</v>
      </c>
      <c r="K384" s="92">
        <f t="shared" si="166"/>
        <v>0</v>
      </c>
      <c r="L384" s="87">
        <f t="shared" si="184"/>
        <v>0</v>
      </c>
      <c r="M384" s="93" t="e">
        <f t="shared" si="185"/>
        <v>#DIV/0!</v>
      </c>
      <c r="N384" s="59">
        <f t="shared" si="167"/>
        <v>5</v>
      </c>
      <c r="O384" s="42">
        <f t="shared" si="186"/>
        <v>7.3529411764705888</v>
      </c>
      <c r="P384" s="55">
        <f t="shared" si="187"/>
        <v>0.12000000000000008</v>
      </c>
      <c r="Q384" s="86">
        <f t="shared" si="168"/>
        <v>0</v>
      </c>
      <c r="R384" s="87">
        <f t="shared" si="188"/>
        <v>0</v>
      </c>
      <c r="S384" s="93" t="e">
        <f t="shared" si="189"/>
        <v>#DIV/0!</v>
      </c>
      <c r="T384" s="59">
        <f t="shared" si="169"/>
        <v>0</v>
      </c>
      <c r="U384" s="42">
        <f t="shared" si="190"/>
        <v>0</v>
      </c>
      <c r="V384" s="53" t="e">
        <f t="shared" si="191"/>
        <v>#DIV/0!</v>
      </c>
      <c r="W384" s="92">
        <f t="shared" si="170"/>
        <v>5</v>
      </c>
      <c r="X384" s="87">
        <f t="shared" si="192"/>
        <v>7.6923076923076934</v>
      </c>
      <c r="Y384" s="88">
        <f t="shared" si="193"/>
        <v>0.12000000000000008</v>
      </c>
      <c r="Z384" s="54">
        <f t="shared" si="171"/>
        <v>0</v>
      </c>
      <c r="AA384" s="42">
        <f t="shared" si="173"/>
        <v>0</v>
      </c>
      <c r="AB384" s="55" t="e">
        <f t="shared" si="174"/>
        <v>#DIV/0!</v>
      </c>
      <c r="AC384" s="86">
        <f t="shared" si="172"/>
        <v>5</v>
      </c>
      <c r="AD384" s="87">
        <f t="shared" si="175"/>
        <v>5.9523809523809526</v>
      </c>
      <c r="AE384" s="93">
        <f t="shared" si="176"/>
        <v>0.12000000000000002</v>
      </c>
      <c r="AF384" s="59">
        <f t="shared" si="177"/>
        <v>5</v>
      </c>
      <c r="AG384" s="42">
        <f t="shared" si="178"/>
        <v>5.9523809523809526</v>
      </c>
      <c r="AH384" s="55">
        <f t="shared" si="179"/>
        <v>0.12000000000000002</v>
      </c>
    </row>
    <row r="385" spans="1:34" x14ac:dyDescent="0.25">
      <c r="A385" s="75">
        <f>'Compra - Fora do Estado'!A380</f>
        <v>0</v>
      </c>
      <c r="B385" s="66">
        <f>'Compra - Fora do Estado'!B380</f>
        <v>0</v>
      </c>
      <c r="C385" s="40">
        <f>'Compra - Fora do Estado'!L380</f>
        <v>0</v>
      </c>
      <c r="D385" s="80">
        <v>0.04</v>
      </c>
      <c r="E385" s="86">
        <f t="shared" si="164"/>
        <v>5</v>
      </c>
      <c r="F385" s="87">
        <f t="shared" si="180"/>
        <v>7.4626865671641802</v>
      </c>
      <c r="G385" s="88">
        <f t="shared" si="181"/>
        <v>0.12000000000000009</v>
      </c>
      <c r="H385" s="54">
        <f t="shared" si="165"/>
        <v>0</v>
      </c>
      <c r="I385" s="42">
        <f t="shared" si="182"/>
        <v>0</v>
      </c>
      <c r="J385" s="53" t="e">
        <f t="shared" si="183"/>
        <v>#DIV/0!</v>
      </c>
      <c r="K385" s="92">
        <f t="shared" si="166"/>
        <v>0</v>
      </c>
      <c r="L385" s="87">
        <f t="shared" si="184"/>
        <v>0</v>
      </c>
      <c r="M385" s="93" t="e">
        <f t="shared" si="185"/>
        <v>#DIV/0!</v>
      </c>
      <c r="N385" s="59">
        <f t="shared" si="167"/>
        <v>5</v>
      </c>
      <c r="O385" s="42">
        <f t="shared" si="186"/>
        <v>7.3529411764705888</v>
      </c>
      <c r="P385" s="55">
        <f t="shared" si="187"/>
        <v>0.12000000000000008</v>
      </c>
      <c r="Q385" s="86">
        <f t="shared" si="168"/>
        <v>0</v>
      </c>
      <c r="R385" s="87">
        <f t="shared" si="188"/>
        <v>0</v>
      </c>
      <c r="S385" s="93" t="e">
        <f t="shared" si="189"/>
        <v>#DIV/0!</v>
      </c>
      <c r="T385" s="59">
        <f t="shared" si="169"/>
        <v>0</v>
      </c>
      <c r="U385" s="42">
        <f t="shared" si="190"/>
        <v>0</v>
      </c>
      <c r="V385" s="53" t="e">
        <f t="shared" si="191"/>
        <v>#DIV/0!</v>
      </c>
      <c r="W385" s="92">
        <f t="shared" si="170"/>
        <v>5</v>
      </c>
      <c r="X385" s="87">
        <f t="shared" si="192"/>
        <v>7.6923076923076934</v>
      </c>
      <c r="Y385" s="88">
        <f t="shared" si="193"/>
        <v>0.12000000000000008</v>
      </c>
      <c r="Z385" s="54">
        <f t="shared" si="171"/>
        <v>0</v>
      </c>
      <c r="AA385" s="42">
        <f t="shared" si="173"/>
        <v>0</v>
      </c>
      <c r="AB385" s="55" t="e">
        <f t="shared" si="174"/>
        <v>#DIV/0!</v>
      </c>
      <c r="AC385" s="86">
        <f t="shared" si="172"/>
        <v>5</v>
      </c>
      <c r="AD385" s="87">
        <f t="shared" si="175"/>
        <v>5.9523809523809526</v>
      </c>
      <c r="AE385" s="93">
        <f t="shared" si="176"/>
        <v>0.12000000000000002</v>
      </c>
      <c r="AF385" s="59">
        <f t="shared" si="177"/>
        <v>5</v>
      </c>
      <c r="AG385" s="42">
        <f t="shared" si="178"/>
        <v>5.9523809523809526</v>
      </c>
      <c r="AH385" s="55">
        <f t="shared" si="179"/>
        <v>0.12000000000000002</v>
      </c>
    </row>
    <row r="386" spans="1:34" x14ac:dyDescent="0.25">
      <c r="A386" s="75">
        <f>'Compra - Fora do Estado'!A381</f>
        <v>0</v>
      </c>
      <c r="B386" s="66">
        <f>'Compra - Fora do Estado'!B381</f>
        <v>0</v>
      </c>
      <c r="C386" s="40">
        <f>'Compra - Fora do Estado'!L381</f>
        <v>0</v>
      </c>
      <c r="D386" s="80">
        <v>0.04</v>
      </c>
      <c r="E386" s="86">
        <f t="shared" si="164"/>
        <v>5</v>
      </c>
      <c r="F386" s="87">
        <f t="shared" si="180"/>
        <v>7.4626865671641802</v>
      </c>
      <c r="G386" s="88">
        <f t="shared" si="181"/>
        <v>0.12000000000000009</v>
      </c>
      <c r="H386" s="54">
        <f t="shared" si="165"/>
        <v>0</v>
      </c>
      <c r="I386" s="42">
        <f t="shared" si="182"/>
        <v>0</v>
      </c>
      <c r="J386" s="53" t="e">
        <f t="shared" si="183"/>
        <v>#DIV/0!</v>
      </c>
      <c r="K386" s="92">
        <f t="shared" si="166"/>
        <v>0</v>
      </c>
      <c r="L386" s="87">
        <f t="shared" si="184"/>
        <v>0</v>
      </c>
      <c r="M386" s="93" t="e">
        <f t="shared" si="185"/>
        <v>#DIV/0!</v>
      </c>
      <c r="N386" s="59">
        <f t="shared" si="167"/>
        <v>5</v>
      </c>
      <c r="O386" s="42">
        <f t="shared" si="186"/>
        <v>7.3529411764705888</v>
      </c>
      <c r="P386" s="55">
        <f t="shared" si="187"/>
        <v>0.12000000000000008</v>
      </c>
      <c r="Q386" s="86">
        <f t="shared" si="168"/>
        <v>0</v>
      </c>
      <c r="R386" s="87">
        <f t="shared" si="188"/>
        <v>0</v>
      </c>
      <c r="S386" s="93" t="e">
        <f t="shared" si="189"/>
        <v>#DIV/0!</v>
      </c>
      <c r="T386" s="59">
        <f t="shared" si="169"/>
        <v>0</v>
      </c>
      <c r="U386" s="42">
        <f t="shared" si="190"/>
        <v>0</v>
      </c>
      <c r="V386" s="53" t="e">
        <f t="shared" si="191"/>
        <v>#DIV/0!</v>
      </c>
      <c r="W386" s="92">
        <f t="shared" si="170"/>
        <v>5</v>
      </c>
      <c r="X386" s="87">
        <f t="shared" si="192"/>
        <v>7.6923076923076934</v>
      </c>
      <c r="Y386" s="88">
        <f t="shared" si="193"/>
        <v>0.12000000000000008</v>
      </c>
      <c r="Z386" s="54">
        <f t="shared" si="171"/>
        <v>0</v>
      </c>
      <c r="AA386" s="42">
        <f t="shared" si="173"/>
        <v>0</v>
      </c>
      <c r="AB386" s="55" t="e">
        <f t="shared" si="174"/>
        <v>#DIV/0!</v>
      </c>
      <c r="AC386" s="86">
        <f t="shared" si="172"/>
        <v>5</v>
      </c>
      <c r="AD386" s="87">
        <f t="shared" si="175"/>
        <v>5.9523809523809526</v>
      </c>
      <c r="AE386" s="93">
        <f t="shared" si="176"/>
        <v>0.12000000000000002</v>
      </c>
      <c r="AF386" s="59">
        <f t="shared" si="177"/>
        <v>5</v>
      </c>
      <c r="AG386" s="42">
        <f t="shared" si="178"/>
        <v>5.9523809523809526</v>
      </c>
      <c r="AH386" s="55">
        <f t="shared" si="179"/>
        <v>0.12000000000000002</v>
      </c>
    </row>
    <row r="387" spans="1:34" x14ac:dyDescent="0.25">
      <c r="A387" s="75">
        <f>'Compra - Fora do Estado'!A382</f>
        <v>0</v>
      </c>
      <c r="B387" s="66">
        <f>'Compra - Fora do Estado'!B382</f>
        <v>0</v>
      </c>
      <c r="C387" s="40">
        <f>'Compra - Fora do Estado'!L382</f>
        <v>0</v>
      </c>
      <c r="D387" s="80">
        <v>0.04</v>
      </c>
      <c r="E387" s="86">
        <f t="shared" si="164"/>
        <v>5</v>
      </c>
      <c r="F387" s="87">
        <f t="shared" si="180"/>
        <v>7.4626865671641802</v>
      </c>
      <c r="G387" s="88">
        <f t="shared" si="181"/>
        <v>0.12000000000000009</v>
      </c>
      <c r="H387" s="54">
        <f t="shared" si="165"/>
        <v>0</v>
      </c>
      <c r="I387" s="42">
        <f t="shared" si="182"/>
        <v>0</v>
      </c>
      <c r="J387" s="53" t="e">
        <f t="shared" si="183"/>
        <v>#DIV/0!</v>
      </c>
      <c r="K387" s="92">
        <f t="shared" si="166"/>
        <v>0</v>
      </c>
      <c r="L387" s="87">
        <f t="shared" si="184"/>
        <v>0</v>
      </c>
      <c r="M387" s="93" t="e">
        <f t="shared" si="185"/>
        <v>#DIV/0!</v>
      </c>
      <c r="N387" s="59">
        <f t="shared" si="167"/>
        <v>5</v>
      </c>
      <c r="O387" s="42">
        <f t="shared" si="186"/>
        <v>7.3529411764705888</v>
      </c>
      <c r="P387" s="55">
        <f t="shared" si="187"/>
        <v>0.12000000000000008</v>
      </c>
      <c r="Q387" s="86">
        <f t="shared" si="168"/>
        <v>0</v>
      </c>
      <c r="R387" s="87">
        <f t="shared" si="188"/>
        <v>0</v>
      </c>
      <c r="S387" s="93" t="e">
        <f t="shared" si="189"/>
        <v>#DIV/0!</v>
      </c>
      <c r="T387" s="59">
        <f t="shared" si="169"/>
        <v>0</v>
      </c>
      <c r="U387" s="42">
        <f t="shared" si="190"/>
        <v>0</v>
      </c>
      <c r="V387" s="53" t="e">
        <f t="shared" si="191"/>
        <v>#DIV/0!</v>
      </c>
      <c r="W387" s="92">
        <f t="shared" si="170"/>
        <v>5</v>
      </c>
      <c r="X387" s="87">
        <f t="shared" si="192"/>
        <v>7.6923076923076934</v>
      </c>
      <c r="Y387" s="88">
        <f t="shared" si="193"/>
        <v>0.12000000000000008</v>
      </c>
      <c r="Z387" s="54">
        <f t="shared" si="171"/>
        <v>0</v>
      </c>
      <c r="AA387" s="42">
        <f t="shared" si="173"/>
        <v>0</v>
      </c>
      <c r="AB387" s="55" t="e">
        <f t="shared" si="174"/>
        <v>#DIV/0!</v>
      </c>
      <c r="AC387" s="86">
        <f t="shared" si="172"/>
        <v>5</v>
      </c>
      <c r="AD387" s="87">
        <f t="shared" si="175"/>
        <v>5.9523809523809526</v>
      </c>
      <c r="AE387" s="93">
        <f t="shared" si="176"/>
        <v>0.12000000000000002</v>
      </c>
      <c r="AF387" s="59">
        <f t="shared" si="177"/>
        <v>5</v>
      </c>
      <c r="AG387" s="42">
        <f t="shared" si="178"/>
        <v>5.9523809523809526</v>
      </c>
      <c r="AH387" s="55">
        <f t="shared" si="179"/>
        <v>0.12000000000000002</v>
      </c>
    </row>
    <row r="388" spans="1:34" x14ac:dyDescent="0.25">
      <c r="A388" s="75">
        <f>'Compra - Fora do Estado'!A383</f>
        <v>0</v>
      </c>
      <c r="B388" s="66">
        <f>'Compra - Fora do Estado'!B383</f>
        <v>0</v>
      </c>
      <c r="C388" s="40">
        <f>'Compra - Fora do Estado'!L383</f>
        <v>0</v>
      </c>
      <c r="D388" s="80">
        <v>0.04</v>
      </c>
      <c r="E388" s="86">
        <f t="shared" si="164"/>
        <v>5</v>
      </c>
      <c r="F388" s="87">
        <f t="shared" si="180"/>
        <v>7.4626865671641802</v>
      </c>
      <c r="G388" s="88">
        <f t="shared" si="181"/>
        <v>0.12000000000000009</v>
      </c>
      <c r="H388" s="54">
        <f t="shared" si="165"/>
        <v>0</v>
      </c>
      <c r="I388" s="42">
        <f t="shared" si="182"/>
        <v>0</v>
      </c>
      <c r="J388" s="53" t="e">
        <f t="shared" si="183"/>
        <v>#DIV/0!</v>
      </c>
      <c r="K388" s="92">
        <f t="shared" si="166"/>
        <v>0</v>
      </c>
      <c r="L388" s="87">
        <f t="shared" si="184"/>
        <v>0</v>
      </c>
      <c r="M388" s="93" t="e">
        <f t="shared" si="185"/>
        <v>#DIV/0!</v>
      </c>
      <c r="N388" s="59">
        <f t="shared" si="167"/>
        <v>5</v>
      </c>
      <c r="O388" s="42">
        <f t="shared" si="186"/>
        <v>7.3529411764705888</v>
      </c>
      <c r="P388" s="55">
        <f t="shared" si="187"/>
        <v>0.12000000000000008</v>
      </c>
      <c r="Q388" s="86">
        <f t="shared" si="168"/>
        <v>0</v>
      </c>
      <c r="R388" s="87">
        <f t="shared" si="188"/>
        <v>0</v>
      </c>
      <c r="S388" s="93" t="e">
        <f t="shared" si="189"/>
        <v>#DIV/0!</v>
      </c>
      <c r="T388" s="59">
        <f t="shared" si="169"/>
        <v>0</v>
      </c>
      <c r="U388" s="42">
        <f t="shared" si="190"/>
        <v>0</v>
      </c>
      <c r="V388" s="53" t="e">
        <f t="shared" si="191"/>
        <v>#DIV/0!</v>
      </c>
      <c r="W388" s="92">
        <f t="shared" si="170"/>
        <v>5</v>
      </c>
      <c r="X388" s="87">
        <f t="shared" si="192"/>
        <v>7.6923076923076934</v>
      </c>
      <c r="Y388" s="88">
        <f t="shared" si="193"/>
        <v>0.12000000000000008</v>
      </c>
      <c r="Z388" s="54">
        <f t="shared" si="171"/>
        <v>0</v>
      </c>
      <c r="AA388" s="42">
        <f t="shared" si="173"/>
        <v>0</v>
      </c>
      <c r="AB388" s="55" t="e">
        <f t="shared" si="174"/>
        <v>#DIV/0!</v>
      </c>
      <c r="AC388" s="86">
        <f t="shared" si="172"/>
        <v>5</v>
      </c>
      <c r="AD388" s="87">
        <f t="shared" si="175"/>
        <v>5.9523809523809526</v>
      </c>
      <c r="AE388" s="93">
        <f t="shared" si="176"/>
        <v>0.12000000000000002</v>
      </c>
      <c r="AF388" s="59">
        <f t="shared" si="177"/>
        <v>5</v>
      </c>
      <c r="AG388" s="42">
        <f t="shared" si="178"/>
        <v>5.9523809523809526</v>
      </c>
      <c r="AH388" s="55">
        <f t="shared" si="179"/>
        <v>0.12000000000000002</v>
      </c>
    </row>
    <row r="389" spans="1:34" x14ac:dyDescent="0.25">
      <c r="A389" s="75">
        <f>'Compra - Fora do Estado'!A384</f>
        <v>0</v>
      </c>
      <c r="B389" s="66">
        <f>'Compra - Fora do Estado'!B384</f>
        <v>0</v>
      </c>
      <c r="C389" s="40">
        <f>'Compra - Fora do Estado'!L384</f>
        <v>0</v>
      </c>
      <c r="D389" s="80">
        <v>0.04</v>
      </c>
      <c r="E389" s="86">
        <f t="shared" si="164"/>
        <v>5</v>
      </c>
      <c r="F389" s="87">
        <f t="shared" si="180"/>
        <v>7.4626865671641802</v>
      </c>
      <c r="G389" s="88">
        <f t="shared" si="181"/>
        <v>0.12000000000000009</v>
      </c>
      <c r="H389" s="54">
        <f t="shared" si="165"/>
        <v>0</v>
      </c>
      <c r="I389" s="42">
        <f t="shared" si="182"/>
        <v>0</v>
      </c>
      <c r="J389" s="53" t="e">
        <f t="shared" si="183"/>
        <v>#DIV/0!</v>
      </c>
      <c r="K389" s="92">
        <f t="shared" si="166"/>
        <v>0</v>
      </c>
      <c r="L389" s="87">
        <f t="shared" si="184"/>
        <v>0</v>
      </c>
      <c r="M389" s="93" t="e">
        <f t="shared" si="185"/>
        <v>#DIV/0!</v>
      </c>
      <c r="N389" s="59">
        <f t="shared" si="167"/>
        <v>5</v>
      </c>
      <c r="O389" s="42">
        <f t="shared" si="186"/>
        <v>7.3529411764705888</v>
      </c>
      <c r="P389" s="55">
        <f t="shared" si="187"/>
        <v>0.12000000000000008</v>
      </c>
      <c r="Q389" s="86">
        <f t="shared" si="168"/>
        <v>0</v>
      </c>
      <c r="R389" s="87">
        <f t="shared" si="188"/>
        <v>0</v>
      </c>
      <c r="S389" s="93" t="e">
        <f t="shared" si="189"/>
        <v>#DIV/0!</v>
      </c>
      <c r="T389" s="59">
        <f t="shared" si="169"/>
        <v>0</v>
      </c>
      <c r="U389" s="42">
        <f t="shared" si="190"/>
        <v>0</v>
      </c>
      <c r="V389" s="53" t="e">
        <f t="shared" si="191"/>
        <v>#DIV/0!</v>
      </c>
      <c r="W389" s="92">
        <f t="shared" si="170"/>
        <v>5</v>
      </c>
      <c r="X389" s="87">
        <f t="shared" si="192"/>
        <v>7.6923076923076934</v>
      </c>
      <c r="Y389" s="88">
        <f t="shared" si="193"/>
        <v>0.12000000000000008</v>
      </c>
      <c r="Z389" s="54">
        <f t="shared" si="171"/>
        <v>0</v>
      </c>
      <c r="AA389" s="42">
        <f t="shared" si="173"/>
        <v>0</v>
      </c>
      <c r="AB389" s="55" t="e">
        <f t="shared" si="174"/>
        <v>#DIV/0!</v>
      </c>
      <c r="AC389" s="86">
        <f t="shared" si="172"/>
        <v>5</v>
      </c>
      <c r="AD389" s="87">
        <f t="shared" si="175"/>
        <v>5.9523809523809526</v>
      </c>
      <c r="AE389" s="93">
        <f t="shared" si="176"/>
        <v>0.12000000000000002</v>
      </c>
      <c r="AF389" s="59">
        <f t="shared" si="177"/>
        <v>5</v>
      </c>
      <c r="AG389" s="42">
        <f t="shared" si="178"/>
        <v>5.9523809523809526</v>
      </c>
      <c r="AH389" s="55">
        <f t="shared" si="179"/>
        <v>0.12000000000000002</v>
      </c>
    </row>
    <row r="390" spans="1:34" x14ac:dyDescent="0.25">
      <c r="A390" s="75">
        <f>'Compra - Fora do Estado'!A385</f>
        <v>0</v>
      </c>
      <c r="B390" s="66">
        <f>'Compra - Fora do Estado'!B385</f>
        <v>0</v>
      </c>
      <c r="C390" s="40">
        <f>'Compra - Fora do Estado'!L385</f>
        <v>0</v>
      </c>
      <c r="D390" s="80">
        <v>0.04</v>
      </c>
      <c r="E390" s="86">
        <f t="shared" si="164"/>
        <v>5</v>
      </c>
      <c r="F390" s="87">
        <f t="shared" si="180"/>
        <v>7.4626865671641802</v>
      </c>
      <c r="G390" s="88">
        <f t="shared" si="181"/>
        <v>0.12000000000000009</v>
      </c>
      <c r="H390" s="54">
        <f t="shared" si="165"/>
        <v>0</v>
      </c>
      <c r="I390" s="42">
        <f t="shared" si="182"/>
        <v>0</v>
      </c>
      <c r="J390" s="53" t="e">
        <f t="shared" si="183"/>
        <v>#DIV/0!</v>
      </c>
      <c r="K390" s="92">
        <f t="shared" si="166"/>
        <v>0</v>
      </c>
      <c r="L390" s="87">
        <f t="shared" si="184"/>
        <v>0</v>
      </c>
      <c r="M390" s="93" t="e">
        <f t="shared" si="185"/>
        <v>#DIV/0!</v>
      </c>
      <c r="N390" s="59">
        <f t="shared" si="167"/>
        <v>5</v>
      </c>
      <c r="O390" s="42">
        <f t="shared" si="186"/>
        <v>7.3529411764705888</v>
      </c>
      <c r="P390" s="55">
        <f t="shared" si="187"/>
        <v>0.12000000000000008</v>
      </c>
      <c r="Q390" s="86">
        <f t="shared" si="168"/>
        <v>0</v>
      </c>
      <c r="R390" s="87">
        <f t="shared" si="188"/>
        <v>0</v>
      </c>
      <c r="S390" s="93" t="e">
        <f t="shared" si="189"/>
        <v>#DIV/0!</v>
      </c>
      <c r="T390" s="59">
        <f t="shared" si="169"/>
        <v>0</v>
      </c>
      <c r="U390" s="42">
        <f t="shared" si="190"/>
        <v>0</v>
      </c>
      <c r="V390" s="53" t="e">
        <f t="shared" si="191"/>
        <v>#DIV/0!</v>
      </c>
      <c r="W390" s="92">
        <f t="shared" si="170"/>
        <v>5</v>
      </c>
      <c r="X390" s="87">
        <f t="shared" si="192"/>
        <v>7.6923076923076934</v>
      </c>
      <c r="Y390" s="88">
        <f t="shared" si="193"/>
        <v>0.12000000000000008</v>
      </c>
      <c r="Z390" s="54">
        <f t="shared" si="171"/>
        <v>0</v>
      </c>
      <c r="AA390" s="42">
        <f t="shared" si="173"/>
        <v>0</v>
      </c>
      <c r="AB390" s="55" t="e">
        <f t="shared" si="174"/>
        <v>#DIV/0!</v>
      </c>
      <c r="AC390" s="86">
        <f t="shared" si="172"/>
        <v>5</v>
      </c>
      <c r="AD390" s="87">
        <f t="shared" si="175"/>
        <v>5.9523809523809526</v>
      </c>
      <c r="AE390" s="93">
        <f t="shared" si="176"/>
        <v>0.12000000000000002</v>
      </c>
      <c r="AF390" s="59">
        <f t="shared" si="177"/>
        <v>5</v>
      </c>
      <c r="AG390" s="42">
        <f t="shared" si="178"/>
        <v>5.9523809523809526</v>
      </c>
      <c r="AH390" s="55">
        <f t="shared" si="179"/>
        <v>0.12000000000000002</v>
      </c>
    </row>
    <row r="391" spans="1:34" x14ac:dyDescent="0.25">
      <c r="A391" s="75">
        <f>'Compra - Fora do Estado'!A386</f>
        <v>0</v>
      </c>
      <c r="B391" s="66">
        <f>'Compra - Fora do Estado'!B386</f>
        <v>0</v>
      </c>
      <c r="C391" s="40">
        <f>'Compra - Fora do Estado'!L386</f>
        <v>0</v>
      </c>
      <c r="D391" s="80">
        <v>0.04</v>
      </c>
      <c r="E391" s="86">
        <f t="shared" si="164"/>
        <v>5</v>
      </c>
      <c r="F391" s="87">
        <f t="shared" si="180"/>
        <v>7.4626865671641802</v>
      </c>
      <c r="G391" s="88">
        <f t="shared" si="181"/>
        <v>0.12000000000000009</v>
      </c>
      <c r="H391" s="54">
        <f t="shared" si="165"/>
        <v>0</v>
      </c>
      <c r="I391" s="42">
        <f t="shared" si="182"/>
        <v>0</v>
      </c>
      <c r="J391" s="53" t="e">
        <f t="shared" si="183"/>
        <v>#DIV/0!</v>
      </c>
      <c r="K391" s="92">
        <f t="shared" si="166"/>
        <v>0</v>
      </c>
      <c r="L391" s="87">
        <f t="shared" si="184"/>
        <v>0</v>
      </c>
      <c r="M391" s="93" t="e">
        <f t="shared" si="185"/>
        <v>#DIV/0!</v>
      </c>
      <c r="N391" s="59">
        <f t="shared" si="167"/>
        <v>5</v>
      </c>
      <c r="O391" s="42">
        <f t="shared" si="186"/>
        <v>7.3529411764705888</v>
      </c>
      <c r="P391" s="55">
        <f t="shared" si="187"/>
        <v>0.12000000000000008</v>
      </c>
      <c r="Q391" s="86">
        <f t="shared" si="168"/>
        <v>0</v>
      </c>
      <c r="R391" s="87">
        <f t="shared" si="188"/>
        <v>0</v>
      </c>
      <c r="S391" s="93" t="e">
        <f t="shared" si="189"/>
        <v>#DIV/0!</v>
      </c>
      <c r="T391" s="59">
        <f t="shared" si="169"/>
        <v>0</v>
      </c>
      <c r="U391" s="42">
        <f t="shared" si="190"/>
        <v>0</v>
      </c>
      <c r="V391" s="53" t="e">
        <f t="shared" si="191"/>
        <v>#DIV/0!</v>
      </c>
      <c r="W391" s="92">
        <f t="shared" si="170"/>
        <v>5</v>
      </c>
      <c r="X391" s="87">
        <f t="shared" si="192"/>
        <v>7.6923076923076934</v>
      </c>
      <c r="Y391" s="88">
        <f t="shared" si="193"/>
        <v>0.12000000000000008</v>
      </c>
      <c r="Z391" s="54">
        <f t="shared" si="171"/>
        <v>0</v>
      </c>
      <c r="AA391" s="42">
        <f t="shared" si="173"/>
        <v>0</v>
      </c>
      <c r="AB391" s="55" t="e">
        <f t="shared" si="174"/>
        <v>#DIV/0!</v>
      </c>
      <c r="AC391" s="86">
        <f t="shared" si="172"/>
        <v>5</v>
      </c>
      <c r="AD391" s="87">
        <f t="shared" si="175"/>
        <v>5.9523809523809526</v>
      </c>
      <c r="AE391" s="93">
        <f t="shared" si="176"/>
        <v>0.12000000000000002</v>
      </c>
      <c r="AF391" s="59">
        <f t="shared" si="177"/>
        <v>5</v>
      </c>
      <c r="AG391" s="42">
        <f t="shared" si="178"/>
        <v>5.9523809523809526</v>
      </c>
      <c r="AH391" s="55">
        <f t="shared" si="179"/>
        <v>0.12000000000000002</v>
      </c>
    </row>
    <row r="392" spans="1:34" x14ac:dyDescent="0.25">
      <c r="A392" s="75">
        <f>'Compra - Fora do Estado'!A387</f>
        <v>0</v>
      </c>
      <c r="B392" s="66">
        <f>'Compra - Fora do Estado'!B387</f>
        <v>0</v>
      </c>
      <c r="C392" s="40">
        <f>'Compra - Fora do Estado'!L387</f>
        <v>0</v>
      </c>
      <c r="D392" s="80">
        <v>0.04</v>
      </c>
      <c r="E392" s="86">
        <f t="shared" si="164"/>
        <v>5</v>
      </c>
      <c r="F392" s="87">
        <f t="shared" si="180"/>
        <v>7.4626865671641802</v>
      </c>
      <c r="G392" s="88">
        <f t="shared" si="181"/>
        <v>0.12000000000000009</v>
      </c>
      <c r="H392" s="54">
        <f t="shared" si="165"/>
        <v>0</v>
      </c>
      <c r="I392" s="42">
        <f t="shared" si="182"/>
        <v>0</v>
      </c>
      <c r="J392" s="53" t="e">
        <f t="shared" si="183"/>
        <v>#DIV/0!</v>
      </c>
      <c r="K392" s="92">
        <f t="shared" si="166"/>
        <v>0</v>
      </c>
      <c r="L392" s="87">
        <f t="shared" si="184"/>
        <v>0</v>
      </c>
      <c r="M392" s="93" t="e">
        <f t="shared" si="185"/>
        <v>#DIV/0!</v>
      </c>
      <c r="N392" s="59">
        <f t="shared" si="167"/>
        <v>5</v>
      </c>
      <c r="O392" s="42">
        <f t="shared" si="186"/>
        <v>7.3529411764705888</v>
      </c>
      <c r="P392" s="55">
        <f t="shared" si="187"/>
        <v>0.12000000000000008</v>
      </c>
      <c r="Q392" s="86">
        <f t="shared" si="168"/>
        <v>0</v>
      </c>
      <c r="R392" s="87">
        <f t="shared" si="188"/>
        <v>0</v>
      </c>
      <c r="S392" s="93" t="e">
        <f t="shared" si="189"/>
        <v>#DIV/0!</v>
      </c>
      <c r="T392" s="59">
        <f t="shared" si="169"/>
        <v>0</v>
      </c>
      <c r="U392" s="42">
        <f t="shared" si="190"/>
        <v>0</v>
      </c>
      <c r="V392" s="53" t="e">
        <f t="shared" si="191"/>
        <v>#DIV/0!</v>
      </c>
      <c r="W392" s="92">
        <f t="shared" si="170"/>
        <v>5</v>
      </c>
      <c r="X392" s="87">
        <f t="shared" si="192"/>
        <v>7.6923076923076934</v>
      </c>
      <c r="Y392" s="88">
        <f t="shared" si="193"/>
        <v>0.12000000000000008</v>
      </c>
      <c r="Z392" s="54">
        <f t="shared" si="171"/>
        <v>0</v>
      </c>
      <c r="AA392" s="42">
        <f t="shared" si="173"/>
        <v>0</v>
      </c>
      <c r="AB392" s="55" t="e">
        <f t="shared" si="174"/>
        <v>#DIV/0!</v>
      </c>
      <c r="AC392" s="86">
        <f t="shared" si="172"/>
        <v>5</v>
      </c>
      <c r="AD392" s="87">
        <f t="shared" si="175"/>
        <v>5.9523809523809526</v>
      </c>
      <c r="AE392" s="93">
        <f t="shared" si="176"/>
        <v>0.12000000000000002</v>
      </c>
      <c r="AF392" s="59">
        <f t="shared" si="177"/>
        <v>5</v>
      </c>
      <c r="AG392" s="42">
        <f t="shared" si="178"/>
        <v>5.9523809523809526</v>
      </c>
      <c r="AH392" s="55">
        <f t="shared" si="179"/>
        <v>0.12000000000000002</v>
      </c>
    </row>
    <row r="393" spans="1:34" x14ac:dyDescent="0.25">
      <c r="A393" s="75">
        <f>'Compra - Fora do Estado'!A388</f>
        <v>0</v>
      </c>
      <c r="B393" s="66">
        <f>'Compra - Fora do Estado'!B388</f>
        <v>0</v>
      </c>
      <c r="C393" s="40">
        <f>'Compra - Fora do Estado'!L388</f>
        <v>0</v>
      </c>
      <c r="D393" s="80">
        <v>0.04</v>
      </c>
      <c r="E393" s="86">
        <f t="shared" si="164"/>
        <v>5</v>
      </c>
      <c r="F393" s="87">
        <f t="shared" si="180"/>
        <v>7.4626865671641802</v>
      </c>
      <c r="G393" s="88">
        <f t="shared" si="181"/>
        <v>0.12000000000000009</v>
      </c>
      <c r="H393" s="54">
        <f t="shared" si="165"/>
        <v>0</v>
      </c>
      <c r="I393" s="42">
        <f t="shared" si="182"/>
        <v>0</v>
      </c>
      <c r="J393" s="53" t="e">
        <f t="shared" si="183"/>
        <v>#DIV/0!</v>
      </c>
      <c r="K393" s="92">
        <f t="shared" si="166"/>
        <v>0</v>
      </c>
      <c r="L393" s="87">
        <f t="shared" si="184"/>
        <v>0</v>
      </c>
      <c r="M393" s="93" t="e">
        <f t="shared" si="185"/>
        <v>#DIV/0!</v>
      </c>
      <c r="N393" s="59">
        <f t="shared" si="167"/>
        <v>5</v>
      </c>
      <c r="O393" s="42">
        <f t="shared" si="186"/>
        <v>7.3529411764705888</v>
      </c>
      <c r="P393" s="55">
        <f t="shared" si="187"/>
        <v>0.12000000000000008</v>
      </c>
      <c r="Q393" s="86">
        <f t="shared" si="168"/>
        <v>0</v>
      </c>
      <c r="R393" s="87">
        <f t="shared" si="188"/>
        <v>0</v>
      </c>
      <c r="S393" s="93" t="e">
        <f t="shared" si="189"/>
        <v>#DIV/0!</v>
      </c>
      <c r="T393" s="59">
        <f t="shared" si="169"/>
        <v>0</v>
      </c>
      <c r="U393" s="42">
        <f t="shared" si="190"/>
        <v>0</v>
      </c>
      <c r="V393" s="53" t="e">
        <f t="shared" si="191"/>
        <v>#DIV/0!</v>
      </c>
      <c r="W393" s="92">
        <f t="shared" si="170"/>
        <v>5</v>
      </c>
      <c r="X393" s="87">
        <f t="shared" si="192"/>
        <v>7.6923076923076934</v>
      </c>
      <c r="Y393" s="88">
        <f t="shared" si="193"/>
        <v>0.12000000000000008</v>
      </c>
      <c r="Z393" s="54">
        <f t="shared" si="171"/>
        <v>0</v>
      </c>
      <c r="AA393" s="42">
        <f t="shared" si="173"/>
        <v>0</v>
      </c>
      <c r="AB393" s="55" t="e">
        <f t="shared" si="174"/>
        <v>#DIV/0!</v>
      </c>
      <c r="AC393" s="86">
        <f t="shared" si="172"/>
        <v>5</v>
      </c>
      <c r="AD393" s="87">
        <f t="shared" si="175"/>
        <v>5.9523809523809526</v>
      </c>
      <c r="AE393" s="93">
        <f t="shared" si="176"/>
        <v>0.12000000000000002</v>
      </c>
      <c r="AF393" s="59">
        <f t="shared" si="177"/>
        <v>5</v>
      </c>
      <c r="AG393" s="42">
        <f t="shared" si="178"/>
        <v>5.9523809523809526</v>
      </c>
      <c r="AH393" s="55">
        <f t="shared" si="179"/>
        <v>0.12000000000000002</v>
      </c>
    </row>
    <row r="394" spans="1:34" x14ac:dyDescent="0.25">
      <c r="A394" s="75">
        <f>'Compra - Fora do Estado'!A389</f>
        <v>0</v>
      </c>
      <c r="B394" s="66">
        <f>'Compra - Fora do Estado'!B389</f>
        <v>0</v>
      </c>
      <c r="C394" s="40">
        <f>'Compra - Fora do Estado'!L389</f>
        <v>0</v>
      </c>
      <c r="D394" s="80">
        <v>0.04</v>
      </c>
      <c r="E394" s="86">
        <f t="shared" si="164"/>
        <v>5</v>
      </c>
      <c r="F394" s="87">
        <f t="shared" si="180"/>
        <v>7.4626865671641802</v>
      </c>
      <c r="G394" s="88">
        <f t="shared" si="181"/>
        <v>0.12000000000000009</v>
      </c>
      <c r="H394" s="54">
        <f t="shared" si="165"/>
        <v>0</v>
      </c>
      <c r="I394" s="42">
        <f t="shared" si="182"/>
        <v>0</v>
      </c>
      <c r="J394" s="53" t="e">
        <f t="shared" si="183"/>
        <v>#DIV/0!</v>
      </c>
      <c r="K394" s="92">
        <f t="shared" si="166"/>
        <v>0</v>
      </c>
      <c r="L394" s="87">
        <f t="shared" si="184"/>
        <v>0</v>
      </c>
      <c r="M394" s="93" t="e">
        <f t="shared" si="185"/>
        <v>#DIV/0!</v>
      </c>
      <c r="N394" s="59">
        <f t="shared" si="167"/>
        <v>5</v>
      </c>
      <c r="O394" s="42">
        <f t="shared" si="186"/>
        <v>7.3529411764705888</v>
      </c>
      <c r="P394" s="55">
        <f t="shared" si="187"/>
        <v>0.12000000000000008</v>
      </c>
      <c r="Q394" s="86">
        <f t="shared" si="168"/>
        <v>0</v>
      </c>
      <c r="R394" s="87">
        <f t="shared" si="188"/>
        <v>0</v>
      </c>
      <c r="S394" s="93" t="e">
        <f t="shared" si="189"/>
        <v>#DIV/0!</v>
      </c>
      <c r="T394" s="59">
        <f t="shared" si="169"/>
        <v>0</v>
      </c>
      <c r="U394" s="42">
        <f t="shared" si="190"/>
        <v>0</v>
      </c>
      <c r="V394" s="53" t="e">
        <f t="shared" si="191"/>
        <v>#DIV/0!</v>
      </c>
      <c r="W394" s="92">
        <f t="shared" si="170"/>
        <v>5</v>
      </c>
      <c r="X394" s="87">
        <f t="shared" si="192"/>
        <v>7.6923076923076934</v>
      </c>
      <c r="Y394" s="88">
        <f t="shared" si="193"/>
        <v>0.12000000000000008</v>
      </c>
      <c r="Z394" s="54">
        <f t="shared" si="171"/>
        <v>0</v>
      </c>
      <c r="AA394" s="42">
        <f t="shared" si="173"/>
        <v>0</v>
      </c>
      <c r="AB394" s="55" t="e">
        <f t="shared" si="174"/>
        <v>#DIV/0!</v>
      </c>
      <c r="AC394" s="86">
        <f t="shared" si="172"/>
        <v>5</v>
      </c>
      <c r="AD394" s="87">
        <f t="shared" si="175"/>
        <v>5.9523809523809526</v>
      </c>
      <c r="AE394" s="93">
        <f t="shared" si="176"/>
        <v>0.12000000000000002</v>
      </c>
      <c r="AF394" s="59">
        <f t="shared" si="177"/>
        <v>5</v>
      </c>
      <c r="AG394" s="42">
        <f t="shared" si="178"/>
        <v>5.9523809523809526</v>
      </c>
      <c r="AH394" s="55">
        <f t="shared" si="179"/>
        <v>0.12000000000000002</v>
      </c>
    </row>
    <row r="395" spans="1:34" x14ac:dyDescent="0.25">
      <c r="A395" s="75">
        <f>'Compra - Fora do Estado'!A390</f>
        <v>0</v>
      </c>
      <c r="B395" s="66">
        <f>'Compra - Fora do Estado'!B390</f>
        <v>0</v>
      </c>
      <c r="C395" s="40">
        <f>'Compra - Fora do Estado'!L390</f>
        <v>0</v>
      </c>
      <c r="D395" s="80">
        <v>0.04</v>
      </c>
      <c r="E395" s="86">
        <f t="shared" si="164"/>
        <v>5</v>
      </c>
      <c r="F395" s="87">
        <f t="shared" si="180"/>
        <v>7.4626865671641802</v>
      </c>
      <c r="G395" s="88">
        <f t="shared" si="181"/>
        <v>0.12000000000000009</v>
      </c>
      <c r="H395" s="54">
        <f t="shared" si="165"/>
        <v>0</v>
      </c>
      <c r="I395" s="42">
        <f t="shared" si="182"/>
        <v>0</v>
      </c>
      <c r="J395" s="53" t="e">
        <f t="shared" si="183"/>
        <v>#DIV/0!</v>
      </c>
      <c r="K395" s="92">
        <f t="shared" si="166"/>
        <v>0</v>
      </c>
      <c r="L395" s="87">
        <f t="shared" si="184"/>
        <v>0</v>
      </c>
      <c r="M395" s="93" t="e">
        <f t="shared" si="185"/>
        <v>#DIV/0!</v>
      </c>
      <c r="N395" s="59">
        <f t="shared" si="167"/>
        <v>5</v>
      </c>
      <c r="O395" s="42">
        <f t="shared" si="186"/>
        <v>7.3529411764705888</v>
      </c>
      <c r="P395" s="55">
        <f t="shared" si="187"/>
        <v>0.12000000000000008</v>
      </c>
      <c r="Q395" s="86">
        <f t="shared" si="168"/>
        <v>0</v>
      </c>
      <c r="R395" s="87">
        <f t="shared" si="188"/>
        <v>0</v>
      </c>
      <c r="S395" s="93" t="e">
        <f t="shared" si="189"/>
        <v>#DIV/0!</v>
      </c>
      <c r="T395" s="59">
        <f t="shared" si="169"/>
        <v>0</v>
      </c>
      <c r="U395" s="42">
        <f t="shared" si="190"/>
        <v>0</v>
      </c>
      <c r="V395" s="53" t="e">
        <f t="shared" si="191"/>
        <v>#DIV/0!</v>
      </c>
      <c r="W395" s="92">
        <f t="shared" si="170"/>
        <v>5</v>
      </c>
      <c r="X395" s="87">
        <f t="shared" si="192"/>
        <v>7.6923076923076934</v>
      </c>
      <c r="Y395" s="88">
        <f t="shared" si="193"/>
        <v>0.12000000000000008</v>
      </c>
      <c r="Z395" s="54">
        <f t="shared" si="171"/>
        <v>0</v>
      </c>
      <c r="AA395" s="42">
        <f t="shared" si="173"/>
        <v>0</v>
      </c>
      <c r="AB395" s="55" t="e">
        <f t="shared" si="174"/>
        <v>#DIV/0!</v>
      </c>
      <c r="AC395" s="86">
        <f t="shared" si="172"/>
        <v>5</v>
      </c>
      <c r="AD395" s="87">
        <f t="shared" si="175"/>
        <v>5.9523809523809526</v>
      </c>
      <c r="AE395" s="93">
        <f t="shared" si="176"/>
        <v>0.12000000000000002</v>
      </c>
      <c r="AF395" s="59">
        <f t="shared" si="177"/>
        <v>5</v>
      </c>
      <c r="AG395" s="42">
        <f t="shared" si="178"/>
        <v>5.9523809523809526</v>
      </c>
      <c r="AH395" s="55">
        <f t="shared" si="179"/>
        <v>0.12000000000000002</v>
      </c>
    </row>
    <row r="396" spans="1:34" x14ac:dyDescent="0.25">
      <c r="A396" s="75">
        <f>'Compra - Fora do Estado'!A391</f>
        <v>0</v>
      </c>
      <c r="B396" s="66">
        <f>'Compra - Fora do Estado'!B391</f>
        <v>0</v>
      </c>
      <c r="C396" s="40">
        <f>'Compra - Fora do Estado'!L391</f>
        <v>0</v>
      </c>
      <c r="D396" s="80">
        <v>0.04</v>
      </c>
      <c r="E396" s="86">
        <f t="shared" si="164"/>
        <v>5</v>
      </c>
      <c r="F396" s="87">
        <f t="shared" si="180"/>
        <v>7.4626865671641802</v>
      </c>
      <c r="G396" s="88">
        <f t="shared" si="181"/>
        <v>0.12000000000000009</v>
      </c>
      <c r="H396" s="54">
        <f t="shared" si="165"/>
        <v>0</v>
      </c>
      <c r="I396" s="42">
        <f t="shared" si="182"/>
        <v>0</v>
      </c>
      <c r="J396" s="53" t="e">
        <f t="shared" si="183"/>
        <v>#DIV/0!</v>
      </c>
      <c r="K396" s="92">
        <f t="shared" si="166"/>
        <v>0</v>
      </c>
      <c r="L396" s="87">
        <f t="shared" si="184"/>
        <v>0</v>
      </c>
      <c r="M396" s="93" t="e">
        <f t="shared" si="185"/>
        <v>#DIV/0!</v>
      </c>
      <c r="N396" s="59">
        <f t="shared" si="167"/>
        <v>5</v>
      </c>
      <c r="O396" s="42">
        <f t="shared" si="186"/>
        <v>7.3529411764705888</v>
      </c>
      <c r="P396" s="55">
        <f t="shared" si="187"/>
        <v>0.12000000000000008</v>
      </c>
      <c r="Q396" s="86">
        <f t="shared" si="168"/>
        <v>0</v>
      </c>
      <c r="R396" s="87">
        <f t="shared" si="188"/>
        <v>0</v>
      </c>
      <c r="S396" s="93" t="e">
        <f t="shared" si="189"/>
        <v>#DIV/0!</v>
      </c>
      <c r="T396" s="59">
        <f t="shared" si="169"/>
        <v>0</v>
      </c>
      <c r="U396" s="42">
        <f t="shared" si="190"/>
        <v>0</v>
      </c>
      <c r="V396" s="53" t="e">
        <f t="shared" si="191"/>
        <v>#DIV/0!</v>
      </c>
      <c r="W396" s="92">
        <f t="shared" si="170"/>
        <v>5</v>
      </c>
      <c r="X396" s="87">
        <f t="shared" si="192"/>
        <v>7.6923076923076934</v>
      </c>
      <c r="Y396" s="88">
        <f t="shared" si="193"/>
        <v>0.12000000000000008</v>
      </c>
      <c r="Z396" s="54">
        <f t="shared" si="171"/>
        <v>0</v>
      </c>
      <c r="AA396" s="42">
        <f t="shared" si="173"/>
        <v>0</v>
      </c>
      <c r="AB396" s="55" t="e">
        <f t="shared" si="174"/>
        <v>#DIV/0!</v>
      </c>
      <c r="AC396" s="86">
        <f t="shared" si="172"/>
        <v>5</v>
      </c>
      <c r="AD396" s="87">
        <f t="shared" si="175"/>
        <v>5.9523809523809526</v>
      </c>
      <c r="AE396" s="93">
        <f t="shared" si="176"/>
        <v>0.12000000000000002</v>
      </c>
      <c r="AF396" s="59">
        <f t="shared" si="177"/>
        <v>5</v>
      </c>
      <c r="AG396" s="42">
        <f t="shared" si="178"/>
        <v>5.9523809523809526</v>
      </c>
      <c r="AH396" s="55">
        <f t="shared" si="179"/>
        <v>0.12000000000000002</v>
      </c>
    </row>
    <row r="397" spans="1:34" x14ac:dyDescent="0.25">
      <c r="A397" s="75">
        <f>'Compra - Fora do Estado'!A392</f>
        <v>0</v>
      </c>
      <c r="B397" s="66">
        <f>'Compra - Fora do Estado'!B392</f>
        <v>0</v>
      </c>
      <c r="C397" s="40">
        <f>'Compra - Fora do Estado'!L392</f>
        <v>0</v>
      </c>
      <c r="D397" s="80">
        <v>0.04</v>
      </c>
      <c r="E397" s="86">
        <f t="shared" si="164"/>
        <v>5</v>
      </c>
      <c r="F397" s="87">
        <f t="shared" si="180"/>
        <v>7.4626865671641802</v>
      </c>
      <c r="G397" s="88">
        <f t="shared" si="181"/>
        <v>0.12000000000000009</v>
      </c>
      <c r="H397" s="54">
        <f t="shared" si="165"/>
        <v>0</v>
      </c>
      <c r="I397" s="42">
        <f t="shared" si="182"/>
        <v>0</v>
      </c>
      <c r="J397" s="53" t="e">
        <f t="shared" si="183"/>
        <v>#DIV/0!</v>
      </c>
      <c r="K397" s="92">
        <f t="shared" si="166"/>
        <v>0</v>
      </c>
      <c r="L397" s="87">
        <f t="shared" si="184"/>
        <v>0</v>
      </c>
      <c r="M397" s="93" t="e">
        <f t="shared" si="185"/>
        <v>#DIV/0!</v>
      </c>
      <c r="N397" s="59">
        <f t="shared" si="167"/>
        <v>5</v>
      </c>
      <c r="O397" s="42">
        <f t="shared" si="186"/>
        <v>7.3529411764705888</v>
      </c>
      <c r="P397" s="55">
        <f t="shared" si="187"/>
        <v>0.12000000000000008</v>
      </c>
      <c r="Q397" s="86">
        <f t="shared" si="168"/>
        <v>0</v>
      </c>
      <c r="R397" s="87">
        <f t="shared" si="188"/>
        <v>0</v>
      </c>
      <c r="S397" s="93" t="e">
        <f t="shared" si="189"/>
        <v>#DIV/0!</v>
      </c>
      <c r="T397" s="59">
        <f t="shared" si="169"/>
        <v>0</v>
      </c>
      <c r="U397" s="42">
        <f t="shared" si="190"/>
        <v>0</v>
      </c>
      <c r="V397" s="53" t="e">
        <f t="shared" si="191"/>
        <v>#DIV/0!</v>
      </c>
      <c r="W397" s="92">
        <f t="shared" si="170"/>
        <v>5</v>
      </c>
      <c r="X397" s="87">
        <f t="shared" si="192"/>
        <v>7.6923076923076934</v>
      </c>
      <c r="Y397" s="88">
        <f t="shared" si="193"/>
        <v>0.12000000000000008</v>
      </c>
      <c r="Z397" s="54">
        <f t="shared" si="171"/>
        <v>0</v>
      </c>
      <c r="AA397" s="42">
        <f t="shared" si="173"/>
        <v>0</v>
      </c>
      <c r="AB397" s="55" t="e">
        <f t="shared" si="174"/>
        <v>#DIV/0!</v>
      </c>
      <c r="AC397" s="86">
        <f t="shared" si="172"/>
        <v>5</v>
      </c>
      <c r="AD397" s="87">
        <f t="shared" si="175"/>
        <v>5.9523809523809526</v>
      </c>
      <c r="AE397" s="93">
        <f t="shared" si="176"/>
        <v>0.12000000000000002</v>
      </c>
      <c r="AF397" s="59">
        <f t="shared" si="177"/>
        <v>5</v>
      </c>
      <c r="AG397" s="42">
        <f t="shared" si="178"/>
        <v>5.9523809523809526</v>
      </c>
      <c r="AH397" s="55">
        <f t="shared" si="179"/>
        <v>0.12000000000000002</v>
      </c>
    </row>
    <row r="398" spans="1:34" x14ac:dyDescent="0.25">
      <c r="A398" s="75">
        <f>'Compra - Fora do Estado'!A393</f>
        <v>0</v>
      </c>
      <c r="B398" s="66">
        <f>'Compra - Fora do Estado'!B393</f>
        <v>0</v>
      </c>
      <c r="C398" s="40">
        <f>'Compra - Fora do Estado'!L393</f>
        <v>0</v>
      </c>
      <c r="D398" s="80">
        <v>0.04</v>
      </c>
      <c r="E398" s="86">
        <f t="shared" si="164"/>
        <v>5</v>
      </c>
      <c r="F398" s="87">
        <f t="shared" si="180"/>
        <v>7.4626865671641802</v>
      </c>
      <c r="G398" s="88">
        <f t="shared" si="181"/>
        <v>0.12000000000000009</v>
      </c>
      <c r="H398" s="54">
        <f t="shared" si="165"/>
        <v>0</v>
      </c>
      <c r="I398" s="42">
        <f t="shared" si="182"/>
        <v>0</v>
      </c>
      <c r="J398" s="53" t="e">
        <f t="shared" si="183"/>
        <v>#DIV/0!</v>
      </c>
      <c r="K398" s="92">
        <f t="shared" si="166"/>
        <v>0</v>
      </c>
      <c r="L398" s="87">
        <f t="shared" si="184"/>
        <v>0</v>
      </c>
      <c r="M398" s="93" t="e">
        <f t="shared" si="185"/>
        <v>#DIV/0!</v>
      </c>
      <c r="N398" s="59">
        <f t="shared" si="167"/>
        <v>5</v>
      </c>
      <c r="O398" s="42">
        <f t="shared" si="186"/>
        <v>7.3529411764705888</v>
      </c>
      <c r="P398" s="55">
        <f t="shared" si="187"/>
        <v>0.12000000000000008</v>
      </c>
      <c r="Q398" s="86">
        <f t="shared" si="168"/>
        <v>0</v>
      </c>
      <c r="R398" s="87">
        <f t="shared" si="188"/>
        <v>0</v>
      </c>
      <c r="S398" s="93" t="e">
        <f t="shared" si="189"/>
        <v>#DIV/0!</v>
      </c>
      <c r="T398" s="59">
        <f t="shared" si="169"/>
        <v>0</v>
      </c>
      <c r="U398" s="42">
        <f t="shared" si="190"/>
        <v>0</v>
      </c>
      <c r="V398" s="53" t="e">
        <f t="shared" si="191"/>
        <v>#DIV/0!</v>
      </c>
      <c r="W398" s="92">
        <f t="shared" si="170"/>
        <v>5</v>
      </c>
      <c r="X398" s="87">
        <f t="shared" si="192"/>
        <v>7.6923076923076934</v>
      </c>
      <c r="Y398" s="88">
        <f t="shared" si="193"/>
        <v>0.12000000000000008</v>
      </c>
      <c r="Z398" s="54">
        <f t="shared" si="171"/>
        <v>0</v>
      </c>
      <c r="AA398" s="42">
        <f t="shared" si="173"/>
        <v>0</v>
      </c>
      <c r="AB398" s="55" t="e">
        <f t="shared" si="174"/>
        <v>#DIV/0!</v>
      </c>
      <c r="AC398" s="86">
        <f t="shared" si="172"/>
        <v>5</v>
      </c>
      <c r="AD398" s="87">
        <f t="shared" si="175"/>
        <v>5.9523809523809526</v>
      </c>
      <c r="AE398" s="93">
        <f t="shared" si="176"/>
        <v>0.12000000000000002</v>
      </c>
      <c r="AF398" s="59">
        <f t="shared" si="177"/>
        <v>5</v>
      </c>
      <c r="AG398" s="42">
        <f t="shared" si="178"/>
        <v>5.9523809523809526</v>
      </c>
      <c r="AH398" s="55">
        <f t="shared" si="179"/>
        <v>0.12000000000000002</v>
      </c>
    </row>
    <row r="399" spans="1:34" x14ac:dyDescent="0.25">
      <c r="A399" s="75">
        <f>'Compra - Fora do Estado'!A394</f>
        <v>0</v>
      </c>
      <c r="B399" s="66">
        <f>'Compra - Fora do Estado'!B394</f>
        <v>0</v>
      </c>
      <c r="C399" s="40">
        <f>'Compra - Fora do Estado'!L394</f>
        <v>0</v>
      </c>
      <c r="D399" s="80">
        <v>0.04</v>
      </c>
      <c r="E399" s="86">
        <f t="shared" ref="E399:E462" si="194">IF(C399*2&lt;$C$2,$D$2,$E$2)</f>
        <v>5</v>
      </c>
      <c r="F399" s="87">
        <f t="shared" si="180"/>
        <v>7.4626865671641802</v>
      </c>
      <c r="G399" s="88">
        <f t="shared" si="181"/>
        <v>0.12000000000000009</v>
      </c>
      <c r="H399" s="54">
        <f t="shared" ref="H399:H462" si="195">IF(C399*2&lt;$C$3,$D$3,$E$3)</f>
        <v>0</v>
      </c>
      <c r="I399" s="42">
        <f t="shared" si="182"/>
        <v>0</v>
      </c>
      <c r="J399" s="53" t="e">
        <f t="shared" si="183"/>
        <v>#DIV/0!</v>
      </c>
      <c r="K399" s="92">
        <f t="shared" ref="K399:K462" si="196">IF(C399*2&lt;$C$4,$D$4,$E$4)</f>
        <v>0</v>
      </c>
      <c r="L399" s="87">
        <f t="shared" si="184"/>
        <v>0</v>
      </c>
      <c r="M399" s="93" t="e">
        <f t="shared" si="185"/>
        <v>#DIV/0!</v>
      </c>
      <c r="N399" s="59">
        <f t="shared" ref="N399:N462" si="197">IF(C399*2&lt;$C$5,$D$5,$E$5)</f>
        <v>5</v>
      </c>
      <c r="O399" s="42">
        <f t="shared" si="186"/>
        <v>7.3529411764705888</v>
      </c>
      <c r="P399" s="55">
        <f t="shared" si="187"/>
        <v>0.12000000000000008</v>
      </c>
      <c r="Q399" s="86">
        <f t="shared" ref="Q399:Q462" si="198">IF(C399*2&lt;$C$6,$D$6,$E$6)</f>
        <v>0</v>
      </c>
      <c r="R399" s="87">
        <f t="shared" si="188"/>
        <v>0</v>
      </c>
      <c r="S399" s="93" t="e">
        <f t="shared" si="189"/>
        <v>#DIV/0!</v>
      </c>
      <c r="T399" s="59">
        <f t="shared" ref="T399:T462" si="199">IF(C399*2&lt;$C$7,$D$7,$E$7)</f>
        <v>0</v>
      </c>
      <c r="U399" s="42">
        <f t="shared" si="190"/>
        <v>0</v>
      </c>
      <c r="V399" s="53" t="e">
        <f t="shared" si="191"/>
        <v>#DIV/0!</v>
      </c>
      <c r="W399" s="92">
        <f t="shared" ref="W399:W462" si="200">IF(C399*2&lt;$C$8,$D$8,$E$8)</f>
        <v>5</v>
      </c>
      <c r="X399" s="87">
        <f t="shared" si="192"/>
        <v>7.6923076923076934</v>
      </c>
      <c r="Y399" s="88">
        <f t="shared" si="193"/>
        <v>0.12000000000000008</v>
      </c>
      <c r="Z399" s="54">
        <f t="shared" ref="Z399:Z462" si="201">IF(C399*22&lt;$C$9,$D$9,$E$9)</f>
        <v>0</v>
      </c>
      <c r="AA399" s="42">
        <f t="shared" si="173"/>
        <v>0</v>
      </c>
      <c r="AB399" s="55" t="e">
        <f t="shared" si="174"/>
        <v>#DIV/0!</v>
      </c>
      <c r="AC399" s="86">
        <f t="shared" ref="AC399:AC462" si="202">IF(C399*2&lt;$C$8,$D$8,$E$8)</f>
        <v>5</v>
      </c>
      <c r="AD399" s="87">
        <f t="shared" si="175"/>
        <v>5.9523809523809526</v>
      </c>
      <c r="AE399" s="93">
        <f t="shared" si="176"/>
        <v>0.12000000000000002</v>
      </c>
      <c r="AF399" s="59">
        <f t="shared" si="177"/>
        <v>5</v>
      </c>
      <c r="AG399" s="42">
        <f t="shared" si="178"/>
        <v>5.9523809523809526</v>
      </c>
      <c r="AH399" s="55">
        <f t="shared" si="179"/>
        <v>0.12000000000000002</v>
      </c>
    </row>
    <row r="400" spans="1:34" x14ac:dyDescent="0.25">
      <c r="A400" s="75">
        <f>'Compra - Fora do Estado'!A395</f>
        <v>0</v>
      </c>
      <c r="B400" s="66">
        <f>'Compra - Fora do Estado'!B395</f>
        <v>0</v>
      </c>
      <c r="C400" s="40">
        <f>'Compra - Fora do Estado'!L395</f>
        <v>0</v>
      </c>
      <c r="D400" s="80">
        <v>0.04</v>
      </c>
      <c r="E400" s="86">
        <f t="shared" si="194"/>
        <v>5</v>
      </c>
      <c r="F400" s="87">
        <f t="shared" si="180"/>
        <v>7.4626865671641802</v>
      </c>
      <c r="G400" s="88">
        <f t="shared" si="181"/>
        <v>0.12000000000000009</v>
      </c>
      <c r="H400" s="54">
        <f t="shared" si="195"/>
        <v>0</v>
      </c>
      <c r="I400" s="42">
        <f t="shared" si="182"/>
        <v>0</v>
      </c>
      <c r="J400" s="53" t="e">
        <f t="shared" si="183"/>
        <v>#DIV/0!</v>
      </c>
      <c r="K400" s="92">
        <f t="shared" si="196"/>
        <v>0</v>
      </c>
      <c r="L400" s="87">
        <f t="shared" si="184"/>
        <v>0</v>
      </c>
      <c r="M400" s="93" t="e">
        <f t="shared" si="185"/>
        <v>#DIV/0!</v>
      </c>
      <c r="N400" s="59">
        <f t="shared" si="197"/>
        <v>5</v>
      </c>
      <c r="O400" s="42">
        <f t="shared" si="186"/>
        <v>7.3529411764705888</v>
      </c>
      <c r="P400" s="55">
        <f t="shared" si="187"/>
        <v>0.12000000000000008</v>
      </c>
      <c r="Q400" s="86">
        <f t="shared" si="198"/>
        <v>0</v>
      </c>
      <c r="R400" s="87">
        <f t="shared" si="188"/>
        <v>0</v>
      </c>
      <c r="S400" s="93" t="e">
        <f t="shared" si="189"/>
        <v>#DIV/0!</v>
      </c>
      <c r="T400" s="59">
        <f t="shared" si="199"/>
        <v>0</v>
      </c>
      <c r="U400" s="42">
        <f t="shared" si="190"/>
        <v>0</v>
      </c>
      <c r="V400" s="53" t="e">
        <f t="shared" si="191"/>
        <v>#DIV/0!</v>
      </c>
      <c r="W400" s="92">
        <f t="shared" si="200"/>
        <v>5</v>
      </c>
      <c r="X400" s="87">
        <f t="shared" si="192"/>
        <v>7.6923076923076934</v>
      </c>
      <c r="Y400" s="88">
        <f t="shared" si="193"/>
        <v>0.12000000000000008</v>
      </c>
      <c r="Z400" s="54">
        <f t="shared" si="201"/>
        <v>0</v>
      </c>
      <c r="AA400" s="42">
        <f t="shared" ref="AA400:AA463" si="203">(C400+Z400)/(1-$J$5-D400-$B$9)</f>
        <v>0</v>
      </c>
      <c r="AB400" s="55" t="e">
        <f t="shared" ref="AB400:AB463" si="204">(AA400-Z400-D400*AA400-C400-$B$9*AA400)/AA400</f>
        <v>#DIV/0!</v>
      </c>
      <c r="AC400" s="86">
        <f t="shared" si="202"/>
        <v>5</v>
      </c>
      <c r="AD400" s="87">
        <f t="shared" ref="AD400:AD463" si="205">(C400+AC400)/(1-$J$5-D400-$B$10)</f>
        <v>5.9523809523809526</v>
      </c>
      <c r="AE400" s="93">
        <f t="shared" ref="AE400:AE463" si="206">(AD400-AC400-D400*AD400-C400-$B$10*AD400)/AD400</f>
        <v>0.12000000000000002</v>
      </c>
      <c r="AF400" s="59">
        <f t="shared" ref="AF400:AF463" si="207">IF(L400/2&lt;$C$8,$D$8,$E$8)</f>
        <v>5</v>
      </c>
      <c r="AG400" s="42">
        <f t="shared" ref="AG400:AG463" si="208">(C400+AF400)/(1-$J$5-D400-$B$11)</f>
        <v>5.9523809523809526</v>
      </c>
      <c r="AH400" s="55">
        <f t="shared" ref="AH400:AH463" si="209">(AG400-AF400-D400*AG400-C400-$B$11*AG400)/AG400</f>
        <v>0.12000000000000002</v>
      </c>
    </row>
    <row r="401" spans="1:34" x14ac:dyDescent="0.25">
      <c r="A401" s="75">
        <f>'Compra - Fora do Estado'!A396</f>
        <v>0</v>
      </c>
      <c r="B401" s="66">
        <f>'Compra - Fora do Estado'!B396</f>
        <v>0</v>
      </c>
      <c r="C401" s="40">
        <f>'Compra - Fora do Estado'!L396</f>
        <v>0</v>
      </c>
      <c r="D401" s="80">
        <v>0.04</v>
      </c>
      <c r="E401" s="86">
        <f t="shared" si="194"/>
        <v>5</v>
      </c>
      <c r="F401" s="87">
        <f t="shared" si="180"/>
        <v>7.4626865671641802</v>
      </c>
      <c r="G401" s="88">
        <f t="shared" si="181"/>
        <v>0.12000000000000009</v>
      </c>
      <c r="H401" s="54">
        <f t="shared" si="195"/>
        <v>0</v>
      </c>
      <c r="I401" s="42">
        <f t="shared" si="182"/>
        <v>0</v>
      </c>
      <c r="J401" s="53" t="e">
        <f t="shared" si="183"/>
        <v>#DIV/0!</v>
      </c>
      <c r="K401" s="92">
        <f t="shared" si="196"/>
        <v>0</v>
      </c>
      <c r="L401" s="87">
        <f t="shared" si="184"/>
        <v>0</v>
      </c>
      <c r="M401" s="93" t="e">
        <f t="shared" si="185"/>
        <v>#DIV/0!</v>
      </c>
      <c r="N401" s="59">
        <f t="shared" si="197"/>
        <v>5</v>
      </c>
      <c r="O401" s="42">
        <f t="shared" si="186"/>
        <v>7.3529411764705888</v>
      </c>
      <c r="P401" s="55">
        <f t="shared" si="187"/>
        <v>0.12000000000000008</v>
      </c>
      <c r="Q401" s="86">
        <f t="shared" si="198"/>
        <v>0</v>
      </c>
      <c r="R401" s="87">
        <f t="shared" si="188"/>
        <v>0</v>
      </c>
      <c r="S401" s="93" t="e">
        <f t="shared" si="189"/>
        <v>#DIV/0!</v>
      </c>
      <c r="T401" s="59">
        <f t="shared" si="199"/>
        <v>0</v>
      </c>
      <c r="U401" s="42">
        <f t="shared" si="190"/>
        <v>0</v>
      </c>
      <c r="V401" s="53" t="e">
        <f t="shared" si="191"/>
        <v>#DIV/0!</v>
      </c>
      <c r="W401" s="92">
        <f t="shared" si="200"/>
        <v>5</v>
      </c>
      <c r="X401" s="87">
        <f t="shared" si="192"/>
        <v>7.6923076923076934</v>
      </c>
      <c r="Y401" s="88">
        <f t="shared" si="193"/>
        <v>0.12000000000000008</v>
      </c>
      <c r="Z401" s="54">
        <f t="shared" si="201"/>
        <v>0</v>
      </c>
      <c r="AA401" s="42">
        <f t="shared" si="203"/>
        <v>0</v>
      </c>
      <c r="AB401" s="55" t="e">
        <f t="shared" si="204"/>
        <v>#DIV/0!</v>
      </c>
      <c r="AC401" s="86">
        <f t="shared" si="202"/>
        <v>5</v>
      </c>
      <c r="AD401" s="87">
        <f t="shared" si="205"/>
        <v>5.9523809523809526</v>
      </c>
      <c r="AE401" s="93">
        <f t="shared" si="206"/>
        <v>0.12000000000000002</v>
      </c>
      <c r="AF401" s="59">
        <f t="shared" si="207"/>
        <v>5</v>
      </c>
      <c r="AG401" s="42">
        <f t="shared" si="208"/>
        <v>5.9523809523809526</v>
      </c>
      <c r="AH401" s="55">
        <f t="shared" si="209"/>
        <v>0.12000000000000002</v>
      </c>
    </row>
    <row r="402" spans="1:34" x14ac:dyDescent="0.25">
      <c r="A402" s="75">
        <f>'Compra - Fora do Estado'!A397</f>
        <v>0</v>
      </c>
      <c r="B402" s="66">
        <f>'Compra - Fora do Estado'!B397</f>
        <v>0</v>
      </c>
      <c r="C402" s="40">
        <f>'Compra - Fora do Estado'!L397</f>
        <v>0</v>
      </c>
      <c r="D402" s="80">
        <v>0.04</v>
      </c>
      <c r="E402" s="86">
        <f t="shared" si="194"/>
        <v>5</v>
      </c>
      <c r="F402" s="87">
        <f t="shared" si="180"/>
        <v>7.4626865671641802</v>
      </c>
      <c r="G402" s="88">
        <f t="shared" si="181"/>
        <v>0.12000000000000009</v>
      </c>
      <c r="H402" s="54">
        <f t="shared" si="195"/>
        <v>0</v>
      </c>
      <c r="I402" s="42">
        <f t="shared" si="182"/>
        <v>0</v>
      </c>
      <c r="J402" s="53" t="e">
        <f t="shared" si="183"/>
        <v>#DIV/0!</v>
      </c>
      <c r="K402" s="92">
        <f t="shared" si="196"/>
        <v>0</v>
      </c>
      <c r="L402" s="87">
        <f t="shared" si="184"/>
        <v>0</v>
      </c>
      <c r="M402" s="93" t="e">
        <f t="shared" si="185"/>
        <v>#DIV/0!</v>
      </c>
      <c r="N402" s="59">
        <f t="shared" si="197"/>
        <v>5</v>
      </c>
      <c r="O402" s="42">
        <f t="shared" si="186"/>
        <v>7.3529411764705888</v>
      </c>
      <c r="P402" s="55">
        <f t="shared" si="187"/>
        <v>0.12000000000000008</v>
      </c>
      <c r="Q402" s="86">
        <f t="shared" si="198"/>
        <v>0</v>
      </c>
      <c r="R402" s="87">
        <f t="shared" si="188"/>
        <v>0</v>
      </c>
      <c r="S402" s="93" t="e">
        <f t="shared" si="189"/>
        <v>#DIV/0!</v>
      </c>
      <c r="T402" s="59">
        <f t="shared" si="199"/>
        <v>0</v>
      </c>
      <c r="U402" s="42">
        <f t="shared" si="190"/>
        <v>0</v>
      </c>
      <c r="V402" s="53" t="e">
        <f t="shared" si="191"/>
        <v>#DIV/0!</v>
      </c>
      <c r="W402" s="92">
        <f t="shared" si="200"/>
        <v>5</v>
      </c>
      <c r="X402" s="87">
        <f t="shared" si="192"/>
        <v>7.6923076923076934</v>
      </c>
      <c r="Y402" s="88">
        <f t="shared" si="193"/>
        <v>0.12000000000000008</v>
      </c>
      <c r="Z402" s="54">
        <f t="shared" si="201"/>
        <v>0</v>
      </c>
      <c r="AA402" s="42">
        <f t="shared" si="203"/>
        <v>0</v>
      </c>
      <c r="AB402" s="55" t="e">
        <f t="shared" si="204"/>
        <v>#DIV/0!</v>
      </c>
      <c r="AC402" s="86">
        <f t="shared" si="202"/>
        <v>5</v>
      </c>
      <c r="AD402" s="87">
        <f t="shared" si="205"/>
        <v>5.9523809523809526</v>
      </c>
      <c r="AE402" s="93">
        <f t="shared" si="206"/>
        <v>0.12000000000000002</v>
      </c>
      <c r="AF402" s="59">
        <f t="shared" si="207"/>
        <v>5</v>
      </c>
      <c r="AG402" s="42">
        <f t="shared" si="208"/>
        <v>5.9523809523809526</v>
      </c>
      <c r="AH402" s="55">
        <f t="shared" si="209"/>
        <v>0.12000000000000002</v>
      </c>
    </row>
    <row r="403" spans="1:34" x14ac:dyDescent="0.25">
      <c r="A403" s="75">
        <f>'Compra - Fora do Estado'!A398</f>
        <v>0</v>
      </c>
      <c r="B403" s="66">
        <f>'Compra - Fora do Estado'!B398</f>
        <v>0</v>
      </c>
      <c r="C403" s="40">
        <f>'Compra - Fora do Estado'!L398</f>
        <v>0</v>
      </c>
      <c r="D403" s="80">
        <v>0.04</v>
      </c>
      <c r="E403" s="86">
        <f t="shared" si="194"/>
        <v>5</v>
      </c>
      <c r="F403" s="87">
        <f t="shared" si="180"/>
        <v>7.4626865671641802</v>
      </c>
      <c r="G403" s="88">
        <f t="shared" si="181"/>
        <v>0.12000000000000009</v>
      </c>
      <c r="H403" s="54">
        <f t="shared" si="195"/>
        <v>0</v>
      </c>
      <c r="I403" s="42">
        <f t="shared" si="182"/>
        <v>0</v>
      </c>
      <c r="J403" s="53" t="e">
        <f t="shared" si="183"/>
        <v>#DIV/0!</v>
      </c>
      <c r="K403" s="92">
        <f t="shared" si="196"/>
        <v>0</v>
      </c>
      <c r="L403" s="87">
        <f t="shared" si="184"/>
        <v>0</v>
      </c>
      <c r="M403" s="93" t="e">
        <f t="shared" si="185"/>
        <v>#DIV/0!</v>
      </c>
      <c r="N403" s="59">
        <f t="shared" si="197"/>
        <v>5</v>
      </c>
      <c r="O403" s="42">
        <f t="shared" si="186"/>
        <v>7.3529411764705888</v>
      </c>
      <c r="P403" s="55">
        <f t="shared" si="187"/>
        <v>0.12000000000000008</v>
      </c>
      <c r="Q403" s="86">
        <f t="shared" si="198"/>
        <v>0</v>
      </c>
      <c r="R403" s="87">
        <f t="shared" si="188"/>
        <v>0</v>
      </c>
      <c r="S403" s="93" t="e">
        <f t="shared" si="189"/>
        <v>#DIV/0!</v>
      </c>
      <c r="T403" s="59">
        <f t="shared" si="199"/>
        <v>0</v>
      </c>
      <c r="U403" s="42">
        <f t="shared" si="190"/>
        <v>0</v>
      </c>
      <c r="V403" s="53" t="e">
        <f t="shared" si="191"/>
        <v>#DIV/0!</v>
      </c>
      <c r="W403" s="92">
        <f t="shared" si="200"/>
        <v>5</v>
      </c>
      <c r="X403" s="87">
        <f t="shared" si="192"/>
        <v>7.6923076923076934</v>
      </c>
      <c r="Y403" s="88">
        <f t="shared" si="193"/>
        <v>0.12000000000000008</v>
      </c>
      <c r="Z403" s="54">
        <f t="shared" si="201"/>
        <v>0</v>
      </c>
      <c r="AA403" s="42">
        <f t="shared" si="203"/>
        <v>0</v>
      </c>
      <c r="AB403" s="55" t="e">
        <f t="shared" si="204"/>
        <v>#DIV/0!</v>
      </c>
      <c r="AC403" s="86">
        <f t="shared" si="202"/>
        <v>5</v>
      </c>
      <c r="AD403" s="87">
        <f t="shared" si="205"/>
        <v>5.9523809523809526</v>
      </c>
      <c r="AE403" s="93">
        <f t="shared" si="206"/>
        <v>0.12000000000000002</v>
      </c>
      <c r="AF403" s="59">
        <f t="shared" si="207"/>
        <v>5</v>
      </c>
      <c r="AG403" s="42">
        <f t="shared" si="208"/>
        <v>5.9523809523809526</v>
      </c>
      <c r="AH403" s="55">
        <f t="shared" si="209"/>
        <v>0.12000000000000002</v>
      </c>
    </row>
    <row r="404" spans="1:34" x14ac:dyDescent="0.25">
      <c r="A404" s="75">
        <f>'Compra - Fora do Estado'!A399</f>
        <v>0</v>
      </c>
      <c r="B404" s="66">
        <f>'Compra - Fora do Estado'!B399</f>
        <v>0</v>
      </c>
      <c r="C404" s="40">
        <f>'Compra - Fora do Estado'!L399</f>
        <v>0</v>
      </c>
      <c r="D404" s="80">
        <v>0.04</v>
      </c>
      <c r="E404" s="86">
        <f t="shared" si="194"/>
        <v>5</v>
      </c>
      <c r="F404" s="87">
        <f t="shared" si="180"/>
        <v>7.4626865671641802</v>
      </c>
      <c r="G404" s="88">
        <f t="shared" si="181"/>
        <v>0.12000000000000009</v>
      </c>
      <c r="H404" s="54">
        <f t="shared" si="195"/>
        <v>0</v>
      </c>
      <c r="I404" s="42">
        <f t="shared" si="182"/>
        <v>0</v>
      </c>
      <c r="J404" s="53" t="e">
        <f t="shared" si="183"/>
        <v>#DIV/0!</v>
      </c>
      <c r="K404" s="92">
        <f t="shared" si="196"/>
        <v>0</v>
      </c>
      <c r="L404" s="87">
        <f t="shared" si="184"/>
        <v>0</v>
      </c>
      <c r="M404" s="93" t="e">
        <f t="shared" si="185"/>
        <v>#DIV/0!</v>
      </c>
      <c r="N404" s="59">
        <f t="shared" si="197"/>
        <v>5</v>
      </c>
      <c r="O404" s="42">
        <f t="shared" si="186"/>
        <v>7.3529411764705888</v>
      </c>
      <c r="P404" s="55">
        <f t="shared" si="187"/>
        <v>0.12000000000000008</v>
      </c>
      <c r="Q404" s="86">
        <f t="shared" si="198"/>
        <v>0</v>
      </c>
      <c r="R404" s="87">
        <f t="shared" si="188"/>
        <v>0</v>
      </c>
      <c r="S404" s="93" t="e">
        <f t="shared" si="189"/>
        <v>#DIV/0!</v>
      </c>
      <c r="T404" s="59">
        <f t="shared" si="199"/>
        <v>0</v>
      </c>
      <c r="U404" s="42">
        <f t="shared" si="190"/>
        <v>0</v>
      </c>
      <c r="V404" s="53" t="e">
        <f t="shared" si="191"/>
        <v>#DIV/0!</v>
      </c>
      <c r="W404" s="92">
        <f t="shared" si="200"/>
        <v>5</v>
      </c>
      <c r="X404" s="87">
        <f t="shared" si="192"/>
        <v>7.6923076923076934</v>
      </c>
      <c r="Y404" s="88">
        <f t="shared" si="193"/>
        <v>0.12000000000000008</v>
      </c>
      <c r="Z404" s="54">
        <f t="shared" si="201"/>
        <v>0</v>
      </c>
      <c r="AA404" s="42">
        <f t="shared" si="203"/>
        <v>0</v>
      </c>
      <c r="AB404" s="55" t="e">
        <f t="shared" si="204"/>
        <v>#DIV/0!</v>
      </c>
      <c r="AC404" s="86">
        <f t="shared" si="202"/>
        <v>5</v>
      </c>
      <c r="AD404" s="87">
        <f t="shared" si="205"/>
        <v>5.9523809523809526</v>
      </c>
      <c r="AE404" s="93">
        <f t="shared" si="206"/>
        <v>0.12000000000000002</v>
      </c>
      <c r="AF404" s="59">
        <f t="shared" si="207"/>
        <v>5</v>
      </c>
      <c r="AG404" s="42">
        <f t="shared" si="208"/>
        <v>5.9523809523809526</v>
      </c>
      <c r="AH404" s="55">
        <f t="shared" si="209"/>
        <v>0.12000000000000002</v>
      </c>
    </row>
    <row r="405" spans="1:34" x14ac:dyDescent="0.25">
      <c r="A405" s="75">
        <f>'Compra - Fora do Estado'!A400</f>
        <v>0</v>
      </c>
      <c r="B405" s="66">
        <f>'Compra - Fora do Estado'!B400</f>
        <v>0</v>
      </c>
      <c r="C405" s="40">
        <f>'Compra - Fora do Estado'!L400</f>
        <v>0</v>
      </c>
      <c r="D405" s="80">
        <v>0.04</v>
      </c>
      <c r="E405" s="86">
        <f t="shared" si="194"/>
        <v>5</v>
      </c>
      <c r="F405" s="87">
        <f t="shared" si="180"/>
        <v>7.4626865671641802</v>
      </c>
      <c r="G405" s="88">
        <f t="shared" si="181"/>
        <v>0.12000000000000009</v>
      </c>
      <c r="H405" s="54">
        <f t="shared" si="195"/>
        <v>0</v>
      </c>
      <c r="I405" s="42">
        <f t="shared" si="182"/>
        <v>0</v>
      </c>
      <c r="J405" s="53" t="e">
        <f t="shared" si="183"/>
        <v>#DIV/0!</v>
      </c>
      <c r="K405" s="92">
        <f t="shared" si="196"/>
        <v>0</v>
      </c>
      <c r="L405" s="87">
        <f t="shared" si="184"/>
        <v>0</v>
      </c>
      <c r="M405" s="93" t="e">
        <f t="shared" si="185"/>
        <v>#DIV/0!</v>
      </c>
      <c r="N405" s="59">
        <f t="shared" si="197"/>
        <v>5</v>
      </c>
      <c r="O405" s="42">
        <f t="shared" si="186"/>
        <v>7.3529411764705888</v>
      </c>
      <c r="P405" s="55">
        <f t="shared" si="187"/>
        <v>0.12000000000000008</v>
      </c>
      <c r="Q405" s="86">
        <f t="shared" si="198"/>
        <v>0</v>
      </c>
      <c r="R405" s="87">
        <f t="shared" si="188"/>
        <v>0</v>
      </c>
      <c r="S405" s="93" t="e">
        <f t="shared" si="189"/>
        <v>#DIV/0!</v>
      </c>
      <c r="T405" s="59">
        <f t="shared" si="199"/>
        <v>0</v>
      </c>
      <c r="U405" s="42">
        <f t="shared" si="190"/>
        <v>0</v>
      </c>
      <c r="V405" s="53" t="e">
        <f t="shared" si="191"/>
        <v>#DIV/0!</v>
      </c>
      <c r="W405" s="92">
        <f t="shared" si="200"/>
        <v>5</v>
      </c>
      <c r="X405" s="87">
        <f t="shared" si="192"/>
        <v>7.6923076923076934</v>
      </c>
      <c r="Y405" s="88">
        <f t="shared" si="193"/>
        <v>0.12000000000000008</v>
      </c>
      <c r="Z405" s="54">
        <f t="shared" si="201"/>
        <v>0</v>
      </c>
      <c r="AA405" s="42">
        <f t="shared" si="203"/>
        <v>0</v>
      </c>
      <c r="AB405" s="55" t="e">
        <f t="shared" si="204"/>
        <v>#DIV/0!</v>
      </c>
      <c r="AC405" s="86">
        <f t="shared" si="202"/>
        <v>5</v>
      </c>
      <c r="AD405" s="87">
        <f t="shared" si="205"/>
        <v>5.9523809523809526</v>
      </c>
      <c r="AE405" s="93">
        <f t="shared" si="206"/>
        <v>0.12000000000000002</v>
      </c>
      <c r="AF405" s="59">
        <f t="shared" si="207"/>
        <v>5</v>
      </c>
      <c r="AG405" s="42">
        <f t="shared" si="208"/>
        <v>5.9523809523809526</v>
      </c>
      <c r="AH405" s="55">
        <f t="shared" si="209"/>
        <v>0.12000000000000002</v>
      </c>
    </row>
    <row r="406" spans="1:34" x14ac:dyDescent="0.25">
      <c r="A406" s="75">
        <f>'Compra - Fora do Estado'!A401</f>
        <v>0</v>
      </c>
      <c r="B406" s="66">
        <f>'Compra - Fora do Estado'!B401</f>
        <v>0</v>
      </c>
      <c r="C406" s="40">
        <f>'Compra - Fora do Estado'!L401</f>
        <v>0</v>
      </c>
      <c r="D406" s="80">
        <v>0.04</v>
      </c>
      <c r="E406" s="86">
        <f t="shared" si="194"/>
        <v>5</v>
      </c>
      <c r="F406" s="87">
        <f t="shared" ref="F406:F469" si="210">(C406+E406)/(1-$J$5-D406-$B$2)</f>
        <v>7.4626865671641802</v>
      </c>
      <c r="G406" s="88">
        <f t="shared" ref="G406:G469" si="211">(F406-E406-D406*F406-C406-$B$2*F406)/F406</f>
        <v>0.12000000000000009</v>
      </c>
      <c r="H406" s="54">
        <f t="shared" si="195"/>
        <v>0</v>
      </c>
      <c r="I406" s="42">
        <f t="shared" ref="I406:I469" si="212">(C406+H406)/(1-$J$5-D406-$B$3)</f>
        <v>0</v>
      </c>
      <c r="J406" s="53" t="e">
        <f t="shared" ref="J406:J469" si="213">(I406-H406-D406*I406-C406-$B$3*I406)/I406</f>
        <v>#DIV/0!</v>
      </c>
      <c r="K406" s="92">
        <f t="shared" si="196"/>
        <v>0</v>
      </c>
      <c r="L406" s="87">
        <f t="shared" ref="L406:L469" si="214">(C406+K406)/(1-$J$5-D406-$B$4)</f>
        <v>0</v>
      </c>
      <c r="M406" s="93" t="e">
        <f t="shared" ref="M406:M469" si="215">(L406-K406-D406*L406-C406-$B$4*L406)/L406</f>
        <v>#DIV/0!</v>
      </c>
      <c r="N406" s="59">
        <f t="shared" si="197"/>
        <v>5</v>
      </c>
      <c r="O406" s="42">
        <f t="shared" ref="O406:O469" si="216">(C406+N406)/(1-$J$5-D406-$B$5)</f>
        <v>7.3529411764705888</v>
      </c>
      <c r="P406" s="55">
        <f t="shared" ref="P406:P469" si="217">(O406-N406-D406*O406-C406-$B$5*O406)/O406</f>
        <v>0.12000000000000008</v>
      </c>
      <c r="Q406" s="86">
        <f t="shared" si="198"/>
        <v>0</v>
      </c>
      <c r="R406" s="87">
        <f t="shared" ref="R406:R469" si="218">(C406+Q406)/(1-$J$5-D406-$B$6)</f>
        <v>0</v>
      </c>
      <c r="S406" s="93" t="e">
        <f t="shared" ref="S406:S469" si="219">(R406-Q406-D406*R406-C406-$B$6*R406)/R406</f>
        <v>#DIV/0!</v>
      </c>
      <c r="T406" s="59">
        <f t="shared" si="199"/>
        <v>0</v>
      </c>
      <c r="U406" s="42">
        <f t="shared" ref="U406:U469" si="220">(C406+T406)/(1-$J$5-D406-$B$7)</f>
        <v>0</v>
      </c>
      <c r="V406" s="53" t="e">
        <f t="shared" ref="V406:V469" si="221">(U406-T406-D406*U406-C406-$B$7*U406)/U406</f>
        <v>#DIV/0!</v>
      </c>
      <c r="W406" s="92">
        <f t="shared" si="200"/>
        <v>5</v>
      </c>
      <c r="X406" s="87">
        <f t="shared" ref="X406:X469" si="222">(C406+W406)/(1-$J$5-D406-$B$8)</f>
        <v>7.6923076923076934</v>
      </c>
      <c r="Y406" s="88">
        <f t="shared" ref="Y406:Y469" si="223">(X406-W406-D406*X406-C406-$B$8*X406)/X406</f>
        <v>0.12000000000000008</v>
      </c>
      <c r="Z406" s="54">
        <f t="shared" si="201"/>
        <v>0</v>
      </c>
      <c r="AA406" s="42">
        <f t="shared" si="203"/>
        <v>0</v>
      </c>
      <c r="AB406" s="55" t="e">
        <f t="shared" si="204"/>
        <v>#DIV/0!</v>
      </c>
      <c r="AC406" s="86">
        <f t="shared" si="202"/>
        <v>5</v>
      </c>
      <c r="AD406" s="87">
        <f t="shared" si="205"/>
        <v>5.9523809523809526</v>
      </c>
      <c r="AE406" s="93">
        <f t="shared" si="206"/>
        <v>0.12000000000000002</v>
      </c>
      <c r="AF406" s="59">
        <f t="shared" si="207"/>
        <v>5</v>
      </c>
      <c r="AG406" s="42">
        <f t="shared" si="208"/>
        <v>5.9523809523809526</v>
      </c>
      <c r="AH406" s="55">
        <f t="shared" si="209"/>
        <v>0.12000000000000002</v>
      </c>
    </row>
    <row r="407" spans="1:34" x14ac:dyDescent="0.25">
      <c r="A407" s="75">
        <f>'Compra - Fora do Estado'!A402</f>
        <v>0</v>
      </c>
      <c r="B407" s="66">
        <f>'Compra - Fora do Estado'!B402</f>
        <v>0</v>
      </c>
      <c r="C407" s="40">
        <f>'Compra - Fora do Estado'!L402</f>
        <v>0</v>
      </c>
      <c r="D407" s="80">
        <v>0.04</v>
      </c>
      <c r="E407" s="86">
        <f t="shared" si="194"/>
        <v>5</v>
      </c>
      <c r="F407" s="87">
        <f t="shared" si="210"/>
        <v>7.4626865671641802</v>
      </c>
      <c r="G407" s="88">
        <f t="shared" si="211"/>
        <v>0.12000000000000009</v>
      </c>
      <c r="H407" s="54">
        <f t="shared" si="195"/>
        <v>0</v>
      </c>
      <c r="I407" s="42">
        <f t="shared" si="212"/>
        <v>0</v>
      </c>
      <c r="J407" s="53" t="e">
        <f t="shared" si="213"/>
        <v>#DIV/0!</v>
      </c>
      <c r="K407" s="92">
        <f t="shared" si="196"/>
        <v>0</v>
      </c>
      <c r="L407" s="87">
        <f t="shared" si="214"/>
        <v>0</v>
      </c>
      <c r="M407" s="93" t="e">
        <f t="shared" si="215"/>
        <v>#DIV/0!</v>
      </c>
      <c r="N407" s="59">
        <f t="shared" si="197"/>
        <v>5</v>
      </c>
      <c r="O407" s="42">
        <f t="shared" si="216"/>
        <v>7.3529411764705888</v>
      </c>
      <c r="P407" s="55">
        <f t="shared" si="217"/>
        <v>0.12000000000000008</v>
      </c>
      <c r="Q407" s="86">
        <f t="shared" si="198"/>
        <v>0</v>
      </c>
      <c r="R407" s="87">
        <f t="shared" si="218"/>
        <v>0</v>
      </c>
      <c r="S407" s="93" t="e">
        <f t="shared" si="219"/>
        <v>#DIV/0!</v>
      </c>
      <c r="T407" s="59">
        <f t="shared" si="199"/>
        <v>0</v>
      </c>
      <c r="U407" s="42">
        <f t="shared" si="220"/>
        <v>0</v>
      </c>
      <c r="V407" s="53" t="e">
        <f t="shared" si="221"/>
        <v>#DIV/0!</v>
      </c>
      <c r="W407" s="92">
        <f t="shared" si="200"/>
        <v>5</v>
      </c>
      <c r="X407" s="87">
        <f t="shared" si="222"/>
        <v>7.6923076923076934</v>
      </c>
      <c r="Y407" s="88">
        <f t="shared" si="223"/>
        <v>0.12000000000000008</v>
      </c>
      <c r="Z407" s="54">
        <f t="shared" si="201"/>
        <v>0</v>
      </c>
      <c r="AA407" s="42">
        <f t="shared" si="203"/>
        <v>0</v>
      </c>
      <c r="AB407" s="55" t="e">
        <f t="shared" si="204"/>
        <v>#DIV/0!</v>
      </c>
      <c r="AC407" s="86">
        <f t="shared" si="202"/>
        <v>5</v>
      </c>
      <c r="AD407" s="87">
        <f t="shared" si="205"/>
        <v>5.9523809523809526</v>
      </c>
      <c r="AE407" s="93">
        <f t="shared" si="206"/>
        <v>0.12000000000000002</v>
      </c>
      <c r="AF407" s="59">
        <f t="shared" si="207"/>
        <v>5</v>
      </c>
      <c r="AG407" s="42">
        <f t="shared" si="208"/>
        <v>5.9523809523809526</v>
      </c>
      <c r="AH407" s="55">
        <f t="shared" si="209"/>
        <v>0.12000000000000002</v>
      </c>
    </row>
    <row r="408" spans="1:34" x14ac:dyDescent="0.25">
      <c r="A408" s="75">
        <f>'Compra - Fora do Estado'!A403</f>
        <v>0</v>
      </c>
      <c r="B408" s="66">
        <f>'Compra - Fora do Estado'!B403</f>
        <v>0</v>
      </c>
      <c r="C408" s="40">
        <f>'Compra - Fora do Estado'!L403</f>
        <v>0</v>
      </c>
      <c r="D408" s="80">
        <v>0.04</v>
      </c>
      <c r="E408" s="86">
        <f t="shared" si="194"/>
        <v>5</v>
      </c>
      <c r="F408" s="87">
        <f t="shared" si="210"/>
        <v>7.4626865671641802</v>
      </c>
      <c r="G408" s="88">
        <f t="shared" si="211"/>
        <v>0.12000000000000009</v>
      </c>
      <c r="H408" s="54">
        <f t="shared" si="195"/>
        <v>0</v>
      </c>
      <c r="I408" s="42">
        <f t="shared" si="212"/>
        <v>0</v>
      </c>
      <c r="J408" s="53" t="e">
        <f t="shared" si="213"/>
        <v>#DIV/0!</v>
      </c>
      <c r="K408" s="92">
        <f t="shared" si="196"/>
        <v>0</v>
      </c>
      <c r="L408" s="87">
        <f t="shared" si="214"/>
        <v>0</v>
      </c>
      <c r="M408" s="93" t="e">
        <f t="shared" si="215"/>
        <v>#DIV/0!</v>
      </c>
      <c r="N408" s="59">
        <f t="shared" si="197"/>
        <v>5</v>
      </c>
      <c r="O408" s="42">
        <f t="shared" si="216"/>
        <v>7.3529411764705888</v>
      </c>
      <c r="P408" s="55">
        <f t="shared" si="217"/>
        <v>0.12000000000000008</v>
      </c>
      <c r="Q408" s="86">
        <f t="shared" si="198"/>
        <v>0</v>
      </c>
      <c r="R408" s="87">
        <f t="shared" si="218"/>
        <v>0</v>
      </c>
      <c r="S408" s="93" t="e">
        <f t="shared" si="219"/>
        <v>#DIV/0!</v>
      </c>
      <c r="T408" s="59">
        <f t="shared" si="199"/>
        <v>0</v>
      </c>
      <c r="U408" s="42">
        <f t="shared" si="220"/>
        <v>0</v>
      </c>
      <c r="V408" s="53" t="e">
        <f t="shared" si="221"/>
        <v>#DIV/0!</v>
      </c>
      <c r="W408" s="92">
        <f t="shared" si="200"/>
        <v>5</v>
      </c>
      <c r="X408" s="87">
        <f t="shared" si="222"/>
        <v>7.6923076923076934</v>
      </c>
      <c r="Y408" s="88">
        <f t="shared" si="223"/>
        <v>0.12000000000000008</v>
      </c>
      <c r="Z408" s="54">
        <f t="shared" si="201"/>
        <v>0</v>
      </c>
      <c r="AA408" s="42">
        <f t="shared" si="203"/>
        <v>0</v>
      </c>
      <c r="AB408" s="55" t="e">
        <f t="shared" si="204"/>
        <v>#DIV/0!</v>
      </c>
      <c r="AC408" s="86">
        <f t="shared" si="202"/>
        <v>5</v>
      </c>
      <c r="AD408" s="87">
        <f t="shared" si="205"/>
        <v>5.9523809523809526</v>
      </c>
      <c r="AE408" s="93">
        <f t="shared" si="206"/>
        <v>0.12000000000000002</v>
      </c>
      <c r="AF408" s="59">
        <f t="shared" si="207"/>
        <v>5</v>
      </c>
      <c r="AG408" s="42">
        <f t="shared" si="208"/>
        <v>5.9523809523809526</v>
      </c>
      <c r="AH408" s="55">
        <f t="shared" si="209"/>
        <v>0.12000000000000002</v>
      </c>
    </row>
    <row r="409" spans="1:34" x14ac:dyDescent="0.25">
      <c r="A409" s="75">
        <f>'Compra - Fora do Estado'!A404</f>
        <v>0</v>
      </c>
      <c r="B409" s="66">
        <f>'Compra - Fora do Estado'!B404</f>
        <v>0</v>
      </c>
      <c r="C409" s="40">
        <f>'Compra - Fora do Estado'!L404</f>
        <v>0</v>
      </c>
      <c r="D409" s="80">
        <v>0.04</v>
      </c>
      <c r="E409" s="86">
        <f t="shared" si="194"/>
        <v>5</v>
      </c>
      <c r="F409" s="87">
        <f t="shared" si="210"/>
        <v>7.4626865671641802</v>
      </c>
      <c r="G409" s="88">
        <f t="shared" si="211"/>
        <v>0.12000000000000009</v>
      </c>
      <c r="H409" s="54">
        <f t="shared" si="195"/>
        <v>0</v>
      </c>
      <c r="I409" s="42">
        <f t="shared" si="212"/>
        <v>0</v>
      </c>
      <c r="J409" s="53" t="e">
        <f t="shared" si="213"/>
        <v>#DIV/0!</v>
      </c>
      <c r="K409" s="92">
        <f t="shared" si="196"/>
        <v>0</v>
      </c>
      <c r="L409" s="87">
        <f t="shared" si="214"/>
        <v>0</v>
      </c>
      <c r="M409" s="93" t="e">
        <f t="shared" si="215"/>
        <v>#DIV/0!</v>
      </c>
      <c r="N409" s="59">
        <f t="shared" si="197"/>
        <v>5</v>
      </c>
      <c r="O409" s="42">
        <f t="shared" si="216"/>
        <v>7.3529411764705888</v>
      </c>
      <c r="P409" s="55">
        <f t="shared" si="217"/>
        <v>0.12000000000000008</v>
      </c>
      <c r="Q409" s="86">
        <f t="shared" si="198"/>
        <v>0</v>
      </c>
      <c r="R409" s="87">
        <f t="shared" si="218"/>
        <v>0</v>
      </c>
      <c r="S409" s="93" t="e">
        <f t="shared" si="219"/>
        <v>#DIV/0!</v>
      </c>
      <c r="T409" s="59">
        <f t="shared" si="199"/>
        <v>0</v>
      </c>
      <c r="U409" s="42">
        <f t="shared" si="220"/>
        <v>0</v>
      </c>
      <c r="V409" s="53" t="e">
        <f t="shared" si="221"/>
        <v>#DIV/0!</v>
      </c>
      <c r="W409" s="92">
        <f t="shared" si="200"/>
        <v>5</v>
      </c>
      <c r="X409" s="87">
        <f t="shared" si="222"/>
        <v>7.6923076923076934</v>
      </c>
      <c r="Y409" s="88">
        <f t="shared" si="223"/>
        <v>0.12000000000000008</v>
      </c>
      <c r="Z409" s="54">
        <f t="shared" si="201"/>
        <v>0</v>
      </c>
      <c r="AA409" s="42">
        <f t="shared" si="203"/>
        <v>0</v>
      </c>
      <c r="AB409" s="55" t="e">
        <f t="shared" si="204"/>
        <v>#DIV/0!</v>
      </c>
      <c r="AC409" s="86">
        <f t="shared" si="202"/>
        <v>5</v>
      </c>
      <c r="AD409" s="87">
        <f t="shared" si="205"/>
        <v>5.9523809523809526</v>
      </c>
      <c r="AE409" s="93">
        <f t="shared" si="206"/>
        <v>0.12000000000000002</v>
      </c>
      <c r="AF409" s="59">
        <f t="shared" si="207"/>
        <v>5</v>
      </c>
      <c r="AG409" s="42">
        <f t="shared" si="208"/>
        <v>5.9523809523809526</v>
      </c>
      <c r="AH409" s="55">
        <f t="shared" si="209"/>
        <v>0.12000000000000002</v>
      </c>
    </row>
    <row r="410" spans="1:34" x14ac:dyDescent="0.25">
      <c r="A410" s="75">
        <f>'Compra - Fora do Estado'!A405</f>
        <v>0</v>
      </c>
      <c r="B410" s="66">
        <f>'Compra - Fora do Estado'!B405</f>
        <v>0</v>
      </c>
      <c r="C410" s="40">
        <f>'Compra - Fora do Estado'!L405</f>
        <v>0</v>
      </c>
      <c r="D410" s="80">
        <v>0.04</v>
      </c>
      <c r="E410" s="86">
        <f t="shared" si="194"/>
        <v>5</v>
      </c>
      <c r="F410" s="87">
        <f t="shared" si="210"/>
        <v>7.4626865671641802</v>
      </c>
      <c r="G410" s="88">
        <f t="shared" si="211"/>
        <v>0.12000000000000009</v>
      </c>
      <c r="H410" s="54">
        <f t="shared" si="195"/>
        <v>0</v>
      </c>
      <c r="I410" s="42">
        <f t="shared" si="212"/>
        <v>0</v>
      </c>
      <c r="J410" s="53" t="e">
        <f t="shared" si="213"/>
        <v>#DIV/0!</v>
      </c>
      <c r="K410" s="92">
        <f t="shared" si="196"/>
        <v>0</v>
      </c>
      <c r="L410" s="87">
        <f t="shared" si="214"/>
        <v>0</v>
      </c>
      <c r="M410" s="93" t="e">
        <f t="shared" si="215"/>
        <v>#DIV/0!</v>
      </c>
      <c r="N410" s="59">
        <f t="shared" si="197"/>
        <v>5</v>
      </c>
      <c r="O410" s="42">
        <f t="shared" si="216"/>
        <v>7.3529411764705888</v>
      </c>
      <c r="P410" s="55">
        <f t="shared" si="217"/>
        <v>0.12000000000000008</v>
      </c>
      <c r="Q410" s="86">
        <f t="shared" si="198"/>
        <v>0</v>
      </c>
      <c r="R410" s="87">
        <f t="shared" si="218"/>
        <v>0</v>
      </c>
      <c r="S410" s="93" t="e">
        <f t="shared" si="219"/>
        <v>#DIV/0!</v>
      </c>
      <c r="T410" s="59">
        <f t="shared" si="199"/>
        <v>0</v>
      </c>
      <c r="U410" s="42">
        <f t="shared" si="220"/>
        <v>0</v>
      </c>
      <c r="V410" s="53" t="e">
        <f t="shared" si="221"/>
        <v>#DIV/0!</v>
      </c>
      <c r="W410" s="92">
        <f t="shared" si="200"/>
        <v>5</v>
      </c>
      <c r="X410" s="87">
        <f t="shared" si="222"/>
        <v>7.6923076923076934</v>
      </c>
      <c r="Y410" s="88">
        <f t="shared" si="223"/>
        <v>0.12000000000000008</v>
      </c>
      <c r="Z410" s="54">
        <f t="shared" si="201"/>
        <v>0</v>
      </c>
      <c r="AA410" s="42">
        <f t="shared" si="203"/>
        <v>0</v>
      </c>
      <c r="AB410" s="55" t="e">
        <f t="shared" si="204"/>
        <v>#DIV/0!</v>
      </c>
      <c r="AC410" s="86">
        <f t="shared" si="202"/>
        <v>5</v>
      </c>
      <c r="AD410" s="87">
        <f t="shared" si="205"/>
        <v>5.9523809523809526</v>
      </c>
      <c r="AE410" s="93">
        <f t="shared" si="206"/>
        <v>0.12000000000000002</v>
      </c>
      <c r="AF410" s="59">
        <f t="shared" si="207"/>
        <v>5</v>
      </c>
      <c r="AG410" s="42">
        <f t="shared" si="208"/>
        <v>5.9523809523809526</v>
      </c>
      <c r="AH410" s="55">
        <f t="shared" si="209"/>
        <v>0.12000000000000002</v>
      </c>
    </row>
    <row r="411" spans="1:34" x14ac:dyDescent="0.25">
      <c r="A411" s="75">
        <f>'Compra - Fora do Estado'!A406</f>
        <v>0</v>
      </c>
      <c r="B411" s="66">
        <f>'Compra - Fora do Estado'!B406</f>
        <v>0</v>
      </c>
      <c r="C411" s="40">
        <f>'Compra - Fora do Estado'!L406</f>
        <v>0</v>
      </c>
      <c r="D411" s="80">
        <v>0.04</v>
      </c>
      <c r="E411" s="86">
        <f t="shared" si="194"/>
        <v>5</v>
      </c>
      <c r="F411" s="87">
        <f t="shared" si="210"/>
        <v>7.4626865671641802</v>
      </c>
      <c r="G411" s="88">
        <f t="shared" si="211"/>
        <v>0.12000000000000009</v>
      </c>
      <c r="H411" s="54">
        <f t="shared" si="195"/>
        <v>0</v>
      </c>
      <c r="I411" s="42">
        <f t="shared" si="212"/>
        <v>0</v>
      </c>
      <c r="J411" s="53" t="e">
        <f t="shared" si="213"/>
        <v>#DIV/0!</v>
      </c>
      <c r="K411" s="92">
        <f t="shared" si="196"/>
        <v>0</v>
      </c>
      <c r="L411" s="87">
        <f t="shared" si="214"/>
        <v>0</v>
      </c>
      <c r="M411" s="93" t="e">
        <f t="shared" si="215"/>
        <v>#DIV/0!</v>
      </c>
      <c r="N411" s="59">
        <f t="shared" si="197"/>
        <v>5</v>
      </c>
      <c r="O411" s="42">
        <f t="shared" si="216"/>
        <v>7.3529411764705888</v>
      </c>
      <c r="P411" s="55">
        <f t="shared" si="217"/>
        <v>0.12000000000000008</v>
      </c>
      <c r="Q411" s="86">
        <f t="shared" si="198"/>
        <v>0</v>
      </c>
      <c r="R411" s="87">
        <f t="shared" si="218"/>
        <v>0</v>
      </c>
      <c r="S411" s="93" t="e">
        <f t="shared" si="219"/>
        <v>#DIV/0!</v>
      </c>
      <c r="T411" s="59">
        <f t="shared" si="199"/>
        <v>0</v>
      </c>
      <c r="U411" s="42">
        <f t="shared" si="220"/>
        <v>0</v>
      </c>
      <c r="V411" s="53" t="e">
        <f t="shared" si="221"/>
        <v>#DIV/0!</v>
      </c>
      <c r="W411" s="92">
        <f t="shared" si="200"/>
        <v>5</v>
      </c>
      <c r="X411" s="87">
        <f t="shared" si="222"/>
        <v>7.6923076923076934</v>
      </c>
      <c r="Y411" s="88">
        <f t="shared" si="223"/>
        <v>0.12000000000000008</v>
      </c>
      <c r="Z411" s="54">
        <f t="shared" si="201"/>
        <v>0</v>
      </c>
      <c r="AA411" s="42">
        <f t="shared" si="203"/>
        <v>0</v>
      </c>
      <c r="AB411" s="55" t="e">
        <f t="shared" si="204"/>
        <v>#DIV/0!</v>
      </c>
      <c r="AC411" s="86">
        <f t="shared" si="202"/>
        <v>5</v>
      </c>
      <c r="AD411" s="87">
        <f t="shared" si="205"/>
        <v>5.9523809523809526</v>
      </c>
      <c r="AE411" s="93">
        <f t="shared" si="206"/>
        <v>0.12000000000000002</v>
      </c>
      <c r="AF411" s="59">
        <f t="shared" si="207"/>
        <v>5</v>
      </c>
      <c r="AG411" s="42">
        <f t="shared" si="208"/>
        <v>5.9523809523809526</v>
      </c>
      <c r="AH411" s="55">
        <f t="shared" si="209"/>
        <v>0.12000000000000002</v>
      </c>
    </row>
    <row r="412" spans="1:34" x14ac:dyDescent="0.25">
      <c r="A412" s="75">
        <f>'Compra - Fora do Estado'!A407</f>
        <v>0</v>
      </c>
      <c r="B412" s="66">
        <f>'Compra - Fora do Estado'!B407</f>
        <v>0</v>
      </c>
      <c r="C412" s="40">
        <f>'Compra - Fora do Estado'!L407</f>
        <v>0</v>
      </c>
      <c r="D412" s="80">
        <v>0.04</v>
      </c>
      <c r="E412" s="86">
        <f t="shared" si="194"/>
        <v>5</v>
      </c>
      <c r="F412" s="87">
        <f t="shared" si="210"/>
        <v>7.4626865671641802</v>
      </c>
      <c r="G412" s="88">
        <f t="shared" si="211"/>
        <v>0.12000000000000009</v>
      </c>
      <c r="H412" s="54">
        <f t="shared" si="195"/>
        <v>0</v>
      </c>
      <c r="I412" s="42">
        <f t="shared" si="212"/>
        <v>0</v>
      </c>
      <c r="J412" s="53" t="e">
        <f t="shared" si="213"/>
        <v>#DIV/0!</v>
      </c>
      <c r="K412" s="92">
        <f t="shared" si="196"/>
        <v>0</v>
      </c>
      <c r="L412" s="87">
        <f t="shared" si="214"/>
        <v>0</v>
      </c>
      <c r="M412" s="93" t="e">
        <f t="shared" si="215"/>
        <v>#DIV/0!</v>
      </c>
      <c r="N412" s="59">
        <f t="shared" si="197"/>
        <v>5</v>
      </c>
      <c r="O412" s="42">
        <f t="shared" si="216"/>
        <v>7.3529411764705888</v>
      </c>
      <c r="P412" s="55">
        <f t="shared" si="217"/>
        <v>0.12000000000000008</v>
      </c>
      <c r="Q412" s="86">
        <f t="shared" si="198"/>
        <v>0</v>
      </c>
      <c r="R412" s="87">
        <f t="shared" si="218"/>
        <v>0</v>
      </c>
      <c r="S412" s="93" t="e">
        <f t="shared" si="219"/>
        <v>#DIV/0!</v>
      </c>
      <c r="T412" s="59">
        <f t="shared" si="199"/>
        <v>0</v>
      </c>
      <c r="U412" s="42">
        <f t="shared" si="220"/>
        <v>0</v>
      </c>
      <c r="V412" s="53" t="e">
        <f t="shared" si="221"/>
        <v>#DIV/0!</v>
      </c>
      <c r="W412" s="92">
        <f t="shared" si="200"/>
        <v>5</v>
      </c>
      <c r="X412" s="87">
        <f t="shared" si="222"/>
        <v>7.6923076923076934</v>
      </c>
      <c r="Y412" s="88">
        <f t="shared" si="223"/>
        <v>0.12000000000000008</v>
      </c>
      <c r="Z412" s="54">
        <f t="shared" si="201"/>
        <v>0</v>
      </c>
      <c r="AA412" s="42">
        <f t="shared" si="203"/>
        <v>0</v>
      </c>
      <c r="AB412" s="55" t="e">
        <f t="shared" si="204"/>
        <v>#DIV/0!</v>
      </c>
      <c r="AC412" s="86">
        <f t="shared" si="202"/>
        <v>5</v>
      </c>
      <c r="AD412" s="87">
        <f t="shared" si="205"/>
        <v>5.9523809523809526</v>
      </c>
      <c r="AE412" s="93">
        <f t="shared" si="206"/>
        <v>0.12000000000000002</v>
      </c>
      <c r="AF412" s="59">
        <f t="shared" si="207"/>
        <v>5</v>
      </c>
      <c r="AG412" s="42">
        <f t="shared" si="208"/>
        <v>5.9523809523809526</v>
      </c>
      <c r="AH412" s="55">
        <f t="shared" si="209"/>
        <v>0.12000000000000002</v>
      </c>
    </row>
    <row r="413" spans="1:34" x14ac:dyDescent="0.25">
      <c r="A413" s="75">
        <f>'Compra - Fora do Estado'!A408</f>
        <v>0</v>
      </c>
      <c r="B413" s="66">
        <f>'Compra - Fora do Estado'!B408</f>
        <v>0</v>
      </c>
      <c r="C413" s="40">
        <f>'Compra - Fora do Estado'!L408</f>
        <v>0</v>
      </c>
      <c r="D413" s="80">
        <v>0.04</v>
      </c>
      <c r="E413" s="86">
        <f t="shared" si="194"/>
        <v>5</v>
      </c>
      <c r="F413" s="87">
        <f t="shared" si="210"/>
        <v>7.4626865671641802</v>
      </c>
      <c r="G413" s="88">
        <f t="shared" si="211"/>
        <v>0.12000000000000009</v>
      </c>
      <c r="H413" s="54">
        <f t="shared" si="195"/>
        <v>0</v>
      </c>
      <c r="I413" s="42">
        <f t="shared" si="212"/>
        <v>0</v>
      </c>
      <c r="J413" s="53" t="e">
        <f t="shared" si="213"/>
        <v>#DIV/0!</v>
      </c>
      <c r="K413" s="92">
        <f t="shared" si="196"/>
        <v>0</v>
      </c>
      <c r="L413" s="87">
        <f t="shared" si="214"/>
        <v>0</v>
      </c>
      <c r="M413" s="93" t="e">
        <f t="shared" si="215"/>
        <v>#DIV/0!</v>
      </c>
      <c r="N413" s="59">
        <f t="shared" si="197"/>
        <v>5</v>
      </c>
      <c r="O413" s="42">
        <f t="shared" si="216"/>
        <v>7.3529411764705888</v>
      </c>
      <c r="P413" s="55">
        <f t="shared" si="217"/>
        <v>0.12000000000000008</v>
      </c>
      <c r="Q413" s="86">
        <f t="shared" si="198"/>
        <v>0</v>
      </c>
      <c r="R413" s="87">
        <f t="shared" si="218"/>
        <v>0</v>
      </c>
      <c r="S413" s="93" t="e">
        <f t="shared" si="219"/>
        <v>#DIV/0!</v>
      </c>
      <c r="T413" s="59">
        <f t="shared" si="199"/>
        <v>0</v>
      </c>
      <c r="U413" s="42">
        <f t="shared" si="220"/>
        <v>0</v>
      </c>
      <c r="V413" s="53" t="e">
        <f t="shared" si="221"/>
        <v>#DIV/0!</v>
      </c>
      <c r="W413" s="92">
        <f t="shared" si="200"/>
        <v>5</v>
      </c>
      <c r="X413" s="87">
        <f t="shared" si="222"/>
        <v>7.6923076923076934</v>
      </c>
      <c r="Y413" s="88">
        <f t="shared" si="223"/>
        <v>0.12000000000000008</v>
      </c>
      <c r="Z413" s="54">
        <f t="shared" si="201"/>
        <v>0</v>
      </c>
      <c r="AA413" s="42">
        <f t="shared" si="203"/>
        <v>0</v>
      </c>
      <c r="AB413" s="55" t="e">
        <f t="shared" si="204"/>
        <v>#DIV/0!</v>
      </c>
      <c r="AC413" s="86">
        <f t="shared" si="202"/>
        <v>5</v>
      </c>
      <c r="AD413" s="87">
        <f t="shared" si="205"/>
        <v>5.9523809523809526</v>
      </c>
      <c r="AE413" s="93">
        <f t="shared" si="206"/>
        <v>0.12000000000000002</v>
      </c>
      <c r="AF413" s="59">
        <f t="shared" si="207"/>
        <v>5</v>
      </c>
      <c r="AG413" s="42">
        <f t="shared" si="208"/>
        <v>5.9523809523809526</v>
      </c>
      <c r="AH413" s="55">
        <f t="shared" si="209"/>
        <v>0.12000000000000002</v>
      </c>
    </row>
    <row r="414" spans="1:34" x14ac:dyDescent="0.25">
      <c r="A414" s="75">
        <f>'Compra - Fora do Estado'!A409</f>
        <v>0</v>
      </c>
      <c r="B414" s="66">
        <f>'Compra - Fora do Estado'!B409</f>
        <v>0</v>
      </c>
      <c r="C414" s="40">
        <f>'Compra - Fora do Estado'!L409</f>
        <v>0</v>
      </c>
      <c r="D414" s="80">
        <v>0.04</v>
      </c>
      <c r="E414" s="86">
        <f t="shared" si="194"/>
        <v>5</v>
      </c>
      <c r="F414" s="87">
        <f t="shared" si="210"/>
        <v>7.4626865671641802</v>
      </c>
      <c r="G414" s="88">
        <f t="shared" si="211"/>
        <v>0.12000000000000009</v>
      </c>
      <c r="H414" s="54">
        <f t="shared" si="195"/>
        <v>0</v>
      </c>
      <c r="I414" s="42">
        <f t="shared" si="212"/>
        <v>0</v>
      </c>
      <c r="J414" s="53" t="e">
        <f t="shared" si="213"/>
        <v>#DIV/0!</v>
      </c>
      <c r="K414" s="92">
        <f t="shared" si="196"/>
        <v>0</v>
      </c>
      <c r="L414" s="87">
        <f t="shared" si="214"/>
        <v>0</v>
      </c>
      <c r="M414" s="93" t="e">
        <f t="shared" si="215"/>
        <v>#DIV/0!</v>
      </c>
      <c r="N414" s="59">
        <f t="shared" si="197"/>
        <v>5</v>
      </c>
      <c r="O414" s="42">
        <f t="shared" si="216"/>
        <v>7.3529411764705888</v>
      </c>
      <c r="P414" s="55">
        <f t="shared" si="217"/>
        <v>0.12000000000000008</v>
      </c>
      <c r="Q414" s="86">
        <f t="shared" si="198"/>
        <v>0</v>
      </c>
      <c r="R414" s="87">
        <f t="shared" si="218"/>
        <v>0</v>
      </c>
      <c r="S414" s="93" t="e">
        <f t="shared" si="219"/>
        <v>#DIV/0!</v>
      </c>
      <c r="T414" s="59">
        <f t="shared" si="199"/>
        <v>0</v>
      </c>
      <c r="U414" s="42">
        <f t="shared" si="220"/>
        <v>0</v>
      </c>
      <c r="V414" s="53" t="e">
        <f t="shared" si="221"/>
        <v>#DIV/0!</v>
      </c>
      <c r="W414" s="92">
        <f t="shared" si="200"/>
        <v>5</v>
      </c>
      <c r="X414" s="87">
        <f t="shared" si="222"/>
        <v>7.6923076923076934</v>
      </c>
      <c r="Y414" s="88">
        <f t="shared" si="223"/>
        <v>0.12000000000000008</v>
      </c>
      <c r="Z414" s="54">
        <f t="shared" si="201"/>
        <v>0</v>
      </c>
      <c r="AA414" s="42">
        <f t="shared" si="203"/>
        <v>0</v>
      </c>
      <c r="AB414" s="55" t="e">
        <f t="shared" si="204"/>
        <v>#DIV/0!</v>
      </c>
      <c r="AC414" s="86">
        <f t="shared" si="202"/>
        <v>5</v>
      </c>
      <c r="AD414" s="87">
        <f t="shared" si="205"/>
        <v>5.9523809523809526</v>
      </c>
      <c r="AE414" s="93">
        <f t="shared" si="206"/>
        <v>0.12000000000000002</v>
      </c>
      <c r="AF414" s="59">
        <f t="shared" si="207"/>
        <v>5</v>
      </c>
      <c r="AG414" s="42">
        <f t="shared" si="208"/>
        <v>5.9523809523809526</v>
      </c>
      <c r="AH414" s="55">
        <f t="shared" si="209"/>
        <v>0.12000000000000002</v>
      </c>
    </row>
    <row r="415" spans="1:34" x14ac:dyDescent="0.25">
      <c r="A415" s="75">
        <f>'Compra - Fora do Estado'!A410</f>
        <v>0</v>
      </c>
      <c r="B415" s="66">
        <f>'Compra - Fora do Estado'!B410</f>
        <v>0</v>
      </c>
      <c r="C415" s="40">
        <f>'Compra - Fora do Estado'!L410</f>
        <v>0</v>
      </c>
      <c r="D415" s="80">
        <v>0.04</v>
      </c>
      <c r="E415" s="86">
        <f t="shared" si="194"/>
        <v>5</v>
      </c>
      <c r="F415" s="87">
        <f t="shared" si="210"/>
        <v>7.4626865671641802</v>
      </c>
      <c r="G415" s="88">
        <f t="shared" si="211"/>
        <v>0.12000000000000009</v>
      </c>
      <c r="H415" s="54">
        <f t="shared" si="195"/>
        <v>0</v>
      </c>
      <c r="I415" s="42">
        <f t="shared" si="212"/>
        <v>0</v>
      </c>
      <c r="J415" s="53" t="e">
        <f t="shared" si="213"/>
        <v>#DIV/0!</v>
      </c>
      <c r="K415" s="92">
        <f t="shared" si="196"/>
        <v>0</v>
      </c>
      <c r="L415" s="87">
        <f t="shared" si="214"/>
        <v>0</v>
      </c>
      <c r="M415" s="93" t="e">
        <f t="shared" si="215"/>
        <v>#DIV/0!</v>
      </c>
      <c r="N415" s="59">
        <f t="shared" si="197"/>
        <v>5</v>
      </c>
      <c r="O415" s="42">
        <f t="shared" si="216"/>
        <v>7.3529411764705888</v>
      </c>
      <c r="P415" s="55">
        <f t="shared" si="217"/>
        <v>0.12000000000000008</v>
      </c>
      <c r="Q415" s="86">
        <f t="shared" si="198"/>
        <v>0</v>
      </c>
      <c r="R415" s="87">
        <f t="shared" si="218"/>
        <v>0</v>
      </c>
      <c r="S415" s="93" t="e">
        <f t="shared" si="219"/>
        <v>#DIV/0!</v>
      </c>
      <c r="T415" s="59">
        <f t="shared" si="199"/>
        <v>0</v>
      </c>
      <c r="U415" s="42">
        <f t="shared" si="220"/>
        <v>0</v>
      </c>
      <c r="V415" s="53" t="e">
        <f t="shared" si="221"/>
        <v>#DIV/0!</v>
      </c>
      <c r="W415" s="92">
        <f t="shared" si="200"/>
        <v>5</v>
      </c>
      <c r="X415" s="87">
        <f t="shared" si="222"/>
        <v>7.6923076923076934</v>
      </c>
      <c r="Y415" s="88">
        <f t="shared" si="223"/>
        <v>0.12000000000000008</v>
      </c>
      <c r="Z415" s="54">
        <f t="shared" si="201"/>
        <v>0</v>
      </c>
      <c r="AA415" s="42">
        <f t="shared" si="203"/>
        <v>0</v>
      </c>
      <c r="AB415" s="55" t="e">
        <f t="shared" si="204"/>
        <v>#DIV/0!</v>
      </c>
      <c r="AC415" s="86">
        <f t="shared" si="202"/>
        <v>5</v>
      </c>
      <c r="AD415" s="87">
        <f t="shared" si="205"/>
        <v>5.9523809523809526</v>
      </c>
      <c r="AE415" s="93">
        <f t="shared" si="206"/>
        <v>0.12000000000000002</v>
      </c>
      <c r="AF415" s="59">
        <f t="shared" si="207"/>
        <v>5</v>
      </c>
      <c r="AG415" s="42">
        <f t="shared" si="208"/>
        <v>5.9523809523809526</v>
      </c>
      <c r="AH415" s="55">
        <f t="shared" si="209"/>
        <v>0.12000000000000002</v>
      </c>
    </row>
    <row r="416" spans="1:34" x14ac:dyDescent="0.25">
      <c r="A416" s="75">
        <f>'Compra - Fora do Estado'!A411</f>
        <v>0</v>
      </c>
      <c r="B416" s="66">
        <f>'Compra - Fora do Estado'!B411</f>
        <v>0</v>
      </c>
      <c r="C416" s="40">
        <f>'Compra - Fora do Estado'!L411</f>
        <v>0</v>
      </c>
      <c r="D416" s="80">
        <v>0.04</v>
      </c>
      <c r="E416" s="86">
        <f t="shared" si="194"/>
        <v>5</v>
      </c>
      <c r="F416" s="87">
        <f t="shared" si="210"/>
        <v>7.4626865671641802</v>
      </c>
      <c r="G416" s="88">
        <f t="shared" si="211"/>
        <v>0.12000000000000009</v>
      </c>
      <c r="H416" s="54">
        <f t="shared" si="195"/>
        <v>0</v>
      </c>
      <c r="I416" s="42">
        <f t="shared" si="212"/>
        <v>0</v>
      </c>
      <c r="J416" s="53" t="e">
        <f t="shared" si="213"/>
        <v>#DIV/0!</v>
      </c>
      <c r="K416" s="92">
        <f t="shared" si="196"/>
        <v>0</v>
      </c>
      <c r="L416" s="87">
        <f t="shared" si="214"/>
        <v>0</v>
      </c>
      <c r="M416" s="93" t="e">
        <f t="shared" si="215"/>
        <v>#DIV/0!</v>
      </c>
      <c r="N416" s="59">
        <f t="shared" si="197"/>
        <v>5</v>
      </c>
      <c r="O416" s="42">
        <f t="shared" si="216"/>
        <v>7.3529411764705888</v>
      </c>
      <c r="P416" s="55">
        <f t="shared" si="217"/>
        <v>0.12000000000000008</v>
      </c>
      <c r="Q416" s="86">
        <f t="shared" si="198"/>
        <v>0</v>
      </c>
      <c r="R416" s="87">
        <f t="shared" si="218"/>
        <v>0</v>
      </c>
      <c r="S416" s="93" t="e">
        <f t="shared" si="219"/>
        <v>#DIV/0!</v>
      </c>
      <c r="T416" s="59">
        <f t="shared" si="199"/>
        <v>0</v>
      </c>
      <c r="U416" s="42">
        <f t="shared" si="220"/>
        <v>0</v>
      </c>
      <c r="V416" s="53" t="e">
        <f t="shared" si="221"/>
        <v>#DIV/0!</v>
      </c>
      <c r="W416" s="92">
        <f t="shared" si="200"/>
        <v>5</v>
      </c>
      <c r="X416" s="87">
        <f t="shared" si="222"/>
        <v>7.6923076923076934</v>
      </c>
      <c r="Y416" s="88">
        <f t="shared" si="223"/>
        <v>0.12000000000000008</v>
      </c>
      <c r="Z416" s="54">
        <f t="shared" si="201"/>
        <v>0</v>
      </c>
      <c r="AA416" s="42">
        <f t="shared" si="203"/>
        <v>0</v>
      </c>
      <c r="AB416" s="55" t="e">
        <f t="shared" si="204"/>
        <v>#DIV/0!</v>
      </c>
      <c r="AC416" s="86">
        <f t="shared" si="202"/>
        <v>5</v>
      </c>
      <c r="AD416" s="87">
        <f t="shared" si="205"/>
        <v>5.9523809523809526</v>
      </c>
      <c r="AE416" s="93">
        <f t="shared" si="206"/>
        <v>0.12000000000000002</v>
      </c>
      <c r="AF416" s="59">
        <f t="shared" si="207"/>
        <v>5</v>
      </c>
      <c r="AG416" s="42">
        <f t="shared" si="208"/>
        <v>5.9523809523809526</v>
      </c>
      <c r="AH416" s="55">
        <f t="shared" si="209"/>
        <v>0.12000000000000002</v>
      </c>
    </row>
    <row r="417" spans="1:34" x14ac:dyDescent="0.25">
      <c r="A417" s="75">
        <f>'Compra - Fora do Estado'!A412</f>
        <v>0</v>
      </c>
      <c r="B417" s="66">
        <f>'Compra - Fora do Estado'!B412</f>
        <v>0</v>
      </c>
      <c r="C417" s="40">
        <f>'Compra - Fora do Estado'!L412</f>
        <v>0</v>
      </c>
      <c r="D417" s="80">
        <v>0.04</v>
      </c>
      <c r="E417" s="86">
        <f t="shared" si="194"/>
        <v>5</v>
      </c>
      <c r="F417" s="87">
        <f t="shared" si="210"/>
        <v>7.4626865671641802</v>
      </c>
      <c r="G417" s="88">
        <f t="shared" si="211"/>
        <v>0.12000000000000009</v>
      </c>
      <c r="H417" s="54">
        <f t="shared" si="195"/>
        <v>0</v>
      </c>
      <c r="I417" s="42">
        <f t="shared" si="212"/>
        <v>0</v>
      </c>
      <c r="J417" s="53" t="e">
        <f t="shared" si="213"/>
        <v>#DIV/0!</v>
      </c>
      <c r="K417" s="92">
        <f t="shared" si="196"/>
        <v>0</v>
      </c>
      <c r="L417" s="87">
        <f t="shared" si="214"/>
        <v>0</v>
      </c>
      <c r="M417" s="93" t="e">
        <f t="shared" si="215"/>
        <v>#DIV/0!</v>
      </c>
      <c r="N417" s="59">
        <f t="shared" si="197"/>
        <v>5</v>
      </c>
      <c r="O417" s="42">
        <f t="shared" si="216"/>
        <v>7.3529411764705888</v>
      </c>
      <c r="P417" s="55">
        <f t="shared" si="217"/>
        <v>0.12000000000000008</v>
      </c>
      <c r="Q417" s="86">
        <f t="shared" si="198"/>
        <v>0</v>
      </c>
      <c r="R417" s="87">
        <f t="shared" si="218"/>
        <v>0</v>
      </c>
      <c r="S417" s="93" t="e">
        <f t="shared" si="219"/>
        <v>#DIV/0!</v>
      </c>
      <c r="T417" s="59">
        <f t="shared" si="199"/>
        <v>0</v>
      </c>
      <c r="U417" s="42">
        <f t="shared" si="220"/>
        <v>0</v>
      </c>
      <c r="V417" s="53" t="e">
        <f t="shared" si="221"/>
        <v>#DIV/0!</v>
      </c>
      <c r="W417" s="92">
        <f t="shared" si="200"/>
        <v>5</v>
      </c>
      <c r="X417" s="87">
        <f t="shared" si="222"/>
        <v>7.6923076923076934</v>
      </c>
      <c r="Y417" s="88">
        <f t="shared" si="223"/>
        <v>0.12000000000000008</v>
      </c>
      <c r="Z417" s="54">
        <f t="shared" si="201"/>
        <v>0</v>
      </c>
      <c r="AA417" s="42">
        <f t="shared" si="203"/>
        <v>0</v>
      </c>
      <c r="AB417" s="55" t="e">
        <f t="shared" si="204"/>
        <v>#DIV/0!</v>
      </c>
      <c r="AC417" s="86">
        <f t="shared" si="202"/>
        <v>5</v>
      </c>
      <c r="AD417" s="87">
        <f t="shared" si="205"/>
        <v>5.9523809523809526</v>
      </c>
      <c r="AE417" s="93">
        <f t="shared" si="206"/>
        <v>0.12000000000000002</v>
      </c>
      <c r="AF417" s="59">
        <f t="shared" si="207"/>
        <v>5</v>
      </c>
      <c r="AG417" s="42">
        <f t="shared" si="208"/>
        <v>5.9523809523809526</v>
      </c>
      <c r="AH417" s="55">
        <f t="shared" si="209"/>
        <v>0.12000000000000002</v>
      </c>
    </row>
    <row r="418" spans="1:34" x14ac:dyDescent="0.25">
      <c r="A418" s="75">
        <f>'Compra - Fora do Estado'!A413</f>
        <v>0</v>
      </c>
      <c r="B418" s="66">
        <f>'Compra - Fora do Estado'!B413</f>
        <v>0</v>
      </c>
      <c r="C418" s="40">
        <f>'Compra - Fora do Estado'!L413</f>
        <v>0</v>
      </c>
      <c r="D418" s="80">
        <v>0.04</v>
      </c>
      <c r="E418" s="86">
        <f t="shared" si="194"/>
        <v>5</v>
      </c>
      <c r="F418" s="87">
        <f t="shared" si="210"/>
        <v>7.4626865671641802</v>
      </c>
      <c r="G418" s="88">
        <f t="shared" si="211"/>
        <v>0.12000000000000009</v>
      </c>
      <c r="H418" s="54">
        <f t="shared" si="195"/>
        <v>0</v>
      </c>
      <c r="I418" s="42">
        <f t="shared" si="212"/>
        <v>0</v>
      </c>
      <c r="J418" s="53" t="e">
        <f t="shared" si="213"/>
        <v>#DIV/0!</v>
      </c>
      <c r="K418" s="92">
        <f t="shared" si="196"/>
        <v>0</v>
      </c>
      <c r="L418" s="87">
        <f t="shared" si="214"/>
        <v>0</v>
      </c>
      <c r="M418" s="93" t="e">
        <f t="shared" si="215"/>
        <v>#DIV/0!</v>
      </c>
      <c r="N418" s="59">
        <f t="shared" si="197"/>
        <v>5</v>
      </c>
      <c r="O418" s="42">
        <f t="shared" si="216"/>
        <v>7.3529411764705888</v>
      </c>
      <c r="P418" s="55">
        <f t="shared" si="217"/>
        <v>0.12000000000000008</v>
      </c>
      <c r="Q418" s="86">
        <f t="shared" si="198"/>
        <v>0</v>
      </c>
      <c r="R418" s="87">
        <f t="shared" si="218"/>
        <v>0</v>
      </c>
      <c r="S418" s="93" t="e">
        <f t="shared" si="219"/>
        <v>#DIV/0!</v>
      </c>
      <c r="T418" s="59">
        <f t="shared" si="199"/>
        <v>0</v>
      </c>
      <c r="U418" s="42">
        <f t="shared" si="220"/>
        <v>0</v>
      </c>
      <c r="V418" s="53" t="e">
        <f t="shared" si="221"/>
        <v>#DIV/0!</v>
      </c>
      <c r="W418" s="92">
        <f t="shared" si="200"/>
        <v>5</v>
      </c>
      <c r="X418" s="87">
        <f t="shared" si="222"/>
        <v>7.6923076923076934</v>
      </c>
      <c r="Y418" s="88">
        <f t="shared" si="223"/>
        <v>0.12000000000000008</v>
      </c>
      <c r="Z418" s="54">
        <f t="shared" si="201"/>
        <v>0</v>
      </c>
      <c r="AA418" s="42">
        <f t="shared" si="203"/>
        <v>0</v>
      </c>
      <c r="AB418" s="55" t="e">
        <f t="shared" si="204"/>
        <v>#DIV/0!</v>
      </c>
      <c r="AC418" s="86">
        <f t="shared" si="202"/>
        <v>5</v>
      </c>
      <c r="AD418" s="87">
        <f t="shared" si="205"/>
        <v>5.9523809523809526</v>
      </c>
      <c r="AE418" s="93">
        <f t="shared" si="206"/>
        <v>0.12000000000000002</v>
      </c>
      <c r="AF418" s="59">
        <f t="shared" si="207"/>
        <v>5</v>
      </c>
      <c r="AG418" s="42">
        <f t="shared" si="208"/>
        <v>5.9523809523809526</v>
      </c>
      <c r="AH418" s="55">
        <f t="shared" si="209"/>
        <v>0.12000000000000002</v>
      </c>
    </row>
    <row r="419" spans="1:34" x14ac:dyDescent="0.25">
      <c r="A419" s="75">
        <f>'Compra - Fora do Estado'!A414</f>
        <v>0</v>
      </c>
      <c r="B419" s="66">
        <f>'Compra - Fora do Estado'!B414</f>
        <v>0</v>
      </c>
      <c r="C419" s="40">
        <f>'Compra - Fora do Estado'!L414</f>
        <v>0</v>
      </c>
      <c r="D419" s="80">
        <v>0.04</v>
      </c>
      <c r="E419" s="86">
        <f t="shared" si="194"/>
        <v>5</v>
      </c>
      <c r="F419" s="87">
        <f t="shared" si="210"/>
        <v>7.4626865671641802</v>
      </c>
      <c r="G419" s="88">
        <f t="shared" si="211"/>
        <v>0.12000000000000009</v>
      </c>
      <c r="H419" s="54">
        <f t="shared" si="195"/>
        <v>0</v>
      </c>
      <c r="I419" s="42">
        <f t="shared" si="212"/>
        <v>0</v>
      </c>
      <c r="J419" s="53" t="e">
        <f t="shared" si="213"/>
        <v>#DIV/0!</v>
      </c>
      <c r="K419" s="92">
        <f t="shared" si="196"/>
        <v>0</v>
      </c>
      <c r="L419" s="87">
        <f t="shared" si="214"/>
        <v>0</v>
      </c>
      <c r="M419" s="93" t="e">
        <f t="shared" si="215"/>
        <v>#DIV/0!</v>
      </c>
      <c r="N419" s="59">
        <f t="shared" si="197"/>
        <v>5</v>
      </c>
      <c r="O419" s="42">
        <f t="shared" si="216"/>
        <v>7.3529411764705888</v>
      </c>
      <c r="P419" s="55">
        <f t="shared" si="217"/>
        <v>0.12000000000000008</v>
      </c>
      <c r="Q419" s="86">
        <f t="shared" si="198"/>
        <v>0</v>
      </c>
      <c r="R419" s="87">
        <f t="shared" si="218"/>
        <v>0</v>
      </c>
      <c r="S419" s="93" t="e">
        <f t="shared" si="219"/>
        <v>#DIV/0!</v>
      </c>
      <c r="T419" s="59">
        <f t="shared" si="199"/>
        <v>0</v>
      </c>
      <c r="U419" s="42">
        <f t="shared" si="220"/>
        <v>0</v>
      </c>
      <c r="V419" s="53" t="e">
        <f t="shared" si="221"/>
        <v>#DIV/0!</v>
      </c>
      <c r="W419" s="92">
        <f t="shared" si="200"/>
        <v>5</v>
      </c>
      <c r="X419" s="87">
        <f t="shared" si="222"/>
        <v>7.6923076923076934</v>
      </c>
      <c r="Y419" s="88">
        <f t="shared" si="223"/>
        <v>0.12000000000000008</v>
      </c>
      <c r="Z419" s="54">
        <f t="shared" si="201"/>
        <v>0</v>
      </c>
      <c r="AA419" s="42">
        <f t="shared" si="203"/>
        <v>0</v>
      </c>
      <c r="AB419" s="55" t="e">
        <f t="shared" si="204"/>
        <v>#DIV/0!</v>
      </c>
      <c r="AC419" s="86">
        <f t="shared" si="202"/>
        <v>5</v>
      </c>
      <c r="AD419" s="87">
        <f t="shared" si="205"/>
        <v>5.9523809523809526</v>
      </c>
      <c r="AE419" s="93">
        <f t="shared" si="206"/>
        <v>0.12000000000000002</v>
      </c>
      <c r="AF419" s="59">
        <f t="shared" si="207"/>
        <v>5</v>
      </c>
      <c r="AG419" s="42">
        <f t="shared" si="208"/>
        <v>5.9523809523809526</v>
      </c>
      <c r="AH419" s="55">
        <f t="shared" si="209"/>
        <v>0.12000000000000002</v>
      </c>
    </row>
    <row r="420" spans="1:34" x14ac:dyDescent="0.25">
      <c r="A420" s="75">
        <f>'Compra - Fora do Estado'!A415</f>
        <v>0</v>
      </c>
      <c r="B420" s="66">
        <f>'Compra - Fora do Estado'!B415</f>
        <v>0</v>
      </c>
      <c r="C420" s="40">
        <f>'Compra - Fora do Estado'!L415</f>
        <v>0</v>
      </c>
      <c r="D420" s="80">
        <v>0.04</v>
      </c>
      <c r="E420" s="86">
        <f t="shared" si="194"/>
        <v>5</v>
      </c>
      <c r="F420" s="87">
        <f t="shared" si="210"/>
        <v>7.4626865671641802</v>
      </c>
      <c r="G420" s="88">
        <f t="shared" si="211"/>
        <v>0.12000000000000009</v>
      </c>
      <c r="H420" s="54">
        <f t="shared" si="195"/>
        <v>0</v>
      </c>
      <c r="I420" s="42">
        <f t="shared" si="212"/>
        <v>0</v>
      </c>
      <c r="J420" s="53" t="e">
        <f t="shared" si="213"/>
        <v>#DIV/0!</v>
      </c>
      <c r="K420" s="92">
        <f t="shared" si="196"/>
        <v>0</v>
      </c>
      <c r="L420" s="87">
        <f t="shared" si="214"/>
        <v>0</v>
      </c>
      <c r="M420" s="93" t="e">
        <f t="shared" si="215"/>
        <v>#DIV/0!</v>
      </c>
      <c r="N420" s="59">
        <f t="shared" si="197"/>
        <v>5</v>
      </c>
      <c r="O420" s="42">
        <f t="shared" si="216"/>
        <v>7.3529411764705888</v>
      </c>
      <c r="P420" s="55">
        <f t="shared" si="217"/>
        <v>0.12000000000000008</v>
      </c>
      <c r="Q420" s="86">
        <f t="shared" si="198"/>
        <v>0</v>
      </c>
      <c r="R420" s="87">
        <f t="shared" si="218"/>
        <v>0</v>
      </c>
      <c r="S420" s="93" t="e">
        <f t="shared" si="219"/>
        <v>#DIV/0!</v>
      </c>
      <c r="T420" s="59">
        <f t="shared" si="199"/>
        <v>0</v>
      </c>
      <c r="U420" s="42">
        <f t="shared" si="220"/>
        <v>0</v>
      </c>
      <c r="V420" s="53" t="e">
        <f t="shared" si="221"/>
        <v>#DIV/0!</v>
      </c>
      <c r="W420" s="92">
        <f t="shared" si="200"/>
        <v>5</v>
      </c>
      <c r="X420" s="87">
        <f t="shared" si="222"/>
        <v>7.6923076923076934</v>
      </c>
      <c r="Y420" s="88">
        <f t="shared" si="223"/>
        <v>0.12000000000000008</v>
      </c>
      <c r="Z420" s="54">
        <f t="shared" si="201"/>
        <v>0</v>
      </c>
      <c r="AA420" s="42">
        <f t="shared" si="203"/>
        <v>0</v>
      </c>
      <c r="AB420" s="55" t="e">
        <f t="shared" si="204"/>
        <v>#DIV/0!</v>
      </c>
      <c r="AC420" s="86">
        <f t="shared" si="202"/>
        <v>5</v>
      </c>
      <c r="AD420" s="87">
        <f t="shared" si="205"/>
        <v>5.9523809523809526</v>
      </c>
      <c r="AE420" s="93">
        <f t="shared" si="206"/>
        <v>0.12000000000000002</v>
      </c>
      <c r="AF420" s="59">
        <f t="shared" si="207"/>
        <v>5</v>
      </c>
      <c r="AG420" s="42">
        <f t="shared" si="208"/>
        <v>5.9523809523809526</v>
      </c>
      <c r="AH420" s="55">
        <f t="shared" si="209"/>
        <v>0.12000000000000002</v>
      </c>
    </row>
    <row r="421" spans="1:34" x14ac:dyDescent="0.25">
      <c r="A421" s="75">
        <f>'Compra - Fora do Estado'!A416</f>
        <v>0</v>
      </c>
      <c r="B421" s="66">
        <f>'Compra - Fora do Estado'!B416</f>
        <v>0</v>
      </c>
      <c r="C421" s="40">
        <f>'Compra - Fora do Estado'!L416</f>
        <v>0</v>
      </c>
      <c r="D421" s="80">
        <v>0.04</v>
      </c>
      <c r="E421" s="86">
        <f t="shared" si="194"/>
        <v>5</v>
      </c>
      <c r="F421" s="87">
        <f t="shared" si="210"/>
        <v>7.4626865671641802</v>
      </c>
      <c r="G421" s="88">
        <f t="shared" si="211"/>
        <v>0.12000000000000009</v>
      </c>
      <c r="H421" s="54">
        <f t="shared" si="195"/>
        <v>0</v>
      </c>
      <c r="I421" s="42">
        <f t="shared" si="212"/>
        <v>0</v>
      </c>
      <c r="J421" s="53" t="e">
        <f t="shared" si="213"/>
        <v>#DIV/0!</v>
      </c>
      <c r="K421" s="92">
        <f t="shared" si="196"/>
        <v>0</v>
      </c>
      <c r="L421" s="87">
        <f t="shared" si="214"/>
        <v>0</v>
      </c>
      <c r="M421" s="93" t="e">
        <f t="shared" si="215"/>
        <v>#DIV/0!</v>
      </c>
      <c r="N421" s="59">
        <f t="shared" si="197"/>
        <v>5</v>
      </c>
      <c r="O421" s="42">
        <f t="shared" si="216"/>
        <v>7.3529411764705888</v>
      </c>
      <c r="P421" s="55">
        <f t="shared" si="217"/>
        <v>0.12000000000000008</v>
      </c>
      <c r="Q421" s="86">
        <f t="shared" si="198"/>
        <v>0</v>
      </c>
      <c r="R421" s="87">
        <f t="shared" si="218"/>
        <v>0</v>
      </c>
      <c r="S421" s="93" t="e">
        <f t="shared" si="219"/>
        <v>#DIV/0!</v>
      </c>
      <c r="T421" s="59">
        <f t="shared" si="199"/>
        <v>0</v>
      </c>
      <c r="U421" s="42">
        <f t="shared" si="220"/>
        <v>0</v>
      </c>
      <c r="V421" s="53" t="e">
        <f t="shared" si="221"/>
        <v>#DIV/0!</v>
      </c>
      <c r="W421" s="92">
        <f t="shared" si="200"/>
        <v>5</v>
      </c>
      <c r="X421" s="87">
        <f t="shared" si="222"/>
        <v>7.6923076923076934</v>
      </c>
      <c r="Y421" s="88">
        <f t="shared" si="223"/>
        <v>0.12000000000000008</v>
      </c>
      <c r="Z421" s="54">
        <f t="shared" si="201"/>
        <v>0</v>
      </c>
      <c r="AA421" s="42">
        <f t="shared" si="203"/>
        <v>0</v>
      </c>
      <c r="AB421" s="55" t="e">
        <f t="shared" si="204"/>
        <v>#DIV/0!</v>
      </c>
      <c r="AC421" s="86">
        <f t="shared" si="202"/>
        <v>5</v>
      </c>
      <c r="AD421" s="87">
        <f t="shared" si="205"/>
        <v>5.9523809523809526</v>
      </c>
      <c r="AE421" s="93">
        <f t="shared" si="206"/>
        <v>0.12000000000000002</v>
      </c>
      <c r="AF421" s="59">
        <f t="shared" si="207"/>
        <v>5</v>
      </c>
      <c r="AG421" s="42">
        <f t="shared" si="208"/>
        <v>5.9523809523809526</v>
      </c>
      <c r="AH421" s="55">
        <f t="shared" si="209"/>
        <v>0.12000000000000002</v>
      </c>
    </row>
    <row r="422" spans="1:34" x14ac:dyDescent="0.25">
      <c r="A422" s="75">
        <f>'Compra - Fora do Estado'!A417</f>
        <v>0</v>
      </c>
      <c r="B422" s="66">
        <f>'Compra - Fora do Estado'!B417</f>
        <v>0</v>
      </c>
      <c r="C422" s="40">
        <f>'Compra - Fora do Estado'!L417</f>
        <v>0</v>
      </c>
      <c r="D422" s="80">
        <v>0.04</v>
      </c>
      <c r="E422" s="86">
        <f t="shared" si="194"/>
        <v>5</v>
      </c>
      <c r="F422" s="87">
        <f t="shared" si="210"/>
        <v>7.4626865671641802</v>
      </c>
      <c r="G422" s="88">
        <f t="shared" si="211"/>
        <v>0.12000000000000009</v>
      </c>
      <c r="H422" s="54">
        <f t="shared" si="195"/>
        <v>0</v>
      </c>
      <c r="I422" s="42">
        <f t="shared" si="212"/>
        <v>0</v>
      </c>
      <c r="J422" s="53" t="e">
        <f t="shared" si="213"/>
        <v>#DIV/0!</v>
      </c>
      <c r="K422" s="92">
        <f t="shared" si="196"/>
        <v>0</v>
      </c>
      <c r="L422" s="87">
        <f t="shared" si="214"/>
        <v>0</v>
      </c>
      <c r="M422" s="93" t="e">
        <f t="shared" si="215"/>
        <v>#DIV/0!</v>
      </c>
      <c r="N422" s="59">
        <f t="shared" si="197"/>
        <v>5</v>
      </c>
      <c r="O422" s="42">
        <f t="shared" si="216"/>
        <v>7.3529411764705888</v>
      </c>
      <c r="P422" s="55">
        <f t="shared" si="217"/>
        <v>0.12000000000000008</v>
      </c>
      <c r="Q422" s="86">
        <f t="shared" si="198"/>
        <v>0</v>
      </c>
      <c r="R422" s="87">
        <f t="shared" si="218"/>
        <v>0</v>
      </c>
      <c r="S422" s="93" t="e">
        <f t="shared" si="219"/>
        <v>#DIV/0!</v>
      </c>
      <c r="T422" s="59">
        <f t="shared" si="199"/>
        <v>0</v>
      </c>
      <c r="U422" s="42">
        <f t="shared" si="220"/>
        <v>0</v>
      </c>
      <c r="V422" s="53" t="e">
        <f t="shared" si="221"/>
        <v>#DIV/0!</v>
      </c>
      <c r="W422" s="92">
        <f t="shared" si="200"/>
        <v>5</v>
      </c>
      <c r="X422" s="87">
        <f t="shared" si="222"/>
        <v>7.6923076923076934</v>
      </c>
      <c r="Y422" s="88">
        <f t="shared" si="223"/>
        <v>0.12000000000000008</v>
      </c>
      <c r="Z422" s="54">
        <f t="shared" si="201"/>
        <v>0</v>
      </c>
      <c r="AA422" s="42">
        <f t="shared" si="203"/>
        <v>0</v>
      </c>
      <c r="AB422" s="55" t="e">
        <f t="shared" si="204"/>
        <v>#DIV/0!</v>
      </c>
      <c r="AC422" s="86">
        <f t="shared" si="202"/>
        <v>5</v>
      </c>
      <c r="AD422" s="87">
        <f t="shared" si="205"/>
        <v>5.9523809523809526</v>
      </c>
      <c r="AE422" s="93">
        <f t="shared" si="206"/>
        <v>0.12000000000000002</v>
      </c>
      <c r="AF422" s="59">
        <f t="shared" si="207"/>
        <v>5</v>
      </c>
      <c r="AG422" s="42">
        <f t="shared" si="208"/>
        <v>5.9523809523809526</v>
      </c>
      <c r="AH422" s="55">
        <f t="shared" si="209"/>
        <v>0.12000000000000002</v>
      </c>
    </row>
    <row r="423" spans="1:34" x14ac:dyDescent="0.25">
      <c r="A423" s="75">
        <f>'Compra - Fora do Estado'!A418</f>
        <v>0</v>
      </c>
      <c r="B423" s="66">
        <f>'Compra - Fora do Estado'!B418</f>
        <v>0</v>
      </c>
      <c r="C423" s="40">
        <f>'Compra - Fora do Estado'!L418</f>
        <v>0</v>
      </c>
      <c r="D423" s="80">
        <v>0.04</v>
      </c>
      <c r="E423" s="86">
        <f t="shared" si="194"/>
        <v>5</v>
      </c>
      <c r="F423" s="87">
        <f t="shared" si="210"/>
        <v>7.4626865671641802</v>
      </c>
      <c r="G423" s="88">
        <f t="shared" si="211"/>
        <v>0.12000000000000009</v>
      </c>
      <c r="H423" s="54">
        <f t="shared" si="195"/>
        <v>0</v>
      </c>
      <c r="I423" s="42">
        <f t="shared" si="212"/>
        <v>0</v>
      </c>
      <c r="J423" s="53" t="e">
        <f t="shared" si="213"/>
        <v>#DIV/0!</v>
      </c>
      <c r="K423" s="92">
        <f t="shared" si="196"/>
        <v>0</v>
      </c>
      <c r="L423" s="87">
        <f t="shared" si="214"/>
        <v>0</v>
      </c>
      <c r="M423" s="93" t="e">
        <f t="shared" si="215"/>
        <v>#DIV/0!</v>
      </c>
      <c r="N423" s="59">
        <f t="shared" si="197"/>
        <v>5</v>
      </c>
      <c r="O423" s="42">
        <f t="shared" si="216"/>
        <v>7.3529411764705888</v>
      </c>
      <c r="P423" s="55">
        <f t="shared" si="217"/>
        <v>0.12000000000000008</v>
      </c>
      <c r="Q423" s="86">
        <f t="shared" si="198"/>
        <v>0</v>
      </c>
      <c r="R423" s="87">
        <f t="shared" si="218"/>
        <v>0</v>
      </c>
      <c r="S423" s="93" t="e">
        <f t="shared" si="219"/>
        <v>#DIV/0!</v>
      </c>
      <c r="T423" s="59">
        <f t="shared" si="199"/>
        <v>0</v>
      </c>
      <c r="U423" s="42">
        <f t="shared" si="220"/>
        <v>0</v>
      </c>
      <c r="V423" s="53" t="e">
        <f t="shared" si="221"/>
        <v>#DIV/0!</v>
      </c>
      <c r="W423" s="92">
        <f t="shared" si="200"/>
        <v>5</v>
      </c>
      <c r="X423" s="87">
        <f t="shared" si="222"/>
        <v>7.6923076923076934</v>
      </c>
      <c r="Y423" s="88">
        <f t="shared" si="223"/>
        <v>0.12000000000000008</v>
      </c>
      <c r="Z423" s="54">
        <f t="shared" si="201"/>
        <v>0</v>
      </c>
      <c r="AA423" s="42">
        <f t="shared" si="203"/>
        <v>0</v>
      </c>
      <c r="AB423" s="55" t="e">
        <f t="shared" si="204"/>
        <v>#DIV/0!</v>
      </c>
      <c r="AC423" s="86">
        <f t="shared" si="202"/>
        <v>5</v>
      </c>
      <c r="AD423" s="87">
        <f t="shared" si="205"/>
        <v>5.9523809523809526</v>
      </c>
      <c r="AE423" s="93">
        <f t="shared" si="206"/>
        <v>0.12000000000000002</v>
      </c>
      <c r="AF423" s="59">
        <f t="shared" si="207"/>
        <v>5</v>
      </c>
      <c r="AG423" s="42">
        <f t="shared" si="208"/>
        <v>5.9523809523809526</v>
      </c>
      <c r="AH423" s="55">
        <f t="shared" si="209"/>
        <v>0.12000000000000002</v>
      </c>
    </row>
    <row r="424" spans="1:34" x14ac:dyDescent="0.25">
      <c r="A424" s="75">
        <f>'Compra - Fora do Estado'!A419</f>
        <v>0</v>
      </c>
      <c r="B424" s="66">
        <f>'Compra - Fora do Estado'!B419</f>
        <v>0</v>
      </c>
      <c r="C424" s="40">
        <f>'Compra - Fora do Estado'!L419</f>
        <v>0</v>
      </c>
      <c r="D424" s="80">
        <v>0.04</v>
      </c>
      <c r="E424" s="86">
        <f t="shared" si="194"/>
        <v>5</v>
      </c>
      <c r="F424" s="87">
        <f t="shared" si="210"/>
        <v>7.4626865671641802</v>
      </c>
      <c r="G424" s="88">
        <f t="shared" si="211"/>
        <v>0.12000000000000009</v>
      </c>
      <c r="H424" s="54">
        <f t="shared" si="195"/>
        <v>0</v>
      </c>
      <c r="I424" s="42">
        <f t="shared" si="212"/>
        <v>0</v>
      </c>
      <c r="J424" s="53" t="e">
        <f t="shared" si="213"/>
        <v>#DIV/0!</v>
      </c>
      <c r="K424" s="92">
        <f t="shared" si="196"/>
        <v>0</v>
      </c>
      <c r="L424" s="87">
        <f t="shared" si="214"/>
        <v>0</v>
      </c>
      <c r="M424" s="93" t="e">
        <f t="shared" si="215"/>
        <v>#DIV/0!</v>
      </c>
      <c r="N424" s="59">
        <f t="shared" si="197"/>
        <v>5</v>
      </c>
      <c r="O424" s="42">
        <f t="shared" si="216"/>
        <v>7.3529411764705888</v>
      </c>
      <c r="P424" s="55">
        <f t="shared" si="217"/>
        <v>0.12000000000000008</v>
      </c>
      <c r="Q424" s="86">
        <f t="shared" si="198"/>
        <v>0</v>
      </c>
      <c r="R424" s="87">
        <f t="shared" si="218"/>
        <v>0</v>
      </c>
      <c r="S424" s="93" t="e">
        <f t="shared" si="219"/>
        <v>#DIV/0!</v>
      </c>
      <c r="T424" s="59">
        <f t="shared" si="199"/>
        <v>0</v>
      </c>
      <c r="U424" s="42">
        <f t="shared" si="220"/>
        <v>0</v>
      </c>
      <c r="V424" s="53" t="e">
        <f t="shared" si="221"/>
        <v>#DIV/0!</v>
      </c>
      <c r="W424" s="92">
        <f t="shared" si="200"/>
        <v>5</v>
      </c>
      <c r="X424" s="87">
        <f t="shared" si="222"/>
        <v>7.6923076923076934</v>
      </c>
      <c r="Y424" s="88">
        <f t="shared" si="223"/>
        <v>0.12000000000000008</v>
      </c>
      <c r="Z424" s="54">
        <f t="shared" si="201"/>
        <v>0</v>
      </c>
      <c r="AA424" s="42">
        <f t="shared" si="203"/>
        <v>0</v>
      </c>
      <c r="AB424" s="55" t="e">
        <f t="shared" si="204"/>
        <v>#DIV/0!</v>
      </c>
      <c r="AC424" s="86">
        <f t="shared" si="202"/>
        <v>5</v>
      </c>
      <c r="AD424" s="87">
        <f t="shared" si="205"/>
        <v>5.9523809523809526</v>
      </c>
      <c r="AE424" s="93">
        <f t="shared" si="206"/>
        <v>0.12000000000000002</v>
      </c>
      <c r="AF424" s="59">
        <f t="shared" si="207"/>
        <v>5</v>
      </c>
      <c r="AG424" s="42">
        <f t="shared" si="208"/>
        <v>5.9523809523809526</v>
      </c>
      <c r="AH424" s="55">
        <f t="shared" si="209"/>
        <v>0.12000000000000002</v>
      </c>
    </row>
    <row r="425" spans="1:34" x14ac:dyDescent="0.25">
      <c r="A425" s="75">
        <f>'Compra - Fora do Estado'!A420</f>
        <v>0</v>
      </c>
      <c r="B425" s="66">
        <f>'Compra - Fora do Estado'!B420</f>
        <v>0</v>
      </c>
      <c r="C425" s="40">
        <f>'Compra - Fora do Estado'!L420</f>
        <v>0</v>
      </c>
      <c r="D425" s="80">
        <v>0.04</v>
      </c>
      <c r="E425" s="86">
        <f t="shared" si="194"/>
        <v>5</v>
      </c>
      <c r="F425" s="87">
        <f t="shared" si="210"/>
        <v>7.4626865671641802</v>
      </c>
      <c r="G425" s="88">
        <f t="shared" si="211"/>
        <v>0.12000000000000009</v>
      </c>
      <c r="H425" s="54">
        <f t="shared" si="195"/>
        <v>0</v>
      </c>
      <c r="I425" s="42">
        <f t="shared" si="212"/>
        <v>0</v>
      </c>
      <c r="J425" s="53" t="e">
        <f t="shared" si="213"/>
        <v>#DIV/0!</v>
      </c>
      <c r="K425" s="92">
        <f t="shared" si="196"/>
        <v>0</v>
      </c>
      <c r="L425" s="87">
        <f t="shared" si="214"/>
        <v>0</v>
      </c>
      <c r="M425" s="93" t="e">
        <f t="shared" si="215"/>
        <v>#DIV/0!</v>
      </c>
      <c r="N425" s="59">
        <f t="shared" si="197"/>
        <v>5</v>
      </c>
      <c r="O425" s="42">
        <f t="shared" si="216"/>
        <v>7.3529411764705888</v>
      </c>
      <c r="P425" s="55">
        <f t="shared" si="217"/>
        <v>0.12000000000000008</v>
      </c>
      <c r="Q425" s="86">
        <f t="shared" si="198"/>
        <v>0</v>
      </c>
      <c r="R425" s="87">
        <f t="shared" si="218"/>
        <v>0</v>
      </c>
      <c r="S425" s="93" t="e">
        <f t="shared" si="219"/>
        <v>#DIV/0!</v>
      </c>
      <c r="T425" s="59">
        <f t="shared" si="199"/>
        <v>0</v>
      </c>
      <c r="U425" s="42">
        <f t="shared" si="220"/>
        <v>0</v>
      </c>
      <c r="V425" s="53" t="e">
        <f t="shared" si="221"/>
        <v>#DIV/0!</v>
      </c>
      <c r="W425" s="92">
        <f t="shared" si="200"/>
        <v>5</v>
      </c>
      <c r="X425" s="87">
        <f t="shared" si="222"/>
        <v>7.6923076923076934</v>
      </c>
      <c r="Y425" s="88">
        <f t="shared" si="223"/>
        <v>0.12000000000000008</v>
      </c>
      <c r="Z425" s="54">
        <f t="shared" si="201"/>
        <v>0</v>
      </c>
      <c r="AA425" s="42">
        <f t="shared" si="203"/>
        <v>0</v>
      </c>
      <c r="AB425" s="55" t="e">
        <f t="shared" si="204"/>
        <v>#DIV/0!</v>
      </c>
      <c r="AC425" s="86">
        <f t="shared" si="202"/>
        <v>5</v>
      </c>
      <c r="AD425" s="87">
        <f t="shared" si="205"/>
        <v>5.9523809523809526</v>
      </c>
      <c r="AE425" s="93">
        <f t="shared" si="206"/>
        <v>0.12000000000000002</v>
      </c>
      <c r="AF425" s="59">
        <f t="shared" si="207"/>
        <v>5</v>
      </c>
      <c r="AG425" s="42">
        <f t="shared" si="208"/>
        <v>5.9523809523809526</v>
      </c>
      <c r="AH425" s="55">
        <f t="shared" si="209"/>
        <v>0.12000000000000002</v>
      </c>
    </row>
    <row r="426" spans="1:34" x14ac:dyDescent="0.25">
      <c r="A426" s="75">
        <f>'Compra - Fora do Estado'!A421</f>
        <v>0</v>
      </c>
      <c r="B426" s="66">
        <f>'Compra - Fora do Estado'!B421</f>
        <v>0</v>
      </c>
      <c r="C426" s="40">
        <f>'Compra - Fora do Estado'!L421</f>
        <v>0</v>
      </c>
      <c r="D426" s="80">
        <v>0.04</v>
      </c>
      <c r="E426" s="86">
        <f t="shared" si="194"/>
        <v>5</v>
      </c>
      <c r="F426" s="87">
        <f t="shared" si="210"/>
        <v>7.4626865671641802</v>
      </c>
      <c r="G426" s="88">
        <f t="shared" si="211"/>
        <v>0.12000000000000009</v>
      </c>
      <c r="H426" s="54">
        <f t="shared" si="195"/>
        <v>0</v>
      </c>
      <c r="I426" s="42">
        <f t="shared" si="212"/>
        <v>0</v>
      </c>
      <c r="J426" s="53" t="e">
        <f t="shared" si="213"/>
        <v>#DIV/0!</v>
      </c>
      <c r="K426" s="92">
        <f t="shared" si="196"/>
        <v>0</v>
      </c>
      <c r="L426" s="87">
        <f t="shared" si="214"/>
        <v>0</v>
      </c>
      <c r="M426" s="93" t="e">
        <f t="shared" si="215"/>
        <v>#DIV/0!</v>
      </c>
      <c r="N426" s="59">
        <f t="shared" si="197"/>
        <v>5</v>
      </c>
      <c r="O426" s="42">
        <f t="shared" si="216"/>
        <v>7.3529411764705888</v>
      </c>
      <c r="P426" s="55">
        <f t="shared" si="217"/>
        <v>0.12000000000000008</v>
      </c>
      <c r="Q426" s="86">
        <f t="shared" si="198"/>
        <v>0</v>
      </c>
      <c r="R426" s="87">
        <f t="shared" si="218"/>
        <v>0</v>
      </c>
      <c r="S426" s="93" t="e">
        <f t="shared" si="219"/>
        <v>#DIV/0!</v>
      </c>
      <c r="T426" s="59">
        <f t="shared" si="199"/>
        <v>0</v>
      </c>
      <c r="U426" s="42">
        <f t="shared" si="220"/>
        <v>0</v>
      </c>
      <c r="V426" s="53" t="e">
        <f t="shared" si="221"/>
        <v>#DIV/0!</v>
      </c>
      <c r="W426" s="92">
        <f t="shared" si="200"/>
        <v>5</v>
      </c>
      <c r="X426" s="87">
        <f t="shared" si="222"/>
        <v>7.6923076923076934</v>
      </c>
      <c r="Y426" s="88">
        <f t="shared" si="223"/>
        <v>0.12000000000000008</v>
      </c>
      <c r="Z426" s="54">
        <f t="shared" si="201"/>
        <v>0</v>
      </c>
      <c r="AA426" s="42">
        <f t="shared" si="203"/>
        <v>0</v>
      </c>
      <c r="AB426" s="55" t="e">
        <f t="shared" si="204"/>
        <v>#DIV/0!</v>
      </c>
      <c r="AC426" s="86">
        <f t="shared" si="202"/>
        <v>5</v>
      </c>
      <c r="AD426" s="87">
        <f t="shared" si="205"/>
        <v>5.9523809523809526</v>
      </c>
      <c r="AE426" s="93">
        <f t="shared" si="206"/>
        <v>0.12000000000000002</v>
      </c>
      <c r="AF426" s="59">
        <f t="shared" si="207"/>
        <v>5</v>
      </c>
      <c r="AG426" s="42">
        <f t="shared" si="208"/>
        <v>5.9523809523809526</v>
      </c>
      <c r="AH426" s="55">
        <f t="shared" si="209"/>
        <v>0.12000000000000002</v>
      </c>
    </row>
    <row r="427" spans="1:34" x14ac:dyDescent="0.25">
      <c r="A427" s="75">
        <f>'Compra - Fora do Estado'!A422</f>
        <v>0</v>
      </c>
      <c r="B427" s="66">
        <f>'Compra - Fora do Estado'!B422</f>
        <v>0</v>
      </c>
      <c r="C427" s="40">
        <f>'Compra - Fora do Estado'!L422</f>
        <v>0</v>
      </c>
      <c r="D427" s="80">
        <v>0.04</v>
      </c>
      <c r="E427" s="86">
        <f t="shared" si="194"/>
        <v>5</v>
      </c>
      <c r="F427" s="87">
        <f t="shared" si="210"/>
        <v>7.4626865671641802</v>
      </c>
      <c r="G427" s="88">
        <f t="shared" si="211"/>
        <v>0.12000000000000009</v>
      </c>
      <c r="H427" s="54">
        <f t="shared" si="195"/>
        <v>0</v>
      </c>
      <c r="I427" s="42">
        <f t="shared" si="212"/>
        <v>0</v>
      </c>
      <c r="J427" s="53" t="e">
        <f t="shared" si="213"/>
        <v>#DIV/0!</v>
      </c>
      <c r="K427" s="92">
        <f t="shared" si="196"/>
        <v>0</v>
      </c>
      <c r="L427" s="87">
        <f t="shared" si="214"/>
        <v>0</v>
      </c>
      <c r="M427" s="93" t="e">
        <f t="shared" si="215"/>
        <v>#DIV/0!</v>
      </c>
      <c r="N427" s="59">
        <f t="shared" si="197"/>
        <v>5</v>
      </c>
      <c r="O427" s="42">
        <f t="shared" si="216"/>
        <v>7.3529411764705888</v>
      </c>
      <c r="P427" s="55">
        <f t="shared" si="217"/>
        <v>0.12000000000000008</v>
      </c>
      <c r="Q427" s="86">
        <f t="shared" si="198"/>
        <v>0</v>
      </c>
      <c r="R427" s="87">
        <f t="shared" si="218"/>
        <v>0</v>
      </c>
      <c r="S427" s="93" t="e">
        <f t="shared" si="219"/>
        <v>#DIV/0!</v>
      </c>
      <c r="T427" s="59">
        <f t="shared" si="199"/>
        <v>0</v>
      </c>
      <c r="U427" s="42">
        <f t="shared" si="220"/>
        <v>0</v>
      </c>
      <c r="V427" s="53" t="e">
        <f t="shared" si="221"/>
        <v>#DIV/0!</v>
      </c>
      <c r="W427" s="92">
        <f t="shared" si="200"/>
        <v>5</v>
      </c>
      <c r="X427" s="87">
        <f t="shared" si="222"/>
        <v>7.6923076923076934</v>
      </c>
      <c r="Y427" s="88">
        <f t="shared" si="223"/>
        <v>0.12000000000000008</v>
      </c>
      <c r="Z427" s="54">
        <f t="shared" si="201"/>
        <v>0</v>
      </c>
      <c r="AA427" s="42">
        <f t="shared" si="203"/>
        <v>0</v>
      </c>
      <c r="AB427" s="55" t="e">
        <f t="shared" si="204"/>
        <v>#DIV/0!</v>
      </c>
      <c r="AC427" s="86">
        <f t="shared" si="202"/>
        <v>5</v>
      </c>
      <c r="AD427" s="87">
        <f t="shared" si="205"/>
        <v>5.9523809523809526</v>
      </c>
      <c r="AE427" s="93">
        <f t="shared" si="206"/>
        <v>0.12000000000000002</v>
      </c>
      <c r="AF427" s="59">
        <f t="shared" si="207"/>
        <v>5</v>
      </c>
      <c r="AG427" s="42">
        <f t="shared" si="208"/>
        <v>5.9523809523809526</v>
      </c>
      <c r="AH427" s="55">
        <f t="shared" si="209"/>
        <v>0.12000000000000002</v>
      </c>
    </row>
    <row r="428" spans="1:34" x14ac:dyDescent="0.25">
      <c r="A428" s="75">
        <f>'Compra - Fora do Estado'!A423</f>
        <v>0</v>
      </c>
      <c r="B428" s="66">
        <f>'Compra - Fora do Estado'!B423</f>
        <v>0</v>
      </c>
      <c r="C428" s="40">
        <f>'Compra - Fora do Estado'!L423</f>
        <v>0</v>
      </c>
      <c r="D428" s="80">
        <v>0.04</v>
      </c>
      <c r="E428" s="86">
        <f t="shared" si="194"/>
        <v>5</v>
      </c>
      <c r="F428" s="87">
        <f t="shared" si="210"/>
        <v>7.4626865671641802</v>
      </c>
      <c r="G428" s="88">
        <f t="shared" si="211"/>
        <v>0.12000000000000009</v>
      </c>
      <c r="H428" s="54">
        <f t="shared" si="195"/>
        <v>0</v>
      </c>
      <c r="I428" s="42">
        <f t="shared" si="212"/>
        <v>0</v>
      </c>
      <c r="J428" s="53" t="e">
        <f t="shared" si="213"/>
        <v>#DIV/0!</v>
      </c>
      <c r="K428" s="92">
        <f t="shared" si="196"/>
        <v>0</v>
      </c>
      <c r="L428" s="87">
        <f t="shared" si="214"/>
        <v>0</v>
      </c>
      <c r="M428" s="93" t="e">
        <f t="shared" si="215"/>
        <v>#DIV/0!</v>
      </c>
      <c r="N428" s="59">
        <f t="shared" si="197"/>
        <v>5</v>
      </c>
      <c r="O428" s="42">
        <f t="shared" si="216"/>
        <v>7.3529411764705888</v>
      </c>
      <c r="P428" s="55">
        <f t="shared" si="217"/>
        <v>0.12000000000000008</v>
      </c>
      <c r="Q428" s="86">
        <f t="shared" si="198"/>
        <v>0</v>
      </c>
      <c r="R428" s="87">
        <f t="shared" si="218"/>
        <v>0</v>
      </c>
      <c r="S428" s="93" t="e">
        <f t="shared" si="219"/>
        <v>#DIV/0!</v>
      </c>
      <c r="T428" s="59">
        <f t="shared" si="199"/>
        <v>0</v>
      </c>
      <c r="U428" s="42">
        <f t="shared" si="220"/>
        <v>0</v>
      </c>
      <c r="V428" s="53" t="e">
        <f t="shared" si="221"/>
        <v>#DIV/0!</v>
      </c>
      <c r="W428" s="92">
        <f t="shared" si="200"/>
        <v>5</v>
      </c>
      <c r="X428" s="87">
        <f t="shared" si="222"/>
        <v>7.6923076923076934</v>
      </c>
      <c r="Y428" s="88">
        <f t="shared" si="223"/>
        <v>0.12000000000000008</v>
      </c>
      <c r="Z428" s="54">
        <f t="shared" si="201"/>
        <v>0</v>
      </c>
      <c r="AA428" s="42">
        <f t="shared" si="203"/>
        <v>0</v>
      </c>
      <c r="AB428" s="55" t="e">
        <f t="shared" si="204"/>
        <v>#DIV/0!</v>
      </c>
      <c r="AC428" s="86">
        <f t="shared" si="202"/>
        <v>5</v>
      </c>
      <c r="AD428" s="87">
        <f t="shared" si="205"/>
        <v>5.9523809523809526</v>
      </c>
      <c r="AE428" s="93">
        <f t="shared" si="206"/>
        <v>0.12000000000000002</v>
      </c>
      <c r="AF428" s="59">
        <f t="shared" si="207"/>
        <v>5</v>
      </c>
      <c r="AG428" s="42">
        <f t="shared" si="208"/>
        <v>5.9523809523809526</v>
      </c>
      <c r="AH428" s="55">
        <f t="shared" si="209"/>
        <v>0.12000000000000002</v>
      </c>
    </row>
    <row r="429" spans="1:34" x14ac:dyDescent="0.25">
      <c r="A429" s="75">
        <f>'Compra - Fora do Estado'!A424</f>
        <v>0</v>
      </c>
      <c r="B429" s="66">
        <f>'Compra - Fora do Estado'!B424</f>
        <v>0</v>
      </c>
      <c r="C429" s="40">
        <f>'Compra - Fora do Estado'!L424</f>
        <v>0</v>
      </c>
      <c r="D429" s="80">
        <v>0.04</v>
      </c>
      <c r="E429" s="86">
        <f t="shared" si="194"/>
        <v>5</v>
      </c>
      <c r="F429" s="87">
        <f t="shared" si="210"/>
        <v>7.4626865671641802</v>
      </c>
      <c r="G429" s="88">
        <f t="shared" si="211"/>
        <v>0.12000000000000009</v>
      </c>
      <c r="H429" s="54">
        <f t="shared" si="195"/>
        <v>0</v>
      </c>
      <c r="I429" s="42">
        <f t="shared" si="212"/>
        <v>0</v>
      </c>
      <c r="J429" s="53" t="e">
        <f t="shared" si="213"/>
        <v>#DIV/0!</v>
      </c>
      <c r="K429" s="92">
        <f t="shared" si="196"/>
        <v>0</v>
      </c>
      <c r="L429" s="87">
        <f t="shared" si="214"/>
        <v>0</v>
      </c>
      <c r="M429" s="93" t="e">
        <f t="shared" si="215"/>
        <v>#DIV/0!</v>
      </c>
      <c r="N429" s="59">
        <f t="shared" si="197"/>
        <v>5</v>
      </c>
      <c r="O429" s="42">
        <f t="shared" si="216"/>
        <v>7.3529411764705888</v>
      </c>
      <c r="P429" s="55">
        <f t="shared" si="217"/>
        <v>0.12000000000000008</v>
      </c>
      <c r="Q429" s="86">
        <f t="shared" si="198"/>
        <v>0</v>
      </c>
      <c r="R429" s="87">
        <f t="shared" si="218"/>
        <v>0</v>
      </c>
      <c r="S429" s="93" t="e">
        <f t="shared" si="219"/>
        <v>#DIV/0!</v>
      </c>
      <c r="T429" s="59">
        <f t="shared" si="199"/>
        <v>0</v>
      </c>
      <c r="U429" s="42">
        <f t="shared" si="220"/>
        <v>0</v>
      </c>
      <c r="V429" s="53" t="e">
        <f t="shared" si="221"/>
        <v>#DIV/0!</v>
      </c>
      <c r="W429" s="92">
        <f t="shared" si="200"/>
        <v>5</v>
      </c>
      <c r="X429" s="87">
        <f t="shared" si="222"/>
        <v>7.6923076923076934</v>
      </c>
      <c r="Y429" s="88">
        <f t="shared" si="223"/>
        <v>0.12000000000000008</v>
      </c>
      <c r="Z429" s="54">
        <f t="shared" si="201"/>
        <v>0</v>
      </c>
      <c r="AA429" s="42">
        <f t="shared" si="203"/>
        <v>0</v>
      </c>
      <c r="AB429" s="55" t="e">
        <f t="shared" si="204"/>
        <v>#DIV/0!</v>
      </c>
      <c r="AC429" s="86">
        <f t="shared" si="202"/>
        <v>5</v>
      </c>
      <c r="AD429" s="87">
        <f t="shared" si="205"/>
        <v>5.9523809523809526</v>
      </c>
      <c r="AE429" s="93">
        <f t="shared" si="206"/>
        <v>0.12000000000000002</v>
      </c>
      <c r="AF429" s="59">
        <f t="shared" si="207"/>
        <v>5</v>
      </c>
      <c r="AG429" s="42">
        <f t="shared" si="208"/>
        <v>5.9523809523809526</v>
      </c>
      <c r="AH429" s="55">
        <f t="shared" si="209"/>
        <v>0.12000000000000002</v>
      </c>
    </row>
    <row r="430" spans="1:34" x14ac:dyDescent="0.25">
      <c r="A430" s="75">
        <f>'Compra - Fora do Estado'!A425</f>
        <v>0</v>
      </c>
      <c r="B430" s="66">
        <f>'Compra - Fora do Estado'!B425</f>
        <v>0</v>
      </c>
      <c r="C430" s="40">
        <f>'Compra - Fora do Estado'!L425</f>
        <v>0</v>
      </c>
      <c r="D430" s="80">
        <v>0.04</v>
      </c>
      <c r="E430" s="86">
        <f t="shared" si="194"/>
        <v>5</v>
      </c>
      <c r="F430" s="87">
        <f t="shared" si="210"/>
        <v>7.4626865671641802</v>
      </c>
      <c r="G430" s="88">
        <f t="shared" si="211"/>
        <v>0.12000000000000009</v>
      </c>
      <c r="H430" s="54">
        <f t="shared" si="195"/>
        <v>0</v>
      </c>
      <c r="I430" s="42">
        <f t="shared" si="212"/>
        <v>0</v>
      </c>
      <c r="J430" s="53" t="e">
        <f t="shared" si="213"/>
        <v>#DIV/0!</v>
      </c>
      <c r="K430" s="92">
        <f t="shared" si="196"/>
        <v>0</v>
      </c>
      <c r="L430" s="87">
        <f t="shared" si="214"/>
        <v>0</v>
      </c>
      <c r="M430" s="93" t="e">
        <f t="shared" si="215"/>
        <v>#DIV/0!</v>
      </c>
      <c r="N430" s="59">
        <f t="shared" si="197"/>
        <v>5</v>
      </c>
      <c r="O430" s="42">
        <f t="shared" si="216"/>
        <v>7.3529411764705888</v>
      </c>
      <c r="P430" s="55">
        <f t="shared" si="217"/>
        <v>0.12000000000000008</v>
      </c>
      <c r="Q430" s="86">
        <f t="shared" si="198"/>
        <v>0</v>
      </c>
      <c r="R430" s="87">
        <f t="shared" si="218"/>
        <v>0</v>
      </c>
      <c r="S430" s="93" t="e">
        <f t="shared" si="219"/>
        <v>#DIV/0!</v>
      </c>
      <c r="T430" s="59">
        <f t="shared" si="199"/>
        <v>0</v>
      </c>
      <c r="U430" s="42">
        <f t="shared" si="220"/>
        <v>0</v>
      </c>
      <c r="V430" s="53" t="e">
        <f t="shared" si="221"/>
        <v>#DIV/0!</v>
      </c>
      <c r="W430" s="92">
        <f t="shared" si="200"/>
        <v>5</v>
      </c>
      <c r="X430" s="87">
        <f t="shared" si="222"/>
        <v>7.6923076923076934</v>
      </c>
      <c r="Y430" s="88">
        <f t="shared" si="223"/>
        <v>0.12000000000000008</v>
      </c>
      <c r="Z430" s="54">
        <f t="shared" si="201"/>
        <v>0</v>
      </c>
      <c r="AA430" s="42">
        <f t="shared" si="203"/>
        <v>0</v>
      </c>
      <c r="AB430" s="55" t="e">
        <f t="shared" si="204"/>
        <v>#DIV/0!</v>
      </c>
      <c r="AC430" s="86">
        <f t="shared" si="202"/>
        <v>5</v>
      </c>
      <c r="AD430" s="87">
        <f t="shared" si="205"/>
        <v>5.9523809523809526</v>
      </c>
      <c r="AE430" s="93">
        <f t="shared" si="206"/>
        <v>0.12000000000000002</v>
      </c>
      <c r="AF430" s="59">
        <f t="shared" si="207"/>
        <v>5</v>
      </c>
      <c r="AG430" s="42">
        <f t="shared" si="208"/>
        <v>5.9523809523809526</v>
      </c>
      <c r="AH430" s="55">
        <f t="shared" si="209"/>
        <v>0.12000000000000002</v>
      </c>
    </row>
    <row r="431" spans="1:34" x14ac:dyDescent="0.25">
      <c r="A431" s="75">
        <f>'Compra - Fora do Estado'!A426</f>
        <v>0</v>
      </c>
      <c r="B431" s="66">
        <f>'Compra - Fora do Estado'!B426</f>
        <v>0</v>
      </c>
      <c r="C431" s="40">
        <f>'Compra - Fora do Estado'!L426</f>
        <v>0</v>
      </c>
      <c r="D431" s="80">
        <v>0.04</v>
      </c>
      <c r="E431" s="86">
        <f t="shared" si="194"/>
        <v>5</v>
      </c>
      <c r="F431" s="87">
        <f t="shared" si="210"/>
        <v>7.4626865671641802</v>
      </c>
      <c r="G431" s="88">
        <f t="shared" si="211"/>
        <v>0.12000000000000009</v>
      </c>
      <c r="H431" s="54">
        <f t="shared" si="195"/>
        <v>0</v>
      </c>
      <c r="I431" s="42">
        <f t="shared" si="212"/>
        <v>0</v>
      </c>
      <c r="J431" s="53" t="e">
        <f t="shared" si="213"/>
        <v>#DIV/0!</v>
      </c>
      <c r="K431" s="92">
        <f t="shared" si="196"/>
        <v>0</v>
      </c>
      <c r="L431" s="87">
        <f t="shared" si="214"/>
        <v>0</v>
      </c>
      <c r="M431" s="93" t="e">
        <f t="shared" si="215"/>
        <v>#DIV/0!</v>
      </c>
      <c r="N431" s="59">
        <f t="shared" si="197"/>
        <v>5</v>
      </c>
      <c r="O431" s="42">
        <f t="shared" si="216"/>
        <v>7.3529411764705888</v>
      </c>
      <c r="P431" s="55">
        <f t="shared" si="217"/>
        <v>0.12000000000000008</v>
      </c>
      <c r="Q431" s="86">
        <f t="shared" si="198"/>
        <v>0</v>
      </c>
      <c r="R431" s="87">
        <f t="shared" si="218"/>
        <v>0</v>
      </c>
      <c r="S431" s="93" t="e">
        <f t="shared" si="219"/>
        <v>#DIV/0!</v>
      </c>
      <c r="T431" s="59">
        <f t="shared" si="199"/>
        <v>0</v>
      </c>
      <c r="U431" s="42">
        <f t="shared" si="220"/>
        <v>0</v>
      </c>
      <c r="V431" s="53" t="e">
        <f t="shared" si="221"/>
        <v>#DIV/0!</v>
      </c>
      <c r="W431" s="92">
        <f t="shared" si="200"/>
        <v>5</v>
      </c>
      <c r="X431" s="87">
        <f t="shared" si="222"/>
        <v>7.6923076923076934</v>
      </c>
      <c r="Y431" s="88">
        <f t="shared" si="223"/>
        <v>0.12000000000000008</v>
      </c>
      <c r="Z431" s="54">
        <f t="shared" si="201"/>
        <v>0</v>
      </c>
      <c r="AA431" s="42">
        <f t="shared" si="203"/>
        <v>0</v>
      </c>
      <c r="AB431" s="55" t="e">
        <f t="shared" si="204"/>
        <v>#DIV/0!</v>
      </c>
      <c r="AC431" s="86">
        <f t="shared" si="202"/>
        <v>5</v>
      </c>
      <c r="AD431" s="87">
        <f t="shared" si="205"/>
        <v>5.9523809523809526</v>
      </c>
      <c r="AE431" s="93">
        <f t="shared" si="206"/>
        <v>0.12000000000000002</v>
      </c>
      <c r="AF431" s="59">
        <f t="shared" si="207"/>
        <v>5</v>
      </c>
      <c r="AG431" s="42">
        <f t="shared" si="208"/>
        <v>5.9523809523809526</v>
      </c>
      <c r="AH431" s="55">
        <f t="shared" si="209"/>
        <v>0.12000000000000002</v>
      </c>
    </row>
    <row r="432" spans="1:34" x14ac:dyDescent="0.25">
      <c r="A432" s="75">
        <f>'Compra - Fora do Estado'!A427</f>
        <v>0</v>
      </c>
      <c r="B432" s="66">
        <f>'Compra - Fora do Estado'!B427</f>
        <v>0</v>
      </c>
      <c r="C432" s="40">
        <f>'Compra - Fora do Estado'!L427</f>
        <v>0</v>
      </c>
      <c r="D432" s="80">
        <v>0.04</v>
      </c>
      <c r="E432" s="86">
        <f t="shared" si="194"/>
        <v>5</v>
      </c>
      <c r="F432" s="87">
        <f t="shared" si="210"/>
        <v>7.4626865671641802</v>
      </c>
      <c r="G432" s="88">
        <f t="shared" si="211"/>
        <v>0.12000000000000009</v>
      </c>
      <c r="H432" s="54">
        <f t="shared" si="195"/>
        <v>0</v>
      </c>
      <c r="I432" s="42">
        <f t="shared" si="212"/>
        <v>0</v>
      </c>
      <c r="J432" s="53" t="e">
        <f t="shared" si="213"/>
        <v>#DIV/0!</v>
      </c>
      <c r="K432" s="92">
        <f t="shared" si="196"/>
        <v>0</v>
      </c>
      <c r="L432" s="87">
        <f t="shared" si="214"/>
        <v>0</v>
      </c>
      <c r="M432" s="93" t="e">
        <f t="shared" si="215"/>
        <v>#DIV/0!</v>
      </c>
      <c r="N432" s="59">
        <f t="shared" si="197"/>
        <v>5</v>
      </c>
      <c r="O432" s="42">
        <f t="shared" si="216"/>
        <v>7.3529411764705888</v>
      </c>
      <c r="P432" s="55">
        <f t="shared" si="217"/>
        <v>0.12000000000000008</v>
      </c>
      <c r="Q432" s="86">
        <f t="shared" si="198"/>
        <v>0</v>
      </c>
      <c r="R432" s="87">
        <f t="shared" si="218"/>
        <v>0</v>
      </c>
      <c r="S432" s="93" t="e">
        <f t="shared" si="219"/>
        <v>#DIV/0!</v>
      </c>
      <c r="T432" s="59">
        <f t="shared" si="199"/>
        <v>0</v>
      </c>
      <c r="U432" s="42">
        <f t="shared" si="220"/>
        <v>0</v>
      </c>
      <c r="V432" s="53" t="e">
        <f t="shared" si="221"/>
        <v>#DIV/0!</v>
      </c>
      <c r="W432" s="92">
        <f t="shared" si="200"/>
        <v>5</v>
      </c>
      <c r="X432" s="87">
        <f t="shared" si="222"/>
        <v>7.6923076923076934</v>
      </c>
      <c r="Y432" s="88">
        <f t="shared" si="223"/>
        <v>0.12000000000000008</v>
      </c>
      <c r="Z432" s="54">
        <f t="shared" si="201"/>
        <v>0</v>
      </c>
      <c r="AA432" s="42">
        <f t="shared" si="203"/>
        <v>0</v>
      </c>
      <c r="AB432" s="55" t="e">
        <f t="shared" si="204"/>
        <v>#DIV/0!</v>
      </c>
      <c r="AC432" s="86">
        <f t="shared" si="202"/>
        <v>5</v>
      </c>
      <c r="AD432" s="87">
        <f t="shared" si="205"/>
        <v>5.9523809523809526</v>
      </c>
      <c r="AE432" s="93">
        <f t="shared" si="206"/>
        <v>0.12000000000000002</v>
      </c>
      <c r="AF432" s="59">
        <f t="shared" si="207"/>
        <v>5</v>
      </c>
      <c r="AG432" s="42">
        <f t="shared" si="208"/>
        <v>5.9523809523809526</v>
      </c>
      <c r="AH432" s="55">
        <f t="shared" si="209"/>
        <v>0.12000000000000002</v>
      </c>
    </row>
    <row r="433" spans="1:34" x14ac:dyDescent="0.25">
      <c r="A433" s="75">
        <f>'Compra - Fora do Estado'!A428</f>
        <v>0</v>
      </c>
      <c r="B433" s="66">
        <f>'Compra - Fora do Estado'!B428</f>
        <v>0</v>
      </c>
      <c r="C433" s="40">
        <f>'Compra - Fora do Estado'!L428</f>
        <v>0</v>
      </c>
      <c r="D433" s="80">
        <v>0.04</v>
      </c>
      <c r="E433" s="86">
        <f t="shared" si="194"/>
        <v>5</v>
      </c>
      <c r="F433" s="87">
        <f t="shared" si="210"/>
        <v>7.4626865671641802</v>
      </c>
      <c r="G433" s="88">
        <f t="shared" si="211"/>
        <v>0.12000000000000009</v>
      </c>
      <c r="H433" s="54">
        <f t="shared" si="195"/>
        <v>0</v>
      </c>
      <c r="I433" s="42">
        <f t="shared" si="212"/>
        <v>0</v>
      </c>
      <c r="J433" s="53" t="e">
        <f t="shared" si="213"/>
        <v>#DIV/0!</v>
      </c>
      <c r="K433" s="92">
        <f t="shared" si="196"/>
        <v>0</v>
      </c>
      <c r="L433" s="87">
        <f t="shared" si="214"/>
        <v>0</v>
      </c>
      <c r="M433" s="93" t="e">
        <f t="shared" si="215"/>
        <v>#DIV/0!</v>
      </c>
      <c r="N433" s="59">
        <f t="shared" si="197"/>
        <v>5</v>
      </c>
      <c r="O433" s="42">
        <f t="shared" si="216"/>
        <v>7.3529411764705888</v>
      </c>
      <c r="P433" s="55">
        <f t="shared" si="217"/>
        <v>0.12000000000000008</v>
      </c>
      <c r="Q433" s="86">
        <f t="shared" si="198"/>
        <v>0</v>
      </c>
      <c r="R433" s="87">
        <f t="shared" si="218"/>
        <v>0</v>
      </c>
      <c r="S433" s="93" t="e">
        <f t="shared" si="219"/>
        <v>#DIV/0!</v>
      </c>
      <c r="T433" s="59">
        <f t="shared" si="199"/>
        <v>0</v>
      </c>
      <c r="U433" s="42">
        <f t="shared" si="220"/>
        <v>0</v>
      </c>
      <c r="V433" s="53" t="e">
        <f t="shared" si="221"/>
        <v>#DIV/0!</v>
      </c>
      <c r="W433" s="92">
        <f t="shared" si="200"/>
        <v>5</v>
      </c>
      <c r="X433" s="87">
        <f t="shared" si="222"/>
        <v>7.6923076923076934</v>
      </c>
      <c r="Y433" s="88">
        <f t="shared" si="223"/>
        <v>0.12000000000000008</v>
      </c>
      <c r="Z433" s="54">
        <f t="shared" si="201"/>
        <v>0</v>
      </c>
      <c r="AA433" s="42">
        <f t="shared" si="203"/>
        <v>0</v>
      </c>
      <c r="AB433" s="55" t="e">
        <f t="shared" si="204"/>
        <v>#DIV/0!</v>
      </c>
      <c r="AC433" s="86">
        <f t="shared" si="202"/>
        <v>5</v>
      </c>
      <c r="AD433" s="87">
        <f t="shared" si="205"/>
        <v>5.9523809523809526</v>
      </c>
      <c r="AE433" s="93">
        <f t="shared" si="206"/>
        <v>0.12000000000000002</v>
      </c>
      <c r="AF433" s="59">
        <f t="shared" si="207"/>
        <v>5</v>
      </c>
      <c r="AG433" s="42">
        <f t="shared" si="208"/>
        <v>5.9523809523809526</v>
      </c>
      <c r="AH433" s="55">
        <f t="shared" si="209"/>
        <v>0.12000000000000002</v>
      </c>
    </row>
    <row r="434" spans="1:34" x14ac:dyDescent="0.25">
      <c r="A434" s="75">
        <f>'Compra - Fora do Estado'!A429</f>
        <v>0</v>
      </c>
      <c r="B434" s="66">
        <f>'Compra - Fora do Estado'!B429</f>
        <v>0</v>
      </c>
      <c r="C434" s="40">
        <f>'Compra - Fora do Estado'!L429</f>
        <v>0</v>
      </c>
      <c r="D434" s="80">
        <v>0.04</v>
      </c>
      <c r="E434" s="86">
        <f t="shared" si="194"/>
        <v>5</v>
      </c>
      <c r="F434" s="87">
        <f t="shared" si="210"/>
        <v>7.4626865671641802</v>
      </c>
      <c r="G434" s="88">
        <f t="shared" si="211"/>
        <v>0.12000000000000009</v>
      </c>
      <c r="H434" s="54">
        <f t="shared" si="195"/>
        <v>0</v>
      </c>
      <c r="I434" s="42">
        <f t="shared" si="212"/>
        <v>0</v>
      </c>
      <c r="J434" s="53" t="e">
        <f t="shared" si="213"/>
        <v>#DIV/0!</v>
      </c>
      <c r="K434" s="92">
        <f t="shared" si="196"/>
        <v>0</v>
      </c>
      <c r="L434" s="87">
        <f t="shared" si="214"/>
        <v>0</v>
      </c>
      <c r="M434" s="93" t="e">
        <f t="shared" si="215"/>
        <v>#DIV/0!</v>
      </c>
      <c r="N434" s="59">
        <f t="shared" si="197"/>
        <v>5</v>
      </c>
      <c r="O434" s="42">
        <f t="shared" si="216"/>
        <v>7.3529411764705888</v>
      </c>
      <c r="P434" s="55">
        <f t="shared" si="217"/>
        <v>0.12000000000000008</v>
      </c>
      <c r="Q434" s="86">
        <f t="shared" si="198"/>
        <v>0</v>
      </c>
      <c r="R434" s="87">
        <f t="shared" si="218"/>
        <v>0</v>
      </c>
      <c r="S434" s="93" t="e">
        <f t="shared" si="219"/>
        <v>#DIV/0!</v>
      </c>
      <c r="T434" s="59">
        <f t="shared" si="199"/>
        <v>0</v>
      </c>
      <c r="U434" s="42">
        <f t="shared" si="220"/>
        <v>0</v>
      </c>
      <c r="V434" s="53" t="e">
        <f t="shared" si="221"/>
        <v>#DIV/0!</v>
      </c>
      <c r="W434" s="92">
        <f t="shared" si="200"/>
        <v>5</v>
      </c>
      <c r="X434" s="87">
        <f t="shared" si="222"/>
        <v>7.6923076923076934</v>
      </c>
      <c r="Y434" s="88">
        <f t="shared" si="223"/>
        <v>0.12000000000000008</v>
      </c>
      <c r="Z434" s="54">
        <f t="shared" si="201"/>
        <v>0</v>
      </c>
      <c r="AA434" s="42">
        <f t="shared" si="203"/>
        <v>0</v>
      </c>
      <c r="AB434" s="55" t="e">
        <f t="shared" si="204"/>
        <v>#DIV/0!</v>
      </c>
      <c r="AC434" s="86">
        <f t="shared" si="202"/>
        <v>5</v>
      </c>
      <c r="AD434" s="87">
        <f t="shared" si="205"/>
        <v>5.9523809523809526</v>
      </c>
      <c r="AE434" s="93">
        <f t="shared" si="206"/>
        <v>0.12000000000000002</v>
      </c>
      <c r="AF434" s="59">
        <f t="shared" si="207"/>
        <v>5</v>
      </c>
      <c r="AG434" s="42">
        <f t="shared" si="208"/>
        <v>5.9523809523809526</v>
      </c>
      <c r="AH434" s="55">
        <f t="shared" si="209"/>
        <v>0.12000000000000002</v>
      </c>
    </row>
    <row r="435" spans="1:34" x14ac:dyDescent="0.25">
      <c r="A435" s="75">
        <f>'Compra - Fora do Estado'!A430</f>
        <v>0</v>
      </c>
      <c r="B435" s="66">
        <f>'Compra - Fora do Estado'!B430</f>
        <v>0</v>
      </c>
      <c r="C435" s="40">
        <f>'Compra - Fora do Estado'!L430</f>
        <v>0</v>
      </c>
      <c r="D435" s="80">
        <v>0.04</v>
      </c>
      <c r="E435" s="86">
        <f t="shared" si="194"/>
        <v>5</v>
      </c>
      <c r="F435" s="87">
        <f t="shared" si="210"/>
        <v>7.4626865671641802</v>
      </c>
      <c r="G435" s="88">
        <f t="shared" si="211"/>
        <v>0.12000000000000009</v>
      </c>
      <c r="H435" s="54">
        <f t="shared" si="195"/>
        <v>0</v>
      </c>
      <c r="I435" s="42">
        <f t="shared" si="212"/>
        <v>0</v>
      </c>
      <c r="J435" s="53" t="e">
        <f t="shared" si="213"/>
        <v>#DIV/0!</v>
      </c>
      <c r="K435" s="92">
        <f t="shared" si="196"/>
        <v>0</v>
      </c>
      <c r="L435" s="87">
        <f t="shared" si="214"/>
        <v>0</v>
      </c>
      <c r="M435" s="93" t="e">
        <f t="shared" si="215"/>
        <v>#DIV/0!</v>
      </c>
      <c r="N435" s="59">
        <f t="shared" si="197"/>
        <v>5</v>
      </c>
      <c r="O435" s="42">
        <f t="shared" si="216"/>
        <v>7.3529411764705888</v>
      </c>
      <c r="P435" s="55">
        <f t="shared" si="217"/>
        <v>0.12000000000000008</v>
      </c>
      <c r="Q435" s="86">
        <f t="shared" si="198"/>
        <v>0</v>
      </c>
      <c r="R435" s="87">
        <f t="shared" si="218"/>
        <v>0</v>
      </c>
      <c r="S435" s="93" t="e">
        <f t="shared" si="219"/>
        <v>#DIV/0!</v>
      </c>
      <c r="T435" s="59">
        <f t="shared" si="199"/>
        <v>0</v>
      </c>
      <c r="U435" s="42">
        <f t="shared" si="220"/>
        <v>0</v>
      </c>
      <c r="V435" s="53" t="e">
        <f t="shared" si="221"/>
        <v>#DIV/0!</v>
      </c>
      <c r="W435" s="92">
        <f t="shared" si="200"/>
        <v>5</v>
      </c>
      <c r="X435" s="87">
        <f t="shared" si="222"/>
        <v>7.6923076923076934</v>
      </c>
      <c r="Y435" s="88">
        <f t="shared" si="223"/>
        <v>0.12000000000000008</v>
      </c>
      <c r="Z435" s="54">
        <f t="shared" si="201"/>
        <v>0</v>
      </c>
      <c r="AA435" s="42">
        <f t="shared" si="203"/>
        <v>0</v>
      </c>
      <c r="AB435" s="55" t="e">
        <f t="shared" si="204"/>
        <v>#DIV/0!</v>
      </c>
      <c r="AC435" s="86">
        <f t="shared" si="202"/>
        <v>5</v>
      </c>
      <c r="AD435" s="87">
        <f t="shared" si="205"/>
        <v>5.9523809523809526</v>
      </c>
      <c r="AE435" s="93">
        <f t="shared" si="206"/>
        <v>0.12000000000000002</v>
      </c>
      <c r="AF435" s="59">
        <f t="shared" si="207"/>
        <v>5</v>
      </c>
      <c r="AG435" s="42">
        <f t="shared" si="208"/>
        <v>5.9523809523809526</v>
      </c>
      <c r="AH435" s="55">
        <f t="shared" si="209"/>
        <v>0.12000000000000002</v>
      </c>
    </row>
    <row r="436" spans="1:34" x14ac:dyDescent="0.25">
      <c r="A436" s="75">
        <f>'Compra - Fora do Estado'!A431</f>
        <v>0</v>
      </c>
      <c r="B436" s="66">
        <f>'Compra - Fora do Estado'!B431</f>
        <v>0</v>
      </c>
      <c r="C436" s="40">
        <f>'Compra - Fora do Estado'!L431</f>
        <v>0</v>
      </c>
      <c r="D436" s="80">
        <v>0.04</v>
      </c>
      <c r="E436" s="86">
        <f t="shared" si="194"/>
        <v>5</v>
      </c>
      <c r="F436" s="87">
        <f t="shared" si="210"/>
        <v>7.4626865671641802</v>
      </c>
      <c r="G436" s="88">
        <f t="shared" si="211"/>
        <v>0.12000000000000009</v>
      </c>
      <c r="H436" s="54">
        <f t="shared" si="195"/>
        <v>0</v>
      </c>
      <c r="I436" s="42">
        <f t="shared" si="212"/>
        <v>0</v>
      </c>
      <c r="J436" s="53" t="e">
        <f t="shared" si="213"/>
        <v>#DIV/0!</v>
      </c>
      <c r="K436" s="92">
        <f t="shared" si="196"/>
        <v>0</v>
      </c>
      <c r="L436" s="87">
        <f t="shared" si="214"/>
        <v>0</v>
      </c>
      <c r="M436" s="93" t="e">
        <f t="shared" si="215"/>
        <v>#DIV/0!</v>
      </c>
      <c r="N436" s="59">
        <f t="shared" si="197"/>
        <v>5</v>
      </c>
      <c r="O436" s="42">
        <f t="shared" si="216"/>
        <v>7.3529411764705888</v>
      </c>
      <c r="P436" s="55">
        <f t="shared" si="217"/>
        <v>0.12000000000000008</v>
      </c>
      <c r="Q436" s="86">
        <f t="shared" si="198"/>
        <v>0</v>
      </c>
      <c r="R436" s="87">
        <f t="shared" si="218"/>
        <v>0</v>
      </c>
      <c r="S436" s="93" t="e">
        <f t="shared" si="219"/>
        <v>#DIV/0!</v>
      </c>
      <c r="T436" s="59">
        <f t="shared" si="199"/>
        <v>0</v>
      </c>
      <c r="U436" s="42">
        <f t="shared" si="220"/>
        <v>0</v>
      </c>
      <c r="V436" s="53" t="e">
        <f t="shared" si="221"/>
        <v>#DIV/0!</v>
      </c>
      <c r="W436" s="92">
        <f t="shared" si="200"/>
        <v>5</v>
      </c>
      <c r="X436" s="87">
        <f t="shared" si="222"/>
        <v>7.6923076923076934</v>
      </c>
      <c r="Y436" s="88">
        <f t="shared" si="223"/>
        <v>0.12000000000000008</v>
      </c>
      <c r="Z436" s="54">
        <f t="shared" si="201"/>
        <v>0</v>
      </c>
      <c r="AA436" s="42">
        <f t="shared" si="203"/>
        <v>0</v>
      </c>
      <c r="AB436" s="55" t="e">
        <f t="shared" si="204"/>
        <v>#DIV/0!</v>
      </c>
      <c r="AC436" s="86">
        <f t="shared" si="202"/>
        <v>5</v>
      </c>
      <c r="AD436" s="87">
        <f t="shared" si="205"/>
        <v>5.9523809523809526</v>
      </c>
      <c r="AE436" s="93">
        <f t="shared" si="206"/>
        <v>0.12000000000000002</v>
      </c>
      <c r="AF436" s="59">
        <f t="shared" si="207"/>
        <v>5</v>
      </c>
      <c r="AG436" s="42">
        <f t="shared" si="208"/>
        <v>5.9523809523809526</v>
      </c>
      <c r="AH436" s="55">
        <f t="shared" si="209"/>
        <v>0.12000000000000002</v>
      </c>
    </row>
    <row r="437" spans="1:34" x14ac:dyDescent="0.25">
      <c r="A437" s="75">
        <f>'Compra - Fora do Estado'!A432</f>
        <v>0</v>
      </c>
      <c r="B437" s="66">
        <f>'Compra - Fora do Estado'!B432</f>
        <v>0</v>
      </c>
      <c r="C437" s="40">
        <f>'Compra - Fora do Estado'!L432</f>
        <v>0</v>
      </c>
      <c r="D437" s="80">
        <v>0.04</v>
      </c>
      <c r="E437" s="86">
        <f t="shared" si="194"/>
        <v>5</v>
      </c>
      <c r="F437" s="87">
        <f t="shared" si="210"/>
        <v>7.4626865671641802</v>
      </c>
      <c r="G437" s="88">
        <f t="shared" si="211"/>
        <v>0.12000000000000009</v>
      </c>
      <c r="H437" s="54">
        <f t="shared" si="195"/>
        <v>0</v>
      </c>
      <c r="I437" s="42">
        <f t="shared" si="212"/>
        <v>0</v>
      </c>
      <c r="J437" s="53" t="e">
        <f t="shared" si="213"/>
        <v>#DIV/0!</v>
      </c>
      <c r="K437" s="92">
        <f t="shared" si="196"/>
        <v>0</v>
      </c>
      <c r="L437" s="87">
        <f t="shared" si="214"/>
        <v>0</v>
      </c>
      <c r="M437" s="93" t="e">
        <f t="shared" si="215"/>
        <v>#DIV/0!</v>
      </c>
      <c r="N437" s="59">
        <f t="shared" si="197"/>
        <v>5</v>
      </c>
      <c r="O437" s="42">
        <f t="shared" si="216"/>
        <v>7.3529411764705888</v>
      </c>
      <c r="P437" s="55">
        <f t="shared" si="217"/>
        <v>0.12000000000000008</v>
      </c>
      <c r="Q437" s="86">
        <f t="shared" si="198"/>
        <v>0</v>
      </c>
      <c r="R437" s="87">
        <f t="shared" si="218"/>
        <v>0</v>
      </c>
      <c r="S437" s="93" t="e">
        <f t="shared" si="219"/>
        <v>#DIV/0!</v>
      </c>
      <c r="T437" s="59">
        <f t="shared" si="199"/>
        <v>0</v>
      </c>
      <c r="U437" s="42">
        <f t="shared" si="220"/>
        <v>0</v>
      </c>
      <c r="V437" s="53" t="e">
        <f t="shared" si="221"/>
        <v>#DIV/0!</v>
      </c>
      <c r="W437" s="92">
        <f t="shared" si="200"/>
        <v>5</v>
      </c>
      <c r="X437" s="87">
        <f t="shared" si="222"/>
        <v>7.6923076923076934</v>
      </c>
      <c r="Y437" s="88">
        <f t="shared" si="223"/>
        <v>0.12000000000000008</v>
      </c>
      <c r="Z437" s="54">
        <f t="shared" si="201"/>
        <v>0</v>
      </c>
      <c r="AA437" s="42">
        <f t="shared" si="203"/>
        <v>0</v>
      </c>
      <c r="AB437" s="55" t="e">
        <f t="shared" si="204"/>
        <v>#DIV/0!</v>
      </c>
      <c r="AC437" s="86">
        <f t="shared" si="202"/>
        <v>5</v>
      </c>
      <c r="AD437" s="87">
        <f t="shared" si="205"/>
        <v>5.9523809523809526</v>
      </c>
      <c r="AE437" s="93">
        <f t="shared" si="206"/>
        <v>0.12000000000000002</v>
      </c>
      <c r="AF437" s="59">
        <f t="shared" si="207"/>
        <v>5</v>
      </c>
      <c r="AG437" s="42">
        <f t="shared" si="208"/>
        <v>5.9523809523809526</v>
      </c>
      <c r="AH437" s="55">
        <f t="shared" si="209"/>
        <v>0.12000000000000002</v>
      </c>
    </row>
    <row r="438" spans="1:34" x14ac:dyDescent="0.25">
      <c r="A438" s="75">
        <f>'Compra - Fora do Estado'!A433</f>
        <v>0</v>
      </c>
      <c r="B438" s="66">
        <f>'Compra - Fora do Estado'!B433</f>
        <v>0</v>
      </c>
      <c r="C438" s="40">
        <f>'Compra - Fora do Estado'!L433</f>
        <v>0</v>
      </c>
      <c r="D438" s="80">
        <v>0.04</v>
      </c>
      <c r="E438" s="86">
        <f t="shared" si="194"/>
        <v>5</v>
      </c>
      <c r="F438" s="87">
        <f t="shared" si="210"/>
        <v>7.4626865671641802</v>
      </c>
      <c r="G438" s="88">
        <f t="shared" si="211"/>
        <v>0.12000000000000009</v>
      </c>
      <c r="H438" s="54">
        <f t="shared" si="195"/>
        <v>0</v>
      </c>
      <c r="I438" s="42">
        <f t="shared" si="212"/>
        <v>0</v>
      </c>
      <c r="J438" s="53" t="e">
        <f t="shared" si="213"/>
        <v>#DIV/0!</v>
      </c>
      <c r="K438" s="92">
        <f t="shared" si="196"/>
        <v>0</v>
      </c>
      <c r="L438" s="87">
        <f t="shared" si="214"/>
        <v>0</v>
      </c>
      <c r="M438" s="93" t="e">
        <f t="shared" si="215"/>
        <v>#DIV/0!</v>
      </c>
      <c r="N438" s="59">
        <f t="shared" si="197"/>
        <v>5</v>
      </c>
      <c r="O438" s="42">
        <f t="shared" si="216"/>
        <v>7.3529411764705888</v>
      </c>
      <c r="P438" s="55">
        <f t="shared" si="217"/>
        <v>0.12000000000000008</v>
      </c>
      <c r="Q438" s="86">
        <f t="shared" si="198"/>
        <v>0</v>
      </c>
      <c r="R438" s="87">
        <f t="shared" si="218"/>
        <v>0</v>
      </c>
      <c r="S438" s="93" t="e">
        <f t="shared" si="219"/>
        <v>#DIV/0!</v>
      </c>
      <c r="T438" s="59">
        <f t="shared" si="199"/>
        <v>0</v>
      </c>
      <c r="U438" s="42">
        <f t="shared" si="220"/>
        <v>0</v>
      </c>
      <c r="V438" s="53" t="e">
        <f t="shared" si="221"/>
        <v>#DIV/0!</v>
      </c>
      <c r="W438" s="92">
        <f t="shared" si="200"/>
        <v>5</v>
      </c>
      <c r="X438" s="87">
        <f t="shared" si="222"/>
        <v>7.6923076923076934</v>
      </c>
      <c r="Y438" s="88">
        <f t="shared" si="223"/>
        <v>0.12000000000000008</v>
      </c>
      <c r="Z438" s="54">
        <f t="shared" si="201"/>
        <v>0</v>
      </c>
      <c r="AA438" s="42">
        <f t="shared" si="203"/>
        <v>0</v>
      </c>
      <c r="AB438" s="55" t="e">
        <f t="shared" si="204"/>
        <v>#DIV/0!</v>
      </c>
      <c r="AC438" s="86">
        <f t="shared" si="202"/>
        <v>5</v>
      </c>
      <c r="AD438" s="87">
        <f t="shared" si="205"/>
        <v>5.9523809523809526</v>
      </c>
      <c r="AE438" s="93">
        <f t="shared" si="206"/>
        <v>0.12000000000000002</v>
      </c>
      <c r="AF438" s="59">
        <f t="shared" si="207"/>
        <v>5</v>
      </c>
      <c r="AG438" s="42">
        <f t="shared" si="208"/>
        <v>5.9523809523809526</v>
      </c>
      <c r="AH438" s="55">
        <f t="shared" si="209"/>
        <v>0.12000000000000002</v>
      </c>
    </row>
    <row r="439" spans="1:34" x14ac:dyDescent="0.25">
      <c r="A439" s="75">
        <f>'Compra - Fora do Estado'!A434</f>
        <v>0</v>
      </c>
      <c r="B439" s="66">
        <f>'Compra - Fora do Estado'!B434</f>
        <v>0</v>
      </c>
      <c r="C439" s="40">
        <f>'Compra - Fora do Estado'!L434</f>
        <v>0</v>
      </c>
      <c r="D439" s="80">
        <v>0.04</v>
      </c>
      <c r="E439" s="86">
        <f t="shared" si="194"/>
        <v>5</v>
      </c>
      <c r="F439" s="87">
        <f t="shared" si="210"/>
        <v>7.4626865671641802</v>
      </c>
      <c r="G439" s="88">
        <f t="shared" si="211"/>
        <v>0.12000000000000009</v>
      </c>
      <c r="H439" s="54">
        <f t="shared" si="195"/>
        <v>0</v>
      </c>
      <c r="I439" s="42">
        <f t="shared" si="212"/>
        <v>0</v>
      </c>
      <c r="J439" s="53" t="e">
        <f t="shared" si="213"/>
        <v>#DIV/0!</v>
      </c>
      <c r="K439" s="92">
        <f t="shared" si="196"/>
        <v>0</v>
      </c>
      <c r="L439" s="87">
        <f t="shared" si="214"/>
        <v>0</v>
      </c>
      <c r="M439" s="93" t="e">
        <f t="shared" si="215"/>
        <v>#DIV/0!</v>
      </c>
      <c r="N439" s="59">
        <f t="shared" si="197"/>
        <v>5</v>
      </c>
      <c r="O439" s="42">
        <f t="shared" si="216"/>
        <v>7.3529411764705888</v>
      </c>
      <c r="P439" s="55">
        <f t="shared" si="217"/>
        <v>0.12000000000000008</v>
      </c>
      <c r="Q439" s="86">
        <f t="shared" si="198"/>
        <v>0</v>
      </c>
      <c r="R439" s="87">
        <f t="shared" si="218"/>
        <v>0</v>
      </c>
      <c r="S439" s="93" t="e">
        <f t="shared" si="219"/>
        <v>#DIV/0!</v>
      </c>
      <c r="T439" s="59">
        <f t="shared" si="199"/>
        <v>0</v>
      </c>
      <c r="U439" s="42">
        <f t="shared" si="220"/>
        <v>0</v>
      </c>
      <c r="V439" s="53" t="e">
        <f t="shared" si="221"/>
        <v>#DIV/0!</v>
      </c>
      <c r="W439" s="92">
        <f t="shared" si="200"/>
        <v>5</v>
      </c>
      <c r="X439" s="87">
        <f t="shared" si="222"/>
        <v>7.6923076923076934</v>
      </c>
      <c r="Y439" s="88">
        <f t="shared" si="223"/>
        <v>0.12000000000000008</v>
      </c>
      <c r="Z439" s="54">
        <f t="shared" si="201"/>
        <v>0</v>
      </c>
      <c r="AA439" s="42">
        <f t="shared" si="203"/>
        <v>0</v>
      </c>
      <c r="AB439" s="55" t="e">
        <f t="shared" si="204"/>
        <v>#DIV/0!</v>
      </c>
      <c r="AC439" s="86">
        <f t="shared" si="202"/>
        <v>5</v>
      </c>
      <c r="AD439" s="87">
        <f t="shared" si="205"/>
        <v>5.9523809523809526</v>
      </c>
      <c r="AE439" s="93">
        <f t="shared" si="206"/>
        <v>0.12000000000000002</v>
      </c>
      <c r="AF439" s="59">
        <f t="shared" si="207"/>
        <v>5</v>
      </c>
      <c r="AG439" s="42">
        <f t="shared" si="208"/>
        <v>5.9523809523809526</v>
      </c>
      <c r="AH439" s="55">
        <f t="shared" si="209"/>
        <v>0.12000000000000002</v>
      </c>
    </row>
    <row r="440" spans="1:34" x14ac:dyDescent="0.25">
      <c r="A440" s="75">
        <f>'Compra - Fora do Estado'!A435</f>
        <v>0</v>
      </c>
      <c r="B440" s="66">
        <f>'Compra - Fora do Estado'!B435</f>
        <v>0</v>
      </c>
      <c r="C440" s="40">
        <f>'Compra - Fora do Estado'!L435</f>
        <v>0</v>
      </c>
      <c r="D440" s="80">
        <v>0.04</v>
      </c>
      <c r="E440" s="86">
        <f t="shared" si="194"/>
        <v>5</v>
      </c>
      <c r="F440" s="87">
        <f t="shared" si="210"/>
        <v>7.4626865671641802</v>
      </c>
      <c r="G440" s="88">
        <f t="shared" si="211"/>
        <v>0.12000000000000009</v>
      </c>
      <c r="H440" s="54">
        <f t="shared" si="195"/>
        <v>0</v>
      </c>
      <c r="I440" s="42">
        <f t="shared" si="212"/>
        <v>0</v>
      </c>
      <c r="J440" s="53" t="e">
        <f t="shared" si="213"/>
        <v>#DIV/0!</v>
      </c>
      <c r="K440" s="92">
        <f t="shared" si="196"/>
        <v>0</v>
      </c>
      <c r="L440" s="87">
        <f t="shared" si="214"/>
        <v>0</v>
      </c>
      <c r="M440" s="93" t="e">
        <f t="shared" si="215"/>
        <v>#DIV/0!</v>
      </c>
      <c r="N440" s="59">
        <f t="shared" si="197"/>
        <v>5</v>
      </c>
      <c r="O440" s="42">
        <f t="shared" si="216"/>
        <v>7.3529411764705888</v>
      </c>
      <c r="P440" s="55">
        <f t="shared" si="217"/>
        <v>0.12000000000000008</v>
      </c>
      <c r="Q440" s="86">
        <f t="shared" si="198"/>
        <v>0</v>
      </c>
      <c r="R440" s="87">
        <f t="shared" si="218"/>
        <v>0</v>
      </c>
      <c r="S440" s="93" t="e">
        <f t="shared" si="219"/>
        <v>#DIV/0!</v>
      </c>
      <c r="T440" s="59">
        <f t="shared" si="199"/>
        <v>0</v>
      </c>
      <c r="U440" s="42">
        <f t="shared" si="220"/>
        <v>0</v>
      </c>
      <c r="V440" s="53" t="e">
        <f t="shared" si="221"/>
        <v>#DIV/0!</v>
      </c>
      <c r="W440" s="92">
        <f t="shared" si="200"/>
        <v>5</v>
      </c>
      <c r="X440" s="87">
        <f t="shared" si="222"/>
        <v>7.6923076923076934</v>
      </c>
      <c r="Y440" s="88">
        <f t="shared" si="223"/>
        <v>0.12000000000000008</v>
      </c>
      <c r="Z440" s="54">
        <f t="shared" si="201"/>
        <v>0</v>
      </c>
      <c r="AA440" s="42">
        <f t="shared" si="203"/>
        <v>0</v>
      </c>
      <c r="AB440" s="55" t="e">
        <f t="shared" si="204"/>
        <v>#DIV/0!</v>
      </c>
      <c r="AC440" s="86">
        <f t="shared" si="202"/>
        <v>5</v>
      </c>
      <c r="AD440" s="87">
        <f t="shared" si="205"/>
        <v>5.9523809523809526</v>
      </c>
      <c r="AE440" s="93">
        <f t="shared" si="206"/>
        <v>0.12000000000000002</v>
      </c>
      <c r="AF440" s="59">
        <f t="shared" si="207"/>
        <v>5</v>
      </c>
      <c r="AG440" s="42">
        <f t="shared" si="208"/>
        <v>5.9523809523809526</v>
      </c>
      <c r="AH440" s="55">
        <f t="shared" si="209"/>
        <v>0.12000000000000002</v>
      </c>
    </row>
    <row r="441" spans="1:34" x14ac:dyDescent="0.25">
      <c r="A441" s="75">
        <f>'Compra - Fora do Estado'!A436</f>
        <v>0</v>
      </c>
      <c r="B441" s="66">
        <f>'Compra - Fora do Estado'!B436</f>
        <v>0</v>
      </c>
      <c r="C441" s="40">
        <f>'Compra - Fora do Estado'!L436</f>
        <v>0</v>
      </c>
      <c r="D441" s="80">
        <v>0.04</v>
      </c>
      <c r="E441" s="86">
        <f t="shared" si="194"/>
        <v>5</v>
      </c>
      <c r="F441" s="87">
        <f t="shared" si="210"/>
        <v>7.4626865671641802</v>
      </c>
      <c r="G441" s="88">
        <f t="shared" si="211"/>
        <v>0.12000000000000009</v>
      </c>
      <c r="H441" s="54">
        <f t="shared" si="195"/>
        <v>0</v>
      </c>
      <c r="I441" s="42">
        <f t="shared" si="212"/>
        <v>0</v>
      </c>
      <c r="J441" s="53" t="e">
        <f t="shared" si="213"/>
        <v>#DIV/0!</v>
      </c>
      <c r="K441" s="92">
        <f t="shared" si="196"/>
        <v>0</v>
      </c>
      <c r="L441" s="87">
        <f t="shared" si="214"/>
        <v>0</v>
      </c>
      <c r="M441" s="93" t="e">
        <f t="shared" si="215"/>
        <v>#DIV/0!</v>
      </c>
      <c r="N441" s="59">
        <f t="shared" si="197"/>
        <v>5</v>
      </c>
      <c r="O441" s="42">
        <f t="shared" si="216"/>
        <v>7.3529411764705888</v>
      </c>
      <c r="P441" s="55">
        <f t="shared" si="217"/>
        <v>0.12000000000000008</v>
      </c>
      <c r="Q441" s="86">
        <f t="shared" si="198"/>
        <v>0</v>
      </c>
      <c r="R441" s="87">
        <f t="shared" si="218"/>
        <v>0</v>
      </c>
      <c r="S441" s="93" t="e">
        <f t="shared" si="219"/>
        <v>#DIV/0!</v>
      </c>
      <c r="T441" s="59">
        <f t="shared" si="199"/>
        <v>0</v>
      </c>
      <c r="U441" s="42">
        <f t="shared" si="220"/>
        <v>0</v>
      </c>
      <c r="V441" s="53" t="e">
        <f t="shared" si="221"/>
        <v>#DIV/0!</v>
      </c>
      <c r="W441" s="92">
        <f t="shared" si="200"/>
        <v>5</v>
      </c>
      <c r="X441" s="87">
        <f t="shared" si="222"/>
        <v>7.6923076923076934</v>
      </c>
      <c r="Y441" s="88">
        <f t="shared" si="223"/>
        <v>0.12000000000000008</v>
      </c>
      <c r="Z441" s="54">
        <f t="shared" si="201"/>
        <v>0</v>
      </c>
      <c r="AA441" s="42">
        <f t="shared" si="203"/>
        <v>0</v>
      </c>
      <c r="AB441" s="55" t="e">
        <f t="shared" si="204"/>
        <v>#DIV/0!</v>
      </c>
      <c r="AC441" s="86">
        <f t="shared" si="202"/>
        <v>5</v>
      </c>
      <c r="AD441" s="87">
        <f t="shared" si="205"/>
        <v>5.9523809523809526</v>
      </c>
      <c r="AE441" s="93">
        <f t="shared" si="206"/>
        <v>0.12000000000000002</v>
      </c>
      <c r="AF441" s="59">
        <f t="shared" si="207"/>
        <v>5</v>
      </c>
      <c r="AG441" s="42">
        <f t="shared" si="208"/>
        <v>5.9523809523809526</v>
      </c>
      <c r="AH441" s="55">
        <f t="shared" si="209"/>
        <v>0.12000000000000002</v>
      </c>
    </row>
    <row r="442" spans="1:34" x14ac:dyDescent="0.25">
      <c r="A442" s="75">
        <f>'Compra - Fora do Estado'!A437</f>
        <v>0</v>
      </c>
      <c r="B442" s="66">
        <f>'Compra - Fora do Estado'!B437</f>
        <v>0</v>
      </c>
      <c r="C442" s="40">
        <f>'Compra - Fora do Estado'!L437</f>
        <v>0</v>
      </c>
      <c r="D442" s="80">
        <v>0.04</v>
      </c>
      <c r="E442" s="86">
        <f t="shared" si="194"/>
        <v>5</v>
      </c>
      <c r="F442" s="87">
        <f t="shared" si="210"/>
        <v>7.4626865671641802</v>
      </c>
      <c r="G442" s="88">
        <f t="shared" si="211"/>
        <v>0.12000000000000009</v>
      </c>
      <c r="H442" s="54">
        <f t="shared" si="195"/>
        <v>0</v>
      </c>
      <c r="I442" s="42">
        <f t="shared" si="212"/>
        <v>0</v>
      </c>
      <c r="J442" s="53" t="e">
        <f t="shared" si="213"/>
        <v>#DIV/0!</v>
      </c>
      <c r="K442" s="92">
        <f t="shared" si="196"/>
        <v>0</v>
      </c>
      <c r="L442" s="87">
        <f t="shared" si="214"/>
        <v>0</v>
      </c>
      <c r="M442" s="93" t="e">
        <f t="shared" si="215"/>
        <v>#DIV/0!</v>
      </c>
      <c r="N442" s="59">
        <f t="shared" si="197"/>
        <v>5</v>
      </c>
      <c r="O442" s="42">
        <f t="shared" si="216"/>
        <v>7.3529411764705888</v>
      </c>
      <c r="P442" s="55">
        <f t="shared" si="217"/>
        <v>0.12000000000000008</v>
      </c>
      <c r="Q442" s="86">
        <f t="shared" si="198"/>
        <v>0</v>
      </c>
      <c r="R442" s="87">
        <f t="shared" si="218"/>
        <v>0</v>
      </c>
      <c r="S442" s="93" t="e">
        <f t="shared" si="219"/>
        <v>#DIV/0!</v>
      </c>
      <c r="T442" s="59">
        <f t="shared" si="199"/>
        <v>0</v>
      </c>
      <c r="U442" s="42">
        <f t="shared" si="220"/>
        <v>0</v>
      </c>
      <c r="V442" s="53" t="e">
        <f t="shared" si="221"/>
        <v>#DIV/0!</v>
      </c>
      <c r="W442" s="92">
        <f t="shared" si="200"/>
        <v>5</v>
      </c>
      <c r="X442" s="87">
        <f t="shared" si="222"/>
        <v>7.6923076923076934</v>
      </c>
      <c r="Y442" s="88">
        <f t="shared" si="223"/>
        <v>0.12000000000000008</v>
      </c>
      <c r="Z442" s="54">
        <f t="shared" si="201"/>
        <v>0</v>
      </c>
      <c r="AA442" s="42">
        <f t="shared" si="203"/>
        <v>0</v>
      </c>
      <c r="AB442" s="55" t="e">
        <f t="shared" si="204"/>
        <v>#DIV/0!</v>
      </c>
      <c r="AC442" s="86">
        <f t="shared" si="202"/>
        <v>5</v>
      </c>
      <c r="AD442" s="87">
        <f t="shared" si="205"/>
        <v>5.9523809523809526</v>
      </c>
      <c r="AE442" s="93">
        <f t="shared" si="206"/>
        <v>0.12000000000000002</v>
      </c>
      <c r="AF442" s="59">
        <f t="shared" si="207"/>
        <v>5</v>
      </c>
      <c r="AG442" s="42">
        <f t="shared" si="208"/>
        <v>5.9523809523809526</v>
      </c>
      <c r="AH442" s="55">
        <f t="shared" si="209"/>
        <v>0.12000000000000002</v>
      </c>
    </row>
    <row r="443" spans="1:34" x14ac:dyDescent="0.25">
      <c r="A443" s="75">
        <f>'Compra - Fora do Estado'!A438</f>
        <v>0</v>
      </c>
      <c r="B443" s="66">
        <f>'Compra - Fora do Estado'!B438</f>
        <v>0</v>
      </c>
      <c r="C443" s="40">
        <f>'Compra - Fora do Estado'!L438</f>
        <v>0</v>
      </c>
      <c r="D443" s="80">
        <v>0.04</v>
      </c>
      <c r="E443" s="86">
        <f t="shared" si="194"/>
        <v>5</v>
      </c>
      <c r="F443" s="87">
        <f t="shared" si="210"/>
        <v>7.4626865671641802</v>
      </c>
      <c r="G443" s="88">
        <f t="shared" si="211"/>
        <v>0.12000000000000009</v>
      </c>
      <c r="H443" s="54">
        <f t="shared" si="195"/>
        <v>0</v>
      </c>
      <c r="I443" s="42">
        <f t="shared" si="212"/>
        <v>0</v>
      </c>
      <c r="J443" s="53" t="e">
        <f t="shared" si="213"/>
        <v>#DIV/0!</v>
      </c>
      <c r="K443" s="92">
        <f t="shared" si="196"/>
        <v>0</v>
      </c>
      <c r="L443" s="87">
        <f t="shared" si="214"/>
        <v>0</v>
      </c>
      <c r="M443" s="93" t="e">
        <f t="shared" si="215"/>
        <v>#DIV/0!</v>
      </c>
      <c r="N443" s="59">
        <f t="shared" si="197"/>
        <v>5</v>
      </c>
      <c r="O443" s="42">
        <f t="shared" si="216"/>
        <v>7.3529411764705888</v>
      </c>
      <c r="P443" s="55">
        <f t="shared" si="217"/>
        <v>0.12000000000000008</v>
      </c>
      <c r="Q443" s="86">
        <f t="shared" si="198"/>
        <v>0</v>
      </c>
      <c r="R443" s="87">
        <f t="shared" si="218"/>
        <v>0</v>
      </c>
      <c r="S443" s="93" t="e">
        <f t="shared" si="219"/>
        <v>#DIV/0!</v>
      </c>
      <c r="T443" s="59">
        <f t="shared" si="199"/>
        <v>0</v>
      </c>
      <c r="U443" s="42">
        <f t="shared" si="220"/>
        <v>0</v>
      </c>
      <c r="V443" s="53" t="e">
        <f t="shared" si="221"/>
        <v>#DIV/0!</v>
      </c>
      <c r="W443" s="92">
        <f t="shared" si="200"/>
        <v>5</v>
      </c>
      <c r="X443" s="87">
        <f t="shared" si="222"/>
        <v>7.6923076923076934</v>
      </c>
      <c r="Y443" s="88">
        <f t="shared" si="223"/>
        <v>0.12000000000000008</v>
      </c>
      <c r="Z443" s="54">
        <f t="shared" si="201"/>
        <v>0</v>
      </c>
      <c r="AA443" s="42">
        <f t="shared" si="203"/>
        <v>0</v>
      </c>
      <c r="AB443" s="55" t="e">
        <f t="shared" si="204"/>
        <v>#DIV/0!</v>
      </c>
      <c r="AC443" s="86">
        <f t="shared" si="202"/>
        <v>5</v>
      </c>
      <c r="AD443" s="87">
        <f t="shared" si="205"/>
        <v>5.9523809523809526</v>
      </c>
      <c r="AE443" s="93">
        <f t="shared" si="206"/>
        <v>0.12000000000000002</v>
      </c>
      <c r="AF443" s="59">
        <f t="shared" si="207"/>
        <v>5</v>
      </c>
      <c r="AG443" s="42">
        <f t="shared" si="208"/>
        <v>5.9523809523809526</v>
      </c>
      <c r="AH443" s="55">
        <f t="shared" si="209"/>
        <v>0.12000000000000002</v>
      </c>
    </row>
    <row r="444" spans="1:34" x14ac:dyDescent="0.25">
      <c r="A444" s="75">
        <f>'Compra - Fora do Estado'!A439</f>
        <v>0</v>
      </c>
      <c r="B444" s="66">
        <f>'Compra - Fora do Estado'!B439</f>
        <v>0</v>
      </c>
      <c r="C444" s="40">
        <f>'Compra - Fora do Estado'!L439</f>
        <v>0</v>
      </c>
      <c r="D444" s="80">
        <v>0.04</v>
      </c>
      <c r="E444" s="86">
        <f t="shared" si="194"/>
        <v>5</v>
      </c>
      <c r="F444" s="87">
        <f t="shared" si="210"/>
        <v>7.4626865671641802</v>
      </c>
      <c r="G444" s="88">
        <f t="shared" si="211"/>
        <v>0.12000000000000009</v>
      </c>
      <c r="H444" s="54">
        <f t="shared" si="195"/>
        <v>0</v>
      </c>
      <c r="I444" s="42">
        <f t="shared" si="212"/>
        <v>0</v>
      </c>
      <c r="J444" s="53" t="e">
        <f t="shared" si="213"/>
        <v>#DIV/0!</v>
      </c>
      <c r="K444" s="92">
        <f t="shared" si="196"/>
        <v>0</v>
      </c>
      <c r="L444" s="87">
        <f t="shared" si="214"/>
        <v>0</v>
      </c>
      <c r="M444" s="93" t="e">
        <f t="shared" si="215"/>
        <v>#DIV/0!</v>
      </c>
      <c r="N444" s="59">
        <f t="shared" si="197"/>
        <v>5</v>
      </c>
      <c r="O444" s="42">
        <f t="shared" si="216"/>
        <v>7.3529411764705888</v>
      </c>
      <c r="P444" s="55">
        <f t="shared" si="217"/>
        <v>0.12000000000000008</v>
      </c>
      <c r="Q444" s="86">
        <f t="shared" si="198"/>
        <v>0</v>
      </c>
      <c r="R444" s="87">
        <f t="shared" si="218"/>
        <v>0</v>
      </c>
      <c r="S444" s="93" t="e">
        <f t="shared" si="219"/>
        <v>#DIV/0!</v>
      </c>
      <c r="T444" s="59">
        <f t="shared" si="199"/>
        <v>0</v>
      </c>
      <c r="U444" s="42">
        <f t="shared" si="220"/>
        <v>0</v>
      </c>
      <c r="V444" s="53" t="e">
        <f t="shared" si="221"/>
        <v>#DIV/0!</v>
      </c>
      <c r="W444" s="92">
        <f t="shared" si="200"/>
        <v>5</v>
      </c>
      <c r="X444" s="87">
        <f t="shared" si="222"/>
        <v>7.6923076923076934</v>
      </c>
      <c r="Y444" s="88">
        <f t="shared" si="223"/>
        <v>0.12000000000000008</v>
      </c>
      <c r="Z444" s="54">
        <f t="shared" si="201"/>
        <v>0</v>
      </c>
      <c r="AA444" s="42">
        <f t="shared" si="203"/>
        <v>0</v>
      </c>
      <c r="AB444" s="55" t="e">
        <f t="shared" si="204"/>
        <v>#DIV/0!</v>
      </c>
      <c r="AC444" s="86">
        <f t="shared" si="202"/>
        <v>5</v>
      </c>
      <c r="AD444" s="87">
        <f t="shared" si="205"/>
        <v>5.9523809523809526</v>
      </c>
      <c r="AE444" s="93">
        <f t="shared" si="206"/>
        <v>0.12000000000000002</v>
      </c>
      <c r="AF444" s="59">
        <f t="shared" si="207"/>
        <v>5</v>
      </c>
      <c r="AG444" s="42">
        <f t="shared" si="208"/>
        <v>5.9523809523809526</v>
      </c>
      <c r="AH444" s="55">
        <f t="shared" si="209"/>
        <v>0.12000000000000002</v>
      </c>
    </row>
    <row r="445" spans="1:34" x14ac:dyDescent="0.25">
      <c r="A445" s="75">
        <f>'Compra - Fora do Estado'!A440</f>
        <v>0</v>
      </c>
      <c r="B445" s="66">
        <f>'Compra - Fora do Estado'!B440</f>
        <v>0</v>
      </c>
      <c r="C445" s="40">
        <f>'Compra - Fora do Estado'!L440</f>
        <v>0</v>
      </c>
      <c r="D445" s="80">
        <v>0.04</v>
      </c>
      <c r="E445" s="86">
        <f t="shared" si="194"/>
        <v>5</v>
      </c>
      <c r="F445" s="87">
        <f t="shared" si="210"/>
        <v>7.4626865671641802</v>
      </c>
      <c r="G445" s="88">
        <f t="shared" si="211"/>
        <v>0.12000000000000009</v>
      </c>
      <c r="H445" s="54">
        <f t="shared" si="195"/>
        <v>0</v>
      </c>
      <c r="I445" s="42">
        <f t="shared" si="212"/>
        <v>0</v>
      </c>
      <c r="J445" s="53" t="e">
        <f t="shared" si="213"/>
        <v>#DIV/0!</v>
      </c>
      <c r="K445" s="92">
        <f t="shared" si="196"/>
        <v>0</v>
      </c>
      <c r="L445" s="87">
        <f t="shared" si="214"/>
        <v>0</v>
      </c>
      <c r="M445" s="93" t="e">
        <f t="shared" si="215"/>
        <v>#DIV/0!</v>
      </c>
      <c r="N445" s="59">
        <f t="shared" si="197"/>
        <v>5</v>
      </c>
      <c r="O445" s="42">
        <f t="shared" si="216"/>
        <v>7.3529411764705888</v>
      </c>
      <c r="P445" s="55">
        <f t="shared" si="217"/>
        <v>0.12000000000000008</v>
      </c>
      <c r="Q445" s="86">
        <f t="shared" si="198"/>
        <v>0</v>
      </c>
      <c r="R445" s="87">
        <f t="shared" si="218"/>
        <v>0</v>
      </c>
      <c r="S445" s="93" t="e">
        <f t="shared" si="219"/>
        <v>#DIV/0!</v>
      </c>
      <c r="T445" s="59">
        <f t="shared" si="199"/>
        <v>0</v>
      </c>
      <c r="U445" s="42">
        <f t="shared" si="220"/>
        <v>0</v>
      </c>
      <c r="V445" s="53" t="e">
        <f t="shared" si="221"/>
        <v>#DIV/0!</v>
      </c>
      <c r="W445" s="92">
        <f t="shared" si="200"/>
        <v>5</v>
      </c>
      <c r="X445" s="87">
        <f t="shared" si="222"/>
        <v>7.6923076923076934</v>
      </c>
      <c r="Y445" s="88">
        <f t="shared" si="223"/>
        <v>0.12000000000000008</v>
      </c>
      <c r="Z445" s="54">
        <f t="shared" si="201"/>
        <v>0</v>
      </c>
      <c r="AA445" s="42">
        <f t="shared" si="203"/>
        <v>0</v>
      </c>
      <c r="AB445" s="55" t="e">
        <f t="shared" si="204"/>
        <v>#DIV/0!</v>
      </c>
      <c r="AC445" s="86">
        <f t="shared" si="202"/>
        <v>5</v>
      </c>
      <c r="AD445" s="87">
        <f t="shared" si="205"/>
        <v>5.9523809523809526</v>
      </c>
      <c r="AE445" s="93">
        <f t="shared" si="206"/>
        <v>0.12000000000000002</v>
      </c>
      <c r="AF445" s="59">
        <f t="shared" si="207"/>
        <v>5</v>
      </c>
      <c r="AG445" s="42">
        <f t="shared" si="208"/>
        <v>5.9523809523809526</v>
      </c>
      <c r="AH445" s="55">
        <f t="shared" si="209"/>
        <v>0.12000000000000002</v>
      </c>
    </row>
    <row r="446" spans="1:34" x14ac:dyDescent="0.25">
      <c r="A446" s="75">
        <f>'Compra - Fora do Estado'!A441</f>
        <v>0</v>
      </c>
      <c r="B446" s="66">
        <f>'Compra - Fora do Estado'!B441</f>
        <v>0</v>
      </c>
      <c r="C446" s="40">
        <f>'Compra - Fora do Estado'!L441</f>
        <v>0</v>
      </c>
      <c r="D446" s="80">
        <v>0.04</v>
      </c>
      <c r="E446" s="86">
        <f t="shared" si="194"/>
        <v>5</v>
      </c>
      <c r="F446" s="87">
        <f t="shared" si="210"/>
        <v>7.4626865671641802</v>
      </c>
      <c r="G446" s="88">
        <f t="shared" si="211"/>
        <v>0.12000000000000009</v>
      </c>
      <c r="H446" s="54">
        <f t="shared" si="195"/>
        <v>0</v>
      </c>
      <c r="I446" s="42">
        <f t="shared" si="212"/>
        <v>0</v>
      </c>
      <c r="J446" s="53" t="e">
        <f t="shared" si="213"/>
        <v>#DIV/0!</v>
      </c>
      <c r="K446" s="92">
        <f t="shared" si="196"/>
        <v>0</v>
      </c>
      <c r="L446" s="87">
        <f t="shared" si="214"/>
        <v>0</v>
      </c>
      <c r="M446" s="93" t="e">
        <f t="shared" si="215"/>
        <v>#DIV/0!</v>
      </c>
      <c r="N446" s="59">
        <f t="shared" si="197"/>
        <v>5</v>
      </c>
      <c r="O446" s="42">
        <f t="shared" si="216"/>
        <v>7.3529411764705888</v>
      </c>
      <c r="P446" s="55">
        <f t="shared" si="217"/>
        <v>0.12000000000000008</v>
      </c>
      <c r="Q446" s="86">
        <f t="shared" si="198"/>
        <v>0</v>
      </c>
      <c r="R446" s="87">
        <f t="shared" si="218"/>
        <v>0</v>
      </c>
      <c r="S446" s="93" t="e">
        <f t="shared" si="219"/>
        <v>#DIV/0!</v>
      </c>
      <c r="T446" s="59">
        <f t="shared" si="199"/>
        <v>0</v>
      </c>
      <c r="U446" s="42">
        <f t="shared" si="220"/>
        <v>0</v>
      </c>
      <c r="V446" s="53" t="e">
        <f t="shared" si="221"/>
        <v>#DIV/0!</v>
      </c>
      <c r="W446" s="92">
        <f t="shared" si="200"/>
        <v>5</v>
      </c>
      <c r="X446" s="87">
        <f t="shared" si="222"/>
        <v>7.6923076923076934</v>
      </c>
      <c r="Y446" s="88">
        <f t="shared" si="223"/>
        <v>0.12000000000000008</v>
      </c>
      <c r="Z446" s="54">
        <f t="shared" si="201"/>
        <v>0</v>
      </c>
      <c r="AA446" s="42">
        <f t="shared" si="203"/>
        <v>0</v>
      </c>
      <c r="AB446" s="55" t="e">
        <f t="shared" si="204"/>
        <v>#DIV/0!</v>
      </c>
      <c r="AC446" s="86">
        <f t="shared" si="202"/>
        <v>5</v>
      </c>
      <c r="AD446" s="87">
        <f t="shared" si="205"/>
        <v>5.9523809523809526</v>
      </c>
      <c r="AE446" s="93">
        <f t="shared" si="206"/>
        <v>0.12000000000000002</v>
      </c>
      <c r="AF446" s="59">
        <f t="shared" si="207"/>
        <v>5</v>
      </c>
      <c r="AG446" s="42">
        <f t="shared" si="208"/>
        <v>5.9523809523809526</v>
      </c>
      <c r="AH446" s="55">
        <f t="shared" si="209"/>
        <v>0.12000000000000002</v>
      </c>
    </row>
    <row r="447" spans="1:34" x14ac:dyDescent="0.25">
      <c r="A447" s="75">
        <f>'Compra - Fora do Estado'!A442</f>
        <v>0</v>
      </c>
      <c r="B447" s="66">
        <f>'Compra - Fora do Estado'!B442</f>
        <v>0</v>
      </c>
      <c r="C447" s="40">
        <f>'Compra - Fora do Estado'!L442</f>
        <v>0</v>
      </c>
      <c r="D447" s="80">
        <v>0.04</v>
      </c>
      <c r="E447" s="86">
        <f t="shared" si="194"/>
        <v>5</v>
      </c>
      <c r="F447" s="87">
        <f t="shared" si="210"/>
        <v>7.4626865671641802</v>
      </c>
      <c r="G447" s="88">
        <f t="shared" si="211"/>
        <v>0.12000000000000009</v>
      </c>
      <c r="H447" s="54">
        <f t="shared" si="195"/>
        <v>0</v>
      </c>
      <c r="I447" s="42">
        <f t="shared" si="212"/>
        <v>0</v>
      </c>
      <c r="J447" s="53" t="e">
        <f t="shared" si="213"/>
        <v>#DIV/0!</v>
      </c>
      <c r="K447" s="92">
        <f t="shared" si="196"/>
        <v>0</v>
      </c>
      <c r="L447" s="87">
        <f t="shared" si="214"/>
        <v>0</v>
      </c>
      <c r="M447" s="93" t="e">
        <f t="shared" si="215"/>
        <v>#DIV/0!</v>
      </c>
      <c r="N447" s="59">
        <f t="shared" si="197"/>
        <v>5</v>
      </c>
      <c r="O447" s="42">
        <f t="shared" si="216"/>
        <v>7.3529411764705888</v>
      </c>
      <c r="P447" s="55">
        <f t="shared" si="217"/>
        <v>0.12000000000000008</v>
      </c>
      <c r="Q447" s="86">
        <f t="shared" si="198"/>
        <v>0</v>
      </c>
      <c r="R447" s="87">
        <f t="shared" si="218"/>
        <v>0</v>
      </c>
      <c r="S447" s="93" t="e">
        <f t="shared" si="219"/>
        <v>#DIV/0!</v>
      </c>
      <c r="T447" s="59">
        <f t="shared" si="199"/>
        <v>0</v>
      </c>
      <c r="U447" s="42">
        <f t="shared" si="220"/>
        <v>0</v>
      </c>
      <c r="V447" s="53" t="e">
        <f t="shared" si="221"/>
        <v>#DIV/0!</v>
      </c>
      <c r="W447" s="92">
        <f t="shared" si="200"/>
        <v>5</v>
      </c>
      <c r="X447" s="87">
        <f t="shared" si="222"/>
        <v>7.6923076923076934</v>
      </c>
      <c r="Y447" s="88">
        <f t="shared" si="223"/>
        <v>0.12000000000000008</v>
      </c>
      <c r="Z447" s="54">
        <f t="shared" si="201"/>
        <v>0</v>
      </c>
      <c r="AA447" s="42">
        <f t="shared" si="203"/>
        <v>0</v>
      </c>
      <c r="AB447" s="55" t="e">
        <f t="shared" si="204"/>
        <v>#DIV/0!</v>
      </c>
      <c r="AC447" s="86">
        <f t="shared" si="202"/>
        <v>5</v>
      </c>
      <c r="AD447" s="87">
        <f t="shared" si="205"/>
        <v>5.9523809523809526</v>
      </c>
      <c r="AE447" s="93">
        <f t="shared" si="206"/>
        <v>0.12000000000000002</v>
      </c>
      <c r="AF447" s="59">
        <f t="shared" si="207"/>
        <v>5</v>
      </c>
      <c r="AG447" s="42">
        <f t="shared" si="208"/>
        <v>5.9523809523809526</v>
      </c>
      <c r="AH447" s="55">
        <f t="shared" si="209"/>
        <v>0.12000000000000002</v>
      </c>
    </row>
    <row r="448" spans="1:34" x14ac:dyDescent="0.25">
      <c r="A448" s="75">
        <f>'Compra - Fora do Estado'!A443</f>
        <v>0</v>
      </c>
      <c r="B448" s="66">
        <f>'Compra - Fora do Estado'!B443</f>
        <v>0</v>
      </c>
      <c r="C448" s="40">
        <f>'Compra - Fora do Estado'!L443</f>
        <v>0</v>
      </c>
      <c r="D448" s="80">
        <v>0.04</v>
      </c>
      <c r="E448" s="86">
        <f t="shared" si="194"/>
        <v>5</v>
      </c>
      <c r="F448" s="87">
        <f t="shared" si="210"/>
        <v>7.4626865671641802</v>
      </c>
      <c r="G448" s="88">
        <f t="shared" si="211"/>
        <v>0.12000000000000009</v>
      </c>
      <c r="H448" s="54">
        <f t="shared" si="195"/>
        <v>0</v>
      </c>
      <c r="I448" s="42">
        <f t="shared" si="212"/>
        <v>0</v>
      </c>
      <c r="J448" s="53" t="e">
        <f t="shared" si="213"/>
        <v>#DIV/0!</v>
      </c>
      <c r="K448" s="92">
        <f t="shared" si="196"/>
        <v>0</v>
      </c>
      <c r="L448" s="87">
        <f t="shared" si="214"/>
        <v>0</v>
      </c>
      <c r="M448" s="93" t="e">
        <f t="shared" si="215"/>
        <v>#DIV/0!</v>
      </c>
      <c r="N448" s="59">
        <f t="shared" si="197"/>
        <v>5</v>
      </c>
      <c r="O448" s="42">
        <f t="shared" si="216"/>
        <v>7.3529411764705888</v>
      </c>
      <c r="P448" s="55">
        <f t="shared" si="217"/>
        <v>0.12000000000000008</v>
      </c>
      <c r="Q448" s="86">
        <f t="shared" si="198"/>
        <v>0</v>
      </c>
      <c r="R448" s="87">
        <f t="shared" si="218"/>
        <v>0</v>
      </c>
      <c r="S448" s="93" t="e">
        <f t="shared" si="219"/>
        <v>#DIV/0!</v>
      </c>
      <c r="T448" s="59">
        <f t="shared" si="199"/>
        <v>0</v>
      </c>
      <c r="U448" s="42">
        <f t="shared" si="220"/>
        <v>0</v>
      </c>
      <c r="V448" s="53" t="e">
        <f t="shared" si="221"/>
        <v>#DIV/0!</v>
      </c>
      <c r="W448" s="92">
        <f t="shared" si="200"/>
        <v>5</v>
      </c>
      <c r="X448" s="87">
        <f t="shared" si="222"/>
        <v>7.6923076923076934</v>
      </c>
      <c r="Y448" s="88">
        <f t="shared" si="223"/>
        <v>0.12000000000000008</v>
      </c>
      <c r="Z448" s="54">
        <f t="shared" si="201"/>
        <v>0</v>
      </c>
      <c r="AA448" s="42">
        <f t="shared" si="203"/>
        <v>0</v>
      </c>
      <c r="AB448" s="55" t="e">
        <f t="shared" si="204"/>
        <v>#DIV/0!</v>
      </c>
      <c r="AC448" s="86">
        <f t="shared" si="202"/>
        <v>5</v>
      </c>
      <c r="AD448" s="87">
        <f t="shared" si="205"/>
        <v>5.9523809523809526</v>
      </c>
      <c r="AE448" s="93">
        <f t="shared" si="206"/>
        <v>0.12000000000000002</v>
      </c>
      <c r="AF448" s="59">
        <f t="shared" si="207"/>
        <v>5</v>
      </c>
      <c r="AG448" s="42">
        <f t="shared" si="208"/>
        <v>5.9523809523809526</v>
      </c>
      <c r="AH448" s="55">
        <f t="shared" si="209"/>
        <v>0.12000000000000002</v>
      </c>
    </row>
    <row r="449" spans="1:34" x14ac:dyDescent="0.25">
      <c r="A449" s="75">
        <f>'Compra - Fora do Estado'!A444</f>
        <v>0</v>
      </c>
      <c r="B449" s="66">
        <f>'Compra - Fora do Estado'!B444</f>
        <v>0</v>
      </c>
      <c r="C449" s="40">
        <f>'Compra - Fora do Estado'!L444</f>
        <v>0</v>
      </c>
      <c r="D449" s="80">
        <v>0.04</v>
      </c>
      <c r="E449" s="86">
        <f t="shared" si="194"/>
        <v>5</v>
      </c>
      <c r="F449" s="87">
        <f t="shared" si="210"/>
        <v>7.4626865671641802</v>
      </c>
      <c r="G449" s="88">
        <f t="shared" si="211"/>
        <v>0.12000000000000009</v>
      </c>
      <c r="H449" s="54">
        <f t="shared" si="195"/>
        <v>0</v>
      </c>
      <c r="I449" s="42">
        <f t="shared" si="212"/>
        <v>0</v>
      </c>
      <c r="J449" s="53" t="e">
        <f t="shared" si="213"/>
        <v>#DIV/0!</v>
      </c>
      <c r="K449" s="92">
        <f t="shared" si="196"/>
        <v>0</v>
      </c>
      <c r="L449" s="87">
        <f t="shared" si="214"/>
        <v>0</v>
      </c>
      <c r="M449" s="93" t="e">
        <f t="shared" si="215"/>
        <v>#DIV/0!</v>
      </c>
      <c r="N449" s="59">
        <f t="shared" si="197"/>
        <v>5</v>
      </c>
      <c r="O449" s="42">
        <f t="shared" si="216"/>
        <v>7.3529411764705888</v>
      </c>
      <c r="P449" s="55">
        <f t="shared" si="217"/>
        <v>0.12000000000000008</v>
      </c>
      <c r="Q449" s="86">
        <f t="shared" si="198"/>
        <v>0</v>
      </c>
      <c r="R449" s="87">
        <f t="shared" si="218"/>
        <v>0</v>
      </c>
      <c r="S449" s="93" t="e">
        <f t="shared" si="219"/>
        <v>#DIV/0!</v>
      </c>
      <c r="T449" s="59">
        <f t="shared" si="199"/>
        <v>0</v>
      </c>
      <c r="U449" s="42">
        <f t="shared" si="220"/>
        <v>0</v>
      </c>
      <c r="V449" s="53" t="e">
        <f t="shared" si="221"/>
        <v>#DIV/0!</v>
      </c>
      <c r="W449" s="92">
        <f t="shared" si="200"/>
        <v>5</v>
      </c>
      <c r="X449" s="87">
        <f t="shared" si="222"/>
        <v>7.6923076923076934</v>
      </c>
      <c r="Y449" s="88">
        <f t="shared" si="223"/>
        <v>0.12000000000000008</v>
      </c>
      <c r="Z449" s="54">
        <f t="shared" si="201"/>
        <v>0</v>
      </c>
      <c r="AA449" s="42">
        <f t="shared" si="203"/>
        <v>0</v>
      </c>
      <c r="AB449" s="55" t="e">
        <f t="shared" si="204"/>
        <v>#DIV/0!</v>
      </c>
      <c r="AC449" s="86">
        <f t="shared" si="202"/>
        <v>5</v>
      </c>
      <c r="AD449" s="87">
        <f t="shared" si="205"/>
        <v>5.9523809523809526</v>
      </c>
      <c r="AE449" s="93">
        <f t="shared" si="206"/>
        <v>0.12000000000000002</v>
      </c>
      <c r="AF449" s="59">
        <f t="shared" si="207"/>
        <v>5</v>
      </c>
      <c r="AG449" s="42">
        <f t="shared" si="208"/>
        <v>5.9523809523809526</v>
      </c>
      <c r="AH449" s="55">
        <f t="shared" si="209"/>
        <v>0.12000000000000002</v>
      </c>
    </row>
    <row r="450" spans="1:34" x14ac:dyDescent="0.25">
      <c r="A450" s="75">
        <f>'Compra - Fora do Estado'!A445</f>
        <v>0</v>
      </c>
      <c r="B450" s="66">
        <f>'Compra - Fora do Estado'!B445</f>
        <v>0</v>
      </c>
      <c r="C450" s="40">
        <f>'Compra - Fora do Estado'!L445</f>
        <v>0</v>
      </c>
      <c r="D450" s="80">
        <v>0.04</v>
      </c>
      <c r="E450" s="86">
        <f t="shared" si="194"/>
        <v>5</v>
      </c>
      <c r="F450" s="87">
        <f t="shared" si="210"/>
        <v>7.4626865671641802</v>
      </c>
      <c r="G450" s="88">
        <f t="shared" si="211"/>
        <v>0.12000000000000009</v>
      </c>
      <c r="H450" s="54">
        <f t="shared" si="195"/>
        <v>0</v>
      </c>
      <c r="I450" s="42">
        <f t="shared" si="212"/>
        <v>0</v>
      </c>
      <c r="J450" s="53" t="e">
        <f t="shared" si="213"/>
        <v>#DIV/0!</v>
      </c>
      <c r="K450" s="92">
        <f t="shared" si="196"/>
        <v>0</v>
      </c>
      <c r="L450" s="87">
        <f t="shared" si="214"/>
        <v>0</v>
      </c>
      <c r="M450" s="93" t="e">
        <f t="shared" si="215"/>
        <v>#DIV/0!</v>
      </c>
      <c r="N450" s="59">
        <f t="shared" si="197"/>
        <v>5</v>
      </c>
      <c r="O450" s="42">
        <f t="shared" si="216"/>
        <v>7.3529411764705888</v>
      </c>
      <c r="P450" s="55">
        <f t="shared" si="217"/>
        <v>0.12000000000000008</v>
      </c>
      <c r="Q450" s="86">
        <f t="shared" si="198"/>
        <v>0</v>
      </c>
      <c r="R450" s="87">
        <f t="shared" si="218"/>
        <v>0</v>
      </c>
      <c r="S450" s="93" t="e">
        <f t="shared" si="219"/>
        <v>#DIV/0!</v>
      </c>
      <c r="T450" s="59">
        <f t="shared" si="199"/>
        <v>0</v>
      </c>
      <c r="U450" s="42">
        <f t="shared" si="220"/>
        <v>0</v>
      </c>
      <c r="V450" s="53" t="e">
        <f t="shared" si="221"/>
        <v>#DIV/0!</v>
      </c>
      <c r="W450" s="92">
        <f t="shared" si="200"/>
        <v>5</v>
      </c>
      <c r="X450" s="87">
        <f t="shared" si="222"/>
        <v>7.6923076923076934</v>
      </c>
      <c r="Y450" s="88">
        <f t="shared" si="223"/>
        <v>0.12000000000000008</v>
      </c>
      <c r="Z450" s="54">
        <f t="shared" si="201"/>
        <v>0</v>
      </c>
      <c r="AA450" s="42">
        <f t="shared" si="203"/>
        <v>0</v>
      </c>
      <c r="AB450" s="55" t="e">
        <f t="shared" si="204"/>
        <v>#DIV/0!</v>
      </c>
      <c r="AC450" s="86">
        <f t="shared" si="202"/>
        <v>5</v>
      </c>
      <c r="AD450" s="87">
        <f t="shared" si="205"/>
        <v>5.9523809523809526</v>
      </c>
      <c r="AE450" s="93">
        <f t="shared" si="206"/>
        <v>0.12000000000000002</v>
      </c>
      <c r="AF450" s="59">
        <f t="shared" si="207"/>
        <v>5</v>
      </c>
      <c r="AG450" s="42">
        <f t="shared" si="208"/>
        <v>5.9523809523809526</v>
      </c>
      <c r="AH450" s="55">
        <f t="shared" si="209"/>
        <v>0.12000000000000002</v>
      </c>
    </row>
    <row r="451" spans="1:34" x14ac:dyDescent="0.25">
      <c r="A451" s="75">
        <f>'Compra - Fora do Estado'!A446</f>
        <v>0</v>
      </c>
      <c r="B451" s="66">
        <f>'Compra - Fora do Estado'!B446</f>
        <v>0</v>
      </c>
      <c r="C451" s="40">
        <f>'Compra - Fora do Estado'!L446</f>
        <v>0</v>
      </c>
      <c r="D451" s="80">
        <v>0.04</v>
      </c>
      <c r="E451" s="86">
        <f t="shared" si="194"/>
        <v>5</v>
      </c>
      <c r="F451" s="87">
        <f t="shared" si="210"/>
        <v>7.4626865671641802</v>
      </c>
      <c r="G451" s="88">
        <f t="shared" si="211"/>
        <v>0.12000000000000009</v>
      </c>
      <c r="H451" s="54">
        <f t="shared" si="195"/>
        <v>0</v>
      </c>
      <c r="I451" s="42">
        <f t="shared" si="212"/>
        <v>0</v>
      </c>
      <c r="J451" s="53" t="e">
        <f t="shared" si="213"/>
        <v>#DIV/0!</v>
      </c>
      <c r="K451" s="92">
        <f t="shared" si="196"/>
        <v>0</v>
      </c>
      <c r="L451" s="87">
        <f t="shared" si="214"/>
        <v>0</v>
      </c>
      <c r="M451" s="93" t="e">
        <f t="shared" si="215"/>
        <v>#DIV/0!</v>
      </c>
      <c r="N451" s="59">
        <f t="shared" si="197"/>
        <v>5</v>
      </c>
      <c r="O451" s="42">
        <f t="shared" si="216"/>
        <v>7.3529411764705888</v>
      </c>
      <c r="P451" s="55">
        <f t="shared" si="217"/>
        <v>0.12000000000000008</v>
      </c>
      <c r="Q451" s="86">
        <f t="shared" si="198"/>
        <v>0</v>
      </c>
      <c r="R451" s="87">
        <f t="shared" si="218"/>
        <v>0</v>
      </c>
      <c r="S451" s="93" t="e">
        <f t="shared" si="219"/>
        <v>#DIV/0!</v>
      </c>
      <c r="T451" s="59">
        <f t="shared" si="199"/>
        <v>0</v>
      </c>
      <c r="U451" s="42">
        <f t="shared" si="220"/>
        <v>0</v>
      </c>
      <c r="V451" s="53" t="e">
        <f t="shared" si="221"/>
        <v>#DIV/0!</v>
      </c>
      <c r="W451" s="92">
        <f t="shared" si="200"/>
        <v>5</v>
      </c>
      <c r="X451" s="87">
        <f t="shared" si="222"/>
        <v>7.6923076923076934</v>
      </c>
      <c r="Y451" s="88">
        <f t="shared" si="223"/>
        <v>0.12000000000000008</v>
      </c>
      <c r="Z451" s="54">
        <f t="shared" si="201"/>
        <v>0</v>
      </c>
      <c r="AA451" s="42">
        <f t="shared" si="203"/>
        <v>0</v>
      </c>
      <c r="AB451" s="55" t="e">
        <f t="shared" si="204"/>
        <v>#DIV/0!</v>
      </c>
      <c r="AC451" s="86">
        <f t="shared" si="202"/>
        <v>5</v>
      </c>
      <c r="AD451" s="87">
        <f t="shared" si="205"/>
        <v>5.9523809523809526</v>
      </c>
      <c r="AE451" s="93">
        <f t="shared" si="206"/>
        <v>0.12000000000000002</v>
      </c>
      <c r="AF451" s="59">
        <f t="shared" si="207"/>
        <v>5</v>
      </c>
      <c r="AG451" s="42">
        <f t="shared" si="208"/>
        <v>5.9523809523809526</v>
      </c>
      <c r="AH451" s="55">
        <f t="shared" si="209"/>
        <v>0.12000000000000002</v>
      </c>
    </row>
    <row r="452" spans="1:34" x14ac:dyDescent="0.25">
      <c r="A452" s="75">
        <f>'Compra - Fora do Estado'!A447</f>
        <v>0</v>
      </c>
      <c r="B452" s="66">
        <f>'Compra - Fora do Estado'!B447</f>
        <v>0</v>
      </c>
      <c r="C452" s="40">
        <f>'Compra - Fora do Estado'!L447</f>
        <v>0</v>
      </c>
      <c r="D452" s="80">
        <v>0.04</v>
      </c>
      <c r="E452" s="86">
        <f t="shared" si="194"/>
        <v>5</v>
      </c>
      <c r="F452" s="87">
        <f t="shared" si="210"/>
        <v>7.4626865671641802</v>
      </c>
      <c r="G452" s="88">
        <f t="shared" si="211"/>
        <v>0.12000000000000009</v>
      </c>
      <c r="H452" s="54">
        <f t="shared" si="195"/>
        <v>0</v>
      </c>
      <c r="I452" s="42">
        <f t="shared" si="212"/>
        <v>0</v>
      </c>
      <c r="J452" s="53" t="e">
        <f t="shared" si="213"/>
        <v>#DIV/0!</v>
      </c>
      <c r="K452" s="92">
        <f t="shared" si="196"/>
        <v>0</v>
      </c>
      <c r="L452" s="87">
        <f t="shared" si="214"/>
        <v>0</v>
      </c>
      <c r="M452" s="93" t="e">
        <f t="shared" si="215"/>
        <v>#DIV/0!</v>
      </c>
      <c r="N452" s="59">
        <f t="shared" si="197"/>
        <v>5</v>
      </c>
      <c r="O452" s="42">
        <f t="shared" si="216"/>
        <v>7.3529411764705888</v>
      </c>
      <c r="P452" s="55">
        <f t="shared" si="217"/>
        <v>0.12000000000000008</v>
      </c>
      <c r="Q452" s="86">
        <f t="shared" si="198"/>
        <v>0</v>
      </c>
      <c r="R452" s="87">
        <f t="shared" si="218"/>
        <v>0</v>
      </c>
      <c r="S452" s="93" t="e">
        <f t="shared" si="219"/>
        <v>#DIV/0!</v>
      </c>
      <c r="T452" s="59">
        <f t="shared" si="199"/>
        <v>0</v>
      </c>
      <c r="U452" s="42">
        <f t="shared" si="220"/>
        <v>0</v>
      </c>
      <c r="V452" s="53" t="e">
        <f t="shared" si="221"/>
        <v>#DIV/0!</v>
      </c>
      <c r="W452" s="92">
        <f t="shared" si="200"/>
        <v>5</v>
      </c>
      <c r="X452" s="87">
        <f t="shared" si="222"/>
        <v>7.6923076923076934</v>
      </c>
      <c r="Y452" s="88">
        <f t="shared" si="223"/>
        <v>0.12000000000000008</v>
      </c>
      <c r="Z452" s="54">
        <f t="shared" si="201"/>
        <v>0</v>
      </c>
      <c r="AA452" s="42">
        <f t="shared" si="203"/>
        <v>0</v>
      </c>
      <c r="AB452" s="55" t="e">
        <f t="shared" si="204"/>
        <v>#DIV/0!</v>
      </c>
      <c r="AC452" s="86">
        <f t="shared" si="202"/>
        <v>5</v>
      </c>
      <c r="AD452" s="87">
        <f t="shared" si="205"/>
        <v>5.9523809523809526</v>
      </c>
      <c r="AE452" s="93">
        <f t="shared" si="206"/>
        <v>0.12000000000000002</v>
      </c>
      <c r="AF452" s="59">
        <f t="shared" si="207"/>
        <v>5</v>
      </c>
      <c r="AG452" s="42">
        <f t="shared" si="208"/>
        <v>5.9523809523809526</v>
      </c>
      <c r="AH452" s="55">
        <f t="shared" si="209"/>
        <v>0.12000000000000002</v>
      </c>
    </row>
    <row r="453" spans="1:34" x14ac:dyDescent="0.25">
      <c r="A453" s="75">
        <f>'Compra - Fora do Estado'!A448</f>
        <v>0</v>
      </c>
      <c r="B453" s="66">
        <f>'Compra - Fora do Estado'!B448</f>
        <v>0</v>
      </c>
      <c r="C453" s="40">
        <f>'Compra - Fora do Estado'!L448</f>
        <v>0</v>
      </c>
      <c r="D453" s="80">
        <v>0.04</v>
      </c>
      <c r="E453" s="86">
        <f t="shared" si="194"/>
        <v>5</v>
      </c>
      <c r="F453" s="87">
        <f t="shared" si="210"/>
        <v>7.4626865671641802</v>
      </c>
      <c r="G453" s="88">
        <f t="shared" si="211"/>
        <v>0.12000000000000009</v>
      </c>
      <c r="H453" s="54">
        <f t="shared" si="195"/>
        <v>0</v>
      </c>
      <c r="I453" s="42">
        <f t="shared" si="212"/>
        <v>0</v>
      </c>
      <c r="J453" s="53" t="e">
        <f t="shared" si="213"/>
        <v>#DIV/0!</v>
      </c>
      <c r="K453" s="92">
        <f t="shared" si="196"/>
        <v>0</v>
      </c>
      <c r="L453" s="87">
        <f t="shared" si="214"/>
        <v>0</v>
      </c>
      <c r="M453" s="93" t="e">
        <f t="shared" si="215"/>
        <v>#DIV/0!</v>
      </c>
      <c r="N453" s="59">
        <f t="shared" si="197"/>
        <v>5</v>
      </c>
      <c r="O453" s="42">
        <f t="shared" si="216"/>
        <v>7.3529411764705888</v>
      </c>
      <c r="P453" s="55">
        <f t="shared" si="217"/>
        <v>0.12000000000000008</v>
      </c>
      <c r="Q453" s="86">
        <f t="shared" si="198"/>
        <v>0</v>
      </c>
      <c r="R453" s="87">
        <f t="shared" si="218"/>
        <v>0</v>
      </c>
      <c r="S453" s="93" t="e">
        <f t="shared" si="219"/>
        <v>#DIV/0!</v>
      </c>
      <c r="T453" s="59">
        <f t="shared" si="199"/>
        <v>0</v>
      </c>
      <c r="U453" s="42">
        <f t="shared" si="220"/>
        <v>0</v>
      </c>
      <c r="V453" s="53" t="e">
        <f t="shared" si="221"/>
        <v>#DIV/0!</v>
      </c>
      <c r="W453" s="92">
        <f t="shared" si="200"/>
        <v>5</v>
      </c>
      <c r="X453" s="87">
        <f t="shared" si="222"/>
        <v>7.6923076923076934</v>
      </c>
      <c r="Y453" s="88">
        <f t="shared" si="223"/>
        <v>0.12000000000000008</v>
      </c>
      <c r="Z453" s="54">
        <f t="shared" si="201"/>
        <v>0</v>
      </c>
      <c r="AA453" s="42">
        <f t="shared" si="203"/>
        <v>0</v>
      </c>
      <c r="AB453" s="55" t="e">
        <f t="shared" si="204"/>
        <v>#DIV/0!</v>
      </c>
      <c r="AC453" s="86">
        <f t="shared" si="202"/>
        <v>5</v>
      </c>
      <c r="AD453" s="87">
        <f t="shared" si="205"/>
        <v>5.9523809523809526</v>
      </c>
      <c r="AE453" s="93">
        <f t="shared" si="206"/>
        <v>0.12000000000000002</v>
      </c>
      <c r="AF453" s="59">
        <f t="shared" si="207"/>
        <v>5</v>
      </c>
      <c r="AG453" s="42">
        <f t="shared" si="208"/>
        <v>5.9523809523809526</v>
      </c>
      <c r="AH453" s="55">
        <f t="shared" si="209"/>
        <v>0.12000000000000002</v>
      </c>
    </row>
    <row r="454" spans="1:34" x14ac:dyDescent="0.25">
      <c r="A454" s="75">
        <f>'Compra - Fora do Estado'!A449</f>
        <v>0</v>
      </c>
      <c r="B454" s="66">
        <f>'Compra - Fora do Estado'!B449</f>
        <v>0</v>
      </c>
      <c r="C454" s="40">
        <f>'Compra - Fora do Estado'!L449</f>
        <v>0</v>
      </c>
      <c r="D454" s="80">
        <v>0.04</v>
      </c>
      <c r="E454" s="86">
        <f t="shared" si="194"/>
        <v>5</v>
      </c>
      <c r="F454" s="87">
        <f t="shared" si="210"/>
        <v>7.4626865671641802</v>
      </c>
      <c r="G454" s="88">
        <f t="shared" si="211"/>
        <v>0.12000000000000009</v>
      </c>
      <c r="H454" s="54">
        <f t="shared" si="195"/>
        <v>0</v>
      </c>
      <c r="I454" s="42">
        <f t="shared" si="212"/>
        <v>0</v>
      </c>
      <c r="J454" s="53" t="e">
        <f t="shared" si="213"/>
        <v>#DIV/0!</v>
      </c>
      <c r="K454" s="92">
        <f t="shared" si="196"/>
        <v>0</v>
      </c>
      <c r="L454" s="87">
        <f t="shared" si="214"/>
        <v>0</v>
      </c>
      <c r="M454" s="93" t="e">
        <f t="shared" si="215"/>
        <v>#DIV/0!</v>
      </c>
      <c r="N454" s="59">
        <f t="shared" si="197"/>
        <v>5</v>
      </c>
      <c r="O454" s="42">
        <f t="shared" si="216"/>
        <v>7.3529411764705888</v>
      </c>
      <c r="P454" s="55">
        <f t="shared" si="217"/>
        <v>0.12000000000000008</v>
      </c>
      <c r="Q454" s="86">
        <f t="shared" si="198"/>
        <v>0</v>
      </c>
      <c r="R454" s="87">
        <f t="shared" si="218"/>
        <v>0</v>
      </c>
      <c r="S454" s="93" t="e">
        <f t="shared" si="219"/>
        <v>#DIV/0!</v>
      </c>
      <c r="T454" s="59">
        <f t="shared" si="199"/>
        <v>0</v>
      </c>
      <c r="U454" s="42">
        <f t="shared" si="220"/>
        <v>0</v>
      </c>
      <c r="V454" s="53" t="e">
        <f t="shared" si="221"/>
        <v>#DIV/0!</v>
      </c>
      <c r="W454" s="92">
        <f t="shared" si="200"/>
        <v>5</v>
      </c>
      <c r="X454" s="87">
        <f t="shared" si="222"/>
        <v>7.6923076923076934</v>
      </c>
      <c r="Y454" s="88">
        <f t="shared" si="223"/>
        <v>0.12000000000000008</v>
      </c>
      <c r="Z454" s="54">
        <f t="shared" si="201"/>
        <v>0</v>
      </c>
      <c r="AA454" s="42">
        <f t="shared" si="203"/>
        <v>0</v>
      </c>
      <c r="AB454" s="55" t="e">
        <f t="shared" si="204"/>
        <v>#DIV/0!</v>
      </c>
      <c r="AC454" s="86">
        <f t="shared" si="202"/>
        <v>5</v>
      </c>
      <c r="AD454" s="87">
        <f t="shared" si="205"/>
        <v>5.9523809523809526</v>
      </c>
      <c r="AE454" s="93">
        <f t="shared" si="206"/>
        <v>0.12000000000000002</v>
      </c>
      <c r="AF454" s="59">
        <f t="shared" si="207"/>
        <v>5</v>
      </c>
      <c r="AG454" s="42">
        <f t="shared" si="208"/>
        <v>5.9523809523809526</v>
      </c>
      <c r="AH454" s="55">
        <f t="shared" si="209"/>
        <v>0.12000000000000002</v>
      </c>
    </row>
    <row r="455" spans="1:34" x14ac:dyDescent="0.25">
      <c r="A455" s="75">
        <f>'Compra - Fora do Estado'!A450</f>
        <v>0</v>
      </c>
      <c r="B455" s="66">
        <f>'Compra - Fora do Estado'!B450</f>
        <v>0</v>
      </c>
      <c r="C455" s="40">
        <f>'Compra - Fora do Estado'!L450</f>
        <v>0</v>
      </c>
      <c r="D455" s="80">
        <v>0.04</v>
      </c>
      <c r="E455" s="86">
        <f t="shared" si="194"/>
        <v>5</v>
      </c>
      <c r="F455" s="87">
        <f t="shared" si="210"/>
        <v>7.4626865671641802</v>
      </c>
      <c r="G455" s="88">
        <f t="shared" si="211"/>
        <v>0.12000000000000009</v>
      </c>
      <c r="H455" s="54">
        <f t="shared" si="195"/>
        <v>0</v>
      </c>
      <c r="I455" s="42">
        <f t="shared" si="212"/>
        <v>0</v>
      </c>
      <c r="J455" s="53" t="e">
        <f t="shared" si="213"/>
        <v>#DIV/0!</v>
      </c>
      <c r="K455" s="92">
        <f t="shared" si="196"/>
        <v>0</v>
      </c>
      <c r="L455" s="87">
        <f t="shared" si="214"/>
        <v>0</v>
      </c>
      <c r="M455" s="93" t="e">
        <f t="shared" si="215"/>
        <v>#DIV/0!</v>
      </c>
      <c r="N455" s="59">
        <f t="shared" si="197"/>
        <v>5</v>
      </c>
      <c r="O455" s="42">
        <f t="shared" si="216"/>
        <v>7.3529411764705888</v>
      </c>
      <c r="P455" s="55">
        <f t="shared" si="217"/>
        <v>0.12000000000000008</v>
      </c>
      <c r="Q455" s="86">
        <f t="shared" si="198"/>
        <v>0</v>
      </c>
      <c r="R455" s="87">
        <f t="shared" si="218"/>
        <v>0</v>
      </c>
      <c r="S455" s="93" t="e">
        <f t="shared" si="219"/>
        <v>#DIV/0!</v>
      </c>
      <c r="T455" s="59">
        <f t="shared" si="199"/>
        <v>0</v>
      </c>
      <c r="U455" s="42">
        <f t="shared" si="220"/>
        <v>0</v>
      </c>
      <c r="V455" s="53" t="e">
        <f t="shared" si="221"/>
        <v>#DIV/0!</v>
      </c>
      <c r="W455" s="92">
        <f t="shared" si="200"/>
        <v>5</v>
      </c>
      <c r="X455" s="87">
        <f t="shared" si="222"/>
        <v>7.6923076923076934</v>
      </c>
      <c r="Y455" s="88">
        <f t="shared" si="223"/>
        <v>0.12000000000000008</v>
      </c>
      <c r="Z455" s="54">
        <f t="shared" si="201"/>
        <v>0</v>
      </c>
      <c r="AA455" s="42">
        <f t="shared" si="203"/>
        <v>0</v>
      </c>
      <c r="AB455" s="55" t="e">
        <f t="shared" si="204"/>
        <v>#DIV/0!</v>
      </c>
      <c r="AC455" s="86">
        <f t="shared" si="202"/>
        <v>5</v>
      </c>
      <c r="AD455" s="87">
        <f t="shared" si="205"/>
        <v>5.9523809523809526</v>
      </c>
      <c r="AE455" s="93">
        <f t="shared" si="206"/>
        <v>0.12000000000000002</v>
      </c>
      <c r="AF455" s="59">
        <f t="shared" si="207"/>
        <v>5</v>
      </c>
      <c r="AG455" s="42">
        <f t="shared" si="208"/>
        <v>5.9523809523809526</v>
      </c>
      <c r="AH455" s="55">
        <f t="shared" si="209"/>
        <v>0.12000000000000002</v>
      </c>
    </row>
    <row r="456" spans="1:34" x14ac:dyDescent="0.25">
      <c r="A456" s="75">
        <f>'Compra - Fora do Estado'!A451</f>
        <v>0</v>
      </c>
      <c r="B456" s="66">
        <f>'Compra - Fora do Estado'!B451</f>
        <v>0</v>
      </c>
      <c r="C456" s="40">
        <f>'Compra - Fora do Estado'!L451</f>
        <v>0</v>
      </c>
      <c r="D456" s="80">
        <v>0.04</v>
      </c>
      <c r="E456" s="86">
        <f t="shared" si="194"/>
        <v>5</v>
      </c>
      <c r="F456" s="87">
        <f t="shared" si="210"/>
        <v>7.4626865671641802</v>
      </c>
      <c r="G456" s="88">
        <f t="shared" si="211"/>
        <v>0.12000000000000009</v>
      </c>
      <c r="H456" s="54">
        <f t="shared" si="195"/>
        <v>0</v>
      </c>
      <c r="I456" s="42">
        <f t="shared" si="212"/>
        <v>0</v>
      </c>
      <c r="J456" s="53" t="e">
        <f t="shared" si="213"/>
        <v>#DIV/0!</v>
      </c>
      <c r="K456" s="92">
        <f t="shared" si="196"/>
        <v>0</v>
      </c>
      <c r="L456" s="87">
        <f t="shared" si="214"/>
        <v>0</v>
      </c>
      <c r="M456" s="93" t="e">
        <f t="shared" si="215"/>
        <v>#DIV/0!</v>
      </c>
      <c r="N456" s="59">
        <f t="shared" si="197"/>
        <v>5</v>
      </c>
      <c r="O456" s="42">
        <f t="shared" si="216"/>
        <v>7.3529411764705888</v>
      </c>
      <c r="P456" s="55">
        <f t="shared" si="217"/>
        <v>0.12000000000000008</v>
      </c>
      <c r="Q456" s="86">
        <f t="shared" si="198"/>
        <v>0</v>
      </c>
      <c r="R456" s="87">
        <f t="shared" si="218"/>
        <v>0</v>
      </c>
      <c r="S456" s="93" t="e">
        <f t="shared" si="219"/>
        <v>#DIV/0!</v>
      </c>
      <c r="T456" s="59">
        <f t="shared" si="199"/>
        <v>0</v>
      </c>
      <c r="U456" s="42">
        <f t="shared" si="220"/>
        <v>0</v>
      </c>
      <c r="V456" s="53" t="e">
        <f t="shared" si="221"/>
        <v>#DIV/0!</v>
      </c>
      <c r="W456" s="92">
        <f t="shared" si="200"/>
        <v>5</v>
      </c>
      <c r="X456" s="87">
        <f t="shared" si="222"/>
        <v>7.6923076923076934</v>
      </c>
      <c r="Y456" s="88">
        <f t="shared" si="223"/>
        <v>0.12000000000000008</v>
      </c>
      <c r="Z456" s="54">
        <f t="shared" si="201"/>
        <v>0</v>
      </c>
      <c r="AA456" s="42">
        <f t="shared" si="203"/>
        <v>0</v>
      </c>
      <c r="AB456" s="55" t="e">
        <f t="shared" si="204"/>
        <v>#DIV/0!</v>
      </c>
      <c r="AC456" s="86">
        <f t="shared" si="202"/>
        <v>5</v>
      </c>
      <c r="AD456" s="87">
        <f t="shared" si="205"/>
        <v>5.9523809523809526</v>
      </c>
      <c r="AE456" s="93">
        <f t="shared" si="206"/>
        <v>0.12000000000000002</v>
      </c>
      <c r="AF456" s="59">
        <f t="shared" si="207"/>
        <v>5</v>
      </c>
      <c r="AG456" s="42">
        <f t="shared" si="208"/>
        <v>5.9523809523809526</v>
      </c>
      <c r="AH456" s="55">
        <f t="shared" si="209"/>
        <v>0.12000000000000002</v>
      </c>
    </row>
    <row r="457" spans="1:34" x14ac:dyDescent="0.25">
      <c r="A457" s="75">
        <f>'Compra - Fora do Estado'!A452</f>
        <v>0</v>
      </c>
      <c r="B457" s="66">
        <f>'Compra - Fora do Estado'!B452</f>
        <v>0</v>
      </c>
      <c r="C457" s="40">
        <f>'Compra - Fora do Estado'!L452</f>
        <v>0</v>
      </c>
      <c r="D457" s="80">
        <v>0.04</v>
      </c>
      <c r="E457" s="86">
        <f t="shared" si="194"/>
        <v>5</v>
      </c>
      <c r="F457" s="87">
        <f t="shared" si="210"/>
        <v>7.4626865671641802</v>
      </c>
      <c r="G457" s="88">
        <f t="shared" si="211"/>
        <v>0.12000000000000009</v>
      </c>
      <c r="H457" s="54">
        <f t="shared" si="195"/>
        <v>0</v>
      </c>
      <c r="I457" s="42">
        <f t="shared" si="212"/>
        <v>0</v>
      </c>
      <c r="J457" s="53" t="e">
        <f t="shared" si="213"/>
        <v>#DIV/0!</v>
      </c>
      <c r="K457" s="92">
        <f t="shared" si="196"/>
        <v>0</v>
      </c>
      <c r="L457" s="87">
        <f t="shared" si="214"/>
        <v>0</v>
      </c>
      <c r="M457" s="93" t="e">
        <f t="shared" si="215"/>
        <v>#DIV/0!</v>
      </c>
      <c r="N457" s="59">
        <f t="shared" si="197"/>
        <v>5</v>
      </c>
      <c r="O457" s="42">
        <f t="shared" si="216"/>
        <v>7.3529411764705888</v>
      </c>
      <c r="P457" s="55">
        <f t="shared" si="217"/>
        <v>0.12000000000000008</v>
      </c>
      <c r="Q457" s="86">
        <f t="shared" si="198"/>
        <v>0</v>
      </c>
      <c r="R457" s="87">
        <f t="shared" si="218"/>
        <v>0</v>
      </c>
      <c r="S457" s="93" t="e">
        <f t="shared" si="219"/>
        <v>#DIV/0!</v>
      </c>
      <c r="T457" s="59">
        <f t="shared" si="199"/>
        <v>0</v>
      </c>
      <c r="U457" s="42">
        <f t="shared" si="220"/>
        <v>0</v>
      </c>
      <c r="V457" s="53" t="e">
        <f t="shared" si="221"/>
        <v>#DIV/0!</v>
      </c>
      <c r="W457" s="92">
        <f t="shared" si="200"/>
        <v>5</v>
      </c>
      <c r="X457" s="87">
        <f t="shared" si="222"/>
        <v>7.6923076923076934</v>
      </c>
      <c r="Y457" s="88">
        <f t="shared" si="223"/>
        <v>0.12000000000000008</v>
      </c>
      <c r="Z457" s="54">
        <f t="shared" si="201"/>
        <v>0</v>
      </c>
      <c r="AA457" s="42">
        <f t="shared" si="203"/>
        <v>0</v>
      </c>
      <c r="AB457" s="55" t="e">
        <f t="shared" si="204"/>
        <v>#DIV/0!</v>
      </c>
      <c r="AC457" s="86">
        <f t="shared" si="202"/>
        <v>5</v>
      </c>
      <c r="AD457" s="87">
        <f t="shared" si="205"/>
        <v>5.9523809523809526</v>
      </c>
      <c r="AE457" s="93">
        <f t="shared" si="206"/>
        <v>0.12000000000000002</v>
      </c>
      <c r="AF457" s="59">
        <f t="shared" si="207"/>
        <v>5</v>
      </c>
      <c r="AG457" s="42">
        <f t="shared" si="208"/>
        <v>5.9523809523809526</v>
      </c>
      <c r="AH457" s="55">
        <f t="shared" si="209"/>
        <v>0.12000000000000002</v>
      </c>
    </row>
    <row r="458" spans="1:34" x14ac:dyDescent="0.25">
      <c r="A458" s="75">
        <f>'Compra - Fora do Estado'!A453</f>
        <v>0</v>
      </c>
      <c r="B458" s="66">
        <f>'Compra - Fora do Estado'!B453</f>
        <v>0</v>
      </c>
      <c r="C458" s="40">
        <f>'Compra - Fora do Estado'!L453</f>
        <v>0</v>
      </c>
      <c r="D458" s="80">
        <v>0.04</v>
      </c>
      <c r="E458" s="86">
        <f t="shared" si="194"/>
        <v>5</v>
      </c>
      <c r="F458" s="87">
        <f t="shared" si="210"/>
        <v>7.4626865671641802</v>
      </c>
      <c r="G458" s="88">
        <f t="shared" si="211"/>
        <v>0.12000000000000009</v>
      </c>
      <c r="H458" s="54">
        <f t="shared" si="195"/>
        <v>0</v>
      </c>
      <c r="I458" s="42">
        <f t="shared" si="212"/>
        <v>0</v>
      </c>
      <c r="J458" s="53" t="e">
        <f t="shared" si="213"/>
        <v>#DIV/0!</v>
      </c>
      <c r="K458" s="92">
        <f t="shared" si="196"/>
        <v>0</v>
      </c>
      <c r="L458" s="87">
        <f t="shared" si="214"/>
        <v>0</v>
      </c>
      <c r="M458" s="93" t="e">
        <f t="shared" si="215"/>
        <v>#DIV/0!</v>
      </c>
      <c r="N458" s="59">
        <f t="shared" si="197"/>
        <v>5</v>
      </c>
      <c r="O458" s="42">
        <f t="shared" si="216"/>
        <v>7.3529411764705888</v>
      </c>
      <c r="P458" s="55">
        <f t="shared" si="217"/>
        <v>0.12000000000000008</v>
      </c>
      <c r="Q458" s="86">
        <f t="shared" si="198"/>
        <v>0</v>
      </c>
      <c r="R458" s="87">
        <f t="shared" si="218"/>
        <v>0</v>
      </c>
      <c r="S458" s="93" t="e">
        <f t="shared" si="219"/>
        <v>#DIV/0!</v>
      </c>
      <c r="T458" s="59">
        <f t="shared" si="199"/>
        <v>0</v>
      </c>
      <c r="U458" s="42">
        <f t="shared" si="220"/>
        <v>0</v>
      </c>
      <c r="V458" s="53" t="e">
        <f t="shared" si="221"/>
        <v>#DIV/0!</v>
      </c>
      <c r="W458" s="92">
        <f t="shared" si="200"/>
        <v>5</v>
      </c>
      <c r="X458" s="87">
        <f t="shared" si="222"/>
        <v>7.6923076923076934</v>
      </c>
      <c r="Y458" s="88">
        <f t="shared" si="223"/>
        <v>0.12000000000000008</v>
      </c>
      <c r="Z458" s="54">
        <f t="shared" si="201"/>
        <v>0</v>
      </c>
      <c r="AA458" s="42">
        <f t="shared" si="203"/>
        <v>0</v>
      </c>
      <c r="AB458" s="55" t="e">
        <f t="shared" si="204"/>
        <v>#DIV/0!</v>
      </c>
      <c r="AC458" s="86">
        <f t="shared" si="202"/>
        <v>5</v>
      </c>
      <c r="AD458" s="87">
        <f t="shared" si="205"/>
        <v>5.9523809523809526</v>
      </c>
      <c r="AE458" s="93">
        <f t="shared" si="206"/>
        <v>0.12000000000000002</v>
      </c>
      <c r="AF458" s="59">
        <f t="shared" si="207"/>
        <v>5</v>
      </c>
      <c r="AG458" s="42">
        <f t="shared" si="208"/>
        <v>5.9523809523809526</v>
      </c>
      <c r="AH458" s="55">
        <f t="shared" si="209"/>
        <v>0.12000000000000002</v>
      </c>
    </row>
    <row r="459" spans="1:34" x14ac:dyDescent="0.25">
      <c r="A459" s="75">
        <f>'Compra - Fora do Estado'!A454</f>
        <v>0</v>
      </c>
      <c r="B459" s="66">
        <f>'Compra - Fora do Estado'!B454</f>
        <v>0</v>
      </c>
      <c r="C459" s="40">
        <f>'Compra - Fora do Estado'!L454</f>
        <v>0</v>
      </c>
      <c r="D459" s="80">
        <v>0.04</v>
      </c>
      <c r="E459" s="86">
        <f t="shared" si="194"/>
        <v>5</v>
      </c>
      <c r="F459" s="87">
        <f t="shared" si="210"/>
        <v>7.4626865671641802</v>
      </c>
      <c r="G459" s="88">
        <f t="shared" si="211"/>
        <v>0.12000000000000009</v>
      </c>
      <c r="H459" s="54">
        <f t="shared" si="195"/>
        <v>0</v>
      </c>
      <c r="I459" s="42">
        <f t="shared" si="212"/>
        <v>0</v>
      </c>
      <c r="J459" s="53" t="e">
        <f t="shared" si="213"/>
        <v>#DIV/0!</v>
      </c>
      <c r="K459" s="92">
        <f t="shared" si="196"/>
        <v>0</v>
      </c>
      <c r="L459" s="87">
        <f t="shared" si="214"/>
        <v>0</v>
      </c>
      <c r="M459" s="93" t="e">
        <f t="shared" si="215"/>
        <v>#DIV/0!</v>
      </c>
      <c r="N459" s="59">
        <f t="shared" si="197"/>
        <v>5</v>
      </c>
      <c r="O459" s="42">
        <f t="shared" si="216"/>
        <v>7.3529411764705888</v>
      </c>
      <c r="P459" s="55">
        <f t="shared" si="217"/>
        <v>0.12000000000000008</v>
      </c>
      <c r="Q459" s="86">
        <f t="shared" si="198"/>
        <v>0</v>
      </c>
      <c r="R459" s="87">
        <f t="shared" si="218"/>
        <v>0</v>
      </c>
      <c r="S459" s="93" t="e">
        <f t="shared" si="219"/>
        <v>#DIV/0!</v>
      </c>
      <c r="T459" s="59">
        <f t="shared" si="199"/>
        <v>0</v>
      </c>
      <c r="U459" s="42">
        <f t="shared" si="220"/>
        <v>0</v>
      </c>
      <c r="V459" s="53" t="e">
        <f t="shared" si="221"/>
        <v>#DIV/0!</v>
      </c>
      <c r="W459" s="92">
        <f t="shared" si="200"/>
        <v>5</v>
      </c>
      <c r="X459" s="87">
        <f t="shared" si="222"/>
        <v>7.6923076923076934</v>
      </c>
      <c r="Y459" s="88">
        <f t="shared" si="223"/>
        <v>0.12000000000000008</v>
      </c>
      <c r="Z459" s="54">
        <f t="shared" si="201"/>
        <v>0</v>
      </c>
      <c r="AA459" s="42">
        <f t="shared" si="203"/>
        <v>0</v>
      </c>
      <c r="AB459" s="55" t="e">
        <f t="shared" si="204"/>
        <v>#DIV/0!</v>
      </c>
      <c r="AC459" s="86">
        <f t="shared" si="202"/>
        <v>5</v>
      </c>
      <c r="AD459" s="87">
        <f t="shared" si="205"/>
        <v>5.9523809523809526</v>
      </c>
      <c r="AE459" s="93">
        <f t="shared" si="206"/>
        <v>0.12000000000000002</v>
      </c>
      <c r="AF459" s="59">
        <f t="shared" si="207"/>
        <v>5</v>
      </c>
      <c r="AG459" s="42">
        <f t="shared" si="208"/>
        <v>5.9523809523809526</v>
      </c>
      <c r="AH459" s="55">
        <f t="shared" si="209"/>
        <v>0.12000000000000002</v>
      </c>
    </row>
    <row r="460" spans="1:34" x14ac:dyDescent="0.25">
      <c r="A460" s="75">
        <f>'Compra - Fora do Estado'!A455</f>
        <v>0</v>
      </c>
      <c r="B460" s="66">
        <f>'Compra - Fora do Estado'!B455</f>
        <v>0</v>
      </c>
      <c r="C460" s="40">
        <f>'Compra - Fora do Estado'!L455</f>
        <v>0</v>
      </c>
      <c r="D460" s="80">
        <v>0.04</v>
      </c>
      <c r="E460" s="86">
        <f t="shared" si="194"/>
        <v>5</v>
      </c>
      <c r="F460" s="87">
        <f t="shared" si="210"/>
        <v>7.4626865671641802</v>
      </c>
      <c r="G460" s="88">
        <f t="shared" si="211"/>
        <v>0.12000000000000009</v>
      </c>
      <c r="H460" s="54">
        <f t="shared" si="195"/>
        <v>0</v>
      </c>
      <c r="I460" s="42">
        <f t="shared" si="212"/>
        <v>0</v>
      </c>
      <c r="J460" s="53" t="e">
        <f t="shared" si="213"/>
        <v>#DIV/0!</v>
      </c>
      <c r="K460" s="92">
        <f t="shared" si="196"/>
        <v>0</v>
      </c>
      <c r="L460" s="87">
        <f t="shared" si="214"/>
        <v>0</v>
      </c>
      <c r="M460" s="93" t="e">
        <f t="shared" si="215"/>
        <v>#DIV/0!</v>
      </c>
      <c r="N460" s="59">
        <f t="shared" si="197"/>
        <v>5</v>
      </c>
      <c r="O460" s="42">
        <f t="shared" si="216"/>
        <v>7.3529411764705888</v>
      </c>
      <c r="P460" s="55">
        <f t="shared" si="217"/>
        <v>0.12000000000000008</v>
      </c>
      <c r="Q460" s="86">
        <f t="shared" si="198"/>
        <v>0</v>
      </c>
      <c r="R460" s="87">
        <f t="shared" si="218"/>
        <v>0</v>
      </c>
      <c r="S460" s="93" t="e">
        <f t="shared" si="219"/>
        <v>#DIV/0!</v>
      </c>
      <c r="T460" s="59">
        <f t="shared" si="199"/>
        <v>0</v>
      </c>
      <c r="U460" s="42">
        <f t="shared" si="220"/>
        <v>0</v>
      </c>
      <c r="V460" s="53" t="e">
        <f t="shared" si="221"/>
        <v>#DIV/0!</v>
      </c>
      <c r="W460" s="92">
        <f t="shared" si="200"/>
        <v>5</v>
      </c>
      <c r="X460" s="87">
        <f t="shared" si="222"/>
        <v>7.6923076923076934</v>
      </c>
      <c r="Y460" s="88">
        <f t="shared" si="223"/>
        <v>0.12000000000000008</v>
      </c>
      <c r="Z460" s="54">
        <f t="shared" si="201"/>
        <v>0</v>
      </c>
      <c r="AA460" s="42">
        <f t="shared" si="203"/>
        <v>0</v>
      </c>
      <c r="AB460" s="55" t="e">
        <f t="shared" si="204"/>
        <v>#DIV/0!</v>
      </c>
      <c r="AC460" s="86">
        <f t="shared" si="202"/>
        <v>5</v>
      </c>
      <c r="AD460" s="87">
        <f t="shared" si="205"/>
        <v>5.9523809523809526</v>
      </c>
      <c r="AE460" s="93">
        <f t="shared" si="206"/>
        <v>0.12000000000000002</v>
      </c>
      <c r="AF460" s="59">
        <f t="shared" si="207"/>
        <v>5</v>
      </c>
      <c r="AG460" s="42">
        <f t="shared" si="208"/>
        <v>5.9523809523809526</v>
      </c>
      <c r="AH460" s="55">
        <f t="shared" si="209"/>
        <v>0.12000000000000002</v>
      </c>
    </row>
    <row r="461" spans="1:34" x14ac:dyDescent="0.25">
      <c r="A461" s="75">
        <f>'Compra - Fora do Estado'!A456</f>
        <v>0</v>
      </c>
      <c r="B461" s="66">
        <f>'Compra - Fora do Estado'!B456</f>
        <v>0</v>
      </c>
      <c r="C461" s="40">
        <f>'Compra - Fora do Estado'!L456</f>
        <v>0</v>
      </c>
      <c r="D461" s="80">
        <v>0.04</v>
      </c>
      <c r="E461" s="86">
        <f t="shared" si="194"/>
        <v>5</v>
      </c>
      <c r="F461" s="87">
        <f t="shared" si="210"/>
        <v>7.4626865671641802</v>
      </c>
      <c r="G461" s="88">
        <f t="shared" si="211"/>
        <v>0.12000000000000009</v>
      </c>
      <c r="H461" s="54">
        <f t="shared" si="195"/>
        <v>0</v>
      </c>
      <c r="I461" s="42">
        <f t="shared" si="212"/>
        <v>0</v>
      </c>
      <c r="J461" s="53" t="e">
        <f t="shared" si="213"/>
        <v>#DIV/0!</v>
      </c>
      <c r="K461" s="92">
        <f t="shared" si="196"/>
        <v>0</v>
      </c>
      <c r="L461" s="87">
        <f t="shared" si="214"/>
        <v>0</v>
      </c>
      <c r="M461" s="93" t="e">
        <f t="shared" si="215"/>
        <v>#DIV/0!</v>
      </c>
      <c r="N461" s="59">
        <f t="shared" si="197"/>
        <v>5</v>
      </c>
      <c r="O461" s="42">
        <f t="shared" si="216"/>
        <v>7.3529411764705888</v>
      </c>
      <c r="P461" s="55">
        <f t="shared" si="217"/>
        <v>0.12000000000000008</v>
      </c>
      <c r="Q461" s="86">
        <f t="shared" si="198"/>
        <v>0</v>
      </c>
      <c r="R461" s="87">
        <f t="shared" si="218"/>
        <v>0</v>
      </c>
      <c r="S461" s="93" t="e">
        <f t="shared" si="219"/>
        <v>#DIV/0!</v>
      </c>
      <c r="T461" s="59">
        <f t="shared" si="199"/>
        <v>0</v>
      </c>
      <c r="U461" s="42">
        <f t="shared" si="220"/>
        <v>0</v>
      </c>
      <c r="V461" s="53" t="e">
        <f t="shared" si="221"/>
        <v>#DIV/0!</v>
      </c>
      <c r="W461" s="92">
        <f t="shared" si="200"/>
        <v>5</v>
      </c>
      <c r="X461" s="87">
        <f t="shared" si="222"/>
        <v>7.6923076923076934</v>
      </c>
      <c r="Y461" s="88">
        <f t="shared" si="223"/>
        <v>0.12000000000000008</v>
      </c>
      <c r="Z461" s="54">
        <f t="shared" si="201"/>
        <v>0</v>
      </c>
      <c r="AA461" s="42">
        <f t="shared" si="203"/>
        <v>0</v>
      </c>
      <c r="AB461" s="55" t="e">
        <f t="shared" si="204"/>
        <v>#DIV/0!</v>
      </c>
      <c r="AC461" s="86">
        <f t="shared" si="202"/>
        <v>5</v>
      </c>
      <c r="AD461" s="87">
        <f t="shared" si="205"/>
        <v>5.9523809523809526</v>
      </c>
      <c r="AE461" s="93">
        <f t="shared" si="206"/>
        <v>0.12000000000000002</v>
      </c>
      <c r="AF461" s="59">
        <f t="shared" si="207"/>
        <v>5</v>
      </c>
      <c r="AG461" s="42">
        <f t="shared" si="208"/>
        <v>5.9523809523809526</v>
      </c>
      <c r="AH461" s="55">
        <f t="shared" si="209"/>
        <v>0.12000000000000002</v>
      </c>
    </row>
    <row r="462" spans="1:34" x14ac:dyDescent="0.25">
      <c r="A462" s="75">
        <f>'Compra - Fora do Estado'!A457</f>
        <v>0</v>
      </c>
      <c r="B462" s="66">
        <f>'Compra - Fora do Estado'!B457</f>
        <v>0</v>
      </c>
      <c r="C462" s="40">
        <f>'Compra - Fora do Estado'!L457</f>
        <v>0</v>
      </c>
      <c r="D462" s="80">
        <v>0.04</v>
      </c>
      <c r="E462" s="86">
        <f t="shared" si="194"/>
        <v>5</v>
      </c>
      <c r="F462" s="87">
        <f t="shared" si="210"/>
        <v>7.4626865671641802</v>
      </c>
      <c r="G462" s="88">
        <f t="shared" si="211"/>
        <v>0.12000000000000009</v>
      </c>
      <c r="H462" s="54">
        <f t="shared" si="195"/>
        <v>0</v>
      </c>
      <c r="I462" s="42">
        <f t="shared" si="212"/>
        <v>0</v>
      </c>
      <c r="J462" s="53" t="e">
        <f t="shared" si="213"/>
        <v>#DIV/0!</v>
      </c>
      <c r="K462" s="92">
        <f t="shared" si="196"/>
        <v>0</v>
      </c>
      <c r="L462" s="87">
        <f t="shared" si="214"/>
        <v>0</v>
      </c>
      <c r="M462" s="93" t="e">
        <f t="shared" si="215"/>
        <v>#DIV/0!</v>
      </c>
      <c r="N462" s="59">
        <f t="shared" si="197"/>
        <v>5</v>
      </c>
      <c r="O462" s="42">
        <f t="shared" si="216"/>
        <v>7.3529411764705888</v>
      </c>
      <c r="P462" s="55">
        <f t="shared" si="217"/>
        <v>0.12000000000000008</v>
      </c>
      <c r="Q462" s="86">
        <f t="shared" si="198"/>
        <v>0</v>
      </c>
      <c r="R462" s="87">
        <f t="shared" si="218"/>
        <v>0</v>
      </c>
      <c r="S462" s="93" t="e">
        <f t="shared" si="219"/>
        <v>#DIV/0!</v>
      </c>
      <c r="T462" s="59">
        <f t="shared" si="199"/>
        <v>0</v>
      </c>
      <c r="U462" s="42">
        <f t="shared" si="220"/>
        <v>0</v>
      </c>
      <c r="V462" s="53" t="e">
        <f t="shared" si="221"/>
        <v>#DIV/0!</v>
      </c>
      <c r="W462" s="92">
        <f t="shared" si="200"/>
        <v>5</v>
      </c>
      <c r="X462" s="87">
        <f t="shared" si="222"/>
        <v>7.6923076923076934</v>
      </c>
      <c r="Y462" s="88">
        <f t="shared" si="223"/>
        <v>0.12000000000000008</v>
      </c>
      <c r="Z462" s="54">
        <f t="shared" si="201"/>
        <v>0</v>
      </c>
      <c r="AA462" s="42">
        <f t="shared" si="203"/>
        <v>0</v>
      </c>
      <c r="AB462" s="55" t="e">
        <f t="shared" si="204"/>
        <v>#DIV/0!</v>
      </c>
      <c r="AC462" s="86">
        <f t="shared" si="202"/>
        <v>5</v>
      </c>
      <c r="AD462" s="87">
        <f t="shared" si="205"/>
        <v>5.9523809523809526</v>
      </c>
      <c r="AE462" s="93">
        <f t="shared" si="206"/>
        <v>0.12000000000000002</v>
      </c>
      <c r="AF462" s="59">
        <f t="shared" si="207"/>
        <v>5</v>
      </c>
      <c r="AG462" s="42">
        <f t="shared" si="208"/>
        <v>5.9523809523809526</v>
      </c>
      <c r="AH462" s="55">
        <f t="shared" si="209"/>
        <v>0.12000000000000002</v>
      </c>
    </row>
    <row r="463" spans="1:34" x14ac:dyDescent="0.25">
      <c r="A463" s="75">
        <f>'Compra - Fora do Estado'!A458</f>
        <v>0</v>
      </c>
      <c r="B463" s="66">
        <f>'Compra - Fora do Estado'!B458</f>
        <v>0</v>
      </c>
      <c r="C463" s="40">
        <f>'Compra - Fora do Estado'!L458</f>
        <v>0</v>
      </c>
      <c r="D463" s="80">
        <v>0.04</v>
      </c>
      <c r="E463" s="86">
        <f t="shared" ref="E463:E526" si="224">IF(C463*2&lt;$C$2,$D$2,$E$2)</f>
        <v>5</v>
      </c>
      <c r="F463" s="87">
        <f t="shared" si="210"/>
        <v>7.4626865671641802</v>
      </c>
      <c r="G463" s="88">
        <f t="shared" si="211"/>
        <v>0.12000000000000009</v>
      </c>
      <c r="H463" s="54">
        <f t="shared" ref="H463:H526" si="225">IF(C463*2&lt;$C$3,$D$3,$E$3)</f>
        <v>0</v>
      </c>
      <c r="I463" s="42">
        <f t="shared" si="212"/>
        <v>0</v>
      </c>
      <c r="J463" s="53" t="e">
        <f t="shared" si="213"/>
        <v>#DIV/0!</v>
      </c>
      <c r="K463" s="92">
        <f t="shared" ref="K463:K526" si="226">IF(C463*2&lt;$C$4,$D$4,$E$4)</f>
        <v>0</v>
      </c>
      <c r="L463" s="87">
        <f t="shared" si="214"/>
        <v>0</v>
      </c>
      <c r="M463" s="93" t="e">
        <f t="shared" si="215"/>
        <v>#DIV/0!</v>
      </c>
      <c r="N463" s="59">
        <f t="shared" ref="N463:N526" si="227">IF(C463*2&lt;$C$5,$D$5,$E$5)</f>
        <v>5</v>
      </c>
      <c r="O463" s="42">
        <f t="shared" si="216"/>
        <v>7.3529411764705888</v>
      </c>
      <c r="P463" s="55">
        <f t="shared" si="217"/>
        <v>0.12000000000000008</v>
      </c>
      <c r="Q463" s="86">
        <f t="shared" ref="Q463:Q526" si="228">IF(C463*2&lt;$C$6,$D$6,$E$6)</f>
        <v>0</v>
      </c>
      <c r="R463" s="87">
        <f t="shared" si="218"/>
        <v>0</v>
      </c>
      <c r="S463" s="93" t="e">
        <f t="shared" si="219"/>
        <v>#DIV/0!</v>
      </c>
      <c r="T463" s="59">
        <f t="shared" ref="T463:T526" si="229">IF(C463*2&lt;$C$7,$D$7,$E$7)</f>
        <v>0</v>
      </c>
      <c r="U463" s="42">
        <f t="shared" si="220"/>
        <v>0</v>
      </c>
      <c r="V463" s="53" t="e">
        <f t="shared" si="221"/>
        <v>#DIV/0!</v>
      </c>
      <c r="W463" s="92">
        <f t="shared" ref="W463:W526" si="230">IF(C463*2&lt;$C$8,$D$8,$E$8)</f>
        <v>5</v>
      </c>
      <c r="X463" s="87">
        <f t="shared" si="222"/>
        <v>7.6923076923076934</v>
      </c>
      <c r="Y463" s="88">
        <f t="shared" si="223"/>
        <v>0.12000000000000008</v>
      </c>
      <c r="Z463" s="54">
        <f t="shared" ref="Z463:Z526" si="231">IF(C463*22&lt;$C$9,$D$9,$E$9)</f>
        <v>0</v>
      </c>
      <c r="AA463" s="42">
        <f t="shared" si="203"/>
        <v>0</v>
      </c>
      <c r="AB463" s="55" t="e">
        <f t="shared" si="204"/>
        <v>#DIV/0!</v>
      </c>
      <c r="AC463" s="86">
        <f t="shared" ref="AC463:AC526" si="232">IF(C463*2&lt;$C$8,$D$8,$E$8)</f>
        <v>5</v>
      </c>
      <c r="AD463" s="87">
        <f t="shared" si="205"/>
        <v>5.9523809523809526</v>
      </c>
      <c r="AE463" s="93">
        <f t="shared" si="206"/>
        <v>0.12000000000000002</v>
      </c>
      <c r="AF463" s="59">
        <f t="shared" si="207"/>
        <v>5</v>
      </c>
      <c r="AG463" s="42">
        <f t="shared" si="208"/>
        <v>5.9523809523809526</v>
      </c>
      <c r="AH463" s="55">
        <f t="shared" si="209"/>
        <v>0.12000000000000002</v>
      </c>
    </row>
    <row r="464" spans="1:34" x14ac:dyDescent="0.25">
      <c r="A464" s="75">
        <f>'Compra - Fora do Estado'!A459</f>
        <v>0</v>
      </c>
      <c r="B464" s="66">
        <f>'Compra - Fora do Estado'!B459</f>
        <v>0</v>
      </c>
      <c r="C464" s="40">
        <f>'Compra - Fora do Estado'!L459</f>
        <v>0</v>
      </c>
      <c r="D464" s="80">
        <v>0.04</v>
      </c>
      <c r="E464" s="86">
        <f t="shared" si="224"/>
        <v>5</v>
      </c>
      <c r="F464" s="87">
        <f t="shared" si="210"/>
        <v>7.4626865671641802</v>
      </c>
      <c r="G464" s="88">
        <f t="shared" si="211"/>
        <v>0.12000000000000009</v>
      </c>
      <c r="H464" s="54">
        <f t="shared" si="225"/>
        <v>0</v>
      </c>
      <c r="I464" s="42">
        <f t="shared" si="212"/>
        <v>0</v>
      </c>
      <c r="J464" s="53" t="e">
        <f t="shared" si="213"/>
        <v>#DIV/0!</v>
      </c>
      <c r="K464" s="92">
        <f t="shared" si="226"/>
        <v>0</v>
      </c>
      <c r="L464" s="87">
        <f t="shared" si="214"/>
        <v>0</v>
      </c>
      <c r="M464" s="93" t="e">
        <f t="shared" si="215"/>
        <v>#DIV/0!</v>
      </c>
      <c r="N464" s="59">
        <f t="shared" si="227"/>
        <v>5</v>
      </c>
      <c r="O464" s="42">
        <f t="shared" si="216"/>
        <v>7.3529411764705888</v>
      </c>
      <c r="P464" s="55">
        <f t="shared" si="217"/>
        <v>0.12000000000000008</v>
      </c>
      <c r="Q464" s="86">
        <f t="shared" si="228"/>
        <v>0</v>
      </c>
      <c r="R464" s="87">
        <f t="shared" si="218"/>
        <v>0</v>
      </c>
      <c r="S464" s="93" t="e">
        <f t="shared" si="219"/>
        <v>#DIV/0!</v>
      </c>
      <c r="T464" s="59">
        <f t="shared" si="229"/>
        <v>0</v>
      </c>
      <c r="U464" s="42">
        <f t="shared" si="220"/>
        <v>0</v>
      </c>
      <c r="V464" s="53" t="e">
        <f t="shared" si="221"/>
        <v>#DIV/0!</v>
      </c>
      <c r="W464" s="92">
        <f t="shared" si="230"/>
        <v>5</v>
      </c>
      <c r="X464" s="87">
        <f t="shared" si="222"/>
        <v>7.6923076923076934</v>
      </c>
      <c r="Y464" s="88">
        <f t="shared" si="223"/>
        <v>0.12000000000000008</v>
      </c>
      <c r="Z464" s="54">
        <f t="shared" si="231"/>
        <v>0</v>
      </c>
      <c r="AA464" s="42">
        <f t="shared" ref="AA464:AA527" si="233">(C464+Z464)/(1-$J$5-D464-$B$9)</f>
        <v>0</v>
      </c>
      <c r="AB464" s="55" t="e">
        <f t="shared" ref="AB464:AB527" si="234">(AA464-Z464-D464*AA464-C464-$B$9*AA464)/AA464</f>
        <v>#DIV/0!</v>
      </c>
      <c r="AC464" s="86">
        <f t="shared" si="232"/>
        <v>5</v>
      </c>
      <c r="AD464" s="87">
        <f t="shared" ref="AD464:AD527" si="235">(C464+AC464)/(1-$J$5-D464-$B$10)</f>
        <v>5.9523809523809526</v>
      </c>
      <c r="AE464" s="93">
        <f t="shared" ref="AE464:AE527" si="236">(AD464-AC464-D464*AD464-C464-$B$10*AD464)/AD464</f>
        <v>0.12000000000000002</v>
      </c>
      <c r="AF464" s="59">
        <f t="shared" ref="AF464:AF527" si="237">IF(L464/2&lt;$C$8,$D$8,$E$8)</f>
        <v>5</v>
      </c>
      <c r="AG464" s="42">
        <f t="shared" ref="AG464:AG527" si="238">(C464+AF464)/(1-$J$5-D464-$B$11)</f>
        <v>5.9523809523809526</v>
      </c>
      <c r="AH464" s="55">
        <f t="shared" ref="AH464:AH527" si="239">(AG464-AF464-D464*AG464-C464-$B$11*AG464)/AG464</f>
        <v>0.12000000000000002</v>
      </c>
    </row>
    <row r="465" spans="1:34" x14ac:dyDescent="0.25">
      <c r="A465" s="75">
        <f>'Compra - Fora do Estado'!A460</f>
        <v>0</v>
      </c>
      <c r="B465" s="66">
        <f>'Compra - Fora do Estado'!B460</f>
        <v>0</v>
      </c>
      <c r="C465" s="40">
        <f>'Compra - Fora do Estado'!L460</f>
        <v>0</v>
      </c>
      <c r="D465" s="80">
        <v>0.04</v>
      </c>
      <c r="E465" s="86">
        <f t="shared" si="224"/>
        <v>5</v>
      </c>
      <c r="F465" s="87">
        <f t="shared" si="210"/>
        <v>7.4626865671641802</v>
      </c>
      <c r="G465" s="88">
        <f t="shared" si="211"/>
        <v>0.12000000000000009</v>
      </c>
      <c r="H465" s="54">
        <f t="shared" si="225"/>
        <v>0</v>
      </c>
      <c r="I465" s="42">
        <f t="shared" si="212"/>
        <v>0</v>
      </c>
      <c r="J465" s="53" t="e">
        <f t="shared" si="213"/>
        <v>#DIV/0!</v>
      </c>
      <c r="K465" s="92">
        <f t="shared" si="226"/>
        <v>0</v>
      </c>
      <c r="L465" s="87">
        <f t="shared" si="214"/>
        <v>0</v>
      </c>
      <c r="M465" s="93" t="e">
        <f t="shared" si="215"/>
        <v>#DIV/0!</v>
      </c>
      <c r="N465" s="59">
        <f t="shared" si="227"/>
        <v>5</v>
      </c>
      <c r="O465" s="42">
        <f t="shared" si="216"/>
        <v>7.3529411764705888</v>
      </c>
      <c r="P465" s="55">
        <f t="shared" si="217"/>
        <v>0.12000000000000008</v>
      </c>
      <c r="Q465" s="86">
        <f t="shared" si="228"/>
        <v>0</v>
      </c>
      <c r="R465" s="87">
        <f t="shared" si="218"/>
        <v>0</v>
      </c>
      <c r="S465" s="93" t="e">
        <f t="shared" si="219"/>
        <v>#DIV/0!</v>
      </c>
      <c r="T465" s="59">
        <f t="shared" si="229"/>
        <v>0</v>
      </c>
      <c r="U465" s="42">
        <f t="shared" si="220"/>
        <v>0</v>
      </c>
      <c r="V465" s="53" t="e">
        <f t="shared" si="221"/>
        <v>#DIV/0!</v>
      </c>
      <c r="W465" s="92">
        <f t="shared" si="230"/>
        <v>5</v>
      </c>
      <c r="X465" s="87">
        <f t="shared" si="222"/>
        <v>7.6923076923076934</v>
      </c>
      <c r="Y465" s="88">
        <f t="shared" si="223"/>
        <v>0.12000000000000008</v>
      </c>
      <c r="Z465" s="54">
        <f t="shared" si="231"/>
        <v>0</v>
      </c>
      <c r="AA465" s="42">
        <f t="shared" si="233"/>
        <v>0</v>
      </c>
      <c r="AB465" s="55" t="e">
        <f t="shared" si="234"/>
        <v>#DIV/0!</v>
      </c>
      <c r="AC465" s="86">
        <f t="shared" si="232"/>
        <v>5</v>
      </c>
      <c r="AD465" s="87">
        <f t="shared" si="235"/>
        <v>5.9523809523809526</v>
      </c>
      <c r="AE465" s="93">
        <f t="shared" si="236"/>
        <v>0.12000000000000002</v>
      </c>
      <c r="AF465" s="59">
        <f t="shared" si="237"/>
        <v>5</v>
      </c>
      <c r="AG465" s="42">
        <f t="shared" si="238"/>
        <v>5.9523809523809526</v>
      </c>
      <c r="AH465" s="55">
        <f t="shared" si="239"/>
        <v>0.12000000000000002</v>
      </c>
    </row>
    <row r="466" spans="1:34" x14ac:dyDescent="0.25">
      <c r="A466" s="75">
        <f>'Compra - Fora do Estado'!A461</f>
        <v>0</v>
      </c>
      <c r="B466" s="66">
        <f>'Compra - Fora do Estado'!B461</f>
        <v>0</v>
      </c>
      <c r="C466" s="40">
        <f>'Compra - Fora do Estado'!L461</f>
        <v>0</v>
      </c>
      <c r="D466" s="80">
        <v>0.04</v>
      </c>
      <c r="E466" s="86">
        <f t="shared" si="224"/>
        <v>5</v>
      </c>
      <c r="F466" s="87">
        <f t="shared" si="210"/>
        <v>7.4626865671641802</v>
      </c>
      <c r="G466" s="88">
        <f t="shared" si="211"/>
        <v>0.12000000000000009</v>
      </c>
      <c r="H466" s="54">
        <f t="shared" si="225"/>
        <v>0</v>
      </c>
      <c r="I466" s="42">
        <f t="shared" si="212"/>
        <v>0</v>
      </c>
      <c r="J466" s="53" t="e">
        <f t="shared" si="213"/>
        <v>#DIV/0!</v>
      </c>
      <c r="K466" s="92">
        <f t="shared" si="226"/>
        <v>0</v>
      </c>
      <c r="L466" s="87">
        <f t="shared" si="214"/>
        <v>0</v>
      </c>
      <c r="M466" s="93" t="e">
        <f t="shared" si="215"/>
        <v>#DIV/0!</v>
      </c>
      <c r="N466" s="59">
        <f t="shared" si="227"/>
        <v>5</v>
      </c>
      <c r="O466" s="42">
        <f t="shared" si="216"/>
        <v>7.3529411764705888</v>
      </c>
      <c r="P466" s="55">
        <f t="shared" si="217"/>
        <v>0.12000000000000008</v>
      </c>
      <c r="Q466" s="86">
        <f t="shared" si="228"/>
        <v>0</v>
      </c>
      <c r="R466" s="87">
        <f t="shared" si="218"/>
        <v>0</v>
      </c>
      <c r="S466" s="93" t="e">
        <f t="shared" si="219"/>
        <v>#DIV/0!</v>
      </c>
      <c r="T466" s="59">
        <f t="shared" si="229"/>
        <v>0</v>
      </c>
      <c r="U466" s="42">
        <f t="shared" si="220"/>
        <v>0</v>
      </c>
      <c r="V466" s="53" t="e">
        <f t="shared" si="221"/>
        <v>#DIV/0!</v>
      </c>
      <c r="W466" s="92">
        <f t="shared" si="230"/>
        <v>5</v>
      </c>
      <c r="X466" s="87">
        <f t="shared" si="222"/>
        <v>7.6923076923076934</v>
      </c>
      <c r="Y466" s="88">
        <f t="shared" si="223"/>
        <v>0.12000000000000008</v>
      </c>
      <c r="Z466" s="54">
        <f t="shared" si="231"/>
        <v>0</v>
      </c>
      <c r="AA466" s="42">
        <f t="shared" si="233"/>
        <v>0</v>
      </c>
      <c r="AB466" s="55" t="e">
        <f t="shared" si="234"/>
        <v>#DIV/0!</v>
      </c>
      <c r="AC466" s="86">
        <f t="shared" si="232"/>
        <v>5</v>
      </c>
      <c r="AD466" s="87">
        <f t="shared" si="235"/>
        <v>5.9523809523809526</v>
      </c>
      <c r="AE466" s="93">
        <f t="shared" si="236"/>
        <v>0.12000000000000002</v>
      </c>
      <c r="AF466" s="59">
        <f t="shared" si="237"/>
        <v>5</v>
      </c>
      <c r="AG466" s="42">
        <f t="shared" si="238"/>
        <v>5.9523809523809526</v>
      </c>
      <c r="AH466" s="55">
        <f t="shared" si="239"/>
        <v>0.12000000000000002</v>
      </c>
    </row>
    <row r="467" spans="1:34" x14ac:dyDescent="0.25">
      <c r="A467" s="75">
        <f>'Compra - Fora do Estado'!A462</f>
        <v>0</v>
      </c>
      <c r="B467" s="66">
        <f>'Compra - Fora do Estado'!B462</f>
        <v>0</v>
      </c>
      <c r="C467" s="40">
        <f>'Compra - Fora do Estado'!L462</f>
        <v>0</v>
      </c>
      <c r="D467" s="80">
        <v>0.04</v>
      </c>
      <c r="E467" s="86">
        <f t="shared" si="224"/>
        <v>5</v>
      </c>
      <c r="F467" s="87">
        <f t="shared" si="210"/>
        <v>7.4626865671641802</v>
      </c>
      <c r="G467" s="88">
        <f t="shared" si="211"/>
        <v>0.12000000000000009</v>
      </c>
      <c r="H467" s="54">
        <f t="shared" si="225"/>
        <v>0</v>
      </c>
      <c r="I467" s="42">
        <f t="shared" si="212"/>
        <v>0</v>
      </c>
      <c r="J467" s="53" t="e">
        <f t="shared" si="213"/>
        <v>#DIV/0!</v>
      </c>
      <c r="K467" s="92">
        <f t="shared" si="226"/>
        <v>0</v>
      </c>
      <c r="L467" s="87">
        <f t="shared" si="214"/>
        <v>0</v>
      </c>
      <c r="M467" s="93" t="e">
        <f t="shared" si="215"/>
        <v>#DIV/0!</v>
      </c>
      <c r="N467" s="59">
        <f t="shared" si="227"/>
        <v>5</v>
      </c>
      <c r="O467" s="42">
        <f t="shared" si="216"/>
        <v>7.3529411764705888</v>
      </c>
      <c r="P467" s="55">
        <f t="shared" si="217"/>
        <v>0.12000000000000008</v>
      </c>
      <c r="Q467" s="86">
        <f t="shared" si="228"/>
        <v>0</v>
      </c>
      <c r="R467" s="87">
        <f t="shared" si="218"/>
        <v>0</v>
      </c>
      <c r="S467" s="93" t="e">
        <f t="shared" si="219"/>
        <v>#DIV/0!</v>
      </c>
      <c r="T467" s="59">
        <f t="shared" si="229"/>
        <v>0</v>
      </c>
      <c r="U467" s="42">
        <f t="shared" si="220"/>
        <v>0</v>
      </c>
      <c r="V467" s="53" t="e">
        <f t="shared" si="221"/>
        <v>#DIV/0!</v>
      </c>
      <c r="W467" s="92">
        <f t="shared" si="230"/>
        <v>5</v>
      </c>
      <c r="X467" s="87">
        <f t="shared" si="222"/>
        <v>7.6923076923076934</v>
      </c>
      <c r="Y467" s="88">
        <f t="shared" si="223"/>
        <v>0.12000000000000008</v>
      </c>
      <c r="Z467" s="54">
        <f t="shared" si="231"/>
        <v>0</v>
      </c>
      <c r="AA467" s="42">
        <f t="shared" si="233"/>
        <v>0</v>
      </c>
      <c r="AB467" s="55" t="e">
        <f t="shared" si="234"/>
        <v>#DIV/0!</v>
      </c>
      <c r="AC467" s="86">
        <f t="shared" si="232"/>
        <v>5</v>
      </c>
      <c r="AD467" s="87">
        <f t="shared" si="235"/>
        <v>5.9523809523809526</v>
      </c>
      <c r="AE467" s="93">
        <f t="shared" si="236"/>
        <v>0.12000000000000002</v>
      </c>
      <c r="AF467" s="59">
        <f t="shared" si="237"/>
        <v>5</v>
      </c>
      <c r="AG467" s="42">
        <f t="shared" si="238"/>
        <v>5.9523809523809526</v>
      </c>
      <c r="AH467" s="55">
        <f t="shared" si="239"/>
        <v>0.12000000000000002</v>
      </c>
    </row>
    <row r="468" spans="1:34" x14ac:dyDescent="0.25">
      <c r="A468" s="75">
        <f>'Compra - Fora do Estado'!A463</f>
        <v>0</v>
      </c>
      <c r="B468" s="66">
        <f>'Compra - Fora do Estado'!B463</f>
        <v>0</v>
      </c>
      <c r="C468" s="40">
        <f>'Compra - Fora do Estado'!L463</f>
        <v>0</v>
      </c>
      <c r="D468" s="80">
        <v>0.04</v>
      </c>
      <c r="E468" s="86">
        <f t="shared" si="224"/>
        <v>5</v>
      </c>
      <c r="F468" s="87">
        <f t="shared" si="210"/>
        <v>7.4626865671641802</v>
      </c>
      <c r="G468" s="88">
        <f t="shared" si="211"/>
        <v>0.12000000000000009</v>
      </c>
      <c r="H468" s="54">
        <f t="shared" si="225"/>
        <v>0</v>
      </c>
      <c r="I468" s="42">
        <f t="shared" si="212"/>
        <v>0</v>
      </c>
      <c r="J468" s="53" t="e">
        <f t="shared" si="213"/>
        <v>#DIV/0!</v>
      </c>
      <c r="K468" s="92">
        <f t="shared" si="226"/>
        <v>0</v>
      </c>
      <c r="L468" s="87">
        <f t="shared" si="214"/>
        <v>0</v>
      </c>
      <c r="M468" s="93" t="e">
        <f t="shared" si="215"/>
        <v>#DIV/0!</v>
      </c>
      <c r="N468" s="59">
        <f t="shared" si="227"/>
        <v>5</v>
      </c>
      <c r="O468" s="42">
        <f t="shared" si="216"/>
        <v>7.3529411764705888</v>
      </c>
      <c r="P468" s="55">
        <f t="shared" si="217"/>
        <v>0.12000000000000008</v>
      </c>
      <c r="Q468" s="86">
        <f t="shared" si="228"/>
        <v>0</v>
      </c>
      <c r="R468" s="87">
        <f t="shared" si="218"/>
        <v>0</v>
      </c>
      <c r="S468" s="93" t="e">
        <f t="shared" si="219"/>
        <v>#DIV/0!</v>
      </c>
      <c r="T468" s="59">
        <f t="shared" si="229"/>
        <v>0</v>
      </c>
      <c r="U468" s="42">
        <f t="shared" si="220"/>
        <v>0</v>
      </c>
      <c r="V468" s="53" t="e">
        <f t="shared" si="221"/>
        <v>#DIV/0!</v>
      </c>
      <c r="W468" s="92">
        <f t="shared" si="230"/>
        <v>5</v>
      </c>
      <c r="X468" s="87">
        <f t="shared" si="222"/>
        <v>7.6923076923076934</v>
      </c>
      <c r="Y468" s="88">
        <f t="shared" si="223"/>
        <v>0.12000000000000008</v>
      </c>
      <c r="Z468" s="54">
        <f t="shared" si="231"/>
        <v>0</v>
      </c>
      <c r="AA468" s="42">
        <f t="shared" si="233"/>
        <v>0</v>
      </c>
      <c r="AB468" s="55" t="e">
        <f t="shared" si="234"/>
        <v>#DIV/0!</v>
      </c>
      <c r="AC468" s="86">
        <f t="shared" si="232"/>
        <v>5</v>
      </c>
      <c r="AD468" s="87">
        <f t="shared" si="235"/>
        <v>5.9523809523809526</v>
      </c>
      <c r="AE468" s="93">
        <f t="shared" si="236"/>
        <v>0.12000000000000002</v>
      </c>
      <c r="AF468" s="59">
        <f t="shared" si="237"/>
        <v>5</v>
      </c>
      <c r="AG468" s="42">
        <f t="shared" si="238"/>
        <v>5.9523809523809526</v>
      </c>
      <c r="AH468" s="55">
        <f t="shared" si="239"/>
        <v>0.12000000000000002</v>
      </c>
    </row>
    <row r="469" spans="1:34" x14ac:dyDescent="0.25">
      <c r="A469" s="75">
        <f>'Compra - Fora do Estado'!A464</f>
        <v>0</v>
      </c>
      <c r="B469" s="66">
        <f>'Compra - Fora do Estado'!B464</f>
        <v>0</v>
      </c>
      <c r="C469" s="40">
        <f>'Compra - Fora do Estado'!L464</f>
        <v>0</v>
      </c>
      <c r="D469" s="80">
        <v>0.04</v>
      </c>
      <c r="E469" s="86">
        <f t="shared" si="224"/>
        <v>5</v>
      </c>
      <c r="F469" s="87">
        <f t="shared" si="210"/>
        <v>7.4626865671641802</v>
      </c>
      <c r="G469" s="88">
        <f t="shared" si="211"/>
        <v>0.12000000000000009</v>
      </c>
      <c r="H469" s="54">
        <f t="shared" si="225"/>
        <v>0</v>
      </c>
      <c r="I469" s="42">
        <f t="shared" si="212"/>
        <v>0</v>
      </c>
      <c r="J469" s="53" t="e">
        <f t="shared" si="213"/>
        <v>#DIV/0!</v>
      </c>
      <c r="K469" s="92">
        <f t="shared" si="226"/>
        <v>0</v>
      </c>
      <c r="L469" s="87">
        <f t="shared" si="214"/>
        <v>0</v>
      </c>
      <c r="M469" s="93" t="e">
        <f t="shared" si="215"/>
        <v>#DIV/0!</v>
      </c>
      <c r="N469" s="59">
        <f t="shared" si="227"/>
        <v>5</v>
      </c>
      <c r="O469" s="42">
        <f t="shared" si="216"/>
        <v>7.3529411764705888</v>
      </c>
      <c r="P469" s="55">
        <f t="shared" si="217"/>
        <v>0.12000000000000008</v>
      </c>
      <c r="Q469" s="86">
        <f t="shared" si="228"/>
        <v>0</v>
      </c>
      <c r="R469" s="87">
        <f t="shared" si="218"/>
        <v>0</v>
      </c>
      <c r="S469" s="93" t="e">
        <f t="shared" si="219"/>
        <v>#DIV/0!</v>
      </c>
      <c r="T469" s="59">
        <f t="shared" si="229"/>
        <v>0</v>
      </c>
      <c r="U469" s="42">
        <f t="shared" si="220"/>
        <v>0</v>
      </c>
      <c r="V469" s="53" t="e">
        <f t="shared" si="221"/>
        <v>#DIV/0!</v>
      </c>
      <c r="W469" s="92">
        <f t="shared" si="230"/>
        <v>5</v>
      </c>
      <c r="X469" s="87">
        <f t="shared" si="222"/>
        <v>7.6923076923076934</v>
      </c>
      <c r="Y469" s="88">
        <f t="shared" si="223"/>
        <v>0.12000000000000008</v>
      </c>
      <c r="Z469" s="54">
        <f t="shared" si="231"/>
        <v>0</v>
      </c>
      <c r="AA469" s="42">
        <f t="shared" si="233"/>
        <v>0</v>
      </c>
      <c r="AB469" s="55" t="e">
        <f t="shared" si="234"/>
        <v>#DIV/0!</v>
      </c>
      <c r="AC469" s="86">
        <f t="shared" si="232"/>
        <v>5</v>
      </c>
      <c r="AD469" s="87">
        <f t="shared" si="235"/>
        <v>5.9523809523809526</v>
      </c>
      <c r="AE469" s="93">
        <f t="shared" si="236"/>
        <v>0.12000000000000002</v>
      </c>
      <c r="AF469" s="59">
        <f t="shared" si="237"/>
        <v>5</v>
      </c>
      <c r="AG469" s="42">
        <f t="shared" si="238"/>
        <v>5.9523809523809526</v>
      </c>
      <c r="AH469" s="55">
        <f t="shared" si="239"/>
        <v>0.12000000000000002</v>
      </c>
    </row>
    <row r="470" spans="1:34" x14ac:dyDescent="0.25">
      <c r="A470" s="75">
        <f>'Compra - Fora do Estado'!A465</f>
        <v>0</v>
      </c>
      <c r="B470" s="66">
        <f>'Compra - Fora do Estado'!B465</f>
        <v>0</v>
      </c>
      <c r="C470" s="40">
        <f>'Compra - Fora do Estado'!L465</f>
        <v>0</v>
      </c>
      <c r="D470" s="80">
        <v>0.04</v>
      </c>
      <c r="E470" s="86">
        <f t="shared" si="224"/>
        <v>5</v>
      </c>
      <c r="F470" s="87">
        <f t="shared" ref="F470:F533" si="240">(C470+E470)/(1-$J$5-D470-$B$2)</f>
        <v>7.4626865671641802</v>
      </c>
      <c r="G470" s="88">
        <f t="shared" ref="G470:G533" si="241">(F470-E470-D470*F470-C470-$B$2*F470)/F470</f>
        <v>0.12000000000000009</v>
      </c>
      <c r="H470" s="54">
        <f t="shared" si="225"/>
        <v>0</v>
      </c>
      <c r="I470" s="42">
        <f t="shared" ref="I470:I533" si="242">(C470+H470)/(1-$J$5-D470-$B$3)</f>
        <v>0</v>
      </c>
      <c r="J470" s="53" t="e">
        <f t="shared" ref="J470:J533" si="243">(I470-H470-D470*I470-C470-$B$3*I470)/I470</f>
        <v>#DIV/0!</v>
      </c>
      <c r="K470" s="92">
        <f t="shared" si="226"/>
        <v>0</v>
      </c>
      <c r="L470" s="87">
        <f t="shared" ref="L470:L533" si="244">(C470+K470)/(1-$J$5-D470-$B$4)</f>
        <v>0</v>
      </c>
      <c r="M470" s="93" t="e">
        <f t="shared" ref="M470:M533" si="245">(L470-K470-D470*L470-C470-$B$4*L470)/L470</f>
        <v>#DIV/0!</v>
      </c>
      <c r="N470" s="59">
        <f t="shared" si="227"/>
        <v>5</v>
      </c>
      <c r="O470" s="42">
        <f t="shared" ref="O470:O533" si="246">(C470+N470)/(1-$J$5-D470-$B$5)</f>
        <v>7.3529411764705888</v>
      </c>
      <c r="P470" s="55">
        <f t="shared" ref="P470:P533" si="247">(O470-N470-D470*O470-C470-$B$5*O470)/O470</f>
        <v>0.12000000000000008</v>
      </c>
      <c r="Q470" s="86">
        <f t="shared" si="228"/>
        <v>0</v>
      </c>
      <c r="R470" s="87">
        <f t="shared" ref="R470:R533" si="248">(C470+Q470)/(1-$J$5-D470-$B$6)</f>
        <v>0</v>
      </c>
      <c r="S470" s="93" t="e">
        <f t="shared" ref="S470:S533" si="249">(R470-Q470-D470*R470-C470-$B$6*R470)/R470</f>
        <v>#DIV/0!</v>
      </c>
      <c r="T470" s="59">
        <f t="shared" si="229"/>
        <v>0</v>
      </c>
      <c r="U470" s="42">
        <f t="shared" ref="U470:U533" si="250">(C470+T470)/(1-$J$5-D470-$B$7)</f>
        <v>0</v>
      </c>
      <c r="V470" s="53" t="e">
        <f t="shared" ref="V470:V533" si="251">(U470-T470-D470*U470-C470-$B$7*U470)/U470</f>
        <v>#DIV/0!</v>
      </c>
      <c r="W470" s="92">
        <f t="shared" si="230"/>
        <v>5</v>
      </c>
      <c r="X470" s="87">
        <f t="shared" ref="X470:X533" si="252">(C470+W470)/(1-$J$5-D470-$B$8)</f>
        <v>7.6923076923076934</v>
      </c>
      <c r="Y470" s="88">
        <f t="shared" ref="Y470:Y533" si="253">(X470-W470-D470*X470-C470-$B$8*X470)/X470</f>
        <v>0.12000000000000008</v>
      </c>
      <c r="Z470" s="54">
        <f t="shared" si="231"/>
        <v>0</v>
      </c>
      <c r="AA470" s="42">
        <f t="shared" si="233"/>
        <v>0</v>
      </c>
      <c r="AB470" s="55" t="e">
        <f t="shared" si="234"/>
        <v>#DIV/0!</v>
      </c>
      <c r="AC470" s="86">
        <f t="shared" si="232"/>
        <v>5</v>
      </c>
      <c r="AD470" s="87">
        <f t="shared" si="235"/>
        <v>5.9523809523809526</v>
      </c>
      <c r="AE470" s="93">
        <f t="shared" si="236"/>
        <v>0.12000000000000002</v>
      </c>
      <c r="AF470" s="59">
        <f t="shared" si="237"/>
        <v>5</v>
      </c>
      <c r="AG470" s="42">
        <f t="shared" si="238"/>
        <v>5.9523809523809526</v>
      </c>
      <c r="AH470" s="55">
        <f t="shared" si="239"/>
        <v>0.12000000000000002</v>
      </c>
    </row>
    <row r="471" spans="1:34" x14ac:dyDescent="0.25">
      <c r="A471" s="75">
        <f>'Compra - Fora do Estado'!A466</f>
        <v>0</v>
      </c>
      <c r="B471" s="66">
        <f>'Compra - Fora do Estado'!B466</f>
        <v>0</v>
      </c>
      <c r="C471" s="40">
        <f>'Compra - Fora do Estado'!L466</f>
        <v>0</v>
      </c>
      <c r="D471" s="80">
        <v>0.04</v>
      </c>
      <c r="E471" s="86">
        <f t="shared" si="224"/>
        <v>5</v>
      </c>
      <c r="F471" s="87">
        <f t="shared" si="240"/>
        <v>7.4626865671641802</v>
      </c>
      <c r="G471" s="88">
        <f t="shared" si="241"/>
        <v>0.12000000000000009</v>
      </c>
      <c r="H471" s="54">
        <f t="shared" si="225"/>
        <v>0</v>
      </c>
      <c r="I471" s="42">
        <f t="shared" si="242"/>
        <v>0</v>
      </c>
      <c r="J471" s="53" t="e">
        <f t="shared" si="243"/>
        <v>#DIV/0!</v>
      </c>
      <c r="K471" s="92">
        <f t="shared" si="226"/>
        <v>0</v>
      </c>
      <c r="L471" s="87">
        <f t="shared" si="244"/>
        <v>0</v>
      </c>
      <c r="M471" s="93" t="e">
        <f t="shared" si="245"/>
        <v>#DIV/0!</v>
      </c>
      <c r="N471" s="59">
        <f t="shared" si="227"/>
        <v>5</v>
      </c>
      <c r="O471" s="42">
        <f t="shared" si="246"/>
        <v>7.3529411764705888</v>
      </c>
      <c r="P471" s="55">
        <f t="shared" si="247"/>
        <v>0.12000000000000008</v>
      </c>
      <c r="Q471" s="86">
        <f t="shared" si="228"/>
        <v>0</v>
      </c>
      <c r="R471" s="87">
        <f t="shared" si="248"/>
        <v>0</v>
      </c>
      <c r="S471" s="93" t="e">
        <f t="shared" si="249"/>
        <v>#DIV/0!</v>
      </c>
      <c r="T471" s="59">
        <f t="shared" si="229"/>
        <v>0</v>
      </c>
      <c r="U471" s="42">
        <f t="shared" si="250"/>
        <v>0</v>
      </c>
      <c r="V471" s="53" t="e">
        <f t="shared" si="251"/>
        <v>#DIV/0!</v>
      </c>
      <c r="W471" s="92">
        <f t="shared" si="230"/>
        <v>5</v>
      </c>
      <c r="X471" s="87">
        <f t="shared" si="252"/>
        <v>7.6923076923076934</v>
      </c>
      <c r="Y471" s="88">
        <f t="shared" si="253"/>
        <v>0.12000000000000008</v>
      </c>
      <c r="Z471" s="54">
        <f t="shared" si="231"/>
        <v>0</v>
      </c>
      <c r="AA471" s="42">
        <f t="shared" si="233"/>
        <v>0</v>
      </c>
      <c r="AB471" s="55" t="e">
        <f t="shared" si="234"/>
        <v>#DIV/0!</v>
      </c>
      <c r="AC471" s="86">
        <f t="shared" si="232"/>
        <v>5</v>
      </c>
      <c r="AD471" s="87">
        <f t="shared" si="235"/>
        <v>5.9523809523809526</v>
      </c>
      <c r="AE471" s="93">
        <f t="shared" si="236"/>
        <v>0.12000000000000002</v>
      </c>
      <c r="AF471" s="59">
        <f t="shared" si="237"/>
        <v>5</v>
      </c>
      <c r="AG471" s="42">
        <f t="shared" si="238"/>
        <v>5.9523809523809526</v>
      </c>
      <c r="AH471" s="55">
        <f t="shared" si="239"/>
        <v>0.12000000000000002</v>
      </c>
    </row>
    <row r="472" spans="1:34" x14ac:dyDescent="0.25">
      <c r="A472" s="75">
        <f>'Compra - Fora do Estado'!A467</f>
        <v>0</v>
      </c>
      <c r="B472" s="66">
        <f>'Compra - Fora do Estado'!B467</f>
        <v>0</v>
      </c>
      <c r="C472" s="40">
        <f>'Compra - Fora do Estado'!L467</f>
        <v>0</v>
      </c>
      <c r="D472" s="80">
        <v>0.04</v>
      </c>
      <c r="E472" s="86">
        <f t="shared" si="224"/>
        <v>5</v>
      </c>
      <c r="F472" s="87">
        <f t="shared" si="240"/>
        <v>7.4626865671641802</v>
      </c>
      <c r="G472" s="88">
        <f t="shared" si="241"/>
        <v>0.12000000000000009</v>
      </c>
      <c r="H472" s="54">
        <f t="shared" si="225"/>
        <v>0</v>
      </c>
      <c r="I472" s="42">
        <f t="shared" si="242"/>
        <v>0</v>
      </c>
      <c r="J472" s="53" t="e">
        <f t="shared" si="243"/>
        <v>#DIV/0!</v>
      </c>
      <c r="K472" s="92">
        <f t="shared" si="226"/>
        <v>0</v>
      </c>
      <c r="L472" s="87">
        <f t="shared" si="244"/>
        <v>0</v>
      </c>
      <c r="M472" s="93" t="e">
        <f t="shared" si="245"/>
        <v>#DIV/0!</v>
      </c>
      <c r="N472" s="59">
        <f t="shared" si="227"/>
        <v>5</v>
      </c>
      <c r="O472" s="42">
        <f t="shared" si="246"/>
        <v>7.3529411764705888</v>
      </c>
      <c r="P472" s="55">
        <f t="shared" si="247"/>
        <v>0.12000000000000008</v>
      </c>
      <c r="Q472" s="86">
        <f t="shared" si="228"/>
        <v>0</v>
      </c>
      <c r="R472" s="87">
        <f t="shared" si="248"/>
        <v>0</v>
      </c>
      <c r="S472" s="93" t="e">
        <f t="shared" si="249"/>
        <v>#DIV/0!</v>
      </c>
      <c r="T472" s="59">
        <f t="shared" si="229"/>
        <v>0</v>
      </c>
      <c r="U472" s="42">
        <f t="shared" si="250"/>
        <v>0</v>
      </c>
      <c r="V472" s="53" t="e">
        <f t="shared" si="251"/>
        <v>#DIV/0!</v>
      </c>
      <c r="W472" s="92">
        <f t="shared" si="230"/>
        <v>5</v>
      </c>
      <c r="X472" s="87">
        <f t="shared" si="252"/>
        <v>7.6923076923076934</v>
      </c>
      <c r="Y472" s="88">
        <f t="shared" si="253"/>
        <v>0.12000000000000008</v>
      </c>
      <c r="Z472" s="54">
        <f t="shared" si="231"/>
        <v>0</v>
      </c>
      <c r="AA472" s="42">
        <f t="shared" si="233"/>
        <v>0</v>
      </c>
      <c r="AB472" s="55" t="e">
        <f t="shared" si="234"/>
        <v>#DIV/0!</v>
      </c>
      <c r="AC472" s="86">
        <f t="shared" si="232"/>
        <v>5</v>
      </c>
      <c r="AD472" s="87">
        <f t="shared" si="235"/>
        <v>5.9523809523809526</v>
      </c>
      <c r="AE472" s="93">
        <f t="shared" si="236"/>
        <v>0.12000000000000002</v>
      </c>
      <c r="AF472" s="59">
        <f t="shared" si="237"/>
        <v>5</v>
      </c>
      <c r="AG472" s="42">
        <f t="shared" si="238"/>
        <v>5.9523809523809526</v>
      </c>
      <c r="AH472" s="55">
        <f t="shared" si="239"/>
        <v>0.12000000000000002</v>
      </c>
    </row>
    <row r="473" spans="1:34" x14ac:dyDescent="0.25">
      <c r="A473" s="75">
        <f>'Compra - Fora do Estado'!A468</f>
        <v>0</v>
      </c>
      <c r="B473" s="66">
        <f>'Compra - Fora do Estado'!B468</f>
        <v>0</v>
      </c>
      <c r="C473" s="40">
        <f>'Compra - Fora do Estado'!L468</f>
        <v>0</v>
      </c>
      <c r="D473" s="80">
        <v>0.04</v>
      </c>
      <c r="E473" s="86">
        <f t="shared" si="224"/>
        <v>5</v>
      </c>
      <c r="F473" s="87">
        <f t="shared" si="240"/>
        <v>7.4626865671641802</v>
      </c>
      <c r="G473" s="88">
        <f t="shared" si="241"/>
        <v>0.12000000000000009</v>
      </c>
      <c r="H473" s="54">
        <f t="shared" si="225"/>
        <v>0</v>
      </c>
      <c r="I473" s="42">
        <f t="shared" si="242"/>
        <v>0</v>
      </c>
      <c r="J473" s="53" t="e">
        <f t="shared" si="243"/>
        <v>#DIV/0!</v>
      </c>
      <c r="K473" s="92">
        <f t="shared" si="226"/>
        <v>0</v>
      </c>
      <c r="L473" s="87">
        <f t="shared" si="244"/>
        <v>0</v>
      </c>
      <c r="M473" s="93" t="e">
        <f t="shared" si="245"/>
        <v>#DIV/0!</v>
      </c>
      <c r="N473" s="59">
        <f t="shared" si="227"/>
        <v>5</v>
      </c>
      <c r="O473" s="42">
        <f t="shared" si="246"/>
        <v>7.3529411764705888</v>
      </c>
      <c r="P473" s="55">
        <f t="shared" si="247"/>
        <v>0.12000000000000008</v>
      </c>
      <c r="Q473" s="86">
        <f t="shared" si="228"/>
        <v>0</v>
      </c>
      <c r="R473" s="87">
        <f t="shared" si="248"/>
        <v>0</v>
      </c>
      <c r="S473" s="93" t="e">
        <f t="shared" si="249"/>
        <v>#DIV/0!</v>
      </c>
      <c r="T473" s="59">
        <f t="shared" si="229"/>
        <v>0</v>
      </c>
      <c r="U473" s="42">
        <f t="shared" si="250"/>
        <v>0</v>
      </c>
      <c r="V473" s="53" t="e">
        <f t="shared" si="251"/>
        <v>#DIV/0!</v>
      </c>
      <c r="W473" s="92">
        <f t="shared" si="230"/>
        <v>5</v>
      </c>
      <c r="X473" s="87">
        <f t="shared" si="252"/>
        <v>7.6923076923076934</v>
      </c>
      <c r="Y473" s="88">
        <f t="shared" si="253"/>
        <v>0.12000000000000008</v>
      </c>
      <c r="Z473" s="54">
        <f t="shared" si="231"/>
        <v>0</v>
      </c>
      <c r="AA473" s="42">
        <f t="shared" si="233"/>
        <v>0</v>
      </c>
      <c r="AB473" s="55" t="e">
        <f t="shared" si="234"/>
        <v>#DIV/0!</v>
      </c>
      <c r="AC473" s="86">
        <f t="shared" si="232"/>
        <v>5</v>
      </c>
      <c r="AD473" s="87">
        <f t="shared" si="235"/>
        <v>5.9523809523809526</v>
      </c>
      <c r="AE473" s="93">
        <f t="shared" si="236"/>
        <v>0.12000000000000002</v>
      </c>
      <c r="AF473" s="59">
        <f t="shared" si="237"/>
        <v>5</v>
      </c>
      <c r="AG473" s="42">
        <f t="shared" si="238"/>
        <v>5.9523809523809526</v>
      </c>
      <c r="AH473" s="55">
        <f t="shared" si="239"/>
        <v>0.12000000000000002</v>
      </c>
    </row>
    <row r="474" spans="1:34" x14ac:dyDescent="0.25">
      <c r="A474" s="75">
        <f>'Compra - Fora do Estado'!A469</f>
        <v>0</v>
      </c>
      <c r="B474" s="66">
        <f>'Compra - Fora do Estado'!B469</f>
        <v>0</v>
      </c>
      <c r="C474" s="40">
        <f>'Compra - Fora do Estado'!L469</f>
        <v>0</v>
      </c>
      <c r="D474" s="80">
        <v>0.04</v>
      </c>
      <c r="E474" s="86">
        <f t="shared" si="224"/>
        <v>5</v>
      </c>
      <c r="F474" s="87">
        <f t="shared" si="240"/>
        <v>7.4626865671641802</v>
      </c>
      <c r="G474" s="88">
        <f t="shared" si="241"/>
        <v>0.12000000000000009</v>
      </c>
      <c r="H474" s="54">
        <f t="shared" si="225"/>
        <v>0</v>
      </c>
      <c r="I474" s="42">
        <f t="shared" si="242"/>
        <v>0</v>
      </c>
      <c r="J474" s="53" t="e">
        <f t="shared" si="243"/>
        <v>#DIV/0!</v>
      </c>
      <c r="K474" s="92">
        <f t="shared" si="226"/>
        <v>0</v>
      </c>
      <c r="L474" s="87">
        <f t="shared" si="244"/>
        <v>0</v>
      </c>
      <c r="M474" s="93" t="e">
        <f t="shared" si="245"/>
        <v>#DIV/0!</v>
      </c>
      <c r="N474" s="59">
        <f t="shared" si="227"/>
        <v>5</v>
      </c>
      <c r="O474" s="42">
        <f t="shared" si="246"/>
        <v>7.3529411764705888</v>
      </c>
      <c r="P474" s="55">
        <f t="shared" si="247"/>
        <v>0.12000000000000008</v>
      </c>
      <c r="Q474" s="86">
        <f t="shared" si="228"/>
        <v>0</v>
      </c>
      <c r="R474" s="87">
        <f t="shared" si="248"/>
        <v>0</v>
      </c>
      <c r="S474" s="93" t="e">
        <f t="shared" si="249"/>
        <v>#DIV/0!</v>
      </c>
      <c r="T474" s="59">
        <f t="shared" si="229"/>
        <v>0</v>
      </c>
      <c r="U474" s="42">
        <f t="shared" si="250"/>
        <v>0</v>
      </c>
      <c r="V474" s="53" t="e">
        <f t="shared" si="251"/>
        <v>#DIV/0!</v>
      </c>
      <c r="W474" s="92">
        <f t="shared" si="230"/>
        <v>5</v>
      </c>
      <c r="X474" s="87">
        <f t="shared" si="252"/>
        <v>7.6923076923076934</v>
      </c>
      <c r="Y474" s="88">
        <f t="shared" si="253"/>
        <v>0.12000000000000008</v>
      </c>
      <c r="Z474" s="54">
        <f t="shared" si="231"/>
        <v>0</v>
      </c>
      <c r="AA474" s="42">
        <f t="shared" si="233"/>
        <v>0</v>
      </c>
      <c r="AB474" s="55" t="e">
        <f t="shared" si="234"/>
        <v>#DIV/0!</v>
      </c>
      <c r="AC474" s="86">
        <f t="shared" si="232"/>
        <v>5</v>
      </c>
      <c r="AD474" s="87">
        <f t="shared" si="235"/>
        <v>5.9523809523809526</v>
      </c>
      <c r="AE474" s="93">
        <f t="shared" si="236"/>
        <v>0.12000000000000002</v>
      </c>
      <c r="AF474" s="59">
        <f t="shared" si="237"/>
        <v>5</v>
      </c>
      <c r="AG474" s="42">
        <f t="shared" si="238"/>
        <v>5.9523809523809526</v>
      </c>
      <c r="AH474" s="55">
        <f t="shared" si="239"/>
        <v>0.12000000000000002</v>
      </c>
    </row>
    <row r="475" spans="1:34" x14ac:dyDescent="0.25">
      <c r="A475" s="75">
        <f>'Compra - Fora do Estado'!A470</f>
        <v>0</v>
      </c>
      <c r="B475" s="66">
        <f>'Compra - Fora do Estado'!B470</f>
        <v>0</v>
      </c>
      <c r="C475" s="40">
        <f>'Compra - Fora do Estado'!L470</f>
        <v>0</v>
      </c>
      <c r="D475" s="80">
        <v>0.04</v>
      </c>
      <c r="E475" s="86">
        <f t="shared" si="224"/>
        <v>5</v>
      </c>
      <c r="F475" s="87">
        <f t="shared" si="240"/>
        <v>7.4626865671641802</v>
      </c>
      <c r="G475" s="88">
        <f t="shared" si="241"/>
        <v>0.12000000000000009</v>
      </c>
      <c r="H475" s="54">
        <f t="shared" si="225"/>
        <v>0</v>
      </c>
      <c r="I475" s="42">
        <f t="shared" si="242"/>
        <v>0</v>
      </c>
      <c r="J475" s="53" t="e">
        <f t="shared" si="243"/>
        <v>#DIV/0!</v>
      </c>
      <c r="K475" s="92">
        <f t="shared" si="226"/>
        <v>0</v>
      </c>
      <c r="L475" s="87">
        <f t="shared" si="244"/>
        <v>0</v>
      </c>
      <c r="M475" s="93" t="e">
        <f t="shared" si="245"/>
        <v>#DIV/0!</v>
      </c>
      <c r="N475" s="59">
        <f t="shared" si="227"/>
        <v>5</v>
      </c>
      <c r="O475" s="42">
        <f t="shared" si="246"/>
        <v>7.3529411764705888</v>
      </c>
      <c r="P475" s="55">
        <f t="shared" si="247"/>
        <v>0.12000000000000008</v>
      </c>
      <c r="Q475" s="86">
        <f t="shared" si="228"/>
        <v>0</v>
      </c>
      <c r="R475" s="87">
        <f t="shared" si="248"/>
        <v>0</v>
      </c>
      <c r="S475" s="93" t="e">
        <f t="shared" si="249"/>
        <v>#DIV/0!</v>
      </c>
      <c r="T475" s="59">
        <f t="shared" si="229"/>
        <v>0</v>
      </c>
      <c r="U475" s="42">
        <f t="shared" si="250"/>
        <v>0</v>
      </c>
      <c r="V475" s="53" t="e">
        <f t="shared" si="251"/>
        <v>#DIV/0!</v>
      </c>
      <c r="W475" s="92">
        <f t="shared" si="230"/>
        <v>5</v>
      </c>
      <c r="X475" s="87">
        <f t="shared" si="252"/>
        <v>7.6923076923076934</v>
      </c>
      <c r="Y475" s="88">
        <f t="shared" si="253"/>
        <v>0.12000000000000008</v>
      </c>
      <c r="Z475" s="54">
        <f t="shared" si="231"/>
        <v>0</v>
      </c>
      <c r="AA475" s="42">
        <f t="shared" si="233"/>
        <v>0</v>
      </c>
      <c r="AB475" s="55" t="e">
        <f t="shared" si="234"/>
        <v>#DIV/0!</v>
      </c>
      <c r="AC475" s="86">
        <f t="shared" si="232"/>
        <v>5</v>
      </c>
      <c r="AD475" s="87">
        <f t="shared" si="235"/>
        <v>5.9523809523809526</v>
      </c>
      <c r="AE475" s="93">
        <f t="shared" si="236"/>
        <v>0.12000000000000002</v>
      </c>
      <c r="AF475" s="59">
        <f t="shared" si="237"/>
        <v>5</v>
      </c>
      <c r="AG475" s="42">
        <f t="shared" si="238"/>
        <v>5.9523809523809526</v>
      </c>
      <c r="AH475" s="55">
        <f t="shared" si="239"/>
        <v>0.12000000000000002</v>
      </c>
    </row>
    <row r="476" spans="1:34" x14ac:dyDescent="0.25">
      <c r="A476" s="75">
        <f>'Compra - Fora do Estado'!A471</f>
        <v>0</v>
      </c>
      <c r="B476" s="66">
        <f>'Compra - Fora do Estado'!B471</f>
        <v>0</v>
      </c>
      <c r="C476" s="40">
        <f>'Compra - Fora do Estado'!L471</f>
        <v>0</v>
      </c>
      <c r="D476" s="80">
        <v>0.04</v>
      </c>
      <c r="E476" s="86">
        <f t="shared" si="224"/>
        <v>5</v>
      </c>
      <c r="F476" s="87">
        <f t="shared" si="240"/>
        <v>7.4626865671641802</v>
      </c>
      <c r="G476" s="88">
        <f t="shared" si="241"/>
        <v>0.12000000000000009</v>
      </c>
      <c r="H476" s="54">
        <f t="shared" si="225"/>
        <v>0</v>
      </c>
      <c r="I476" s="42">
        <f t="shared" si="242"/>
        <v>0</v>
      </c>
      <c r="J476" s="53" t="e">
        <f t="shared" si="243"/>
        <v>#DIV/0!</v>
      </c>
      <c r="K476" s="92">
        <f t="shared" si="226"/>
        <v>0</v>
      </c>
      <c r="L476" s="87">
        <f t="shared" si="244"/>
        <v>0</v>
      </c>
      <c r="M476" s="93" t="e">
        <f t="shared" si="245"/>
        <v>#DIV/0!</v>
      </c>
      <c r="N476" s="59">
        <f t="shared" si="227"/>
        <v>5</v>
      </c>
      <c r="O476" s="42">
        <f t="shared" si="246"/>
        <v>7.3529411764705888</v>
      </c>
      <c r="P476" s="55">
        <f t="shared" si="247"/>
        <v>0.12000000000000008</v>
      </c>
      <c r="Q476" s="86">
        <f t="shared" si="228"/>
        <v>0</v>
      </c>
      <c r="R476" s="87">
        <f t="shared" si="248"/>
        <v>0</v>
      </c>
      <c r="S476" s="93" t="e">
        <f t="shared" si="249"/>
        <v>#DIV/0!</v>
      </c>
      <c r="T476" s="59">
        <f t="shared" si="229"/>
        <v>0</v>
      </c>
      <c r="U476" s="42">
        <f t="shared" si="250"/>
        <v>0</v>
      </c>
      <c r="V476" s="53" t="e">
        <f t="shared" si="251"/>
        <v>#DIV/0!</v>
      </c>
      <c r="W476" s="92">
        <f t="shared" si="230"/>
        <v>5</v>
      </c>
      <c r="X476" s="87">
        <f t="shared" si="252"/>
        <v>7.6923076923076934</v>
      </c>
      <c r="Y476" s="88">
        <f t="shared" si="253"/>
        <v>0.12000000000000008</v>
      </c>
      <c r="Z476" s="54">
        <f t="shared" si="231"/>
        <v>0</v>
      </c>
      <c r="AA476" s="42">
        <f t="shared" si="233"/>
        <v>0</v>
      </c>
      <c r="AB476" s="55" t="e">
        <f t="shared" si="234"/>
        <v>#DIV/0!</v>
      </c>
      <c r="AC476" s="86">
        <f t="shared" si="232"/>
        <v>5</v>
      </c>
      <c r="AD476" s="87">
        <f t="shared" si="235"/>
        <v>5.9523809523809526</v>
      </c>
      <c r="AE476" s="93">
        <f t="shared" si="236"/>
        <v>0.12000000000000002</v>
      </c>
      <c r="AF476" s="59">
        <f t="shared" si="237"/>
        <v>5</v>
      </c>
      <c r="AG476" s="42">
        <f t="shared" si="238"/>
        <v>5.9523809523809526</v>
      </c>
      <c r="AH476" s="55">
        <f t="shared" si="239"/>
        <v>0.12000000000000002</v>
      </c>
    </row>
    <row r="477" spans="1:34" x14ac:dyDescent="0.25">
      <c r="A477" s="75">
        <f>'Compra - Fora do Estado'!A472</f>
        <v>0</v>
      </c>
      <c r="B477" s="66">
        <f>'Compra - Fora do Estado'!B472</f>
        <v>0</v>
      </c>
      <c r="C477" s="40">
        <f>'Compra - Fora do Estado'!L472</f>
        <v>0</v>
      </c>
      <c r="D477" s="80">
        <v>0.04</v>
      </c>
      <c r="E477" s="86">
        <f t="shared" si="224"/>
        <v>5</v>
      </c>
      <c r="F477" s="87">
        <f t="shared" si="240"/>
        <v>7.4626865671641802</v>
      </c>
      <c r="G477" s="88">
        <f t="shared" si="241"/>
        <v>0.12000000000000009</v>
      </c>
      <c r="H477" s="54">
        <f t="shared" si="225"/>
        <v>0</v>
      </c>
      <c r="I477" s="42">
        <f t="shared" si="242"/>
        <v>0</v>
      </c>
      <c r="J477" s="53" t="e">
        <f t="shared" si="243"/>
        <v>#DIV/0!</v>
      </c>
      <c r="K477" s="92">
        <f t="shared" si="226"/>
        <v>0</v>
      </c>
      <c r="L477" s="87">
        <f t="shared" si="244"/>
        <v>0</v>
      </c>
      <c r="M477" s="93" t="e">
        <f t="shared" si="245"/>
        <v>#DIV/0!</v>
      </c>
      <c r="N477" s="59">
        <f t="shared" si="227"/>
        <v>5</v>
      </c>
      <c r="O477" s="42">
        <f t="shared" si="246"/>
        <v>7.3529411764705888</v>
      </c>
      <c r="P477" s="55">
        <f t="shared" si="247"/>
        <v>0.12000000000000008</v>
      </c>
      <c r="Q477" s="86">
        <f t="shared" si="228"/>
        <v>0</v>
      </c>
      <c r="R477" s="87">
        <f t="shared" si="248"/>
        <v>0</v>
      </c>
      <c r="S477" s="93" t="e">
        <f t="shared" si="249"/>
        <v>#DIV/0!</v>
      </c>
      <c r="T477" s="59">
        <f t="shared" si="229"/>
        <v>0</v>
      </c>
      <c r="U477" s="42">
        <f t="shared" si="250"/>
        <v>0</v>
      </c>
      <c r="V477" s="53" t="e">
        <f t="shared" si="251"/>
        <v>#DIV/0!</v>
      </c>
      <c r="W477" s="92">
        <f t="shared" si="230"/>
        <v>5</v>
      </c>
      <c r="X477" s="87">
        <f t="shared" si="252"/>
        <v>7.6923076923076934</v>
      </c>
      <c r="Y477" s="88">
        <f t="shared" si="253"/>
        <v>0.12000000000000008</v>
      </c>
      <c r="Z477" s="54">
        <f t="shared" si="231"/>
        <v>0</v>
      </c>
      <c r="AA477" s="42">
        <f t="shared" si="233"/>
        <v>0</v>
      </c>
      <c r="AB477" s="55" t="e">
        <f t="shared" si="234"/>
        <v>#DIV/0!</v>
      </c>
      <c r="AC477" s="86">
        <f t="shared" si="232"/>
        <v>5</v>
      </c>
      <c r="AD477" s="87">
        <f t="shared" si="235"/>
        <v>5.9523809523809526</v>
      </c>
      <c r="AE477" s="93">
        <f t="shared" si="236"/>
        <v>0.12000000000000002</v>
      </c>
      <c r="AF477" s="59">
        <f t="shared" si="237"/>
        <v>5</v>
      </c>
      <c r="AG477" s="42">
        <f t="shared" si="238"/>
        <v>5.9523809523809526</v>
      </c>
      <c r="AH477" s="55">
        <f t="shared" si="239"/>
        <v>0.12000000000000002</v>
      </c>
    </row>
    <row r="478" spans="1:34" x14ac:dyDescent="0.25">
      <c r="A478" s="75">
        <f>'Compra - Fora do Estado'!A473</f>
        <v>0</v>
      </c>
      <c r="B478" s="66">
        <f>'Compra - Fora do Estado'!B473</f>
        <v>0</v>
      </c>
      <c r="C478" s="40">
        <f>'Compra - Fora do Estado'!L473</f>
        <v>0</v>
      </c>
      <c r="D478" s="80">
        <v>0.04</v>
      </c>
      <c r="E478" s="86">
        <f t="shared" si="224"/>
        <v>5</v>
      </c>
      <c r="F478" s="87">
        <f t="shared" si="240"/>
        <v>7.4626865671641802</v>
      </c>
      <c r="G478" s="88">
        <f t="shared" si="241"/>
        <v>0.12000000000000009</v>
      </c>
      <c r="H478" s="54">
        <f t="shared" si="225"/>
        <v>0</v>
      </c>
      <c r="I478" s="42">
        <f t="shared" si="242"/>
        <v>0</v>
      </c>
      <c r="J478" s="53" t="e">
        <f t="shared" si="243"/>
        <v>#DIV/0!</v>
      </c>
      <c r="K478" s="92">
        <f t="shared" si="226"/>
        <v>0</v>
      </c>
      <c r="L478" s="87">
        <f t="shared" si="244"/>
        <v>0</v>
      </c>
      <c r="M478" s="93" t="e">
        <f t="shared" si="245"/>
        <v>#DIV/0!</v>
      </c>
      <c r="N478" s="59">
        <f t="shared" si="227"/>
        <v>5</v>
      </c>
      <c r="O478" s="42">
        <f t="shared" si="246"/>
        <v>7.3529411764705888</v>
      </c>
      <c r="P478" s="55">
        <f t="shared" si="247"/>
        <v>0.12000000000000008</v>
      </c>
      <c r="Q478" s="86">
        <f t="shared" si="228"/>
        <v>0</v>
      </c>
      <c r="R478" s="87">
        <f t="shared" si="248"/>
        <v>0</v>
      </c>
      <c r="S478" s="93" t="e">
        <f t="shared" si="249"/>
        <v>#DIV/0!</v>
      </c>
      <c r="T478" s="59">
        <f t="shared" si="229"/>
        <v>0</v>
      </c>
      <c r="U478" s="42">
        <f t="shared" si="250"/>
        <v>0</v>
      </c>
      <c r="V478" s="53" t="e">
        <f t="shared" si="251"/>
        <v>#DIV/0!</v>
      </c>
      <c r="W478" s="92">
        <f t="shared" si="230"/>
        <v>5</v>
      </c>
      <c r="X478" s="87">
        <f t="shared" si="252"/>
        <v>7.6923076923076934</v>
      </c>
      <c r="Y478" s="88">
        <f t="shared" si="253"/>
        <v>0.12000000000000008</v>
      </c>
      <c r="Z478" s="54">
        <f t="shared" si="231"/>
        <v>0</v>
      </c>
      <c r="AA478" s="42">
        <f t="shared" si="233"/>
        <v>0</v>
      </c>
      <c r="AB478" s="55" t="e">
        <f t="shared" si="234"/>
        <v>#DIV/0!</v>
      </c>
      <c r="AC478" s="86">
        <f t="shared" si="232"/>
        <v>5</v>
      </c>
      <c r="AD478" s="87">
        <f t="shared" si="235"/>
        <v>5.9523809523809526</v>
      </c>
      <c r="AE478" s="93">
        <f t="shared" si="236"/>
        <v>0.12000000000000002</v>
      </c>
      <c r="AF478" s="59">
        <f t="shared" si="237"/>
        <v>5</v>
      </c>
      <c r="AG478" s="42">
        <f t="shared" si="238"/>
        <v>5.9523809523809526</v>
      </c>
      <c r="AH478" s="55">
        <f t="shared" si="239"/>
        <v>0.12000000000000002</v>
      </c>
    </row>
    <row r="479" spans="1:34" x14ac:dyDescent="0.25">
      <c r="A479" s="75">
        <f>'Compra - Fora do Estado'!A474</f>
        <v>0</v>
      </c>
      <c r="B479" s="66">
        <f>'Compra - Fora do Estado'!B474</f>
        <v>0</v>
      </c>
      <c r="C479" s="40">
        <f>'Compra - Fora do Estado'!L474</f>
        <v>0</v>
      </c>
      <c r="D479" s="80">
        <v>0.04</v>
      </c>
      <c r="E479" s="86">
        <f t="shared" si="224"/>
        <v>5</v>
      </c>
      <c r="F479" s="87">
        <f t="shared" si="240"/>
        <v>7.4626865671641802</v>
      </c>
      <c r="G479" s="88">
        <f t="shared" si="241"/>
        <v>0.12000000000000009</v>
      </c>
      <c r="H479" s="54">
        <f t="shared" si="225"/>
        <v>0</v>
      </c>
      <c r="I479" s="42">
        <f t="shared" si="242"/>
        <v>0</v>
      </c>
      <c r="J479" s="53" t="e">
        <f t="shared" si="243"/>
        <v>#DIV/0!</v>
      </c>
      <c r="K479" s="92">
        <f t="shared" si="226"/>
        <v>0</v>
      </c>
      <c r="L479" s="87">
        <f t="shared" si="244"/>
        <v>0</v>
      </c>
      <c r="M479" s="93" t="e">
        <f t="shared" si="245"/>
        <v>#DIV/0!</v>
      </c>
      <c r="N479" s="59">
        <f t="shared" si="227"/>
        <v>5</v>
      </c>
      <c r="O479" s="42">
        <f t="shared" si="246"/>
        <v>7.3529411764705888</v>
      </c>
      <c r="P479" s="55">
        <f t="shared" si="247"/>
        <v>0.12000000000000008</v>
      </c>
      <c r="Q479" s="86">
        <f t="shared" si="228"/>
        <v>0</v>
      </c>
      <c r="R479" s="87">
        <f t="shared" si="248"/>
        <v>0</v>
      </c>
      <c r="S479" s="93" t="e">
        <f t="shared" si="249"/>
        <v>#DIV/0!</v>
      </c>
      <c r="T479" s="59">
        <f t="shared" si="229"/>
        <v>0</v>
      </c>
      <c r="U479" s="42">
        <f t="shared" si="250"/>
        <v>0</v>
      </c>
      <c r="V479" s="53" t="e">
        <f t="shared" si="251"/>
        <v>#DIV/0!</v>
      </c>
      <c r="W479" s="92">
        <f t="shared" si="230"/>
        <v>5</v>
      </c>
      <c r="X479" s="87">
        <f t="shared" si="252"/>
        <v>7.6923076923076934</v>
      </c>
      <c r="Y479" s="88">
        <f t="shared" si="253"/>
        <v>0.12000000000000008</v>
      </c>
      <c r="Z479" s="54">
        <f t="shared" si="231"/>
        <v>0</v>
      </c>
      <c r="AA479" s="42">
        <f t="shared" si="233"/>
        <v>0</v>
      </c>
      <c r="AB479" s="55" t="e">
        <f t="shared" si="234"/>
        <v>#DIV/0!</v>
      </c>
      <c r="AC479" s="86">
        <f t="shared" si="232"/>
        <v>5</v>
      </c>
      <c r="AD479" s="87">
        <f t="shared" si="235"/>
        <v>5.9523809523809526</v>
      </c>
      <c r="AE479" s="93">
        <f t="shared" si="236"/>
        <v>0.12000000000000002</v>
      </c>
      <c r="AF479" s="59">
        <f t="shared" si="237"/>
        <v>5</v>
      </c>
      <c r="AG479" s="42">
        <f t="shared" si="238"/>
        <v>5.9523809523809526</v>
      </c>
      <c r="AH479" s="55">
        <f t="shared" si="239"/>
        <v>0.12000000000000002</v>
      </c>
    </row>
    <row r="480" spans="1:34" x14ac:dyDescent="0.25">
      <c r="A480" s="75">
        <f>'Compra - Fora do Estado'!A475</f>
        <v>0</v>
      </c>
      <c r="B480" s="66">
        <f>'Compra - Fora do Estado'!B475</f>
        <v>0</v>
      </c>
      <c r="C480" s="40">
        <f>'Compra - Fora do Estado'!L475</f>
        <v>0</v>
      </c>
      <c r="D480" s="80">
        <v>0.04</v>
      </c>
      <c r="E480" s="86">
        <f t="shared" si="224"/>
        <v>5</v>
      </c>
      <c r="F480" s="87">
        <f t="shared" si="240"/>
        <v>7.4626865671641802</v>
      </c>
      <c r="G480" s="88">
        <f t="shared" si="241"/>
        <v>0.12000000000000009</v>
      </c>
      <c r="H480" s="54">
        <f t="shared" si="225"/>
        <v>0</v>
      </c>
      <c r="I480" s="42">
        <f t="shared" si="242"/>
        <v>0</v>
      </c>
      <c r="J480" s="53" t="e">
        <f t="shared" si="243"/>
        <v>#DIV/0!</v>
      </c>
      <c r="K480" s="92">
        <f t="shared" si="226"/>
        <v>0</v>
      </c>
      <c r="L480" s="87">
        <f t="shared" si="244"/>
        <v>0</v>
      </c>
      <c r="M480" s="93" t="e">
        <f t="shared" si="245"/>
        <v>#DIV/0!</v>
      </c>
      <c r="N480" s="59">
        <f t="shared" si="227"/>
        <v>5</v>
      </c>
      <c r="O480" s="42">
        <f t="shared" si="246"/>
        <v>7.3529411764705888</v>
      </c>
      <c r="P480" s="55">
        <f t="shared" si="247"/>
        <v>0.12000000000000008</v>
      </c>
      <c r="Q480" s="86">
        <f t="shared" si="228"/>
        <v>0</v>
      </c>
      <c r="R480" s="87">
        <f t="shared" si="248"/>
        <v>0</v>
      </c>
      <c r="S480" s="93" t="e">
        <f t="shared" si="249"/>
        <v>#DIV/0!</v>
      </c>
      <c r="T480" s="59">
        <f t="shared" si="229"/>
        <v>0</v>
      </c>
      <c r="U480" s="42">
        <f t="shared" si="250"/>
        <v>0</v>
      </c>
      <c r="V480" s="53" t="e">
        <f t="shared" si="251"/>
        <v>#DIV/0!</v>
      </c>
      <c r="W480" s="92">
        <f t="shared" si="230"/>
        <v>5</v>
      </c>
      <c r="X480" s="87">
        <f t="shared" si="252"/>
        <v>7.6923076923076934</v>
      </c>
      <c r="Y480" s="88">
        <f t="shared" si="253"/>
        <v>0.12000000000000008</v>
      </c>
      <c r="Z480" s="54">
        <f t="shared" si="231"/>
        <v>0</v>
      </c>
      <c r="AA480" s="42">
        <f t="shared" si="233"/>
        <v>0</v>
      </c>
      <c r="AB480" s="55" t="e">
        <f t="shared" si="234"/>
        <v>#DIV/0!</v>
      </c>
      <c r="AC480" s="86">
        <f t="shared" si="232"/>
        <v>5</v>
      </c>
      <c r="AD480" s="87">
        <f t="shared" si="235"/>
        <v>5.9523809523809526</v>
      </c>
      <c r="AE480" s="93">
        <f t="shared" si="236"/>
        <v>0.12000000000000002</v>
      </c>
      <c r="AF480" s="59">
        <f t="shared" si="237"/>
        <v>5</v>
      </c>
      <c r="AG480" s="42">
        <f t="shared" si="238"/>
        <v>5.9523809523809526</v>
      </c>
      <c r="AH480" s="55">
        <f t="shared" si="239"/>
        <v>0.12000000000000002</v>
      </c>
    </row>
    <row r="481" spans="1:34" x14ac:dyDescent="0.25">
      <c r="A481" s="75">
        <f>'Compra - Fora do Estado'!A476</f>
        <v>0</v>
      </c>
      <c r="B481" s="66">
        <f>'Compra - Fora do Estado'!B476</f>
        <v>0</v>
      </c>
      <c r="C481" s="40">
        <f>'Compra - Fora do Estado'!L476</f>
        <v>0</v>
      </c>
      <c r="D481" s="80">
        <v>0.04</v>
      </c>
      <c r="E481" s="86">
        <f t="shared" si="224"/>
        <v>5</v>
      </c>
      <c r="F481" s="87">
        <f t="shared" si="240"/>
        <v>7.4626865671641802</v>
      </c>
      <c r="G481" s="88">
        <f t="shared" si="241"/>
        <v>0.12000000000000009</v>
      </c>
      <c r="H481" s="54">
        <f t="shared" si="225"/>
        <v>0</v>
      </c>
      <c r="I481" s="42">
        <f t="shared" si="242"/>
        <v>0</v>
      </c>
      <c r="J481" s="53" t="e">
        <f t="shared" si="243"/>
        <v>#DIV/0!</v>
      </c>
      <c r="K481" s="92">
        <f t="shared" si="226"/>
        <v>0</v>
      </c>
      <c r="L481" s="87">
        <f t="shared" si="244"/>
        <v>0</v>
      </c>
      <c r="M481" s="93" t="e">
        <f t="shared" si="245"/>
        <v>#DIV/0!</v>
      </c>
      <c r="N481" s="59">
        <f t="shared" si="227"/>
        <v>5</v>
      </c>
      <c r="O481" s="42">
        <f t="shared" si="246"/>
        <v>7.3529411764705888</v>
      </c>
      <c r="P481" s="55">
        <f t="shared" si="247"/>
        <v>0.12000000000000008</v>
      </c>
      <c r="Q481" s="86">
        <f t="shared" si="228"/>
        <v>0</v>
      </c>
      <c r="R481" s="87">
        <f t="shared" si="248"/>
        <v>0</v>
      </c>
      <c r="S481" s="93" t="e">
        <f t="shared" si="249"/>
        <v>#DIV/0!</v>
      </c>
      <c r="T481" s="59">
        <f t="shared" si="229"/>
        <v>0</v>
      </c>
      <c r="U481" s="42">
        <f t="shared" si="250"/>
        <v>0</v>
      </c>
      <c r="V481" s="53" t="e">
        <f t="shared" si="251"/>
        <v>#DIV/0!</v>
      </c>
      <c r="W481" s="92">
        <f t="shared" si="230"/>
        <v>5</v>
      </c>
      <c r="X481" s="87">
        <f t="shared" si="252"/>
        <v>7.6923076923076934</v>
      </c>
      <c r="Y481" s="88">
        <f t="shared" si="253"/>
        <v>0.12000000000000008</v>
      </c>
      <c r="Z481" s="54">
        <f t="shared" si="231"/>
        <v>0</v>
      </c>
      <c r="AA481" s="42">
        <f t="shared" si="233"/>
        <v>0</v>
      </c>
      <c r="AB481" s="55" t="e">
        <f t="shared" si="234"/>
        <v>#DIV/0!</v>
      </c>
      <c r="AC481" s="86">
        <f t="shared" si="232"/>
        <v>5</v>
      </c>
      <c r="AD481" s="87">
        <f t="shared" si="235"/>
        <v>5.9523809523809526</v>
      </c>
      <c r="AE481" s="93">
        <f t="shared" si="236"/>
        <v>0.12000000000000002</v>
      </c>
      <c r="AF481" s="59">
        <f t="shared" si="237"/>
        <v>5</v>
      </c>
      <c r="AG481" s="42">
        <f t="shared" si="238"/>
        <v>5.9523809523809526</v>
      </c>
      <c r="AH481" s="55">
        <f t="shared" si="239"/>
        <v>0.12000000000000002</v>
      </c>
    </row>
    <row r="482" spans="1:34" x14ac:dyDescent="0.25">
      <c r="A482" s="75">
        <f>'Compra - Fora do Estado'!A477</f>
        <v>0</v>
      </c>
      <c r="B482" s="66">
        <f>'Compra - Fora do Estado'!B477</f>
        <v>0</v>
      </c>
      <c r="C482" s="40">
        <f>'Compra - Fora do Estado'!L477</f>
        <v>0</v>
      </c>
      <c r="D482" s="80">
        <v>0.04</v>
      </c>
      <c r="E482" s="86">
        <f t="shared" si="224"/>
        <v>5</v>
      </c>
      <c r="F482" s="87">
        <f t="shared" si="240"/>
        <v>7.4626865671641802</v>
      </c>
      <c r="G482" s="88">
        <f t="shared" si="241"/>
        <v>0.12000000000000009</v>
      </c>
      <c r="H482" s="54">
        <f t="shared" si="225"/>
        <v>0</v>
      </c>
      <c r="I482" s="42">
        <f t="shared" si="242"/>
        <v>0</v>
      </c>
      <c r="J482" s="53" t="e">
        <f t="shared" si="243"/>
        <v>#DIV/0!</v>
      </c>
      <c r="K482" s="92">
        <f t="shared" si="226"/>
        <v>0</v>
      </c>
      <c r="L482" s="87">
        <f t="shared" si="244"/>
        <v>0</v>
      </c>
      <c r="M482" s="93" t="e">
        <f t="shared" si="245"/>
        <v>#DIV/0!</v>
      </c>
      <c r="N482" s="59">
        <f t="shared" si="227"/>
        <v>5</v>
      </c>
      <c r="O482" s="42">
        <f t="shared" si="246"/>
        <v>7.3529411764705888</v>
      </c>
      <c r="P482" s="55">
        <f t="shared" si="247"/>
        <v>0.12000000000000008</v>
      </c>
      <c r="Q482" s="86">
        <f t="shared" si="228"/>
        <v>0</v>
      </c>
      <c r="R482" s="87">
        <f t="shared" si="248"/>
        <v>0</v>
      </c>
      <c r="S482" s="93" t="e">
        <f t="shared" si="249"/>
        <v>#DIV/0!</v>
      </c>
      <c r="T482" s="59">
        <f t="shared" si="229"/>
        <v>0</v>
      </c>
      <c r="U482" s="42">
        <f t="shared" si="250"/>
        <v>0</v>
      </c>
      <c r="V482" s="53" t="e">
        <f t="shared" si="251"/>
        <v>#DIV/0!</v>
      </c>
      <c r="W482" s="92">
        <f t="shared" si="230"/>
        <v>5</v>
      </c>
      <c r="X482" s="87">
        <f t="shared" si="252"/>
        <v>7.6923076923076934</v>
      </c>
      <c r="Y482" s="88">
        <f t="shared" si="253"/>
        <v>0.12000000000000008</v>
      </c>
      <c r="Z482" s="54">
        <f t="shared" si="231"/>
        <v>0</v>
      </c>
      <c r="AA482" s="42">
        <f t="shared" si="233"/>
        <v>0</v>
      </c>
      <c r="AB482" s="55" t="e">
        <f t="shared" si="234"/>
        <v>#DIV/0!</v>
      </c>
      <c r="AC482" s="86">
        <f t="shared" si="232"/>
        <v>5</v>
      </c>
      <c r="AD482" s="87">
        <f t="shared" si="235"/>
        <v>5.9523809523809526</v>
      </c>
      <c r="AE482" s="93">
        <f t="shared" si="236"/>
        <v>0.12000000000000002</v>
      </c>
      <c r="AF482" s="59">
        <f t="shared" si="237"/>
        <v>5</v>
      </c>
      <c r="AG482" s="42">
        <f t="shared" si="238"/>
        <v>5.9523809523809526</v>
      </c>
      <c r="AH482" s="55">
        <f t="shared" si="239"/>
        <v>0.12000000000000002</v>
      </c>
    </row>
    <row r="483" spans="1:34" x14ac:dyDescent="0.25">
      <c r="A483" s="75">
        <f>'Compra - Fora do Estado'!A478</f>
        <v>0</v>
      </c>
      <c r="B483" s="66">
        <f>'Compra - Fora do Estado'!B478</f>
        <v>0</v>
      </c>
      <c r="C483" s="40">
        <f>'Compra - Fora do Estado'!L478</f>
        <v>0</v>
      </c>
      <c r="D483" s="80">
        <v>0.04</v>
      </c>
      <c r="E483" s="86">
        <f t="shared" si="224"/>
        <v>5</v>
      </c>
      <c r="F483" s="87">
        <f t="shared" si="240"/>
        <v>7.4626865671641802</v>
      </c>
      <c r="G483" s="88">
        <f t="shared" si="241"/>
        <v>0.12000000000000009</v>
      </c>
      <c r="H483" s="54">
        <f t="shared" si="225"/>
        <v>0</v>
      </c>
      <c r="I483" s="42">
        <f t="shared" si="242"/>
        <v>0</v>
      </c>
      <c r="J483" s="53" t="e">
        <f t="shared" si="243"/>
        <v>#DIV/0!</v>
      </c>
      <c r="K483" s="92">
        <f t="shared" si="226"/>
        <v>0</v>
      </c>
      <c r="L483" s="87">
        <f t="shared" si="244"/>
        <v>0</v>
      </c>
      <c r="M483" s="93" t="e">
        <f t="shared" si="245"/>
        <v>#DIV/0!</v>
      </c>
      <c r="N483" s="59">
        <f t="shared" si="227"/>
        <v>5</v>
      </c>
      <c r="O483" s="42">
        <f t="shared" si="246"/>
        <v>7.3529411764705888</v>
      </c>
      <c r="P483" s="55">
        <f t="shared" si="247"/>
        <v>0.12000000000000008</v>
      </c>
      <c r="Q483" s="86">
        <f t="shared" si="228"/>
        <v>0</v>
      </c>
      <c r="R483" s="87">
        <f t="shared" si="248"/>
        <v>0</v>
      </c>
      <c r="S483" s="93" t="e">
        <f t="shared" si="249"/>
        <v>#DIV/0!</v>
      </c>
      <c r="T483" s="59">
        <f t="shared" si="229"/>
        <v>0</v>
      </c>
      <c r="U483" s="42">
        <f t="shared" si="250"/>
        <v>0</v>
      </c>
      <c r="V483" s="53" t="e">
        <f t="shared" si="251"/>
        <v>#DIV/0!</v>
      </c>
      <c r="W483" s="92">
        <f t="shared" si="230"/>
        <v>5</v>
      </c>
      <c r="X483" s="87">
        <f t="shared" si="252"/>
        <v>7.6923076923076934</v>
      </c>
      <c r="Y483" s="88">
        <f t="shared" si="253"/>
        <v>0.12000000000000008</v>
      </c>
      <c r="Z483" s="54">
        <f t="shared" si="231"/>
        <v>0</v>
      </c>
      <c r="AA483" s="42">
        <f t="shared" si="233"/>
        <v>0</v>
      </c>
      <c r="AB483" s="55" t="e">
        <f t="shared" si="234"/>
        <v>#DIV/0!</v>
      </c>
      <c r="AC483" s="86">
        <f t="shared" si="232"/>
        <v>5</v>
      </c>
      <c r="AD483" s="87">
        <f t="shared" si="235"/>
        <v>5.9523809523809526</v>
      </c>
      <c r="AE483" s="93">
        <f t="shared" si="236"/>
        <v>0.12000000000000002</v>
      </c>
      <c r="AF483" s="59">
        <f t="shared" si="237"/>
        <v>5</v>
      </c>
      <c r="AG483" s="42">
        <f t="shared" si="238"/>
        <v>5.9523809523809526</v>
      </c>
      <c r="AH483" s="55">
        <f t="shared" si="239"/>
        <v>0.12000000000000002</v>
      </c>
    </row>
    <row r="484" spans="1:34" x14ac:dyDescent="0.25">
      <c r="A484" s="75">
        <f>'Compra - Fora do Estado'!A479</f>
        <v>0</v>
      </c>
      <c r="B484" s="66">
        <f>'Compra - Fora do Estado'!B479</f>
        <v>0</v>
      </c>
      <c r="C484" s="40">
        <f>'Compra - Fora do Estado'!L479</f>
        <v>0</v>
      </c>
      <c r="D484" s="80">
        <v>0.04</v>
      </c>
      <c r="E484" s="86">
        <f t="shared" si="224"/>
        <v>5</v>
      </c>
      <c r="F484" s="87">
        <f t="shared" si="240"/>
        <v>7.4626865671641802</v>
      </c>
      <c r="G484" s="88">
        <f t="shared" si="241"/>
        <v>0.12000000000000009</v>
      </c>
      <c r="H484" s="54">
        <f t="shared" si="225"/>
        <v>0</v>
      </c>
      <c r="I484" s="42">
        <f t="shared" si="242"/>
        <v>0</v>
      </c>
      <c r="J484" s="53" t="e">
        <f t="shared" si="243"/>
        <v>#DIV/0!</v>
      </c>
      <c r="K484" s="92">
        <f t="shared" si="226"/>
        <v>0</v>
      </c>
      <c r="L484" s="87">
        <f t="shared" si="244"/>
        <v>0</v>
      </c>
      <c r="M484" s="93" t="e">
        <f t="shared" si="245"/>
        <v>#DIV/0!</v>
      </c>
      <c r="N484" s="59">
        <f t="shared" si="227"/>
        <v>5</v>
      </c>
      <c r="O484" s="42">
        <f t="shared" si="246"/>
        <v>7.3529411764705888</v>
      </c>
      <c r="P484" s="55">
        <f t="shared" si="247"/>
        <v>0.12000000000000008</v>
      </c>
      <c r="Q484" s="86">
        <f t="shared" si="228"/>
        <v>0</v>
      </c>
      <c r="R484" s="87">
        <f t="shared" si="248"/>
        <v>0</v>
      </c>
      <c r="S484" s="93" t="e">
        <f t="shared" si="249"/>
        <v>#DIV/0!</v>
      </c>
      <c r="T484" s="59">
        <f t="shared" si="229"/>
        <v>0</v>
      </c>
      <c r="U484" s="42">
        <f t="shared" si="250"/>
        <v>0</v>
      </c>
      <c r="V484" s="53" t="e">
        <f t="shared" si="251"/>
        <v>#DIV/0!</v>
      </c>
      <c r="W484" s="92">
        <f t="shared" si="230"/>
        <v>5</v>
      </c>
      <c r="X484" s="87">
        <f t="shared" si="252"/>
        <v>7.6923076923076934</v>
      </c>
      <c r="Y484" s="88">
        <f t="shared" si="253"/>
        <v>0.12000000000000008</v>
      </c>
      <c r="Z484" s="54">
        <f t="shared" si="231"/>
        <v>0</v>
      </c>
      <c r="AA484" s="42">
        <f t="shared" si="233"/>
        <v>0</v>
      </c>
      <c r="AB484" s="55" t="e">
        <f t="shared" si="234"/>
        <v>#DIV/0!</v>
      </c>
      <c r="AC484" s="86">
        <f t="shared" si="232"/>
        <v>5</v>
      </c>
      <c r="AD484" s="87">
        <f t="shared" si="235"/>
        <v>5.9523809523809526</v>
      </c>
      <c r="AE484" s="93">
        <f t="shared" si="236"/>
        <v>0.12000000000000002</v>
      </c>
      <c r="AF484" s="59">
        <f t="shared" si="237"/>
        <v>5</v>
      </c>
      <c r="AG484" s="42">
        <f t="shared" si="238"/>
        <v>5.9523809523809526</v>
      </c>
      <c r="AH484" s="55">
        <f t="shared" si="239"/>
        <v>0.12000000000000002</v>
      </c>
    </row>
    <row r="485" spans="1:34" x14ac:dyDescent="0.25">
      <c r="A485" s="75">
        <f>'Compra - Fora do Estado'!A480</f>
        <v>0</v>
      </c>
      <c r="B485" s="66">
        <f>'Compra - Fora do Estado'!B480</f>
        <v>0</v>
      </c>
      <c r="C485" s="40">
        <f>'Compra - Fora do Estado'!L480</f>
        <v>0</v>
      </c>
      <c r="D485" s="80">
        <v>0.04</v>
      </c>
      <c r="E485" s="86">
        <f t="shared" si="224"/>
        <v>5</v>
      </c>
      <c r="F485" s="87">
        <f t="shared" si="240"/>
        <v>7.4626865671641802</v>
      </c>
      <c r="G485" s="88">
        <f t="shared" si="241"/>
        <v>0.12000000000000009</v>
      </c>
      <c r="H485" s="54">
        <f t="shared" si="225"/>
        <v>0</v>
      </c>
      <c r="I485" s="42">
        <f t="shared" si="242"/>
        <v>0</v>
      </c>
      <c r="J485" s="53" t="e">
        <f t="shared" si="243"/>
        <v>#DIV/0!</v>
      </c>
      <c r="K485" s="92">
        <f t="shared" si="226"/>
        <v>0</v>
      </c>
      <c r="L485" s="87">
        <f t="shared" si="244"/>
        <v>0</v>
      </c>
      <c r="M485" s="93" t="e">
        <f t="shared" si="245"/>
        <v>#DIV/0!</v>
      </c>
      <c r="N485" s="59">
        <f t="shared" si="227"/>
        <v>5</v>
      </c>
      <c r="O485" s="42">
        <f t="shared" si="246"/>
        <v>7.3529411764705888</v>
      </c>
      <c r="P485" s="55">
        <f t="shared" si="247"/>
        <v>0.12000000000000008</v>
      </c>
      <c r="Q485" s="86">
        <f t="shared" si="228"/>
        <v>0</v>
      </c>
      <c r="R485" s="87">
        <f t="shared" si="248"/>
        <v>0</v>
      </c>
      <c r="S485" s="93" t="e">
        <f t="shared" si="249"/>
        <v>#DIV/0!</v>
      </c>
      <c r="T485" s="59">
        <f t="shared" si="229"/>
        <v>0</v>
      </c>
      <c r="U485" s="42">
        <f t="shared" si="250"/>
        <v>0</v>
      </c>
      <c r="V485" s="53" t="e">
        <f t="shared" si="251"/>
        <v>#DIV/0!</v>
      </c>
      <c r="W485" s="92">
        <f t="shared" si="230"/>
        <v>5</v>
      </c>
      <c r="X485" s="87">
        <f t="shared" si="252"/>
        <v>7.6923076923076934</v>
      </c>
      <c r="Y485" s="88">
        <f t="shared" si="253"/>
        <v>0.12000000000000008</v>
      </c>
      <c r="Z485" s="54">
        <f t="shared" si="231"/>
        <v>0</v>
      </c>
      <c r="AA485" s="42">
        <f t="shared" si="233"/>
        <v>0</v>
      </c>
      <c r="AB485" s="55" t="e">
        <f t="shared" si="234"/>
        <v>#DIV/0!</v>
      </c>
      <c r="AC485" s="86">
        <f t="shared" si="232"/>
        <v>5</v>
      </c>
      <c r="AD485" s="87">
        <f t="shared" si="235"/>
        <v>5.9523809523809526</v>
      </c>
      <c r="AE485" s="93">
        <f t="shared" si="236"/>
        <v>0.12000000000000002</v>
      </c>
      <c r="AF485" s="59">
        <f t="shared" si="237"/>
        <v>5</v>
      </c>
      <c r="AG485" s="42">
        <f t="shared" si="238"/>
        <v>5.9523809523809526</v>
      </c>
      <c r="AH485" s="55">
        <f t="shared" si="239"/>
        <v>0.12000000000000002</v>
      </c>
    </row>
    <row r="486" spans="1:34" x14ac:dyDescent="0.25">
      <c r="A486" s="75">
        <f>'Compra - Fora do Estado'!A481</f>
        <v>0</v>
      </c>
      <c r="B486" s="66">
        <f>'Compra - Fora do Estado'!B481</f>
        <v>0</v>
      </c>
      <c r="C486" s="40">
        <f>'Compra - Fora do Estado'!L481</f>
        <v>0</v>
      </c>
      <c r="D486" s="80">
        <v>0.04</v>
      </c>
      <c r="E486" s="86">
        <f t="shared" si="224"/>
        <v>5</v>
      </c>
      <c r="F486" s="87">
        <f t="shared" si="240"/>
        <v>7.4626865671641802</v>
      </c>
      <c r="G486" s="88">
        <f t="shared" si="241"/>
        <v>0.12000000000000009</v>
      </c>
      <c r="H486" s="54">
        <f t="shared" si="225"/>
        <v>0</v>
      </c>
      <c r="I486" s="42">
        <f t="shared" si="242"/>
        <v>0</v>
      </c>
      <c r="J486" s="53" t="e">
        <f t="shared" si="243"/>
        <v>#DIV/0!</v>
      </c>
      <c r="K486" s="92">
        <f t="shared" si="226"/>
        <v>0</v>
      </c>
      <c r="L486" s="87">
        <f t="shared" si="244"/>
        <v>0</v>
      </c>
      <c r="M486" s="93" t="e">
        <f t="shared" si="245"/>
        <v>#DIV/0!</v>
      </c>
      <c r="N486" s="59">
        <f t="shared" si="227"/>
        <v>5</v>
      </c>
      <c r="O486" s="42">
        <f t="shared" si="246"/>
        <v>7.3529411764705888</v>
      </c>
      <c r="P486" s="55">
        <f t="shared" si="247"/>
        <v>0.12000000000000008</v>
      </c>
      <c r="Q486" s="86">
        <f t="shared" si="228"/>
        <v>0</v>
      </c>
      <c r="R486" s="87">
        <f t="shared" si="248"/>
        <v>0</v>
      </c>
      <c r="S486" s="93" t="e">
        <f t="shared" si="249"/>
        <v>#DIV/0!</v>
      </c>
      <c r="T486" s="59">
        <f t="shared" si="229"/>
        <v>0</v>
      </c>
      <c r="U486" s="42">
        <f t="shared" si="250"/>
        <v>0</v>
      </c>
      <c r="V486" s="53" t="e">
        <f t="shared" si="251"/>
        <v>#DIV/0!</v>
      </c>
      <c r="W486" s="92">
        <f t="shared" si="230"/>
        <v>5</v>
      </c>
      <c r="X486" s="87">
        <f t="shared" si="252"/>
        <v>7.6923076923076934</v>
      </c>
      <c r="Y486" s="88">
        <f t="shared" si="253"/>
        <v>0.12000000000000008</v>
      </c>
      <c r="Z486" s="54">
        <f t="shared" si="231"/>
        <v>0</v>
      </c>
      <c r="AA486" s="42">
        <f t="shared" si="233"/>
        <v>0</v>
      </c>
      <c r="AB486" s="55" t="e">
        <f t="shared" si="234"/>
        <v>#DIV/0!</v>
      </c>
      <c r="AC486" s="86">
        <f t="shared" si="232"/>
        <v>5</v>
      </c>
      <c r="AD486" s="87">
        <f t="shared" si="235"/>
        <v>5.9523809523809526</v>
      </c>
      <c r="AE486" s="93">
        <f t="shared" si="236"/>
        <v>0.12000000000000002</v>
      </c>
      <c r="AF486" s="59">
        <f t="shared" si="237"/>
        <v>5</v>
      </c>
      <c r="AG486" s="42">
        <f t="shared" si="238"/>
        <v>5.9523809523809526</v>
      </c>
      <c r="AH486" s="55">
        <f t="shared" si="239"/>
        <v>0.12000000000000002</v>
      </c>
    </row>
    <row r="487" spans="1:34" x14ac:dyDescent="0.25">
      <c r="A487" s="75">
        <f>'Compra - Fora do Estado'!A482</f>
        <v>0</v>
      </c>
      <c r="B487" s="66">
        <f>'Compra - Fora do Estado'!B482</f>
        <v>0</v>
      </c>
      <c r="C487" s="40">
        <f>'Compra - Fora do Estado'!L482</f>
        <v>0</v>
      </c>
      <c r="D487" s="80">
        <v>0.04</v>
      </c>
      <c r="E487" s="86">
        <f t="shared" si="224"/>
        <v>5</v>
      </c>
      <c r="F487" s="87">
        <f t="shared" si="240"/>
        <v>7.4626865671641802</v>
      </c>
      <c r="G487" s="88">
        <f t="shared" si="241"/>
        <v>0.12000000000000009</v>
      </c>
      <c r="H487" s="54">
        <f t="shared" si="225"/>
        <v>0</v>
      </c>
      <c r="I487" s="42">
        <f t="shared" si="242"/>
        <v>0</v>
      </c>
      <c r="J487" s="53" t="e">
        <f t="shared" si="243"/>
        <v>#DIV/0!</v>
      </c>
      <c r="K487" s="92">
        <f t="shared" si="226"/>
        <v>0</v>
      </c>
      <c r="L487" s="87">
        <f t="shared" si="244"/>
        <v>0</v>
      </c>
      <c r="M487" s="93" t="e">
        <f t="shared" si="245"/>
        <v>#DIV/0!</v>
      </c>
      <c r="N487" s="59">
        <f t="shared" si="227"/>
        <v>5</v>
      </c>
      <c r="O487" s="42">
        <f t="shared" si="246"/>
        <v>7.3529411764705888</v>
      </c>
      <c r="P487" s="55">
        <f t="shared" si="247"/>
        <v>0.12000000000000008</v>
      </c>
      <c r="Q487" s="86">
        <f t="shared" si="228"/>
        <v>0</v>
      </c>
      <c r="R487" s="87">
        <f t="shared" si="248"/>
        <v>0</v>
      </c>
      <c r="S487" s="93" t="e">
        <f t="shared" si="249"/>
        <v>#DIV/0!</v>
      </c>
      <c r="T487" s="59">
        <f t="shared" si="229"/>
        <v>0</v>
      </c>
      <c r="U487" s="42">
        <f t="shared" si="250"/>
        <v>0</v>
      </c>
      <c r="V487" s="53" t="e">
        <f t="shared" si="251"/>
        <v>#DIV/0!</v>
      </c>
      <c r="W487" s="92">
        <f t="shared" si="230"/>
        <v>5</v>
      </c>
      <c r="X487" s="87">
        <f t="shared" si="252"/>
        <v>7.6923076923076934</v>
      </c>
      <c r="Y487" s="88">
        <f t="shared" si="253"/>
        <v>0.12000000000000008</v>
      </c>
      <c r="Z487" s="54">
        <f t="shared" si="231"/>
        <v>0</v>
      </c>
      <c r="AA487" s="42">
        <f t="shared" si="233"/>
        <v>0</v>
      </c>
      <c r="AB487" s="55" t="e">
        <f t="shared" si="234"/>
        <v>#DIV/0!</v>
      </c>
      <c r="AC487" s="86">
        <f t="shared" si="232"/>
        <v>5</v>
      </c>
      <c r="AD487" s="87">
        <f t="shared" si="235"/>
        <v>5.9523809523809526</v>
      </c>
      <c r="AE487" s="93">
        <f t="shared" si="236"/>
        <v>0.12000000000000002</v>
      </c>
      <c r="AF487" s="59">
        <f t="shared" si="237"/>
        <v>5</v>
      </c>
      <c r="AG487" s="42">
        <f t="shared" si="238"/>
        <v>5.9523809523809526</v>
      </c>
      <c r="AH487" s="55">
        <f t="shared" si="239"/>
        <v>0.12000000000000002</v>
      </c>
    </row>
    <row r="488" spans="1:34" x14ac:dyDescent="0.25">
      <c r="A488" s="75">
        <f>'Compra - Fora do Estado'!A483</f>
        <v>0</v>
      </c>
      <c r="B488" s="66">
        <f>'Compra - Fora do Estado'!B483</f>
        <v>0</v>
      </c>
      <c r="C488" s="40">
        <f>'Compra - Fora do Estado'!L483</f>
        <v>0</v>
      </c>
      <c r="D488" s="80">
        <v>0.04</v>
      </c>
      <c r="E488" s="86">
        <f t="shared" si="224"/>
        <v>5</v>
      </c>
      <c r="F488" s="87">
        <f t="shared" si="240"/>
        <v>7.4626865671641802</v>
      </c>
      <c r="G488" s="88">
        <f t="shared" si="241"/>
        <v>0.12000000000000009</v>
      </c>
      <c r="H488" s="54">
        <f t="shared" si="225"/>
        <v>0</v>
      </c>
      <c r="I488" s="42">
        <f t="shared" si="242"/>
        <v>0</v>
      </c>
      <c r="J488" s="53" t="e">
        <f t="shared" si="243"/>
        <v>#DIV/0!</v>
      </c>
      <c r="K488" s="92">
        <f t="shared" si="226"/>
        <v>0</v>
      </c>
      <c r="L488" s="87">
        <f t="shared" si="244"/>
        <v>0</v>
      </c>
      <c r="M488" s="93" t="e">
        <f t="shared" si="245"/>
        <v>#DIV/0!</v>
      </c>
      <c r="N488" s="59">
        <f t="shared" si="227"/>
        <v>5</v>
      </c>
      <c r="O488" s="42">
        <f t="shared" si="246"/>
        <v>7.3529411764705888</v>
      </c>
      <c r="P488" s="55">
        <f t="shared" si="247"/>
        <v>0.12000000000000008</v>
      </c>
      <c r="Q488" s="86">
        <f t="shared" si="228"/>
        <v>0</v>
      </c>
      <c r="R488" s="87">
        <f t="shared" si="248"/>
        <v>0</v>
      </c>
      <c r="S488" s="93" t="e">
        <f t="shared" si="249"/>
        <v>#DIV/0!</v>
      </c>
      <c r="T488" s="59">
        <f t="shared" si="229"/>
        <v>0</v>
      </c>
      <c r="U488" s="42">
        <f t="shared" si="250"/>
        <v>0</v>
      </c>
      <c r="V488" s="53" t="e">
        <f t="shared" si="251"/>
        <v>#DIV/0!</v>
      </c>
      <c r="W488" s="92">
        <f t="shared" si="230"/>
        <v>5</v>
      </c>
      <c r="X488" s="87">
        <f t="shared" si="252"/>
        <v>7.6923076923076934</v>
      </c>
      <c r="Y488" s="88">
        <f t="shared" si="253"/>
        <v>0.12000000000000008</v>
      </c>
      <c r="Z488" s="54">
        <f t="shared" si="231"/>
        <v>0</v>
      </c>
      <c r="AA488" s="42">
        <f t="shared" si="233"/>
        <v>0</v>
      </c>
      <c r="AB488" s="55" t="e">
        <f t="shared" si="234"/>
        <v>#DIV/0!</v>
      </c>
      <c r="AC488" s="86">
        <f t="shared" si="232"/>
        <v>5</v>
      </c>
      <c r="AD488" s="87">
        <f t="shared" si="235"/>
        <v>5.9523809523809526</v>
      </c>
      <c r="AE488" s="93">
        <f t="shared" si="236"/>
        <v>0.12000000000000002</v>
      </c>
      <c r="AF488" s="59">
        <f t="shared" si="237"/>
        <v>5</v>
      </c>
      <c r="AG488" s="42">
        <f t="shared" si="238"/>
        <v>5.9523809523809526</v>
      </c>
      <c r="AH488" s="55">
        <f t="shared" si="239"/>
        <v>0.12000000000000002</v>
      </c>
    </row>
    <row r="489" spans="1:34" x14ac:dyDescent="0.25">
      <c r="A489" s="75">
        <f>'Compra - Fora do Estado'!A484</f>
        <v>0</v>
      </c>
      <c r="B489" s="66">
        <f>'Compra - Fora do Estado'!B484</f>
        <v>0</v>
      </c>
      <c r="C489" s="40">
        <f>'Compra - Fora do Estado'!L484</f>
        <v>0</v>
      </c>
      <c r="D489" s="80">
        <v>0.04</v>
      </c>
      <c r="E489" s="86">
        <f t="shared" si="224"/>
        <v>5</v>
      </c>
      <c r="F489" s="87">
        <f t="shared" si="240"/>
        <v>7.4626865671641802</v>
      </c>
      <c r="G489" s="88">
        <f t="shared" si="241"/>
        <v>0.12000000000000009</v>
      </c>
      <c r="H489" s="54">
        <f t="shared" si="225"/>
        <v>0</v>
      </c>
      <c r="I489" s="42">
        <f t="shared" si="242"/>
        <v>0</v>
      </c>
      <c r="J489" s="53" t="e">
        <f t="shared" si="243"/>
        <v>#DIV/0!</v>
      </c>
      <c r="K489" s="92">
        <f t="shared" si="226"/>
        <v>0</v>
      </c>
      <c r="L489" s="87">
        <f t="shared" si="244"/>
        <v>0</v>
      </c>
      <c r="M489" s="93" t="e">
        <f t="shared" si="245"/>
        <v>#DIV/0!</v>
      </c>
      <c r="N489" s="59">
        <f t="shared" si="227"/>
        <v>5</v>
      </c>
      <c r="O489" s="42">
        <f t="shared" si="246"/>
        <v>7.3529411764705888</v>
      </c>
      <c r="P489" s="55">
        <f t="shared" si="247"/>
        <v>0.12000000000000008</v>
      </c>
      <c r="Q489" s="86">
        <f t="shared" si="228"/>
        <v>0</v>
      </c>
      <c r="R489" s="87">
        <f t="shared" si="248"/>
        <v>0</v>
      </c>
      <c r="S489" s="93" t="e">
        <f t="shared" si="249"/>
        <v>#DIV/0!</v>
      </c>
      <c r="T489" s="59">
        <f t="shared" si="229"/>
        <v>0</v>
      </c>
      <c r="U489" s="42">
        <f t="shared" si="250"/>
        <v>0</v>
      </c>
      <c r="V489" s="53" t="e">
        <f t="shared" si="251"/>
        <v>#DIV/0!</v>
      </c>
      <c r="W489" s="92">
        <f t="shared" si="230"/>
        <v>5</v>
      </c>
      <c r="X489" s="87">
        <f t="shared" si="252"/>
        <v>7.6923076923076934</v>
      </c>
      <c r="Y489" s="88">
        <f t="shared" si="253"/>
        <v>0.12000000000000008</v>
      </c>
      <c r="Z489" s="54">
        <f t="shared" si="231"/>
        <v>0</v>
      </c>
      <c r="AA489" s="42">
        <f t="shared" si="233"/>
        <v>0</v>
      </c>
      <c r="AB489" s="55" t="e">
        <f t="shared" si="234"/>
        <v>#DIV/0!</v>
      </c>
      <c r="AC489" s="86">
        <f t="shared" si="232"/>
        <v>5</v>
      </c>
      <c r="AD489" s="87">
        <f t="shared" si="235"/>
        <v>5.9523809523809526</v>
      </c>
      <c r="AE489" s="93">
        <f t="shared" si="236"/>
        <v>0.12000000000000002</v>
      </c>
      <c r="AF489" s="59">
        <f t="shared" si="237"/>
        <v>5</v>
      </c>
      <c r="AG489" s="42">
        <f t="shared" si="238"/>
        <v>5.9523809523809526</v>
      </c>
      <c r="AH489" s="55">
        <f t="shared" si="239"/>
        <v>0.12000000000000002</v>
      </c>
    </row>
    <row r="490" spans="1:34" x14ac:dyDescent="0.25">
      <c r="A490" s="75">
        <f>'Compra - Fora do Estado'!A485</f>
        <v>0</v>
      </c>
      <c r="B490" s="66">
        <f>'Compra - Fora do Estado'!B485</f>
        <v>0</v>
      </c>
      <c r="C490" s="40">
        <f>'Compra - Fora do Estado'!L485</f>
        <v>0</v>
      </c>
      <c r="D490" s="80">
        <v>0.04</v>
      </c>
      <c r="E490" s="86">
        <f t="shared" si="224"/>
        <v>5</v>
      </c>
      <c r="F490" s="87">
        <f t="shared" si="240"/>
        <v>7.4626865671641802</v>
      </c>
      <c r="G490" s="88">
        <f t="shared" si="241"/>
        <v>0.12000000000000009</v>
      </c>
      <c r="H490" s="54">
        <f t="shared" si="225"/>
        <v>0</v>
      </c>
      <c r="I490" s="42">
        <f t="shared" si="242"/>
        <v>0</v>
      </c>
      <c r="J490" s="53" t="e">
        <f t="shared" si="243"/>
        <v>#DIV/0!</v>
      </c>
      <c r="K490" s="92">
        <f t="shared" si="226"/>
        <v>0</v>
      </c>
      <c r="L490" s="87">
        <f t="shared" si="244"/>
        <v>0</v>
      </c>
      <c r="M490" s="93" t="e">
        <f t="shared" si="245"/>
        <v>#DIV/0!</v>
      </c>
      <c r="N490" s="59">
        <f t="shared" si="227"/>
        <v>5</v>
      </c>
      <c r="O490" s="42">
        <f t="shared" si="246"/>
        <v>7.3529411764705888</v>
      </c>
      <c r="P490" s="55">
        <f t="shared" si="247"/>
        <v>0.12000000000000008</v>
      </c>
      <c r="Q490" s="86">
        <f t="shared" si="228"/>
        <v>0</v>
      </c>
      <c r="R490" s="87">
        <f t="shared" si="248"/>
        <v>0</v>
      </c>
      <c r="S490" s="93" t="e">
        <f t="shared" si="249"/>
        <v>#DIV/0!</v>
      </c>
      <c r="T490" s="59">
        <f t="shared" si="229"/>
        <v>0</v>
      </c>
      <c r="U490" s="42">
        <f t="shared" si="250"/>
        <v>0</v>
      </c>
      <c r="V490" s="53" t="e">
        <f t="shared" si="251"/>
        <v>#DIV/0!</v>
      </c>
      <c r="W490" s="92">
        <f t="shared" si="230"/>
        <v>5</v>
      </c>
      <c r="X490" s="87">
        <f t="shared" si="252"/>
        <v>7.6923076923076934</v>
      </c>
      <c r="Y490" s="88">
        <f t="shared" si="253"/>
        <v>0.12000000000000008</v>
      </c>
      <c r="Z490" s="54">
        <f t="shared" si="231"/>
        <v>0</v>
      </c>
      <c r="AA490" s="42">
        <f t="shared" si="233"/>
        <v>0</v>
      </c>
      <c r="AB490" s="55" t="e">
        <f t="shared" si="234"/>
        <v>#DIV/0!</v>
      </c>
      <c r="AC490" s="86">
        <f t="shared" si="232"/>
        <v>5</v>
      </c>
      <c r="AD490" s="87">
        <f t="shared" si="235"/>
        <v>5.9523809523809526</v>
      </c>
      <c r="AE490" s="93">
        <f t="shared" si="236"/>
        <v>0.12000000000000002</v>
      </c>
      <c r="AF490" s="59">
        <f t="shared" si="237"/>
        <v>5</v>
      </c>
      <c r="AG490" s="42">
        <f t="shared" si="238"/>
        <v>5.9523809523809526</v>
      </c>
      <c r="AH490" s="55">
        <f t="shared" si="239"/>
        <v>0.12000000000000002</v>
      </c>
    </row>
    <row r="491" spans="1:34" x14ac:dyDescent="0.25">
      <c r="A491" s="75">
        <f>'Compra - Fora do Estado'!A486</f>
        <v>0</v>
      </c>
      <c r="B491" s="66">
        <f>'Compra - Fora do Estado'!B486</f>
        <v>0</v>
      </c>
      <c r="C491" s="40">
        <f>'Compra - Fora do Estado'!L486</f>
        <v>0</v>
      </c>
      <c r="D491" s="80">
        <v>0.04</v>
      </c>
      <c r="E491" s="86">
        <f t="shared" si="224"/>
        <v>5</v>
      </c>
      <c r="F491" s="87">
        <f t="shared" si="240"/>
        <v>7.4626865671641802</v>
      </c>
      <c r="G491" s="88">
        <f t="shared" si="241"/>
        <v>0.12000000000000009</v>
      </c>
      <c r="H491" s="54">
        <f t="shared" si="225"/>
        <v>0</v>
      </c>
      <c r="I491" s="42">
        <f t="shared" si="242"/>
        <v>0</v>
      </c>
      <c r="J491" s="53" t="e">
        <f t="shared" si="243"/>
        <v>#DIV/0!</v>
      </c>
      <c r="K491" s="92">
        <f t="shared" si="226"/>
        <v>0</v>
      </c>
      <c r="L491" s="87">
        <f t="shared" si="244"/>
        <v>0</v>
      </c>
      <c r="M491" s="93" t="e">
        <f t="shared" si="245"/>
        <v>#DIV/0!</v>
      </c>
      <c r="N491" s="59">
        <f t="shared" si="227"/>
        <v>5</v>
      </c>
      <c r="O491" s="42">
        <f t="shared" si="246"/>
        <v>7.3529411764705888</v>
      </c>
      <c r="P491" s="55">
        <f t="shared" si="247"/>
        <v>0.12000000000000008</v>
      </c>
      <c r="Q491" s="86">
        <f t="shared" si="228"/>
        <v>0</v>
      </c>
      <c r="R491" s="87">
        <f t="shared" si="248"/>
        <v>0</v>
      </c>
      <c r="S491" s="93" t="e">
        <f t="shared" si="249"/>
        <v>#DIV/0!</v>
      </c>
      <c r="T491" s="59">
        <f t="shared" si="229"/>
        <v>0</v>
      </c>
      <c r="U491" s="42">
        <f t="shared" si="250"/>
        <v>0</v>
      </c>
      <c r="V491" s="53" t="e">
        <f t="shared" si="251"/>
        <v>#DIV/0!</v>
      </c>
      <c r="W491" s="92">
        <f t="shared" si="230"/>
        <v>5</v>
      </c>
      <c r="X491" s="87">
        <f t="shared" si="252"/>
        <v>7.6923076923076934</v>
      </c>
      <c r="Y491" s="88">
        <f t="shared" si="253"/>
        <v>0.12000000000000008</v>
      </c>
      <c r="Z491" s="54">
        <f t="shared" si="231"/>
        <v>0</v>
      </c>
      <c r="AA491" s="42">
        <f t="shared" si="233"/>
        <v>0</v>
      </c>
      <c r="AB491" s="55" t="e">
        <f t="shared" si="234"/>
        <v>#DIV/0!</v>
      </c>
      <c r="AC491" s="86">
        <f t="shared" si="232"/>
        <v>5</v>
      </c>
      <c r="AD491" s="87">
        <f t="shared" si="235"/>
        <v>5.9523809523809526</v>
      </c>
      <c r="AE491" s="93">
        <f t="shared" si="236"/>
        <v>0.12000000000000002</v>
      </c>
      <c r="AF491" s="59">
        <f t="shared" si="237"/>
        <v>5</v>
      </c>
      <c r="AG491" s="42">
        <f t="shared" si="238"/>
        <v>5.9523809523809526</v>
      </c>
      <c r="AH491" s="55">
        <f t="shared" si="239"/>
        <v>0.12000000000000002</v>
      </c>
    </row>
    <row r="492" spans="1:34" x14ac:dyDescent="0.25">
      <c r="A492" s="75">
        <f>'Compra - Fora do Estado'!A487</f>
        <v>0</v>
      </c>
      <c r="B492" s="66">
        <f>'Compra - Fora do Estado'!B487</f>
        <v>0</v>
      </c>
      <c r="C492" s="40">
        <f>'Compra - Fora do Estado'!L487</f>
        <v>0</v>
      </c>
      <c r="D492" s="80">
        <v>0.04</v>
      </c>
      <c r="E492" s="86">
        <f t="shared" si="224"/>
        <v>5</v>
      </c>
      <c r="F492" s="87">
        <f t="shared" si="240"/>
        <v>7.4626865671641802</v>
      </c>
      <c r="G492" s="88">
        <f t="shared" si="241"/>
        <v>0.12000000000000009</v>
      </c>
      <c r="H492" s="54">
        <f t="shared" si="225"/>
        <v>0</v>
      </c>
      <c r="I492" s="42">
        <f t="shared" si="242"/>
        <v>0</v>
      </c>
      <c r="J492" s="53" t="e">
        <f t="shared" si="243"/>
        <v>#DIV/0!</v>
      </c>
      <c r="K492" s="92">
        <f t="shared" si="226"/>
        <v>0</v>
      </c>
      <c r="L492" s="87">
        <f t="shared" si="244"/>
        <v>0</v>
      </c>
      <c r="M492" s="93" t="e">
        <f t="shared" si="245"/>
        <v>#DIV/0!</v>
      </c>
      <c r="N492" s="59">
        <f t="shared" si="227"/>
        <v>5</v>
      </c>
      <c r="O492" s="42">
        <f t="shared" si="246"/>
        <v>7.3529411764705888</v>
      </c>
      <c r="P492" s="55">
        <f t="shared" si="247"/>
        <v>0.12000000000000008</v>
      </c>
      <c r="Q492" s="86">
        <f t="shared" si="228"/>
        <v>0</v>
      </c>
      <c r="R492" s="87">
        <f t="shared" si="248"/>
        <v>0</v>
      </c>
      <c r="S492" s="93" t="e">
        <f t="shared" si="249"/>
        <v>#DIV/0!</v>
      </c>
      <c r="T492" s="59">
        <f t="shared" si="229"/>
        <v>0</v>
      </c>
      <c r="U492" s="42">
        <f t="shared" si="250"/>
        <v>0</v>
      </c>
      <c r="V492" s="53" t="e">
        <f t="shared" si="251"/>
        <v>#DIV/0!</v>
      </c>
      <c r="W492" s="92">
        <f t="shared" si="230"/>
        <v>5</v>
      </c>
      <c r="X492" s="87">
        <f t="shared" si="252"/>
        <v>7.6923076923076934</v>
      </c>
      <c r="Y492" s="88">
        <f t="shared" si="253"/>
        <v>0.12000000000000008</v>
      </c>
      <c r="Z492" s="54">
        <f t="shared" si="231"/>
        <v>0</v>
      </c>
      <c r="AA492" s="42">
        <f t="shared" si="233"/>
        <v>0</v>
      </c>
      <c r="AB492" s="55" t="e">
        <f t="shared" si="234"/>
        <v>#DIV/0!</v>
      </c>
      <c r="AC492" s="86">
        <f t="shared" si="232"/>
        <v>5</v>
      </c>
      <c r="AD492" s="87">
        <f t="shared" si="235"/>
        <v>5.9523809523809526</v>
      </c>
      <c r="AE492" s="93">
        <f t="shared" si="236"/>
        <v>0.12000000000000002</v>
      </c>
      <c r="AF492" s="59">
        <f t="shared" si="237"/>
        <v>5</v>
      </c>
      <c r="AG492" s="42">
        <f t="shared" si="238"/>
        <v>5.9523809523809526</v>
      </c>
      <c r="AH492" s="55">
        <f t="shared" si="239"/>
        <v>0.12000000000000002</v>
      </c>
    </row>
    <row r="493" spans="1:34" x14ac:dyDescent="0.25">
      <c r="A493" s="75">
        <f>'Compra - Fora do Estado'!A488</f>
        <v>0</v>
      </c>
      <c r="B493" s="66">
        <f>'Compra - Fora do Estado'!B488</f>
        <v>0</v>
      </c>
      <c r="C493" s="40">
        <f>'Compra - Fora do Estado'!L488</f>
        <v>0</v>
      </c>
      <c r="D493" s="80">
        <v>0.04</v>
      </c>
      <c r="E493" s="86">
        <f t="shared" si="224"/>
        <v>5</v>
      </c>
      <c r="F493" s="87">
        <f t="shared" si="240"/>
        <v>7.4626865671641802</v>
      </c>
      <c r="G493" s="88">
        <f t="shared" si="241"/>
        <v>0.12000000000000009</v>
      </c>
      <c r="H493" s="54">
        <f t="shared" si="225"/>
        <v>0</v>
      </c>
      <c r="I493" s="42">
        <f t="shared" si="242"/>
        <v>0</v>
      </c>
      <c r="J493" s="53" t="e">
        <f t="shared" si="243"/>
        <v>#DIV/0!</v>
      </c>
      <c r="K493" s="92">
        <f t="shared" si="226"/>
        <v>0</v>
      </c>
      <c r="L493" s="87">
        <f t="shared" si="244"/>
        <v>0</v>
      </c>
      <c r="M493" s="93" t="e">
        <f t="shared" si="245"/>
        <v>#DIV/0!</v>
      </c>
      <c r="N493" s="59">
        <f t="shared" si="227"/>
        <v>5</v>
      </c>
      <c r="O493" s="42">
        <f t="shared" si="246"/>
        <v>7.3529411764705888</v>
      </c>
      <c r="P493" s="55">
        <f t="shared" si="247"/>
        <v>0.12000000000000008</v>
      </c>
      <c r="Q493" s="86">
        <f t="shared" si="228"/>
        <v>0</v>
      </c>
      <c r="R493" s="87">
        <f t="shared" si="248"/>
        <v>0</v>
      </c>
      <c r="S493" s="93" t="e">
        <f t="shared" si="249"/>
        <v>#DIV/0!</v>
      </c>
      <c r="T493" s="59">
        <f t="shared" si="229"/>
        <v>0</v>
      </c>
      <c r="U493" s="42">
        <f t="shared" si="250"/>
        <v>0</v>
      </c>
      <c r="V493" s="53" t="e">
        <f t="shared" si="251"/>
        <v>#DIV/0!</v>
      </c>
      <c r="W493" s="92">
        <f t="shared" si="230"/>
        <v>5</v>
      </c>
      <c r="X493" s="87">
        <f t="shared" si="252"/>
        <v>7.6923076923076934</v>
      </c>
      <c r="Y493" s="88">
        <f t="shared" si="253"/>
        <v>0.12000000000000008</v>
      </c>
      <c r="Z493" s="54">
        <f t="shared" si="231"/>
        <v>0</v>
      </c>
      <c r="AA493" s="42">
        <f t="shared" si="233"/>
        <v>0</v>
      </c>
      <c r="AB493" s="55" t="e">
        <f t="shared" si="234"/>
        <v>#DIV/0!</v>
      </c>
      <c r="AC493" s="86">
        <f t="shared" si="232"/>
        <v>5</v>
      </c>
      <c r="AD493" s="87">
        <f t="shared" si="235"/>
        <v>5.9523809523809526</v>
      </c>
      <c r="AE493" s="93">
        <f t="shared" si="236"/>
        <v>0.12000000000000002</v>
      </c>
      <c r="AF493" s="59">
        <f t="shared" si="237"/>
        <v>5</v>
      </c>
      <c r="AG493" s="42">
        <f t="shared" si="238"/>
        <v>5.9523809523809526</v>
      </c>
      <c r="AH493" s="55">
        <f t="shared" si="239"/>
        <v>0.12000000000000002</v>
      </c>
    </row>
    <row r="494" spans="1:34" x14ac:dyDescent="0.25">
      <c r="A494" s="75">
        <f>'Compra - Fora do Estado'!A489</f>
        <v>0</v>
      </c>
      <c r="B494" s="66">
        <f>'Compra - Fora do Estado'!B489</f>
        <v>0</v>
      </c>
      <c r="C494" s="40">
        <f>'Compra - Fora do Estado'!L489</f>
        <v>0</v>
      </c>
      <c r="D494" s="80">
        <v>0.04</v>
      </c>
      <c r="E494" s="86">
        <f t="shared" si="224"/>
        <v>5</v>
      </c>
      <c r="F494" s="87">
        <f t="shared" si="240"/>
        <v>7.4626865671641802</v>
      </c>
      <c r="G494" s="88">
        <f t="shared" si="241"/>
        <v>0.12000000000000009</v>
      </c>
      <c r="H494" s="54">
        <f t="shared" si="225"/>
        <v>0</v>
      </c>
      <c r="I494" s="42">
        <f t="shared" si="242"/>
        <v>0</v>
      </c>
      <c r="J494" s="53" t="e">
        <f t="shared" si="243"/>
        <v>#DIV/0!</v>
      </c>
      <c r="K494" s="92">
        <f t="shared" si="226"/>
        <v>0</v>
      </c>
      <c r="L494" s="87">
        <f t="shared" si="244"/>
        <v>0</v>
      </c>
      <c r="M494" s="93" t="e">
        <f t="shared" si="245"/>
        <v>#DIV/0!</v>
      </c>
      <c r="N494" s="59">
        <f t="shared" si="227"/>
        <v>5</v>
      </c>
      <c r="O494" s="42">
        <f t="shared" si="246"/>
        <v>7.3529411764705888</v>
      </c>
      <c r="P494" s="55">
        <f t="shared" si="247"/>
        <v>0.12000000000000008</v>
      </c>
      <c r="Q494" s="86">
        <f t="shared" si="228"/>
        <v>0</v>
      </c>
      <c r="R494" s="87">
        <f t="shared" si="248"/>
        <v>0</v>
      </c>
      <c r="S494" s="93" t="e">
        <f t="shared" si="249"/>
        <v>#DIV/0!</v>
      </c>
      <c r="T494" s="59">
        <f t="shared" si="229"/>
        <v>0</v>
      </c>
      <c r="U494" s="42">
        <f t="shared" si="250"/>
        <v>0</v>
      </c>
      <c r="V494" s="53" t="e">
        <f t="shared" si="251"/>
        <v>#DIV/0!</v>
      </c>
      <c r="W494" s="92">
        <f t="shared" si="230"/>
        <v>5</v>
      </c>
      <c r="X494" s="87">
        <f t="shared" si="252"/>
        <v>7.6923076923076934</v>
      </c>
      <c r="Y494" s="88">
        <f t="shared" si="253"/>
        <v>0.12000000000000008</v>
      </c>
      <c r="Z494" s="54">
        <f t="shared" si="231"/>
        <v>0</v>
      </c>
      <c r="AA494" s="42">
        <f t="shared" si="233"/>
        <v>0</v>
      </c>
      <c r="AB494" s="55" t="e">
        <f t="shared" si="234"/>
        <v>#DIV/0!</v>
      </c>
      <c r="AC494" s="86">
        <f t="shared" si="232"/>
        <v>5</v>
      </c>
      <c r="AD494" s="87">
        <f t="shared" si="235"/>
        <v>5.9523809523809526</v>
      </c>
      <c r="AE494" s="93">
        <f t="shared" si="236"/>
        <v>0.12000000000000002</v>
      </c>
      <c r="AF494" s="59">
        <f t="shared" si="237"/>
        <v>5</v>
      </c>
      <c r="AG494" s="42">
        <f t="shared" si="238"/>
        <v>5.9523809523809526</v>
      </c>
      <c r="AH494" s="55">
        <f t="shared" si="239"/>
        <v>0.12000000000000002</v>
      </c>
    </row>
    <row r="495" spans="1:34" x14ac:dyDescent="0.25">
      <c r="A495" s="75">
        <f>'Compra - Fora do Estado'!A490</f>
        <v>0</v>
      </c>
      <c r="B495" s="66">
        <f>'Compra - Fora do Estado'!B490</f>
        <v>0</v>
      </c>
      <c r="C495" s="40">
        <f>'Compra - Fora do Estado'!L490</f>
        <v>0</v>
      </c>
      <c r="D495" s="80">
        <v>0.04</v>
      </c>
      <c r="E495" s="86">
        <f t="shared" si="224"/>
        <v>5</v>
      </c>
      <c r="F495" s="87">
        <f t="shared" si="240"/>
        <v>7.4626865671641802</v>
      </c>
      <c r="G495" s="88">
        <f t="shared" si="241"/>
        <v>0.12000000000000009</v>
      </c>
      <c r="H495" s="54">
        <f t="shared" si="225"/>
        <v>0</v>
      </c>
      <c r="I495" s="42">
        <f t="shared" si="242"/>
        <v>0</v>
      </c>
      <c r="J495" s="53" t="e">
        <f t="shared" si="243"/>
        <v>#DIV/0!</v>
      </c>
      <c r="K495" s="92">
        <f t="shared" si="226"/>
        <v>0</v>
      </c>
      <c r="L495" s="87">
        <f t="shared" si="244"/>
        <v>0</v>
      </c>
      <c r="M495" s="93" t="e">
        <f t="shared" si="245"/>
        <v>#DIV/0!</v>
      </c>
      <c r="N495" s="59">
        <f t="shared" si="227"/>
        <v>5</v>
      </c>
      <c r="O495" s="42">
        <f t="shared" si="246"/>
        <v>7.3529411764705888</v>
      </c>
      <c r="P495" s="55">
        <f t="shared" si="247"/>
        <v>0.12000000000000008</v>
      </c>
      <c r="Q495" s="86">
        <f t="shared" si="228"/>
        <v>0</v>
      </c>
      <c r="R495" s="87">
        <f t="shared" si="248"/>
        <v>0</v>
      </c>
      <c r="S495" s="93" t="e">
        <f t="shared" si="249"/>
        <v>#DIV/0!</v>
      </c>
      <c r="T495" s="59">
        <f t="shared" si="229"/>
        <v>0</v>
      </c>
      <c r="U495" s="42">
        <f t="shared" si="250"/>
        <v>0</v>
      </c>
      <c r="V495" s="53" t="e">
        <f t="shared" si="251"/>
        <v>#DIV/0!</v>
      </c>
      <c r="W495" s="92">
        <f t="shared" si="230"/>
        <v>5</v>
      </c>
      <c r="X495" s="87">
        <f t="shared" si="252"/>
        <v>7.6923076923076934</v>
      </c>
      <c r="Y495" s="88">
        <f t="shared" si="253"/>
        <v>0.12000000000000008</v>
      </c>
      <c r="Z495" s="54">
        <f t="shared" si="231"/>
        <v>0</v>
      </c>
      <c r="AA495" s="42">
        <f t="shared" si="233"/>
        <v>0</v>
      </c>
      <c r="AB495" s="55" t="e">
        <f t="shared" si="234"/>
        <v>#DIV/0!</v>
      </c>
      <c r="AC495" s="86">
        <f t="shared" si="232"/>
        <v>5</v>
      </c>
      <c r="AD495" s="87">
        <f t="shared" si="235"/>
        <v>5.9523809523809526</v>
      </c>
      <c r="AE495" s="93">
        <f t="shared" si="236"/>
        <v>0.12000000000000002</v>
      </c>
      <c r="AF495" s="59">
        <f t="shared" si="237"/>
        <v>5</v>
      </c>
      <c r="AG495" s="42">
        <f t="shared" si="238"/>
        <v>5.9523809523809526</v>
      </c>
      <c r="AH495" s="55">
        <f t="shared" si="239"/>
        <v>0.12000000000000002</v>
      </c>
    </row>
    <row r="496" spans="1:34" x14ac:dyDescent="0.25">
      <c r="A496" s="75">
        <f>'Compra - Fora do Estado'!A491</f>
        <v>0</v>
      </c>
      <c r="B496" s="66">
        <f>'Compra - Fora do Estado'!B491</f>
        <v>0</v>
      </c>
      <c r="C496" s="40">
        <f>'Compra - Fora do Estado'!L491</f>
        <v>0</v>
      </c>
      <c r="D496" s="80">
        <v>0.04</v>
      </c>
      <c r="E496" s="86">
        <f t="shared" si="224"/>
        <v>5</v>
      </c>
      <c r="F496" s="87">
        <f t="shared" si="240"/>
        <v>7.4626865671641802</v>
      </c>
      <c r="G496" s="88">
        <f t="shared" si="241"/>
        <v>0.12000000000000009</v>
      </c>
      <c r="H496" s="54">
        <f t="shared" si="225"/>
        <v>0</v>
      </c>
      <c r="I496" s="42">
        <f t="shared" si="242"/>
        <v>0</v>
      </c>
      <c r="J496" s="53" t="e">
        <f t="shared" si="243"/>
        <v>#DIV/0!</v>
      </c>
      <c r="K496" s="92">
        <f t="shared" si="226"/>
        <v>0</v>
      </c>
      <c r="L496" s="87">
        <f t="shared" si="244"/>
        <v>0</v>
      </c>
      <c r="M496" s="93" t="e">
        <f t="shared" si="245"/>
        <v>#DIV/0!</v>
      </c>
      <c r="N496" s="59">
        <f t="shared" si="227"/>
        <v>5</v>
      </c>
      <c r="O496" s="42">
        <f t="shared" si="246"/>
        <v>7.3529411764705888</v>
      </c>
      <c r="P496" s="55">
        <f t="shared" si="247"/>
        <v>0.12000000000000008</v>
      </c>
      <c r="Q496" s="86">
        <f t="shared" si="228"/>
        <v>0</v>
      </c>
      <c r="R496" s="87">
        <f t="shared" si="248"/>
        <v>0</v>
      </c>
      <c r="S496" s="93" t="e">
        <f t="shared" si="249"/>
        <v>#DIV/0!</v>
      </c>
      <c r="T496" s="59">
        <f t="shared" si="229"/>
        <v>0</v>
      </c>
      <c r="U496" s="42">
        <f t="shared" si="250"/>
        <v>0</v>
      </c>
      <c r="V496" s="53" t="e">
        <f t="shared" si="251"/>
        <v>#DIV/0!</v>
      </c>
      <c r="W496" s="92">
        <f t="shared" si="230"/>
        <v>5</v>
      </c>
      <c r="X496" s="87">
        <f t="shared" si="252"/>
        <v>7.6923076923076934</v>
      </c>
      <c r="Y496" s="88">
        <f t="shared" si="253"/>
        <v>0.12000000000000008</v>
      </c>
      <c r="Z496" s="54">
        <f t="shared" si="231"/>
        <v>0</v>
      </c>
      <c r="AA496" s="42">
        <f t="shared" si="233"/>
        <v>0</v>
      </c>
      <c r="AB496" s="55" t="e">
        <f t="shared" si="234"/>
        <v>#DIV/0!</v>
      </c>
      <c r="AC496" s="86">
        <f t="shared" si="232"/>
        <v>5</v>
      </c>
      <c r="AD496" s="87">
        <f t="shared" si="235"/>
        <v>5.9523809523809526</v>
      </c>
      <c r="AE496" s="93">
        <f t="shared" si="236"/>
        <v>0.12000000000000002</v>
      </c>
      <c r="AF496" s="59">
        <f t="shared" si="237"/>
        <v>5</v>
      </c>
      <c r="AG496" s="42">
        <f t="shared" si="238"/>
        <v>5.9523809523809526</v>
      </c>
      <c r="AH496" s="55">
        <f t="shared" si="239"/>
        <v>0.12000000000000002</v>
      </c>
    </row>
    <row r="497" spans="1:34" x14ac:dyDescent="0.25">
      <c r="A497" s="75">
        <f>'Compra - Fora do Estado'!A492</f>
        <v>0</v>
      </c>
      <c r="B497" s="66">
        <f>'Compra - Fora do Estado'!B492</f>
        <v>0</v>
      </c>
      <c r="C497" s="40">
        <f>'Compra - Fora do Estado'!L492</f>
        <v>0</v>
      </c>
      <c r="D497" s="80">
        <v>0.04</v>
      </c>
      <c r="E497" s="86">
        <f t="shared" si="224"/>
        <v>5</v>
      </c>
      <c r="F497" s="87">
        <f t="shared" si="240"/>
        <v>7.4626865671641802</v>
      </c>
      <c r="G497" s="88">
        <f t="shared" si="241"/>
        <v>0.12000000000000009</v>
      </c>
      <c r="H497" s="54">
        <f t="shared" si="225"/>
        <v>0</v>
      </c>
      <c r="I497" s="42">
        <f t="shared" si="242"/>
        <v>0</v>
      </c>
      <c r="J497" s="53" t="e">
        <f t="shared" si="243"/>
        <v>#DIV/0!</v>
      </c>
      <c r="K497" s="92">
        <f t="shared" si="226"/>
        <v>0</v>
      </c>
      <c r="L497" s="87">
        <f t="shared" si="244"/>
        <v>0</v>
      </c>
      <c r="M497" s="93" t="e">
        <f t="shared" si="245"/>
        <v>#DIV/0!</v>
      </c>
      <c r="N497" s="59">
        <f t="shared" si="227"/>
        <v>5</v>
      </c>
      <c r="O497" s="42">
        <f t="shared" si="246"/>
        <v>7.3529411764705888</v>
      </c>
      <c r="P497" s="55">
        <f t="shared" si="247"/>
        <v>0.12000000000000008</v>
      </c>
      <c r="Q497" s="86">
        <f t="shared" si="228"/>
        <v>0</v>
      </c>
      <c r="R497" s="87">
        <f t="shared" si="248"/>
        <v>0</v>
      </c>
      <c r="S497" s="93" t="e">
        <f t="shared" si="249"/>
        <v>#DIV/0!</v>
      </c>
      <c r="T497" s="59">
        <f t="shared" si="229"/>
        <v>0</v>
      </c>
      <c r="U497" s="42">
        <f t="shared" si="250"/>
        <v>0</v>
      </c>
      <c r="V497" s="53" t="e">
        <f t="shared" si="251"/>
        <v>#DIV/0!</v>
      </c>
      <c r="W497" s="92">
        <f t="shared" si="230"/>
        <v>5</v>
      </c>
      <c r="X497" s="87">
        <f t="shared" si="252"/>
        <v>7.6923076923076934</v>
      </c>
      <c r="Y497" s="88">
        <f t="shared" si="253"/>
        <v>0.12000000000000008</v>
      </c>
      <c r="Z497" s="54">
        <f t="shared" si="231"/>
        <v>0</v>
      </c>
      <c r="AA497" s="42">
        <f t="shared" si="233"/>
        <v>0</v>
      </c>
      <c r="AB497" s="55" t="e">
        <f t="shared" si="234"/>
        <v>#DIV/0!</v>
      </c>
      <c r="AC497" s="86">
        <f t="shared" si="232"/>
        <v>5</v>
      </c>
      <c r="AD497" s="87">
        <f t="shared" si="235"/>
        <v>5.9523809523809526</v>
      </c>
      <c r="AE497" s="93">
        <f t="shared" si="236"/>
        <v>0.12000000000000002</v>
      </c>
      <c r="AF497" s="59">
        <f t="shared" si="237"/>
        <v>5</v>
      </c>
      <c r="AG497" s="42">
        <f t="shared" si="238"/>
        <v>5.9523809523809526</v>
      </c>
      <c r="AH497" s="55">
        <f t="shared" si="239"/>
        <v>0.12000000000000002</v>
      </c>
    </row>
    <row r="498" spans="1:34" x14ac:dyDescent="0.25">
      <c r="A498" s="75">
        <f>'Compra - Fora do Estado'!A493</f>
        <v>0</v>
      </c>
      <c r="B498" s="66">
        <f>'Compra - Fora do Estado'!B493</f>
        <v>0</v>
      </c>
      <c r="C498" s="40">
        <f>'Compra - Fora do Estado'!L493</f>
        <v>0</v>
      </c>
      <c r="D498" s="80">
        <v>0.04</v>
      </c>
      <c r="E498" s="86">
        <f t="shared" si="224"/>
        <v>5</v>
      </c>
      <c r="F498" s="87">
        <f t="shared" si="240"/>
        <v>7.4626865671641802</v>
      </c>
      <c r="G498" s="88">
        <f t="shared" si="241"/>
        <v>0.12000000000000009</v>
      </c>
      <c r="H498" s="54">
        <f t="shared" si="225"/>
        <v>0</v>
      </c>
      <c r="I498" s="42">
        <f t="shared" si="242"/>
        <v>0</v>
      </c>
      <c r="J498" s="53" t="e">
        <f t="shared" si="243"/>
        <v>#DIV/0!</v>
      </c>
      <c r="K498" s="92">
        <f t="shared" si="226"/>
        <v>0</v>
      </c>
      <c r="L498" s="87">
        <f t="shared" si="244"/>
        <v>0</v>
      </c>
      <c r="M498" s="93" t="e">
        <f t="shared" si="245"/>
        <v>#DIV/0!</v>
      </c>
      <c r="N498" s="59">
        <f t="shared" si="227"/>
        <v>5</v>
      </c>
      <c r="O498" s="42">
        <f t="shared" si="246"/>
        <v>7.3529411764705888</v>
      </c>
      <c r="P498" s="55">
        <f t="shared" si="247"/>
        <v>0.12000000000000008</v>
      </c>
      <c r="Q498" s="86">
        <f t="shared" si="228"/>
        <v>0</v>
      </c>
      <c r="R498" s="87">
        <f t="shared" si="248"/>
        <v>0</v>
      </c>
      <c r="S498" s="93" t="e">
        <f t="shared" si="249"/>
        <v>#DIV/0!</v>
      </c>
      <c r="T498" s="59">
        <f t="shared" si="229"/>
        <v>0</v>
      </c>
      <c r="U498" s="42">
        <f t="shared" si="250"/>
        <v>0</v>
      </c>
      <c r="V498" s="53" t="e">
        <f t="shared" si="251"/>
        <v>#DIV/0!</v>
      </c>
      <c r="W498" s="92">
        <f t="shared" si="230"/>
        <v>5</v>
      </c>
      <c r="X498" s="87">
        <f t="shared" si="252"/>
        <v>7.6923076923076934</v>
      </c>
      <c r="Y498" s="88">
        <f t="shared" si="253"/>
        <v>0.12000000000000008</v>
      </c>
      <c r="Z498" s="54">
        <f t="shared" si="231"/>
        <v>0</v>
      </c>
      <c r="AA498" s="42">
        <f t="shared" si="233"/>
        <v>0</v>
      </c>
      <c r="AB498" s="55" t="e">
        <f t="shared" si="234"/>
        <v>#DIV/0!</v>
      </c>
      <c r="AC498" s="86">
        <f t="shared" si="232"/>
        <v>5</v>
      </c>
      <c r="AD498" s="87">
        <f t="shared" si="235"/>
        <v>5.9523809523809526</v>
      </c>
      <c r="AE498" s="93">
        <f t="shared" si="236"/>
        <v>0.12000000000000002</v>
      </c>
      <c r="AF498" s="59">
        <f t="shared" si="237"/>
        <v>5</v>
      </c>
      <c r="AG498" s="42">
        <f t="shared" si="238"/>
        <v>5.9523809523809526</v>
      </c>
      <c r="AH498" s="55">
        <f t="shared" si="239"/>
        <v>0.12000000000000002</v>
      </c>
    </row>
    <row r="499" spans="1:34" x14ac:dyDescent="0.25">
      <c r="A499" s="75">
        <f>'Compra - Fora do Estado'!A494</f>
        <v>0</v>
      </c>
      <c r="B499" s="66">
        <f>'Compra - Fora do Estado'!B494</f>
        <v>0</v>
      </c>
      <c r="C499" s="40">
        <f>'Compra - Fora do Estado'!L494</f>
        <v>0</v>
      </c>
      <c r="D499" s="80">
        <v>0.04</v>
      </c>
      <c r="E499" s="86">
        <f t="shared" si="224"/>
        <v>5</v>
      </c>
      <c r="F499" s="87">
        <f t="shared" si="240"/>
        <v>7.4626865671641802</v>
      </c>
      <c r="G499" s="88">
        <f t="shared" si="241"/>
        <v>0.12000000000000009</v>
      </c>
      <c r="H499" s="54">
        <f t="shared" si="225"/>
        <v>0</v>
      </c>
      <c r="I499" s="42">
        <f t="shared" si="242"/>
        <v>0</v>
      </c>
      <c r="J499" s="53" t="e">
        <f t="shared" si="243"/>
        <v>#DIV/0!</v>
      </c>
      <c r="K499" s="92">
        <f t="shared" si="226"/>
        <v>0</v>
      </c>
      <c r="L499" s="87">
        <f t="shared" si="244"/>
        <v>0</v>
      </c>
      <c r="M499" s="93" t="e">
        <f t="shared" si="245"/>
        <v>#DIV/0!</v>
      </c>
      <c r="N499" s="59">
        <f t="shared" si="227"/>
        <v>5</v>
      </c>
      <c r="O499" s="42">
        <f t="shared" si="246"/>
        <v>7.3529411764705888</v>
      </c>
      <c r="P499" s="55">
        <f t="shared" si="247"/>
        <v>0.12000000000000008</v>
      </c>
      <c r="Q499" s="86">
        <f t="shared" si="228"/>
        <v>0</v>
      </c>
      <c r="R499" s="87">
        <f t="shared" si="248"/>
        <v>0</v>
      </c>
      <c r="S499" s="93" t="e">
        <f t="shared" si="249"/>
        <v>#DIV/0!</v>
      </c>
      <c r="T499" s="59">
        <f t="shared" si="229"/>
        <v>0</v>
      </c>
      <c r="U499" s="42">
        <f t="shared" si="250"/>
        <v>0</v>
      </c>
      <c r="V499" s="53" t="e">
        <f t="shared" si="251"/>
        <v>#DIV/0!</v>
      </c>
      <c r="W499" s="92">
        <f t="shared" si="230"/>
        <v>5</v>
      </c>
      <c r="X499" s="87">
        <f t="shared" si="252"/>
        <v>7.6923076923076934</v>
      </c>
      <c r="Y499" s="88">
        <f t="shared" si="253"/>
        <v>0.12000000000000008</v>
      </c>
      <c r="Z499" s="54">
        <f t="shared" si="231"/>
        <v>0</v>
      </c>
      <c r="AA499" s="42">
        <f t="shared" si="233"/>
        <v>0</v>
      </c>
      <c r="AB499" s="55" t="e">
        <f t="shared" si="234"/>
        <v>#DIV/0!</v>
      </c>
      <c r="AC499" s="86">
        <f t="shared" si="232"/>
        <v>5</v>
      </c>
      <c r="AD499" s="87">
        <f t="shared" si="235"/>
        <v>5.9523809523809526</v>
      </c>
      <c r="AE499" s="93">
        <f t="shared" si="236"/>
        <v>0.12000000000000002</v>
      </c>
      <c r="AF499" s="59">
        <f t="shared" si="237"/>
        <v>5</v>
      </c>
      <c r="AG499" s="42">
        <f t="shared" si="238"/>
        <v>5.9523809523809526</v>
      </c>
      <c r="AH499" s="55">
        <f t="shared" si="239"/>
        <v>0.12000000000000002</v>
      </c>
    </row>
    <row r="500" spans="1:34" x14ac:dyDescent="0.25">
      <c r="A500" s="75">
        <f>'Compra - Fora do Estado'!A495</f>
        <v>0</v>
      </c>
      <c r="B500" s="66">
        <f>'Compra - Fora do Estado'!B495</f>
        <v>0</v>
      </c>
      <c r="C500" s="40">
        <f>'Compra - Fora do Estado'!L495</f>
        <v>0</v>
      </c>
      <c r="D500" s="80">
        <v>0.04</v>
      </c>
      <c r="E500" s="86">
        <f t="shared" si="224"/>
        <v>5</v>
      </c>
      <c r="F500" s="87">
        <f t="shared" si="240"/>
        <v>7.4626865671641802</v>
      </c>
      <c r="G500" s="88">
        <f t="shared" si="241"/>
        <v>0.12000000000000009</v>
      </c>
      <c r="H500" s="54">
        <f t="shared" si="225"/>
        <v>0</v>
      </c>
      <c r="I500" s="42">
        <f t="shared" si="242"/>
        <v>0</v>
      </c>
      <c r="J500" s="53" t="e">
        <f t="shared" si="243"/>
        <v>#DIV/0!</v>
      </c>
      <c r="K500" s="92">
        <f t="shared" si="226"/>
        <v>0</v>
      </c>
      <c r="L500" s="87">
        <f t="shared" si="244"/>
        <v>0</v>
      </c>
      <c r="M500" s="93" t="e">
        <f t="shared" si="245"/>
        <v>#DIV/0!</v>
      </c>
      <c r="N500" s="59">
        <f t="shared" si="227"/>
        <v>5</v>
      </c>
      <c r="O500" s="42">
        <f t="shared" si="246"/>
        <v>7.3529411764705888</v>
      </c>
      <c r="P500" s="55">
        <f t="shared" si="247"/>
        <v>0.12000000000000008</v>
      </c>
      <c r="Q500" s="86">
        <f t="shared" si="228"/>
        <v>0</v>
      </c>
      <c r="R500" s="87">
        <f t="shared" si="248"/>
        <v>0</v>
      </c>
      <c r="S500" s="93" t="e">
        <f t="shared" si="249"/>
        <v>#DIV/0!</v>
      </c>
      <c r="T500" s="59">
        <f t="shared" si="229"/>
        <v>0</v>
      </c>
      <c r="U500" s="42">
        <f t="shared" si="250"/>
        <v>0</v>
      </c>
      <c r="V500" s="53" t="e">
        <f t="shared" si="251"/>
        <v>#DIV/0!</v>
      </c>
      <c r="W500" s="92">
        <f t="shared" si="230"/>
        <v>5</v>
      </c>
      <c r="X500" s="87">
        <f t="shared" si="252"/>
        <v>7.6923076923076934</v>
      </c>
      <c r="Y500" s="88">
        <f t="shared" si="253"/>
        <v>0.12000000000000008</v>
      </c>
      <c r="Z500" s="54">
        <f t="shared" si="231"/>
        <v>0</v>
      </c>
      <c r="AA500" s="42">
        <f t="shared" si="233"/>
        <v>0</v>
      </c>
      <c r="AB500" s="55" t="e">
        <f t="shared" si="234"/>
        <v>#DIV/0!</v>
      </c>
      <c r="AC500" s="86">
        <f t="shared" si="232"/>
        <v>5</v>
      </c>
      <c r="AD500" s="87">
        <f t="shared" si="235"/>
        <v>5.9523809523809526</v>
      </c>
      <c r="AE500" s="93">
        <f t="shared" si="236"/>
        <v>0.12000000000000002</v>
      </c>
      <c r="AF500" s="59">
        <f t="shared" si="237"/>
        <v>5</v>
      </c>
      <c r="AG500" s="42">
        <f t="shared" si="238"/>
        <v>5.9523809523809526</v>
      </c>
      <c r="AH500" s="55">
        <f t="shared" si="239"/>
        <v>0.12000000000000002</v>
      </c>
    </row>
    <row r="501" spans="1:34" x14ac:dyDescent="0.25">
      <c r="A501" s="75">
        <f>'Compra - Fora do Estado'!A496</f>
        <v>0</v>
      </c>
      <c r="B501" s="66">
        <f>'Compra - Fora do Estado'!B496</f>
        <v>0</v>
      </c>
      <c r="C501" s="40">
        <f>'Compra - Fora do Estado'!L496</f>
        <v>0</v>
      </c>
      <c r="D501" s="80">
        <v>0.04</v>
      </c>
      <c r="E501" s="86">
        <f t="shared" si="224"/>
        <v>5</v>
      </c>
      <c r="F501" s="87">
        <f t="shared" si="240"/>
        <v>7.4626865671641802</v>
      </c>
      <c r="G501" s="88">
        <f t="shared" si="241"/>
        <v>0.12000000000000009</v>
      </c>
      <c r="H501" s="54">
        <f t="shared" si="225"/>
        <v>0</v>
      </c>
      <c r="I501" s="42">
        <f t="shared" si="242"/>
        <v>0</v>
      </c>
      <c r="J501" s="53" t="e">
        <f t="shared" si="243"/>
        <v>#DIV/0!</v>
      </c>
      <c r="K501" s="92">
        <f t="shared" si="226"/>
        <v>0</v>
      </c>
      <c r="L501" s="87">
        <f t="shared" si="244"/>
        <v>0</v>
      </c>
      <c r="M501" s="93" t="e">
        <f t="shared" si="245"/>
        <v>#DIV/0!</v>
      </c>
      <c r="N501" s="59">
        <f t="shared" si="227"/>
        <v>5</v>
      </c>
      <c r="O501" s="42">
        <f t="shared" si="246"/>
        <v>7.3529411764705888</v>
      </c>
      <c r="P501" s="55">
        <f t="shared" si="247"/>
        <v>0.12000000000000008</v>
      </c>
      <c r="Q501" s="86">
        <f t="shared" si="228"/>
        <v>0</v>
      </c>
      <c r="R501" s="87">
        <f t="shared" si="248"/>
        <v>0</v>
      </c>
      <c r="S501" s="93" t="e">
        <f t="shared" si="249"/>
        <v>#DIV/0!</v>
      </c>
      <c r="T501" s="59">
        <f t="shared" si="229"/>
        <v>0</v>
      </c>
      <c r="U501" s="42">
        <f t="shared" si="250"/>
        <v>0</v>
      </c>
      <c r="V501" s="53" t="e">
        <f t="shared" si="251"/>
        <v>#DIV/0!</v>
      </c>
      <c r="W501" s="92">
        <f t="shared" si="230"/>
        <v>5</v>
      </c>
      <c r="X501" s="87">
        <f t="shared" si="252"/>
        <v>7.6923076923076934</v>
      </c>
      <c r="Y501" s="88">
        <f t="shared" si="253"/>
        <v>0.12000000000000008</v>
      </c>
      <c r="Z501" s="54">
        <f t="shared" si="231"/>
        <v>0</v>
      </c>
      <c r="AA501" s="42">
        <f t="shared" si="233"/>
        <v>0</v>
      </c>
      <c r="AB501" s="55" t="e">
        <f t="shared" si="234"/>
        <v>#DIV/0!</v>
      </c>
      <c r="AC501" s="86">
        <f t="shared" si="232"/>
        <v>5</v>
      </c>
      <c r="AD501" s="87">
        <f t="shared" si="235"/>
        <v>5.9523809523809526</v>
      </c>
      <c r="AE501" s="93">
        <f t="shared" si="236"/>
        <v>0.12000000000000002</v>
      </c>
      <c r="AF501" s="59">
        <f t="shared" si="237"/>
        <v>5</v>
      </c>
      <c r="AG501" s="42">
        <f t="shared" si="238"/>
        <v>5.9523809523809526</v>
      </c>
      <c r="AH501" s="55">
        <f t="shared" si="239"/>
        <v>0.12000000000000002</v>
      </c>
    </row>
    <row r="502" spans="1:34" x14ac:dyDescent="0.25">
      <c r="A502" s="75">
        <f>'Compra - Fora do Estado'!A497</f>
        <v>0</v>
      </c>
      <c r="B502" s="66">
        <f>'Compra - Fora do Estado'!B497</f>
        <v>0</v>
      </c>
      <c r="C502" s="40">
        <f>'Compra - Fora do Estado'!L497</f>
        <v>0</v>
      </c>
      <c r="D502" s="80">
        <v>0.04</v>
      </c>
      <c r="E502" s="86">
        <f t="shared" si="224"/>
        <v>5</v>
      </c>
      <c r="F502" s="87">
        <f t="shared" si="240"/>
        <v>7.4626865671641802</v>
      </c>
      <c r="G502" s="88">
        <f t="shared" si="241"/>
        <v>0.12000000000000009</v>
      </c>
      <c r="H502" s="54">
        <f t="shared" si="225"/>
        <v>0</v>
      </c>
      <c r="I502" s="42">
        <f t="shared" si="242"/>
        <v>0</v>
      </c>
      <c r="J502" s="53" t="e">
        <f t="shared" si="243"/>
        <v>#DIV/0!</v>
      </c>
      <c r="K502" s="92">
        <f t="shared" si="226"/>
        <v>0</v>
      </c>
      <c r="L502" s="87">
        <f t="shared" si="244"/>
        <v>0</v>
      </c>
      <c r="M502" s="93" t="e">
        <f t="shared" si="245"/>
        <v>#DIV/0!</v>
      </c>
      <c r="N502" s="59">
        <f t="shared" si="227"/>
        <v>5</v>
      </c>
      <c r="O502" s="42">
        <f t="shared" si="246"/>
        <v>7.3529411764705888</v>
      </c>
      <c r="P502" s="55">
        <f t="shared" si="247"/>
        <v>0.12000000000000008</v>
      </c>
      <c r="Q502" s="86">
        <f t="shared" si="228"/>
        <v>0</v>
      </c>
      <c r="R502" s="87">
        <f t="shared" si="248"/>
        <v>0</v>
      </c>
      <c r="S502" s="93" t="e">
        <f t="shared" si="249"/>
        <v>#DIV/0!</v>
      </c>
      <c r="T502" s="59">
        <f t="shared" si="229"/>
        <v>0</v>
      </c>
      <c r="U502" s="42">
        <f t="shared" si="250"/>
        <v>0</v>
      </c>
      <c r="V502" s="53" t="e">
        <f t="shared" si="251"/>
        <v>#DIV/0!</v>
      </c>
      <c r="W502" s="92">
        <f t="shared" si="230"/>
        <v>5</v>
      </c>
      <c r="X502" s="87">
        <f t="shared" si="252"/>
        <v>7.6923076923076934</v>
      </c>
      <c r="Y502" s="88">
        <f t="shared" si="253"/>
        <v>0.12000000000000008</v>
      </c>
      <c r="Z502" s="54">
        <f t="shared" si="231"/>
        <v>0</v>
      </c>
      <c r="AA502" s="42">
        <f t="shared" si="233"/>
        <v>0</v>
      </c>
      <c r="AB502" s="55" t="e">
        <f t="shared" si="234"/>
        <v>#DIV/0!</v>
      </c>
      <c r="AC502" s="86">
        <f t="shared" si="232"/>
        <v>5</v>
      </c>
      <c r="AD502" s="87">
        <f t="shared" si="235"/>
        <v>5.9523809523809526</v>
      </c>
      <c r="AE502" s="93">
        <f t="shared" si="236"/>
        <v>0.12000000000000002</v>
      </c>
      <c r="AF502" s="59">
        <f t="shared" si="237"/>
        <v>5</v>
      </c>
      <c r="AG502" s="42">
        <f t="shared" si="238"/>
        <v>5.9523809523809526</v>
      </c>
      <c r="AH502" s="55">
        <f t="shared" si="239"/>
        <v>0.12000000000000002</v>
      </c>
    </row>
    <row r="503" spans="1:34" x14ac:dyDescent="0.25">
      <c r="A503" s="75">
        <f>'Compra - Fora do Estado'!A498</f>
        <v>0</v>
      </c>
      <c r="B503" s="66">
        <f>'Compra - Fora do Estado'!B498</f>
        <v>0</v>
      </c>
      <c r="C503" s="40">
        <f>'Compra - Fora do Estado'!L498</f>
        <v>0</v>
      </c>
      <c r="D503" s="80">
        <v>0.04</v>
      </c>
      <c r="E503" s="86">
        <f t="shared" si="224"/>
        <v>5</v>
      </c>
      <c r="F503" s="87">
        <f t="shared" si="240"/>
        <v>7.4626865671641802</v>
      </c>
      <c r="G503" s="88">
        <f t="shared" si="241"/>
        <v>0.12000000000000009</v>
      </c>
      <c r="H503" s="54">
        <f t="shared" si="225"/>
        <v>0</v>
      </c>
      <c r="I503" s="42">
        <f t="shared" si="242"/>
        <v>0</v>
      </c>
      <c r="J503" s="53" t="e">
        <f t="shared" si="243"/>
        <v>#DIV/0!</v>
      </c>
      <c r="K503" s="92">
        <f t="shared" si="226"/>
        <v>0</v>
      </c>
      <c r="L503" s="87">
        <f t="shared" si="244"/>
        <v>0</v>
      </c>
      <c r="M503" s="93" t="e">
        <f t="shared" si="245"/>
        <v>#DIV/0!</v>
      </c>
      <c r="N503" s="59">
        <f t="shared" si="227"/>
        <v>5</v>
      </c>
      <c r="O503" s="42">
        <f t="shared" si="246"/>
        <v>7.3529411764705888</v>
      </c>
      <c r="P503" s="55">
        <f t="shared" si="247"/>
        <v>0.12000000000000008</v>
      </c>
      <c r="Q503" s="86">
        <f t="shared" si="228"/>
        <v>0</v>
      </c>
      <c r="R503" s="87">
        <f t="shared" si="248"/>
        <v>0</v>
      </c>
      <c r="S503" s="93" t="e">
        <f t="shared" si="249"/>
        <v>#DIV/0!</v>
      </c>
      <c r="T503" s="59">
        <f t="shared" si="229"/>
        <v>0</v>
      </c>
      <c r="U503" s="42">
        <f t="shared" si="250"/>
        <v>0</v>
      </c>
      <c r="V503" s="53" t="e">
        <f t="shared" si="251"/>
        <v>#DIV/0!</v>
      </c>
      <c r="W503" s="92">
        <f t="shared" si="230"/>
        <v>5</v>
      </c>
      <c r="X503" s="87">
        <f t="shared" si="252"/>
        <v>7.6923076923076934</v>
      </c>
      <c r="Y503" s="88">
        <f t="shared" si="253"/>
        <v>0.12000000000000008</v>
      </c>
      <c r="Z503" s="54">
        <f t="shared" si="231"/>
        <v>0</v>
      </c>
      <c r="AA503" s="42">
        <f t="shared" si="233"/>
        <v>0</v>
      </c>
      <c r="AB503" s="55" t="e">
        <f t="shared" si="234"/>
        <v>#DIV/0!</v>
      </c>
      <c r="AC503" s="86">
        <f t="shared" si="232"/>
        <v>5</v>
      </c>
      <c r="AD503" s="87">
        <f t="shared" si="235"/>
        <v>5.9523809523809526</v>
      </c>
      <c r="AE503" s="93">
        <f t="shared" si="236"/>
        <v>0.12000000000000002</v>
      </c>
      <c r="AF503" s="59">
        <f t="shared" si="237"/>
        <v>5</v>
      </c>
      <c r="AG503" s="42">
        <f t="shared" si="238"/>
        <v>5.9523809523809526</v>
      </c>
      <c r="AH503" s="55">
        <f t="shared" si="239"/>
        <v>0.12000000000000002</v>
      </c>
    </row>
    <row r="504" spans="1:34" x14ac:dyDescent="0.25">
      <c r="A504" s="75">
        <f>'Compra - Fora do Estado'!A499</f>
        <v>0</v>
      </c>
      <c r="B504" s="66">
        <f>'Compra - Fora do Estado'!B499</f>
        <v>0</v>
      </c>
      <c r="C504" s="40">
        <f>'Compra - Fora do Estado'!L499</f>
        <v>0</v>
      </c>
      <c r="D504" s="80">
        <v>0.04</v>
      </c>
      <c r="E504" s="86">
        <f t="shared" si="224"/>
        <v>5</v>
      </c>
      <c r="F504" s="87">
        <f t="shared" si="240"/>
        <v>7.4626865671641802</v>
      </c>
      <c r="G504" s="88">
        <f t="shared" si="241"/>
        <v>0.12000000000000009</v>
      </c>
      <c r="H504" s="54">
        <f t="shared" si="225"/>
        <v>0</v>
      </c>
      <c r="I504" s="42">
        <f t="shared" si="242"/>
        <v>0</v>
      </c>
      <c r="J504" s="53" t="e">
        <f t="shared" si="243"/>
        <v>#DIV/0!</v>
      </c>
      <c r="K504" s="92">
        <f t="shared" si="226"/>
        <v>0</v>
      </c>
      <c r="L504" s="87">
        <f t="shared" si="244"/>
        <v>0</v>
      </c>
      <c r="M504" s="93" t="e">
        <f t="shared" si="245"/>
        <v>#DIV/0!</v>
      </c>
      <c r="N504" s="59">
        <f t="shared" si="227"/>
        <v>5</v>
      </c>
      <c r="O504" s="42">
        <f t="shared" si="246"/>
        <v>7.3529411764705888</v>
      </c>
      <c r="P504" s="55">
        <f t="shared" si="247"/>
        <v>0.12000000000000008</v>
      </c>
      <c r="Q504" s="86">
        <f t="shared" si="228"/>
        <v>0</v>
      </c>
      <c r="R504" s="87">
        <f t="shared" si="248"/>
        <v>0</v>
      </c>
      <c r="S504" s="93" t="e">
        <f t="shared" si="249"/>
        <v>#DIV/0!</v>
      </c>
      <c r="T504" s="59">
        <f t="shared" si="229"/>
        <v>0</v>
      </c>
      <c r="U504" s="42">
        <f t="shared" si="250"/>
        <v>0</v>
      </c>
      <c r="V504" s="53" t="e">
        <f t="shared" si="251"/>
        <v>#DIV/0!</v>
      </c>
      <c r="W504" s="92">
        <f t="shared" si="230"/>
        <v>5</v>
      </c>
      <c r="X504" s="87">
        <f t="shared" si="252"/>
        <v>7.6923076923076934</v>
      </c>
      <c r="Y504" s="88">
        <f t="shared" si="253"/>
        <v>0.12000000000000008</v>
      </c>
      <c r="Z504" s="54">
        <f t="shared" si="231"/>
        <v>0</v>
      </c>
      <c r="AA504" s="42">
        <f t="shared" si="233"/>
        <v>0</v>
      </c>
      <c r="AB504" s="55" t="e">
        <f t="shared" si="234"/>
        <v>#DIV/0!</v>
      </c>
      <c r="AC504" s="86">
        <f t="shared" si="232"/>
        <v>5</v>
      </c>
      <c r="AD504" s="87">
        <f t="shared" si="235"/>
        <v>5.9523809523809526</v>
      </c>
      <c r="AE504" s="93">
        <f t="shared" si="236"/>
        <v>0.12000000000000002</v>
      </c>
      <c r="AF504" s="59">
        <f t="shared" si="237"/>
        <v>5</v>
      </c>
      <c r="AG504" s="42">
        <f t="shared" si="238"/>
        <v>5.9523809523809526</v>
      </c>
      <c r="AH504" s="55">
        <f t="shared" si="239"/>
        <v>0.12000000000000002</v>
      </c>
    </row>
    <row r="505" spans="1:34" x14ac:dyDescent="0.25">
      <c r="A505" s="75">
        <f>'Compra - Fora do Estado'!A500</f>
        <v>0</v>
      </c>
      <c r="B505" s="66">
        <f>'Compra - Fora do Estado'!B500</f>
        <v>0</v>
      </c>
      <c r="C505" s="40">
        <f>'Compra - Fora do Estado'!L500</f>
        <v>0</v>
      </c>
      <c r="D505" s="80">
        <v>0.04</v>
      </c>
      <c r="E505" s="86">
        <f t="shared" si="224"/>
        <v>5</v>
      </c>
      <c r="F505" s="87">
        <f t="shared" si="240"/>
        <v>7.4626865671641802</v>
      </c>
      <c r="G505" s="88">
        <f t="shared" si="241"/>
        <v>0.12000000000000009</v>
      </c>
      <c r="H505" s="54">
        <f t="shared" si="225"/>
        <v>0</v>
      </c>
      <c r="I505" s="42">
        <f t="shared" si="242"/>
        <v>0</v>
      </c>
      <c r="J505" s="53" t="e">
        <f t="shared" si="243"/>
        <v>#DIV/0!</v>
      </c>
      <c r="K505" s="92">
        <f t="shared" si="226"/>
        <v>0</v>
      </c>
      <c r="L505" s="87">
        <f t="shared" si="244"/>
        <v>0</v>
      </c>
      <c r="M505" s="93" t="e">
        <f t="shared" si="245"/>
        <v>#DIV/0!</v>
      </c>
      <c r="N505" s="59">
        <f t="shared" si="227"/>
        <v>5</v>
      </c>
      <c r="O505" s="42">
        <f t="shared" si="246"/>
        <v>7.3529411764705888</v>
      </c>
      <c r="P505" s="55">
        <f t="shared" si="247"/>
        <v>0.12000000000000008</v>
      </c>
      <c r="Q505" s="86">
        <f t="shared" si="228"/>
        <v>0</v>
      </c>
      <c r="R505" s="87">
        <f t="shared" si="248"/>
        <v>0</v>
      </c>
      <c r="S505" s="93" t="e">
        <f t="shared" si="249"/>
        <v>#DIV/0!</v>
      </c>
      <c r="T505" s="59">
        <f t="shared" si="229"/>
        <v>0</v>
      </c>
      <c r="U505" s="42">
        <f t="shared" si="250"/>
        <v>0</v>
      </c>
      <c r="V505" s="53" t="e">
        <f t="shared" si="251"/>
        <v>#DIV/0!</v>
      </c>
      <c r="W505" s="92">
        <f t="shared" si="230"/>
        <v>5</v>
      </c>
      <c r="X505" s="87">
        <f t="shared" si="252"/>
        <v>7.6923076923076934</v>
      </c>
      <c r="Y505" s="88">
        <f t="shared" si="253"/>
        <v>0.12000000000000008</v>
      </c>
      <c r="Z505" s="54">
        <f t="shared" si="231"/>
        <v>0</v>
      </c>
      <c r="AA505" s="42">
        <f t="shared" si="233"/>
        <v>0</v>
      </c>
      <c r="AB505" s="55" t="e">
        <f t="shared" si="234"/>
        <v>#DIV/0!</v>
      </c>
      <c r="AC505" s="86">
        <f t="shared" si="232"/>
        <v>5</v>
      </c>
      <c r="AD505" s="87">
        <f t="shared" si="235"/>
        <v>5.9523809523809526</v>
      </c>
      <c r="AE505" s="93">
        <f t="shared" si="236"/>
        <v>0.12000000000000002</v>
      </c>
      <c r="AF505" s="59">
        <f t="shared" si="237"/>
        <v>5</v>
      </c>
      <c r="AG505" s="42">
        <f t="shared" si="238"/>
        <v>5.9523809523809526</v>
      </c>
      <c r="AH505" s="55">
        <f t="shared" si="239"/>
        <v>0.12000000000000002</v>
      </c>
    </row>
    <row r="506" spans="1:34" x14ac:dyDescent="0.25">
      <c r="A506" s="75">
        <f>'Compra - Fora do Estado'!A501</f>
        <v>0</v>
      </c>
      <c r="B506" s="66">
        <f>'Compra - Fora do Estado'!B501</f>
        <v>0</v>
      </c>
      <c r="C506" s="40">
        <f>'Compra - Fora do Estado'!L501</f>
        <v>0</v>
      </c>
      <c r="D506" s="80">
        <v>0.04</v>
      </c>
      <c r="E506" s="86">
        <f t="shared" si="224"/>
        <v>5</v>
      </c>
      <c r="F506" s="87">
        <f t="shared" si="240"/>
        <v>7.4626865671641802</v>
      </c>
      <c r="G506" s="88">
        <f t="shared" si="241"/>
        <v>0.12000000000000009</v>
      </c>
      <c r="H506" s="54">
        <f t="shared" si="225"/>
        <v>0</v>
      </c>
      <c r="I506" s="42">
        <f t="shared" si="242"/>
        <v>0</v>
      </c>
      <c r="J506" s="53" t="e">
        <f t="shared" si="243"/>
        <v>#DIV/0!</v>
      </c>
      <c r="K506" s="92">
        <f t="shared" si="226"/>
        <v>0</v>
      </c>
      <c r="L506" s="87">
        <f t="shared" si="244"/>
        <v>0</v>
      </c>
      <c r="M506" s="93" t="e">
        <f t="shared" si="245"/>
        <v>#DIV/0!</v>
      </c>
      <c r="N506" s="59">
        <f t="shared" si="227"/>
        <v>5</v>
      </c>
      <c r="O506" s="42">
        <f t="shared" si="246"/>
        <v>7.3529411764705888</v>
      </c>
      <c r="P506" s="55">
        <f t="shared" si="247"/>
        <v>0.12000000000000008</v>
      </c>
      <c r="Q506" s="86">
        <f t="shared" si="228"/>
        <v>0</v>
      </c>
      <c r="R506" s="87">
        <f t="shared" si="248"/>
        <v>0</v>
      </c>
      <c r="S506" s="93" t="e">
        <f t="shared" si="249"/>
        <v>#DIV/0!</v>
      </c>
      <c r="T506" s="59">
        <f t="shared" si="229"/>
        <v>0</v>
      </c>
      <c r="U506" s="42">
        <f t="shared" si="250"/>
        <v>0</v>
      </c>
      <c r="V506" s="53" t="e">
        <f t="shared" si="251"/>
        <v>#DIV/0!</v>
      </c>
      <c r="W506" s="92">
        <f t="shared" si="230"/>
        <v>5</v>
      </c>
      <c r="X506" s="87">
        <f t="shared" si="252"/>
        <v>7.6923076923076934</v>
      </c>
      <c r="Y506" s="88">
        <f t="shared" si="253"/>
        <v>0.12000000000000008</v>
      </c>
      <c r="Z506" s="54">
        <f t="shared" si="231"/>
        <v>0</v>
      </c>
      <c r="AA506" s="42">
        <f t="shared" si="233"/>
        <v>0</v>
      </c>
      <c r="AB506" s="55" t="e">
        <f t="shared" si="234"/>
        <v>#DIV/0!</v>
      </c>
      <c r="AC506" s="86">
        <f t="shared" si="232"/>
        <v>5</v>
      </c>
      <c r="AD506" s="87">
        <f t="shared" si="235"/>
        <v>5.9523809523809526</v>
      </c>
      <c r="AE506" s="93">
        <f t="shared" si="236"/>
        <v>0.12000000000000002</v>
      </c>
      <c r="AF506" s="59">
        <f t="shared" si="237"/>
        <v>5</v>
      </c>
      <c r="AG506" s="42">
        <f t="shared" si="238"/>
        <v>5.9523809523809526</v>
      </c>
      <c r="AH506" s="55">
        <f t="shared" si="239"/>
        <v>0.12000000000000002</v>
      </c>
    </row>
    <row r="507" spans="1:34" x14ac:dyDescent="0.25">
      <c r="A507" s="75">
        <f>'Compra - Fora do Estado'!A502</f>
        <v>0</v>
      </c>
      <c r="B507" s="66">
        <f>'Compra - Fora do Estado'!B502</f>
        <v>0</v>
      </c>
      <c r="C507" s="40">
        <f>'Compra - Fora do Estado'!L502</f>
        <v>0</v>
      </c>
      <c r="D507" s="80">
        <v>0.04</v>
      </c>
      <c r="E507" s="86">
        <f t="shared" si="224"/>
        <v>5</v>
      </c>
      <c r="F507" s="87">
        <f t="shared" si="240"/>
        <v>7.4626865671641802</v>
      </c>
      <c r="G507" s="88">
        <f t="shared" si="241"/>
        <v>0.12000000000000009</v>
      </c>
      <c r="H507" s="54">
        <f t="shared" si="225"/>
        <v>0</v>
      </c>
      <c r="I507" s="42">
        <f t="shared" si="242"/>
        <v>0</v>
      </c>
      <c r="J507" s="53" t="e">
        <f t="shared" si="243"/>
        <v>#DIV/0!</v>
      </c>
      <c r="K507" s="92">
        <f t="shared" si="226"/>
        <v>0</v>
      </c>
      <c r="L507" s="87">
        <f t="shared" si="244"/>
        <v>0</v>
      </c>
      <c r="M507" s="93" t="e">
        <f t="shared" si="245"/>
        <v>#DIV/0!</v>
      </c>
      <c r="N507" s="59">
        <f t="shared" si="227"/>
        <v>5</v>
      </c>
      <c r="O507" s="42">
        <f t="shared" si="246"/>
        <v>7.3529411764705888</v>
      </c>
      <c r="P507" s="55">
        <f t="shared" si="247"/>
        <v>0.12000000000000008</v>
      </c>
      <c r="Q507" s="86">
        <f t="shared" si="228"/>
        <v>0</v>
      </c>
      <c r="R507" s="87">
        <f t="shared" si="248"/>
        <v>0</v>
      </c>
      <c r="S507" s="93" t="e">
        <f t="shared" si="249"/>
        <v>#DIV/0!</v>
      </c>
      <c r="T507" s="59">
        <f t="shared" si="229"/>
        <v>0</v>
      </c>
      <c r="U507" s="42">
        <f t="shared" si="250"/>
        <v>0</v>
      </c>
      <c r="V507" s="53" t="e">
        <f t="shared" si="251"/>
        <v>#DIV/0!</v>
      </c>
      <c r="W507" s="92">
        <f t="shared" si="230"/>
        <v>5</v>
      </c>
      <c r="X507" s="87">
        <f t="shared" si="252"/>
        <v>7.6923076923076934</v>
      </c>
      <c r="Y507" s="88">
        <f t="shared" si="253"/>
        <v>0.12000000000000008</v>
      </c>
      <c r="Z507" s="54">
        <f t="shared" si="231"/>
        <v>0</v>
      </c>
      <c r="AA507" s="42">
        <f t="shared" si="233"/>
        <v>0</v>
      </c>
      <c r="AB507" s="55" t="e">
        <f t="shared" si="234"/>
        <v>#DIV/0!</v>
      </c>
      <c r="AC507" s="86">
        <f t="shared" si="232"/>
        <v>5</v>
      </c>
      <c r="AD507" s="87">
        <f t="shared" si="235"/>
        <v>5.9523809523809526</v>
      </c>
      <c r="AE507" s="93">
        <f t="shared" si="236"/>
        <v>0.12000000000000002</v>
      </c>
      <c r="AF507" s="59">
        <f t="shared" si="237"/>
        <v>5</v>
      </c>
      <c r="AG507" s="42">
        <f t="shared" si="238"/>
        <v>5.9523809523809526</v>
      </c>
      <c r="AH507" s="55">
        <f t="shared" si="239"/>
        <v>0.12000000000000002</v>
      </c>
    </row>
    <row r="508" spans="1:34" x14ac:dyDescent="0.25">
      <c r="A508" s="75">
        <f>'Compra - Fora do Estado'!A503</f>
        <v>0</v>
      </c>
      <c r="B508" s="66">
        <f>'Compra - Fora do Estado'!B503</f>
        <v>0</v>
      </c>
      <c r="C508" s="40">
        <f>'Compra - Fora do Estado'!L503</f>
        <v>0</v>
      </c>
      <c r="D508" s="80">
        <v>0.04</v>
      </c>
      <c r="E508" s="86">
        <f t="shared" si="224"/>
        <v>5</v>
      </c>
      <c r="F508" s="87">
        <f t="shared" si="240"/>
        <v>7.4626865671641802</v>
      </c>
      <c r="G508" s="88">
        <f t="shared" si="241"/>
        <v>0.12000000000000009</v>
      </c>
      <c r="H508" s="54">
        <f t="shared" si="225"/>
        <v>0</v>
      </c>
      <c r="I508" s="42">
        <f t="shared" si="242"/>
        <v>0</v>
      </c>
      <c r="J508" s="53" t="e">
        <f t="shared" si="243"/>
        <v>#DIV/0!</v>
      </c>
      <c r="K508" s="92">
        <f t="shared" si="226"/>
        <v>0</v>
      </c>
      <c r="L508" s="87">
        <f t="shared" si="244"/>
        <v>0</v>
      </c>
      <c r="M508" s="93" t="e">
        <f t="shared" si="245"/>
        <v>#DIV/0!</v>
      </c>
      <c r="N508" s="59">
        <f t="shared" si="227"/>
        <v>5</v>
      </c>
      <c r="O508" s="42">
        <f t="shared" si="246"/>
        <v>7.3529411764705888</v>
      </c>
      <c r="P508" s="55">
        <f t="shared" si="247"/>
        <v>0.12000000000000008</v>
      </c>
      <c r="Q508" s="86">
        <f t="shared" si="228"/>
        <v>0</v>
      </c>
      <c r="R508" s="87">
        <f t="shared" si="248"/>
        <v>0</v>
      </c>
      <c r="S508" s="93" t="e">
        <f t="shared" si="249"/>
        <v>#DIV/0!</v>
      </c>
      <c r="T508" s="59">
        <f t="shared" si="229"/>
        <v>0</v>
      </c>
      <c r="U508" s="42">
        <f t="shared" si="250"/>
        <v>0</v>
      </c>
      <c r="V508" s="53" t="e">
        <f t="shared" si="251"/>
        <v>#DIV/0!</v>
      </c>
      <c r="W508" s="92">
        <f t="shared" si="230"/>
        <v>5</v>
      </c>
      <c r="X508" s="87">
        <f t="shared" si="252"/>
        <v>7.6923076923076934</v>
      </c>
      <c r="Y508" s="88">
        <f t="shared" si="253"/>
        <v>0.12000000000000008</v>
      </c>
      <c r="Z508" s="54">
        <f t="shared" si="231"/>
        <v>0</v>
      </c>
      <c r="AA508" s="42">
        <f t="shared" si="233"/>
        <v>0</v>
      </c>
      <c r="AB508" s="55" t="e">
        <f t="shared" si="234"/>
        <v>#DIV/0!</v>
      </c>
      <c r="AC508" s="86">
        <f t="shared" si="232"/>
        <v>5</v>
      </c>
      <c r="AD508" s="87">
        <f t="shared" si="235"/>
        <v>5.9523809523809526</v>
      </c>
      <c r="AE508" s="93">
        <f t="shared" si="236"/>
        <v>0.12000000000000002</v>
      </c>
      <c r="AF508" s="59">
        <f t="shared" si="237"/>
        <v>5</v>
      </c>
      <c r="AG508" s="42">
        <f t="shared" si="238"/>
        <v>5.9523809523809526</v>
      </c>
      <c r="AH508" s="55">
        <f t="shared" si="239"/>
        <v>0.12000000000000002</v>
      </c>
    </row>
    <row r="509" spans="1:34" x14ac:dyDescent="0.25">
      <c r="A509" s="75">
        <f>'Compra - Fora do Estado'!A504</f>
        <v>0</v>
      </c>
      <c r="B509" s="66">
        <f>'Compra - Fora do Estado'!B504</f>
        <v>0</v>
      </c>
      <c r="C509" s="40">
        <f>'Compra - Fora do Estado'!L504</f>
        <v>0</v>
      </c>
      <c r="D509" s="80">
        <v>0.04</v>
      </c>
      <c r="E509" s="86">
        <f t="shared" si="224"/>
        <v>5</v>
      </c>
      <c r="F509" s="87">
        <f t="shared" si="240"/>
        <v>7.4626865671641802</v>
      </c>
      <c r="G509" s="88">
        <f t="shared" si="241"/>
        <v>0.12000000000000009</v>
      </c>
      <c r="H509" s="54">
        <f t="shared" si="225"/>
        <v>0</v>
      </c>
      <c r="I509" s="42">
        <f t="shared" si="242"/>
        <v>0</v>
      </c>
      <c r="J509" s="53" t="e">
        <f t="shared" si="243"/>
        <v>#DIV/0!</v>
      </c>
      <c r="K509" s="92">
        <f t="shared" si="226"/>
        <v>0</v>
      </c>
      <c r="L509" s="87">
        <f t="shared" si="244"/>
        <v>0</v>
      </c>
      <c r="M509" s="93" t="e">
        <f t="shared" si="245"/>
        <v>#DIV/0!</v>
      </c>
      <c r="N509" s="59">
        <f t="shared" si="227"/>
        <v>5</v>
      </c>
      <c r="O509" s="42">
        <f t="shared" si="246"/>
        <v>7.3529411764705888</v>
      </c>
      <c r="P509" s="55">
        <f t="shared" si="247"/>
        <v>0.12000000000000008</v>
      </c>
      <c r="Q509" s="86">
        <f t="shared" si="228"/>
        <v>0</v>
      </c>
      <c r="R509" s="87">
        <f t="shared" si="248"/>
        <v>0</v>
      </c>
      <c r="S509" s="93" t="e">
        <f t="shared" si="249"/>
        <v>#DIV/0!</v>
      </c>
      <c r="T509" s="59">
        <f t="shared" si="229"/>
        <v>0</v>
      </c>
      <c r="U509" s="42">
        <f t="shared" si="250"/>
        <v>0</v>
      </c>
      <c r="V509" s="53" t="e">
        <f t="shared" si="251"/>
        <v>#DIV/0!</v>
      </c>
      <c r="W509" s="92">
        <f t="shared" si="230"/>
        <v>5</v>
      </c>
      <c r="X509" s="87">
        <f t="shared" si="252"/>
        <v>7.6923076923076934</v>
      </c>
      <c r="Y509" s="88">
        <f t="shared" si="253"/>
        <v>0.12000000000000008</v>
      </c>
      <c r="Z509" s="54">
        <f t="shared" si="231"/>
        <v>0</v>
      </c>
      <c r="AA509" s="42">
        <f t="shared" si="233"/>
        <v>0</v>
      </c>
      <c r="AB509" s="55" t="e">
        <f t="shared" si="234"/>
        <v>#DIV/0!</v>
      </c>
      <c r="AC509" s="86">
        <f t="shared" si="232"/>
        <v>5</v>
      </c>
      <c r="AD509" s="87">
        <f t="shared" si="235"/>
        <v>5.9523809523809526</v>
      </c>
      <c r="AE509" s="93">
        <f t="shared" si="236"/>
        <v>0.12000000000000002</v>
      </c>
      <c r="AF509" s="59">
        <f t="shared" si="237"/>
        <v>5</v>
      </c>
      <c r="AG509" s="42">
        <f t="shared" si="238"/>
        <v>5.9523809523809526</v>
      </c>
      <c r="AH509" s="55">
        <f t="shared" si="239"/>
        <v>0.12000000000000002</v>
      </c>
    </row>
    <row r="510" spans="1:34" x14ac:dyDescent="0.25">
      <c r="A510" s="75">
        <f>'Compra - Fora do Estado'!A505</f>
        <v>0</v>
      </c>
      <c r="B510" s="66">
        <f>'Compra - Fora do Estado'!B505</f>
        <v>0</v>
      </c>
      <c r="C510" s="40">
        <f>'Compra - Fora do Estado'!L505</f>
        <v>0</v>
      </c>
      <c r="D510" s="80">
        <v>0.04</v>
      </c>
      <c r="E510" s="86">
        <f t="shared" si="224"/>
        <v>5</v>
      </c>
      <c r="F510" s="87">
        <f t="shared" si="240"/>
        <v>7.4626865671641802</v>
      </c>
      <c r="G510" s="88">
        <f t="shared" si="241"/>
        <v>0.12000000000000009</v>
      </c>
      <c r="H510" s="54">
        <f t="shared" si="225"/>
        <v>0</v>
      </c>
      <c r="I510" s="42">
        <f t="shared" si="242"/>
        <v>0</v>
      </c>
      <c r="J510" s="53" t="e">
        <f t="shared" si="243"/>
        <v>#DIV/0!</v>
      </c>
      <c r="K510" s="92">
        <f t="shared" si="226"/>
        <v>0</v>
      </c>
      <c r="L510" s="87">
        <f t="shared" si="244"/>
        <v>0</v>
      </c>
      <c r="M510" s="93" t="e">
        <f t="shared" si="245"/>
        <v>#DIV/0!</v>
      </c>
      <c r="N510" s="59">
        <f t="shared" si="227"/>
        <v>5</v>
      </c>
      <c r="O510" s="42">
        <f t="shared" si="246"/>
        <v>7.3529411764705888</v>
      </c>
      <c r="P510" s="55">
        <f t="shared" si="247"/>
        <v>0.12000000000000008</v>
      </c>
      <c r="Q510" s="86">
        <f t="shared" si="228"/>
        <v>0</v>
      </c>
      <c r="R510" s="87">
        <f t="shared" si="248"/>
        <v>0</v>
      </c>
      <c r="S510" s="93" t="e">
        <f t="shared" si="249"/>
        <v>#DIV/0!</v>
      </c>
      <c r="T510" s="59">
        <f t="shared" si="229"/>
        <v>0</v>
      </c>
      <c r="U510" s="42">
        <f t="shared" si="250"/>
        <v>0</v>
      </c>
      <c r="V510" s="53" t="e">
        <f t="shared" si="251"/>
        <v>#DIV/0!</v>
      </c>
      <c r="W510" s="92">
        <f t="shared" si="230"/>
        <v>5</v>
      </c>
      <c r="X510" s="87">
        <f t="shared" si="252"/>
        <v>7.6923076923076934</v>
      </c>
      <c r="Y510" s="88">
        <f t="shared" si="253"/>
        <v>0.12000000000000008</v>
      </c>
      <c r="Z510" s="54">
        <f t="shared" si="231"/>
        <v>0</v>
      </c>
      <c r="AA510" s="42">
        <f t="shared" si="233"/>
        <v>0</v>
      </c>
      <c r="AB510" s="55" t="e">
        <f t="shared" si="234"/>
        <v>#DIV/0!</v>
      </c>
      <c r="AC510" s="86">
        <f t="shared" si="232"/>
        <v>5</v>
      </c>
      <c r="AD510" s="87">
        <f t="shared" si="235"/>
        <v>5.9523809523809526</v>
      </c>
      <c r="AE510" s="93">
        <f t="shared" si="236"/>
        <v>0.12000000000000002</v>
      </c>
      <c r="AF510" s="59">
        <f t="shared" si="237"/>
        <v>5</v>
      </c>
      <c r="AG510" s="42">
        <f t="shared" si="238"/>
        <v>5.9523809523809526</v>
      </c>
      <c r="AH510" s="55">
        <f t="shared" si="239"/>
        <v>0.12000000000000002</v>
      </c>
    </row>
    <row r="511" spans="1:34" x14ac:dyDescent="0.25">
      <c r="A511" s="75">
        <f>'Compra - Fora do Estado'!A506</f>
        <v>0</v>
      </c>
      <c r="B511" s="66">
        <f>'Compra - Fora do Estado'!B506</f>
        <v>0</v>
      </c>
      <c r="C511" s="40">
        <f>'Compra - Fora do Estado'!L506</f>
        <v>0</v>
      </c>
      <c r="D511" s="80">
        <v>0.04</v>
      </c>
      <c r="E511" s="86">
        <f t="shared" si="224"/>
        <v>5</v>
      </c>
      <c r="F511" s="87">
        <f t="shared" si="240"/>
        <v>7.4626865671641802</v>
      </c>
      <c r="G511" s="88">
        <f t="shared" si="241"/>
        <v>0.12000000000000009</v>
      </c>
      <c r="H511" s="54">
        <f t="shared" si="225"/>
        <v>0</v>
      </c>
      <c r="I511" s="42">
        <f t="shared" si="242"/>
        <v>0</v>
      </c>
      <c r="J511" s="53" t="e">
        <f t="shared" si="243"/>
        <v>#DIV/0!</v>
      </c>
      <c r="K511" s="92">
        <f t="shared" si="226"/>
        <v>0</v>
      </c>
      <c r="L511" s="87">
        <f t="shared" si="244"/>
        <v>0</v>
      </c>
      <c r="M511" s="93" t="e">
        <f t="shared" si="245"/>
        <v>#DIV/0!</v>
      </c>
      <c r="N511" s="59">
        <f t="shared" si="227"/>
        <v>5</v>
      </c>
      <c r="O511" s="42">
        <f t="shared" si="246"/>
        <v>7.3529411764705888</v>
      </c>
      <c r="P511" s="55">
        <f t="shared" si="247"/>
        <v>0.12000000000000008</v>
      </c>
      <c r="Q511" s="86">
        <f t="shared" si="228"/>
        <v>0</v>
      </c>
      <c r="R511" s="87">
        <f t="shared" si="248"/>
        <v>0</v>
      </c>
      <c r="S511" s="93" t="e">
        <f t="shared" si="249"/>
        <v>#DIV/0!</v>
      </c>
      <c r="T511" s="59">
        <f t="shared" si="229"/>
        <v>0</v>
      </c>
      <c r="U511" s="42">
        <f t="shared" si="250"/>
        <v>0</v>
      </c>
      <c r="V511" s="53" t="e">
        <f t="shared" si="251"/>
        <v>#DIV/0!</v>
      </c>
      <c r="W511" s="92">
        <f t="shared" si="230"/>
        <v>5</v>
      </c>
      <c r="X511" s="87">
        <f t="shared" si="252"/>
        <v>7.6923076923076934</v>
      </c>
      <c r="Y511" s="88">
        <f t="shared" si="253"/>
        <v>0.12000000000000008</v>
      </c>
      <c r="Z511" s="54">
        <f t="shared" si="231"/>
        <v>0</v>
      </c>
      <c r="AA511" s="42">
        <f t="shared" si="233"/>
        <v>0</v>
      </c>
      <c r="AB511" s="55" t="e">
        <f t="shared" si="234"/>
        <v>#DIV/0!</v>
      </c>
      <c r="AC511" s="86">
        <f t="shared" si="232"/>
        <v>5</v>
      </c>
      <c r="AD511" s="87">
        <f t="shared" si="235"/>
        <v>5.9523809523809526</v>
      </c>
      <c r="AE511" s="93">
        <f t="shared" si="236"/>
        <v>0.12000000000000002</v>
      </c>
      <c r="AF511" s="59">
        <f t="shared" si="237"/>
        <v>5</v>
      </c>
      <c r="AG511" s="42">
        <f t="shared" si="238"/>
        <v>5.9523809523809526</v>
      </c>
      <c r="AH511" s="55">
        <f t="shared" si="239"/>
        <v>0.12000000000000002</v>
      </c>
    </row>
    <row r="512" spans="1:34" x14ac:dyDescent="0.25">
      <c r="A512" s="75">
        <f>'Compra - Fora do Estado'!A507</f>
        <v>0</v>
      </c>
      <c r="B512" s="66">
        <f>'Compra - Fora do Estado'!B507</f>
        <v>0</v>
      </c>
      <c r="C512" s="40">
        <f>'Compra - Fora do Estado'!L507</f>
        <v>0</v>
      </c>
      <c r="D512" s="80">
        <v>0.04</v>
      </c>
      <c r="E512" s="86">
        <f t="shared" si="224"/>
        <v>5</v>
      </c>
      <c r="F512" s="87">
        <f t="shared" si="240"/>
        <v>7.4626865671641802</v>
      </c>
      <c r="G512" s="88">
        <f t="shared" si="241"/>
        <v>0.12000000000000009</v>
      </c>
      <c r="H512" s="54">
        <f t="shared" si="225"/>
        <v>0</v>
      </c>
      <c r="I512" s="42">
        <f t="shared" si="242"/>
        <v>0</v>
      </c>
      <c r="J512" s="53" t="e">
        <f t="shared" si="243"/>
        <v>#DIV/0!</v>
      </c>
      <c r="K512" s="92">
        <f t="shared" si="226"/>
        <v>0</v>
      </c>
      <c r="L512" s="87">
        <f t="shared" si="244"/>
        <v>0</v>
      </c>
      <c r="M512" s="93" t="e">
        <f t="shared" si="245"/>
        <v>#DIV/0!</v>
      </c>
      <c r="N512" s="59">
        <f t="shared" si="227"/>
        <v>5</v>
      </c>
      <c r="O512" s="42">
        <f t="shared" si="246"/>
        <v>7.3529411764705888</v>
      </c>
      <c r="P512" s="55">
        <f t="shared" si="247"/>
        <v>0.12000000000000008</v>
      </c>
      <c r="Q512" s="86">
        <f t="shared" si="228"/>
        <v>0</v>
      </c>
      <c r="R512" s="87">
        <f t="shared" si="248"/>
        <v>0</v>
      </c>
      <c r="S512" s="93" t="e">
        <f t="shared" si="249"/>
        <v>#DIV/0!</v>
      </c>
      <c r="T512" s="59">
        <f t="shared" si="229"/>
        <v>0</v>
      </c>
      <c r="U512" s="42">
        <f t="shared" si="250"/>
        <v>0</v>
      </c>
      <c r="V512" s="53" t="e">
        <f t="shared" si="251"/>
        <v>#DIV/0!</v>
      </c>
      <c r="W512" s="92">
        <f t="shared" si="230"/>
        <v>5</v>
      </c>
      <c r="X512" s="87">
        <f t="shared" si="252"/>
        <v>7.6923076923076934</v>
      </c>
      <c r="Y512" s="88">
        <f t="shared" si="253"/>
        <v>0.12000000000000008</v>
      </c>
      <c r="Z512" s="54">
        <f t="shared" si="231"/>
        <v>0</v>
      </c>
      <c r="AA512" s="42">
        <f t="shared" si="233"/>
        <v>0</v>
      </c>
      <c r="AB512" s="55" t="e">
        <f t="shared" si="234"/>
        <v>#DIV/0!</v>
      </c>
      <c r="AC512" s="86">
        <f t="shared" si="232"/>
        <v>5</v>
      </c>
      <c r="AD512" s="87">
        <f t="shared" si="235"/>
        <v>5.9523809523809526</v>
      </c>
      <c r="AE512" s="93">
        <f t="shared" si="236"/>
        <v>0.12000000000000002</v>
      </c>
      <c r="AF512" s="59">
        <f t="shared" si="237"/>
        <v>5</v>
      </c>
      <c r="AG512" s="42">
        <f t="shared" si="238"/>
        <v>5.9523809523809526</v>
      </c>
      <c r="AH512" s="55">
        <f t="shared" si="239"/>
        <v>0.12000000000000002</v>
      </c>
    </row>
    <row r="513" spans="1:34" x14ac:dyDescent="0.25">
      <c r="A513" s="75">
        <f>'Compra - Fora do Estado'!A508</f>
        <v>0</v>
      </c>
      <c r="B513" s="66">
        <f>'Compra - Fora do Estado'!B508</f>
        <v>0</v>
      </c>
      <c r="C513" s="40">
        <f>'Compra - Fora do Estado'!L508</f>
        <v>0</v>
      </c>
      <c r="D513" s="80">
        <v>0.04</v>
      </c>
      <c r="E513" s="86">
        <f t="shared" si="224"/>
        <v>5</v>
      </c>
      <c r="F513" s="87">
        <f t="shared" si="240"/>
        <v>7.4626865671641802</v>
      </c>
      <c r="G513" s="88">
        <f t="shared" si="241"/>
        <v>0.12000000000000009</v>
      </c>
      <c r="H513" s="54">
        <f t="shared" si="225"/>
        <v>0</v>
      </c>
      <c r="I513" s="42">
        <f t="shared" si="242"/>
        <v>0</v>
      </c>
      <c r="J513" s="53" t="e">
        <f t="shared" si="243"/>
        <v>#DIV/0!</v>
      </c>
      <c r="K513" s="92">
        <f t="shared" si="226"/>
        <v>0</v>
      </c>
      <c r="L513" s="87">
        <f t="shared" si="244"/>
        <v>0</v>
      </c>
      <c r="M513" s="93" t="e">
        <f t="shared" si="245"/>
        <v>#DIV/0!</v>
      </c>
      <c r="N513" s="59">
        <f t="shared" si="227"/>
        <v>5</v>
      </c>
      <c r="O513" s="42">
        <f t="shared" si="246"/>
        <v>7.3529411764705888</v>
      </c>
      <c r="P513" s="55">
        <f t="shared" si="247"/>
        <v>0.12000000000000008</v>
      </c>
      <c r="Q513" s="86">
        <f t="shared" si="228"/>
        <v>0</v>
      </c>
      <c r="R513" s="87">
        <f t="shared" si="248"/>
        <v>0</v>
      </c>
      <c r="S513" s="93" t="e">
        <f t="shared" si="249"/>
        <v>#DIV/0!</v>
      </c>
      <c r="T513" s="59">
        <f t="shared" si="229"/>
        <v>0</v>
      </c>
      <c r="U513" s="42">
        <f t="shared" si="250"/>
        <v>0</v>
      </c>
      <c r="V513" s="53" t="e">
        <f t="shared" si="251"/>
        <v>#DIV/0!</v>
      </c>
      <c r="W513" s="92">
        <f t="shared" si="230"/>
        <v>5</v>
      </c>
      <c r="X513" s="87">
        <f t="shared" si="252"/>
        <v>7.6923076923076934</v>
      </c>
      <c r="Y513" s="88">
        <f t="shared" si="253"/>
        <v>0.12000000000000008</v>
      </c>
      <c r="Z513" s="54">
        <f t="shared" si="231"/>
        <v>0</v>
      </c>
      <c r="AA513" s="42">
        <f t="shared" si="233"/>
        <v>0</v>
      </c>
      <c r="AB513" s="55" t="e">
        <f t="shared" si="234"/>
        <v>#DIV/0!</v>
      </c>
      <c r="AC513" s="86">
        <f t="shared" si="232"/>
        <v>5</v>
      </c>
      <c r="AD513" s="87">
        <f t="shared" si="235"/>
        <v>5.9523809523809526</v>
      </c>
      <c r="AE513" s="93">
        <f t="shared" si="236"/>
        <v>0.12000000000000002</v>
      </c>
      <c r="AF513" s="59">
        <f t="shared" si="237"/>
        <v>5</v>
      </c>
      <c r="AG513" s="42">
        <f t="shared" si="238"/>
        <v>5.9523809523809526</v>
      </c>
      <c r="AH513" s="55">
        <f t="shared" si="239"/>
        <v>0.12000000000000002</v>
      </c>
    </row>
    <row r="514" spans="1:34" x14ac:dyDescent="0.25">
      <c r="A514" s="75">
        <f>'Compra - Fora do Estado'!A509</f>
        <v>0</v>
      </c>
      <c r="B514" s="66">
        <f>'Compra - Fora do Estado'!B509</f>
        <v>0</v>
      </c>
      <c r="C514" s="40">
        <f>'Compra - Fora do Estado'!L509</f>
        <v>0</v>
      </c>
      <c r="D514" s="80">
        <v>0.04</v>
      </c>
      <c r="E514" s="86">
        <f t="shared" si="224"/>
        <v>5</v>
      </c>
      <c r="F514" s="87">
        <f t="shared" si="240"/>
        <v>7.4626865671641802</v>
      </c>
      <c r="G514" s="88">
        <f t="shared" si="241"/>
        <v>0.12000000000000009</v>
      </c>
      <c r="H514" s="54">
        <f t="shared" si="225"/>
        <v>0</v>
      </c>
      <c r="I514" s="42">
        <f t="shared" si="242"/>
        <v>0</v>
      </c>
      <c r="J514" s="53" t="e">
        <f t="shared" si="243"/>
        <v>#DIV/0!</v>
      </c>
      <c r="K514" s="92">
        <f t="shared" si="226"/>
        <v>0</v>
      </c>
      <c r="L514" s="87">
        <f t="shared" si="244"/>
        <v>0</v>
      </c>
      <c r="M514" s="93" t="e">
        <f t="shared" si="245"/>
        <v>#DIV/0!</v>
      </c>
      <c r="N514" s="59">
        <f t="shared" si="227"/>
        <v>5</v>
      </c>
      <c r="O514" s="42">
        <f t="shared" si="246"/>
        <v>7.3529411764705888</v>
      </c>
      <c r="P514" s="55">
        <f t="shared" si="247"/>
        <v>0.12000000000000008</v>
      </c>
      <c r="Q514" s="86">
        <f t="shared" si="228"/>
        <v>0</v>
      </c>
      <c r="R514" s="87">
        <f t="shared" si="248"/>
        <v>0</v>
      </c>
      <c r="S514" s="93" t="e">
        <f t="shared" si="249"/>
        <v>#DIV/0!</v>
      </c>
      <c r="T514" s="59">
        <f t="shared" si="229"/>
        <v>0</v>
      </c>
      <c r="U514" s="42">
        <f t="shared" si="250"/>
        <v>0</v>
      </c>
      <c r="V514" s="53" t="e">
        <f t="shared" si="251"/>
        <v>#DIV/0!</v>
      </c>
      <c r="W514" s="92">
        <f t="shared" si="230"/>
        <v>5</v>
      </c>
      <c r="X514" s="87">
        <f t="shared" si="252"/>
        <v>7.6923076923076934</v>
      </c>
      <c r="Y514" s="88">
        <f t="shared" si="253"/>
        <v>0.12000000000000008</v>
      </c>
      <c r="Z514" s="54">
        <f t="shared" si="231"/>
        <v>0</v>
      </c>
      <c r="AA514" s="42">
        <f t="shared" si="233"/>
        <v>0</v>
      </c>
      <c r="AB514" s="55" t="e">
        <f t="shared" si="234"/>
        <v>#DIV/0!</v>
      </c>
      <c r="AC514" s="86">
        <f t="shared" si="232"/>
        <v>5</v>
      </c>
      <c r="AD514" s="87">
        <f t="shared" si="235"/>
        <v>5.9523809523809526</v>
      </c>
      <c r="AE514" s="93">
        <f t="shared" si="236"/>
        <v>0.12000000000000002</v>
      </c>
      <c r="AF514" s="59">
        <f t="shared" si="237"/>
        <v>5</v>
      </c>
      <c r="AG514" s="42">
        <f t="shared" si="238"/>
        <v>5.9523809523809526</v>
      </c>
      <c r="AH514" s="55">
        <f t="shared" si="239"/>
        <v>0.12000000000000002</v>
      </c>
    </row>
    <row r="515" spans="1:34" x14ac:dyDescent="0.25">
      <c r="A515" s="75">
        <f>'Compra - Fora do Estado'!A510</f>
        <v>0</v>
      </c>
      <c r="B515" s="66">
        <f>'Compra - Fora do Estado'!B510</f>
        <v>0</v>
      </c>
      <c r="C515" s="40">
        <f>'Compra - Fora do Estado'!L510</f>
        <v>0</v>
      </c>
      <c r="D515" s="80">
        <v>0.04</v>
      </c>
      <c r="E515" s="86">
        <f t="shared" si="224"/>
        <v>5</v>
      </c>
      <c r="F515" s="87">
        <f t="shared" si="240"/>
        <v>7.4626865671641802</v>
      </c>
      <c r="G515" s="88">
        <f t="shared" si="241"/>
        <v>0.12000000000000009</v>
      </c>
      <c r="H515" s="54">
        <f t="shared" si="225"/>
        <v>0</v>
      </c>
      <c r="I515" s="42">
        <f t="shared" si="242"/>
        <v>0</v>
      </c>
      <c r="J515" s="53" t="e">
        <f t="shared" si="243"/>
        <v>#DIV/0!</v>
      </c>
      <c r="K515" s="92">
        <f t="shared" si="226"/>
        <v>0</v>
      </c>
      <c r="L515" s="87">
        <f t="shared" si="244"/>
        <v>0</v>
      </c>
      <c r="M515" s="93" t="e">
        <f t="shared" si="245"/>
        <v>#DIV/0!</v>
      </c>
      <c r="N515" s="59">
        <f t="shared" si="227"/>
        <v>5</v>
      </c>
      <c r="O515" s="42">
        <f t="shared" si="246"/>
        <v>7.3529411764705888</v>
      </c>
      <c r="P515" s="55">
        <f t="shared" si="247"/>
        <v>0.12000000000000008</v>
      </c>
      <c r="Q515" s="86">
        <f t="shared" si="228"/>
        <v>0</v>
      </c>
      <c r="R515" s="87">
        <f t="shared" si="248"/>
        <v>0</v>
      </c>
      <c r="S515" s="93" t="e">
        <f t="shared" si="249"/>
        <v>#DIV/0!</v>
      </c>
      <c r="T515" s="59">
        <f t="shared" si="229"/>
        <v>0</v>
      </c>
      <c r="U515" s="42">
        <f t="shared" si="250"/>
        <v>0</v>
      </c>
      <c r="V515" s="53" t="e">
        <f t="shared" si="251"/>
        <v>#DIV/0!</v>
      </c>
      <c r="W515" s="92">
        <f t="shared" si="230"/>
        <v>5</v>
      </c>
      <c r="X515" s="87">
        <f t="shared" si="252"/>
        <v>7.6923076923076934</v>
      </c>
      <c r="Y515" s="88">
        <f t="shared" si="253"/>
        <v>0.12000000000000008</v>
      </c>
      <c r="Z515" s="54">
        <f t="shared" si="231"/>
        <v>0</v>
      </c>
      <c r="AA515" s="42">
        <f t="shared" si="233"/>
        <v>0</v>
      </c>
      <c r="AB515" s="55" t="e">
        <f t="shared" si="234"/>
        <v>#DIV/0!</v>
      </c>
      <c r="AC515" s="86">
        <f t="shared" si="232"/>
        <v>5</v>
      </c>
      <c r="AD515" s="87">
        <f t="shared" si="235"/>
        <v>5.9523809523809526</v>
      </c>
      <c r="AE515" s="93">
        <f t="shared" si="236"/>
        <v>0.12000000000000002</v>
      </c>
      <c r="AF515" s="59">
        <f t="shared" si="237"/>
        <v>5</v>
      </c>
      <c r="AG515" s="42">
        <f t="shared" si="238"/>
        <v>5.9523809523809526</v>
      </c>
      <c r="AH515" s="55">
        <f t="shared" si="239"/>
        <v>0.12000000000000002</v>
      </c>
    </row>
    <row r="516" spans="1:34" x14ac:dyDescent="0.25">
      <c r="A516" s="75">
        <f>'Compra - Fora do Estado'!A511</f>
        <v>0</v>
      </c>
      <c r="B516" s="66">
        <f>'Compra - Fora do Estado'!B511</f>
        <v>0</v>
      </c>
      <c r="C516" s="40">
        <f>'Compra - Fora do Estado'!L511</f>
        <v>0</v>
      </c>
      <c r="D516" s="80">
        <v>0.04</v>
      </c>
      <c r="E516" s="86">
        <f t="shared" si="224"/>
        <v>5</v>
      </c>
      <c r="F516" s="87">
        <f t="shared" si="240"/>
        <v>7.4626865671641802</v>
      </c>
      <c r="G516" s="88">
        <f t="shared" si="241"/>
        <v>0.12000000000000009</v>
      </c>
      <c r="H516" s="54">
        <f t="shared" si="225"/>
        <v>0</v>
      </c>
      <c r="I516" s="42">
        <f t="shared" si="242"/>
        <v>0</v>
      </c>
      <c r="J516" s="53" t="e">
        <f t="shared" si="243"/>
        <v>#DIV/0!</v>
      </c>
      <c r="K516" s="92">
        <f t="shared" si="226"/>
        <v>0</v>
      </c>
      <c r="L516" s="87">
        <f t="shared" si="244"/>
        <v>0</v>
      </c>
      <c r="M516" s="93" t="e">
        <f t="shared" si="245"/>
        <v>#DIV/0!</v>
      </c>
      <c r="N516" s="59">
        <f t="shared" si="227"/>
        <v>5</v>
      </c>
      <c r="O516" s="42">
        <f t="shared" si="246"/>
        <v>7.3529411764705888</v>
      </c>
      <c r="P516" s="55">
        <f t="shared" si="247"/>
        <v>0.12000000000000008</v>
      </c>
      <c r="Q516" s="86">
        <f t="shared" si="228"/>
        <v>0</v>
      </c>
      <c r="R516" s="87">
        <f t="shared" si="248"/>
        <v>0</v>
      </c>
      <c r="S516" s="93" t="e">
        <f t="shared" si="249"/>
        <v>#DIV/0!</v>
      </c>
      <c r="T516" s="59">
        <f t="shared" si="229"/>
        <v>0</v>
      </c>
      <c r="U516" s="42">
        <f t="shared" si="250"/>
        <v>0</v>
      </c>
      <c r="V516" s="53" t="e">
        <f t="shared" si="251"/>
        <v>#DIV/0!</v>
      </c>
      <c r="W516" s="92">
        <f t="shared" si="230"/>
        <v>5</v>
      </c>
      <c r="X516" s="87">
        <f t="shared" si="252"/>
        <v>7.6923076923076934</v>
      </c>
      <c r="Y516" s="88">
        <f t="shared" si="253"/>
        <v>0.12000000000000008</v>
      </c>
      <c r="Z516" s="54">
        <f t="shared" si="231"/>
        <v>0</v>
      </c>
      <c r="AA516" s="42">
        <f t="shared" si="233"/>
        <v>0</v>
      </c>
      <c r="AB516" s="55" t="e">
        <f t="shared" si="234"/>
        <v>#DIV/0!</v>
      </c>
      <c r="AC516" s="86">
        <f t="shared" si="232"/>
        <v>5</v>
      </c>
      <c r="AD516" s="87">
        <f t="shared" si="235"/>
        <v>5.9523809523809526</v>
      </c>
      <c r="AE516" s="93">
        <f t="shared" si="236"/>
        <v>0.12000000000000002</v>
      </c>
      <c r="AF516" s="59">
        <f t="shared" si="237"/>
        <v>5</v>
      </c>
      <c r="AG516" s="42">
        <f t="shared" si="238"/>
        <v>5.9523809523809526</v>
      </c>
      <c r="AH516" s="55">
        <f t="shared" si="239"/>
        <v>0.12000000000000002</v>
      </c>
    </row>
    <row r="517" spans="1:34" x14ac:dyDescent="0.25">
      <c r="A517" s="75">
        <f>'Compra - Fora do Estado'!A512</f>
        <v>0</v>
      </c>
      <c r="B517" s="66">
        <f>'Compra - Fora do Estado'!B512</f>
        <v>0</v>
      </c>
      <c r="C517" s="40">
        <f>'Compra - Fora do Estado'!L512</f>
        <v>0</v>
      </c>
      <c r="D517" s="80">
        <v>0.04</v>
      </c>
      <c r="E517" s="86">
        <f t="shared" si="224"/>
        <v>5</v>
      </c>
      <c r="F517" s="87">
        <f t="shared" si="240"/>
        <v>7.4626865671641802</v>
      </c>
      <c r="G517" s="88">
        <f t="shared" si="241"/>
        <v>0.12000000000000009</v>
      </c>
      <c r="H517" s="54">
        <f t="shared" si="225"/>
        <v>0</v>
      </c>
      <c r="I517" s="42">
        <f t="shared" si="242"/>
        <v>0</v>
      </c>
      <c r="J517" s="53" t="e">
        <f t="shared" si="243"/>
        <v>#DIV/0!</v>
      </c>
      <c r="K517" s="92">
        <f t="shared" si="226"/>
        <v>0</v>
      </c>
      <c r="L517" s="87">
        <f t="shared" si="244"/>
        <v>0</v>
      </c>
      <c r="M517" s="93" t="e">
        <f t="shared" si="245"/>
        <v>#DIV/0!</v>
      </c>
      <c r="N517" s="59">
        <f t="shared" si="227"/>
        <v>5</v>
      </c>
      <c r="O517" s="42">
        <f t="shared" si="246"/>
        <v>7.3529411764705888</v>
      </c>
      <c r="P517" s="55">
        <f t="shared" si="247"/>
        <v>0.12000000000000008</v>
      </c>
      <c r="Q517" s="86">
        <f t="shared" si="228"/>
        <v>0</v>
      </c>
      <c r="R517" s="87">
        <f t="shared" si="248"/>
        <v>0</v>
      </c>
      <c r="S517" s="93" t="e">
        <f t="shared" si="249"/>
        <v>#DIV/0!</v>
      </c>
      <c r="T517" s="59">
        <f t="shared" si="229"/>
        <v>0</v>
      </c>
      <c r="U517" s="42">
        <f t="shared" si="250"/>
        <v>0</v>
      </c>
      <c r="V517" s="53" t="e">
        <f t="shared" si="251"/>
        <v>#DIV/0!</v>
      </c>
      <c r="W517" s="92">
        <f t="shared" si="230"/>
        <v>5</v>
      </c>
      <c r="X517" s="87">
        <f t="shared" si="252"/>
        <v>7.6923076923076934</v>
      </c>
      <c r="Y517" s="88">
        <f t="shared" si="253"/>
        <v>0.12000000000000008</v>
      </c>
      <c r="Z517" s="54">
        <f t="shared" si="231"/>
        <v>0</v>
      </c>
      <c r="AA517" s="42">
        <f t="shared" si="233"/>
        <v>0</v>
      </c>
      <c r="AB517" s="55" t="e">
        <f t="shared" si="234"/>
        <v>#DIV/0!</v>
      </c>
      <c r="AC517" s="86">
        <f t="shared" si="232"/>
        <v>5</v>
      </c>
      <c r="AD517" s="87">
        <f t="shared" si="235"/>
        <v>5.9523809523809526</v>
      </c>
      <c r="AE517" s="93">
        <f t="shared" si="236"/>
        <v>0.12000000000000002</v>
      </c>
      <c r="AF517" s="59">
        <f t="shared" si="237"/>
        <v>5</v>
      </c>
      <c r="AG517" s="42">
        <f t="shared" si="238"/>
        <v>5.9523809523809526</v>
      </c>
      <c r="AH517" s="55">
        <f t="shared" si="239"/>
        <v>0.12000000000000002</v>
      </c>
    </row>
    <row r="518" spans="1:34" x14ac:dyDescent="0.25">
      <c r="A518" s="75">
        <f>'Compra - Fora do Estado'!A513</f>
        <v>0</v>
      </c>
      <c r="B518" s="66">
        <f>'Compra - Fora do Estado'!B513</f>
        <v>0</v>
      </c>
      <c r="C518" s="40">
        <f>'Compra - Fora do Estado'!L513</f>
        <v>0</v>
      </c>
      <c r="D518" s="80">
        <v>0.04</v>
      </c>
      <c r="E518" s="86">
        <f t="shared" si="224"/>
        <v>5</v>
      </c>
      <c r="F518" s="87">
        <f t="shared" si="240"/>
        <v>7.4626865671641802</v>
      </c>
      <c r="G518" s="88">
        <f t="shared" si="241"/>
        <v>0.12000000000000009</v>
      </c>
      <c r="H518" s="54">
        <f t="shared" si="225"/>
        <v>0</v>
      </c>
      <c r="I518" s="42">
        <f t="shared" si="242"/>
        <v>0</v>
      </c>
      <c r="J518" s="53" t="e">
        <f t="shared" si="243"/>
        <v>#DIV/0!</v>
      </c>
      <c r="K518" s="92">
        <f t="shared" si="226"/>
        <v>0</v>
      </c>
      <c r="L518" s="87">
        <f t="shared" si="244"/>
        <v>0</v>
      </c>
      <c r="M518" s="93" t="e">
        <f t="shared" si="245"/>
        <v>#DIV/0!</v>
      </c>
      <c r="N518" s="59">
        <f t="shared" si="227"/>
        <v>5</v>
      </c>
      <c r="O518" s="42">
        <f t="shared" si="246"/>
        <v>7.3529411764705888</v>
      </c>
      <c r="P518" s="55">
        <f t="shared" si="247"/>
        <v>0.12000000000000008</v>
      </c>
      <c r="Q518" s="86">
        <f t="shared" si="228"/>
        <v>0</v>
      </c>
      <c r="R518" s="87">
        <f t="shared" si="248"/>
        <v>0</v>
      </c>
      <c r="S518" s="93" t="e">
        <f t="shared" si="249"/>
        <v>#DIV/0!</v>
      </c>
      <c r="T518" s="59">
        <f t="shared" si="229"/>
        <v>0</v>
      </c>
      <c r="U518" s="42">
        <f t="shared" si="250"/>
        <v>0</v>
      </c>
      <c r="V518" s="53" t="e">
        <f t="shared" si="251"/>
        <v>#DIV/0!</v>
      </c>
      <c r="W518" s="92">
        <f t="shared" si="230"/>
        <v>5</v>
      </c>
      <c r="X518" s="87">
        <f t="shared" si="252"/>
        <v>7.6923076923076934</v>
      </c>
      <c r="Y518" s="88">
        <f t="shared" si="253"/>
        <v>0.12000000000000008</v>
      </c>
      <c r="Z518" s="54">
        <f t="shared" si="231"/>
        <v>0</v>
      </c>
      <c r="AA518" s="42">
        <f t="shared" si="233"/>
        <v>0</v>
      </c>
      <c r="AB518" s="55" t="e">
        <f t="shared" si="234"/>
        <v>#DIV/0!</v>
      </c>
      <c r="AC518" s="86">
        <f t="shared" si="232"/>
        <v>5</v>
      </c>
      <c r="AD518" s="87">
        <f t="shared" si="235"/>
        <v>5.9523809523809526</v>
      </c>
      <c r="AE518" s="93">
        <f t="shared" si="236"/>
        <v>0.12000000000000002</v>
      </c>
      <c r="AF518" s="59">
        <f t="shared" si="237"/>
        <v>5</v>
      </c>
      <c r="AG518" s="42">
        <f t="shared" si="238"/>
        <v>5.9523809523809526</v>
      </c>
      <c r="AH518" s="55">
        <f t="shared" si="239"/>
        <v>0.12000000000000002</v>
      </c>
    </row>
    <row r="519" spans="1:34" x14ac:dyDescent="0.25">
      <c r="A519" s="75">
        <f>'Compra - Fora do Estado'!A514</f>
        <v>0</v>
      </c>
      <c r="B519" s="66">
        <f>'Compra - Fora do Estado'!B514</f>
        <v>0</v>
      </c>
      <c r="C519" s="40">
        <f>'Compra - Fora do Estado'!L514</f>
        <v>0</v>
      </c>
      <c r="D519" s="80">
        <v>0.04</v>
      </c>
      <c r="E519" s="86">
        <f t="shared" si="224"/>
        <v>5</v>
      </c>
      <c r="F519" s="87">
        <f t="shared" si="240"/>
        <v>7.4626865671641802</v>
      </c>
      <c r="G519" s="88">
        <f t="shared" si="241"/>
        <v>0.12000000000000009</v>
      </c>
      <c r="H519" s="54">
        <f t="shared" si="225"/>
        <v>0</v>
      </c>
      <c r="I519" s="42">
        <f t="shared" si="242"/>
        <v>0</v>
      </c>
      <c r="J519" s="53" t="e">
        <f t="shared" si="243"/>
        <v>#DIV/0!</v>
      </c>
      <c r="K519" s="92">
        <f t="shared" si="226"/>
        <v>0</v>
      </c>
      <c r="L519" s="87">
        <f t="shared" si="244"/>
        <v>0</v>
      </c>
      <c r="M519" s="93" t="e">
        <f t="shared" si="245"/>
        <v>#DIV/0!</v>
      </c>
      <c r="N519" s="59">
        <f t="shared" si="227"/>
        <v>5</v>
      </c>
      <c r="O519" s="42">
        <f t="shared" si="246"/>
        <v>7.3529411764705888</v>
      </c>
      <c r="P519" s="55">
        <f t="shared" si="247"/>
        <v>0.12000000000000008</v>
      </c>
      <c r="Q519" s="86">
        <f t="shared" si="228"/>
        <v>0</v>
      </c>
      <c r="R519" s="87">
        <f t="shared" si="248"/>
        <v>0</v>
      </c>
      <c r="S519" s="93" t="e">
        <f t="shared" si="249"/>
        <v>#DIV/0!</v>
      </c>
      <c r="T519" s="59">
        <f t="shared" si="229"/>
        <v>0</v>
      </c>
      <c r="U519" s="42">
        <f t="shared" si="250"/>
        <v>0</v>
      </c>
      <c r="V519" s="53" t="e">
        <f t="shared" si="251"/>
        <v>#DIV/0!</v>
      </c>
      <c r="W519" s="92">
        <f t="shared" si="230"/>
        <v>5</v>
      </c>
      <c r="X519" s="87">
        <f t="shared" si="252"/>
        <v>7.6923076923076934</v>
      </c>
      <c r="Y519" s="88">
        <f t="shared" si="253"/>
        <v>0.12000000000000008</v>
      </c>
      <c r="Z519" s="54">
        <f t="shared" si="231"/>
        <v>0</v>
      </c>
      <c r="AA519" s="42">
        <f t="shared" si="233"/>
        <v>0</v>
      </c>
      <c r="AB519" s="55" t="e">
        <f t="shared" si="234"/>
        <v>#DIV/0!</v>
      </c>
      <c r="AC519" s="86">
        <f t="shared" si="232"/>
        <v>5</v>
      </c>
      <c r="AD519" s="87">
        <f t="shared" si="235"/>
        <v>5.9523809523809526</v>
      </c>
      <c r="AE519" s="93">
        <f t="shared" si="236"/>
        <v>0.12000000000000002</v>
      </c>
      <c r="AF519" s="59">
        <f t="shared" si="237"/>
        <v>5</v>
      </c>
      <c r="AG519" s="42">
        <f t="shared" si="238"/>
        <v>5.9523809523809526</v>
      </c>
      <c r="AH519" s="55">
        <f t="shared" si="239"/>
        <v>0.12000000000000002</v>
      </c>
    </row>
    <row r="520" spans="1:34" x14ac:dyDescent="0.25">
      <c r="A520" s="75">
        <f>'Compra - Fora do Estado'!A515</f>
        <v>0</v>
      </c>
      <c r="B520" s="66">
        <f>'Compra - Fora do Estado'!B515</f>
        <v>0</v>
      </c>
      <c r="C520" s="40">
        <f>'Compra - Fora do Estado'!L515</f>
        <v>0</v>
      </c>
      <c r="D520" s="80">
        <v>0.04</v>
      </c>
      <c r="E520" s="86">
        <f t="shared" si="224"/>
        <v>5</v>
      </c>
      <c r="F520" s="87">
        <f t="shared" si="240"/>
        <v>7.4626865671641802</v>
      </c>
      <c r="G520" s="88">
        <f t="shared" si="241"/>
        <v>0.12000000000000009</v>
      </c>
      <c r="H520" s="54">
        <f t="shared" si="225"/>
        <v>0</v>
      </c>
      <c r="I520" s="42">
        <f t="shared" si="242"/>
        <v>0</v>
      </c>
      <c r="J520" s="53" t="e">
        <f t="shared" si="243"/>
        <v>#DIV/0!</v>
      </c>
      <c r="K520" s="92">
        <f t="shared" si="226"/>
        <v>0</v>
      </c>
      <c r="L520" s="87">
        <f t="shared" si="244"/>
        <v>0</v>
      </c>
      <c r="M520" s="93" t="e">
        <f t="shared" si="245"/>
        <v>#DIV/0!</v>
      </c>
      <c r="N520" s="59">
        <f t="shared" si="227"/>
        <v>5</v>
      </c>
      <c r="O520" s="42">
        <f t="shared" si="246"/>
        <v>7.3529411764705888</v>
      </c>
      <c r="P520" s="55">
        <f t="shared" si="247"/>
        <v>0.12000000000000008</v>
      </c>
      <c r="Q520" s="86">
        <f t="shared" si="228"/>
        <v>0</v>
      </c>
      <c r="R520" s="87">
        <f t="shared" si="248"/>
        <v>0</v>
      </c>
      <c r="S520" s="93" t="e">
        <f t="shared" si="249"/>
        <v>#DIV/0!</v>
      </c>
      <c r="T520" s="59">
        <f t="shared" si="229"/>
        <v>0</v>
      </c>
      <c r="U520" s="42">
        <f t="shared" si="250"/>
        <v>0</v>
      </c>
      <c r="V520" s="53" t="e">
        <f t="shared" si="251"/>
        <v>#DIV/0!</v>
      </c>
      <c r="W520" s="92">
        <f t="shared" si="230"/>
        <v>5</v>
      </c>
      <c r="X520" s="87">
        <f t="shared" si="252"/>
        <v>7.6923076923076934</v>
      </c>
      <c r="Y520" s="88">
        <f t="shared" si="253"/>
        <v>0.12000000000000008</v>
      </c>
      <c r="Z520" s="54">
        <f t="shared" si="231"/>
        <v>0</v>
      </c>
      <c r="AA520" s="42">
        <f t="shared" si="233"/>
        <v>0</v>
      </c>
      <c r="AB520" s="55" t="e">
        <f t="shared" si="234"/>
        <v>#DIV/0!</v>
      </c>
      <c r="AC520" s="86">
        <f t="shared" si="232"/>
        <v>5</v>
      </c>
      <c r="AD520" s="87">
        <f t="shared" si="235"/>
        <v>5.9523809523809526</v>
      </c>
      <c r="AE520" s="93">
        <f t="shared" si="236"/>
        <v>0.12000000000000002</v>
      </c>
      <c r="AF520" s="59">
        <f t="shared" si="237"/>
        <v>5</v>
      </c>
      <c r="AG520" s="42">
        <f t="shared" si="238"/>
        <v>5.9523809523809526</v>
      </c>
      <c r="AH520" s="55">
        <f t="shared" si="239"/>
        <v>0.12000000000000002</v>
      </c>
    </row>
    <row r="521" spans="1:34" x14ac:dyDescent="0.25">
      <c r="A521" s="75">
        <f>'Compra - Fora do Estado'!A516</f>
        <v>0</v>
      </c>
      <c r="B521" s="66">
        <f>'Compra - Fora do Estado'!B516</f>
        <v>0</v>
      </c>
      <c r="C521" s="40">
        <f>'Compra - Fora do Estado'!L516</f>
        <v>0</v>
      </c>
      <c r="D521" s="80">
        <v>0.04</v>
      </c>
      <c r="E521" s="86">
        <f t="shared" si="224"/>
        <v>5</v>
      </c>
      <c r="F521" s="87">
        <f t="shared" si="240"/>
        <v>7.4626865671641802</v>
      </c>
      <c r="G521" s="88">
        <f t="shared" si="241"/>
        <v>0.12000000000000009</v>
      </c>
      <c r="H521" s="54">
        <f t="shared" si="225"/>
        <v>0</v>
      </c>
      <c r="I521" s="42">
        <f t="shared" si="242"/>
        <v>0</v>
      </c>
      <c r="J521" s="53" t="e">
        <f t="shared" si="243"/>
        <v>#DIV/0!</v>
      </c>
      <c r="K521" s="92">
        <f t="shared" si="226"/>
        <v>0</v>
      </c>
      <c r="L521" s="87">
        <f t="shared" si="244"/>
        <v>0</v>
      </c>
      <c r="M521" s="93" t="e">
        <f t="shared" si="245"/>
        <v>#DIV/0!</v>
      </c>
      <c r="N521" s="59">
        <f t="shared" si="227"/>
        <v>5</v>
      </c>
      <c r="O521" s="42">
        <f t="shared" si="246"/>
        <v>7.3529411764705888</v>
      </c>
      <c r="P521" s="55">
        <f t="shared" si="247"/>
        <v>0.12000000000000008</v>
      </c>
      <c r="Q521" s="86">
        <f t="shared" si="228"/>
        <v>0</v>
      </c>
      <c r="R521" s="87">
        <f t="shared" si="248"/>
        <v>0</v>
      </c>
      <c r="S521" s="93" t="e">
        <f t="shared" si="249"/>
        <v>#DIV/0!</v>
      </c>
      <c r="T521" s="59">
        <f t="shared" si="229"/>
        <v>0</v>
      </c>
      <c r="U521" s="42">
        <f t="shared" si="250"/>
        <v>0</v>
      </c>
      <c r="V521" s="53" t="e">
        <f t="shared" si="251"/>
        <v>#DIV/0!</v>
      </c>
      <c r="W521" s="92">
        <f t="shared" si="230"/>
        <v>5</v>
      </c>
      <c r="X521" s="87">
        <f t="shared" si="252"/>
        <v>7.6923076923076934</v>
      </c>
      <c r="Y521" s="88">
        <f t="shared" si="253"/>
        <v>0.12000000000000008</v>
      </c>
      <c r="Z521" s="54">
        <f t="shared" si="231"/>
        <v>0</v>
      </c>
      <c r="AA521" s="42">
        <f t="shared" si="233"/>
        <v>0</v>
      </c>
      <c r="AB521" s="55" t="e">
        <f t="shared" si="234"/>
        <v>#DIV/0!</v>
      </c>
      <c r="AC521" s="86">
        <f t="shared" si="232"/>
        <v>5</v>
      </c>
      <c r="AD521" s="87">
        <f t="shared" si="235"/>
        <v>5.9523809523809526</v>
      </c>
      <c r="AE521" s="93">
        <f t="shared" si="236"/>
        <v>0.12000000000000002</v>
      </c>
      <c r="AF521" s="59">
        <f t="shared" si="237"/>
        <v>5</v>
      </c>
      <c r="AG521" s="42">
        <f t="shared" si="238"/>
        <v>5.9523809523809526</v>
      </c>
      <c r="AH521" s="55">
        <f t="shared" si="239"/>
        <v>0.12000000000000002</v>
      </c>
    </row>
    <row r="522" spans="1:34" x14ac:dyDescent="0.25">
      <c r="A522" s="75">
        <f>'Compra - Fora do Estado'!A517</f>
        <v>0</v>
      </c>
      <c r="B522" s="66">
        <f>'Compra - Fora do Estado'!B517</f>
        <v>0</v>
      </c>
      <c r="C522" s="40">
        <f>'Compra - Fora do Estado'!L517</f>
        <v>0</v>
      </c>
      <c r="D522" s="80">
        <v>0.04</v>
      </c>
      <c r="E522" s="86">
        <f t="shared" si="224"/>
        <v>5</v>
      </c>
      <c r="F522" s="87">
        <f t="shared" si="240"/>
        <v>7.4626865671641802</v>
      </c>
      <c r="G522" s="88">
        <f t="shared" si="241"/>
        <v>0.12000000000000009</v>
      </c>
      <c r="H522" s="54">
        <f t="shared" si="225"/>
        <v>0</v>
      </c>
      <c r="I522" s="42">
        <f t="shared" si="242"/>
        <v>0</v>
      </c>
      <c r="J522" s="53" t="e">
        <f t="shared" si="243"/>
        <v>#DIV/0!</v>
      </c>
      <c r="K522" s="92">
        <f t="shared" si="226"/>
        <v>0</v>
      </c>
      <c r="L522" s="87">
        <f t="shared" si="244"/>
        <v>0</v>
      </c>
      <c r="M522" s="93" t="e">
        <f t="shared" si="245"/>
        <v>#DIV/0!</v>
      </c>
      <c r="N522" s="59">
        <f t="shared" si="227"/>
        <v>5</v>
      </c>
      <c r="O522" s="42">
        <f t="shared" si="246"/>
        <v>7.3529411764705888</v>
      </c>
      <c r="P522" s="55">
        <f t="shared" si="247"/>
        <v>0.12000000000000008</v>
      </c>
      <c r="Q522" s="86">
        <f t="shared" si="228"/>
        <v>0</v>
      </c>
      <c r="R522" s="87">
        <f t="shared" si="248"/>
        <v>0</v>
      </c>
      <c r="S522" s="93" t="e">
        <f t="shared" si="249"/>
        <v>#DIV/0!</v>
      </c>
      <c r="T522" s="59">
        <f t="shared" si="229"/>
        <v>0</v>
      </c>
      <c r="U522" s="42">
        <f t="shared" si="250"/>
        <v>0</v>
      </c>
      <c r="V522" s="53" t="e">
        <f t="shared" si="251"/>
        <v>#DIV/0!</v>
      </c>
      <c r="W522" s="92">
        <f t="shared" si="230"/>
        <v>5</v>
      </c>
      <c r="X522" s="87">
        <f t="shared" si="252"/>
        <v>7.6923076923076934</v>
      </c>
      <c r="Y522" s="88">
        <f t="shared" si="253"/>
        <v>0.12000000000000008</v>
      </c>
      <c r="Z522" s="54">
        <f t="shared" si="231"/>
        <v>0</v>
      </c>
      <c r="AA522" s="42">
        <f t="shared" si="233"/>
        <v>0</v>
      </c>
      <c r="AB522" s="55" t="e">
        <f t="shared" si="234"/>
        <v>#DIV/0!</v>
      </c>
      <c r="AC522" s="86">
        <f t="shared" si="232"/>
        <v>5</v>
      </c>
      <c r="AD522" s="87">
        <f t="shared" si="235"/>
        <v>5.9523809523809526</v>
      </c>
      <c r="AE522" s="93">
        <f t="shared" si="236"/>
        <v>0.12000000000000002</v>
      </c>
      <c r="AF522" s="59">
        <f t="shared" si="237"/>
        <v>5</v>
      </c>
      <c r="AG522" s="42">
        <f t="shared" si="238"/>
        <v>5.9523809523809526</v>
      </c>
      <c r="AH522" s="55">
        <f t="shared" si="239"/>
        <v>0.12000000000000002</v>
      </c>
    </row>
    <row r="523" spans="1:34" x14ac:dyDescent="0.25">
      <c r="A523" s="75">
        <f>'Compra - Fora do Estado'!A518</f>
        <v>0</v>
      </c>
      <c r="B523" s="66">
        <f>'Compra - Fora do Estado'!B518</f>
        <v>0</v>
      </c>
      <c r="C523" s="40">
        <f>'Compra - Fora do Estado'!L518</f>
        <v>0</v>
      </c>
      <c r="D523" s="80">
        <v>0.04</v>
      </c>
      <c r="E523" s="86">
        <f t="shared" si="224"/>
        <v>5</v>
      </c>
      <c r="F523" s="87">
        <f t="shared" si="240"/>
        <v>7.4626865671641802</v>
      </c>
      <c r="G523" s="88">
        <f t="shared" si="241"/>
        <v>0.12000000000000009</v>
      </c>
      <c r="H523" s="54">
        <f t="shared" si="225"/>
        <v>0</v>
      </c>
      <c r="I523" s="42">
        <f t="shared" si="242"/>
        <v>0</v>
      </c>
      <c r="J523" s="53" t="e">
        <f t="shared" si="243"/>
        <v>#DIV/0!</v>
      </c>
      <c r="K523" s="92">
        <f t="shared" si="226"/>
        <v>0</v>
      </c>
      <c r="L523" s="87">
        <f t="shared" si="244"/>
        <v>0</v>
      </c>
      <c r="M523" s="93" t="e">
        <f t="shared" si="245"/>
        <v>#DIV/0!</v>
      </c>
      <c r="N523" s="59">
        <f t="shared" si="227"/>
        <v>5</v>
      </c>
      <c r="O523" s="42">
        <f t="shared" si="246"/>
        <v>7.3529411764705888</v>
      </c>
      <c r="P523" s="55">
        <f t="shared" si="247"/>
        <v>0.12000000000000008</v>
      </c>
      <c r="Q523" s="86">
        <f t="shared" si="228"/>
        <v>0</v>
      </c>
      <c r="R523" s="87">
        <f t="shared" si="248"/>
        <v>0</v>
      </c>
      <c r="S523" s="93" t="e">
        <f t="shared" si="249"/>
        <v>#DIV/0!</v>
      </c>
      <c r="T523" s="59">
        <f t="shared" si="229"/>
        <v>0</v>
      </c>
      <c r="U523" s="42">
        <f t="shared" si="250"/>
        <v>0</v>
      </c>
      <c r="V523" s="53" t="e">
        <f t="shared" si="251"/>
        <v>#DIV/0!</v>
      </c>
      <c r="W523" s="92">
        <f t="shared" si="230"/>
        <v>5</v>
      </c>
      <c r="X523" s="87">
        <f t="shared" si="252"/>
        <v>7.6923076923076934</v>
      </c>
      <c r="Y523" s="88">
        <f t="shared" si="253"/>
        <v>0.12000000000000008</v>
      </c>
      <c r="Z523" s="54">
        <f t="shared" si="231"/>
        <v>0</v>
      </c>
      <c r="AA523" s="42">
        <f t="shared" si="233"/>
        <v>0</v>
      </c>
      <c r="AB523" s="55" t="e">
        <f t="shared" si="234"/>
        <v>#DIV/0!</v>
      </c>
      <c r="AC523" s="86">
        <f t="shared" si="232"/>
        <v>5</v>
      </c>
      <c r="AD523" s="87">
        <f t="shared" si="235"/>
        <v>5.9523809523809526</v>
      </c>
      <c r="AE523" s="93">
        <f t="shared" si="236"/>
        <v>0.12000000000000002</v>
      </c>
      <c r="AF523" s="59">
        <f t="shared" si="237"/>
        <v>5</v>
      </c>
      <c r="AG523" s="42">
        <f t="shared" si="238"/>
        <v>5.9523809523809526</v>
      </c>
      <c r="AH523" s="55">
        <f t="shared" si="239"/>
        <v>0.12000000000000002</v>
      </c>
    </row>
    <row r="524" spans="1:34" x14ac:dyDescent="0.25">
      <c r="A524" s="75">
        <f>'Compra - Fora do Estado'!A519</f>
        <v>0</v>
      </c>
      <c r="B524" s="66">
        <f>'Compra - Fora do Estado'!B519</f>
        <v>0</v>
      </c>
      <c r="C524" s="40">
        <f>'Compra - Fora do Estado'!L519</f>
        <v>0</v>
      </c>
      <c r="D524" s="80">
        <v>0.04</v>
      </c>
      <c r="E524" s="86">
        <f t="shared" si="224"/>
        <v>5</v>
      </c>
      <c r="F524" s="87">
        <f t="shared" si="240"/>
        <v>7.4626865671641802</v>
      </c>
      <c r="G524" s="88">
        <f t="shared" si="241"/>
        <v>0.12000000000000009</v>
      </c>
      <c r="H524" s="54">
        <f t="shared" si="225"/>
        <v>0</v>
      </c>
      <c r="I524" s="42">
        <f t="shared" si="242"/>
        <v>0</v>
      </c>
      <c r="J524" s="53" t="e">
        <f t="shared" si="243"/>
        <v>#DIV/0!</v>
      </c>
      <c r="K524" s="92">
        <f t="shared" si="226"/>
        <v>0</v>
      </c>
      <c r="L524" s="87">
        <f t="shared" si="244"/>
        <v>0</v>
      </c>
      <c r="M524" s="93" t="e">
        <f t="shared" si="245"/>
        <v>#DIV/0!</v>
      </c>
      <c r="N524" s="59">
        <f t="shared" si="227"/>
        <v>5</v>
      </c>
      <c r="O524" s="42">
        <f t="shared" si="246"/>
        <v>7.3529411764705888</v>
      </c>
      <c r="P524" s="55">
        <f t="shared" si="247"/>
        <v>0.12000000000000008</v>
      </c>
      <c r="Q524" s="86">
        <f t="shared" si="228"/>
        <v>0</v>
      </c>
      <c r="R524" s="87">
        <f t="shared" si="248"/>
        <v>0</v>
      </c>
      <c r="S524" s="93" t="e">
        <f t="shared" si="249"/>
        <v>#DIV/0!</v>
      </c>
      <c r="T524" s="59">
        <f t="shared" si="229"/>
        <v>0</v>
      </c>
      <c r="U524" s="42">
        <f t="shared" si="250"/>
        <v>0</v>
      </c>
      <c r="V524" s="53" t="e">
        <f t="shared" si="251"/>
        <v>#DIV/0!</v>
      </c>
      <c r="W524" s="92">
        <f t="shared" si="230"/>
        <v>5</v>
      </c>
      <c r="X524" s="87">
        <f t="shared" si="252"/>
        <v>7.6923076923076934</v>
      </c>
      <c r="Y524" s="88">
        <f t="shared" si="253"/>
        <v>0.12000000000000008</v>
      </c>
      <c r="Z524" s="54">
        <f t="shared" si="231"/>
        <v>0</v>
      </c>
      <c r="AA524" s="42">
        <f t="shared" si="233"/>
        <v>0</v>
      </c>
      <c r="AB524" s="55" t="e">
        <f t="shared" si="234"/>
        <v>#DIV/0!</v>
      </c>
      <c r="AC524" s="86">
        <f t="shared" si="232"/>
        <v>5</v>
      </c>
      <c r="AD524" s="87">
        <f t="shared" si="235"/>
        <v>5.9523809523809526</v>
      </c>
      <c r="AE524" s="93">
        <f t="shared" si="236"/>
        <v>0.12000000000000002</v>
      </c>
      <c r="AF524" s="59">
        <f t="shared" si="237"/>
        <v>5</v>
      </c>
      <c r="AG524" s="42">
        <f t="shared" si="238"/>
        <v>5.9523809523809526</v>
      </c>
      <c r="AH524" s="55">
        <f t="shared" si="239"/>
        <v>0.12000000000000002</v>
      </c>
    </row>
    <row r="525" spans="1:34" x14ac:dyDescent="0.25">
      <c r="A525" s="75">
        <f>'Compra - Fora do Estado'!A520</f>
        <v>0</v>
      </c>
      <c r="B525" s="66">
        <f>'Compra - Fora do Estado'!B520</f>
        <v>0</v>
      </c>
      <c r="C525" s="40">
        <f>'Compra - Fora do Estado'!L520</f>
        <v>0</v>
      </c>
      <c r="D525" s="80">
        <v>0.04</v>
      </c>
      <c r="E525" s="86">
        <f t="shared" si="224"/>
        <v>5</v>
      </c>
      <c r="F525" s="87">
        <f t="shared" si="240"/>
        <v>7.4626865671641802</v>
      </c>
      <c r="G525" s="88">
        <f t="shared" si="241"/>
        <v>0.12000000000000009</v>
      </c>
      <c r="H525" s="54">
        <f t="shared" si="225"/>
        <v>0</v>
      </c>
      <c r="I525" s="42">
        <f t="shared" si="242"/>
        <v>0</v>
      </c>
      <c r="J525" s="53" t="e">
        <f t="shared" si="243"/>
        <v>#DIV/0!</v>
      </c>
      <c r="K525" s="92">
        <f t="shared" si="226"/>
        <v>0</v>
      </c>
      <c r="L525" s="87">
        <f t="shared" si="244"/>
        <v>0</v>
      </c>
      <c r="M525" s="93" t="e">
        <f t="shared" si="245"/>
        <v>#DIV/0!</v>
      </c>
      <c r="N525" s="59">
        <f t="shared" si="227"/>
        <v>5</v>
      </c>
      <c r="O525" s="42">
        <f t="shared" si="246"/>
        <v>7.3529411764705888</v>
      </c>
      <c r="P525" s="55">
        <f t="shared" si="247"/>
        <v>0.12000000000000008</v>
      </c>
      <c r="Q525" s="86">
        <f t="shared" si="228"/>
        <v>0</v>
      </c>
      <c r="R525" s="87">
        <f t="shared" si="248"/>
        <v>0</v>
      </c>
      <c r="S525" s="93" t="e">
        <f t="shared" si="249"/>
        <v>#DIV/0!</v>
      </c>
      <c r="T525" s="59">
        <f t="shared" si="229"/>
        <v>0</v>
      </c>
      <c r="U525" s="42">
        <f t="shared" si="250"/>
        <v>0</v>
      </c>
      <c r="V525" s="53" t="e">
        <f t="shared" si="251"/>
        <v>#DIV/0!</v>
      </c>
      <c r="W525" s="92">
        <f t="shared" si="230"/>
        <v>5</v>
      </c>
      <c r="X525" s="87">
        <f t="shared" si="252"/>
        <v>7.6923076923076934</v>
      </c>
      <c r="Y525" s="88">
        <f t="shared" si="253"/>
        <v>0.12000000000000008</v>
      </c>
      <c r="Z525" s="54">
        <f t="shared" si="231"/>
        <v>0</v>
      </c>
      <c r="AA525" s="42">
        <f t="shared" si="233"/>
        <v>0</v>
      </c>
      <c r="AB525" s="55" t="e">
        <f t="shared" si="234"/>
        <v>#DIV/0!</v>
      </c>
      <c r="AC525" s="86">
        <f t="shared" si="232"/>
        <v>5</v>
      </c>
      <c r="AD525" s="87">
        <f t="shared" si="235"/>
        <v>5.9523809523809526</v>
      </c>
      <c r="AE525" s="93">
        <f t="shared" si="236"/>
        <v>0.12000000000000002</v>
      </c>
      <c r="AF525" s="59">
        <f t="shared" si="237"/>
        <v>5</v>
      </c>
      <c r="AG525" s="42">
        <f t="shared" si="238"/>
        <v>5.9523809523809526</v>
      </c>
      <c r="AH525" s="55">
        <f t="shared" si="239"/>
        <v>0.12000000000000002</v>
      </c>
    </row>
    <row r="526" spans="1:34" x14ac:dyDescent="0.25">
      <c r="A526" s="75">
        <f>'Compra - Fora do Estado'!A521</f>
        <v>0</v>
      </c>
      <c r="B526" s="66">
        <f>'Compra - Fora do Estado'!B521</f>
        <v>0</v>
      </c>
      <c r="C526" s="40">
        <f>'Compra - Fora do Estado'!L521</f>
        <v>0</v>
      </c>
      <c r="D526" s="80">
        <v>0.04</v>
      </c>
      <c r="E526" s="86">
        <f t="shared" si="224"/>
        <v>5</v>
      </c>
      <c r="F526" s="87">
        <f t="shared" si="240"/>
        <v>7.4626865671641802</v>
      </c>
      <c r="G526" s="88">
        <f t="shared" si="241"/>
        <v>0.12000000000000009</v>
      </c>
      <c r="H526" s="54">
        <f t="shared" si="225"/>
        <v>0</v>
      </c>
      <c r="I526" s="42">
        <f t="shared" si="242"/>
        <v>0</v>
      </c>
      <c r="J526" s="53" t="e">
        <f t="shared" si="243"/>
        <v>#DIV/0!</v>
      </c>
      <c r="K526" s="92">
        <f t="shared" si="226"/>
        <v>0</v>
      </c>
      <c r="L526" s="87">
        <f t="shared" si="244"/>
        <v>0</v>
      </c>
      <c r="M526" s="93" t="e">
        <f t="shared" si="245"/>
        <v>#DIV/0!</v>
      </c>
      <c r="N526" s="59">
        <f t="shared" si="227"/>
        <v>5</v>
      </c>
      <c r="O526" s="42">
        <f t="shared" si="246"/>
        <v>7.3529411764705888</v>
      </c>
      <c r="P526" s="55">
        <f t="shared" si="247"/>
        <v>0.12000000000000008</v>
      </c>
      <c r="Q526" s="86">
        <f t="shared" si="228"/>
        <v>0</v>
      </c>
      <c r="R526" s="87">
        <f t="shared" si="248"/>
        <v>0</v>
      </c>
      <c r="S526" s="93" t="e">
        <f t="shared" si="249"/>
        <v>#DIV/0!</v>
      </c>
      <c r="T526" s="59">
        <f t="shared" si="229"/>
        <v>0</v>
      </c>
      <c r="U526" s="42">
        <f t="shared" si="250"/>
        <v>0</v>
      </c>
      <c r="V526" s="53" t="e">
        <f t="shared" si="251"/>
        <v>#DIV/0!</v>
      </c>
      <c r="W526" s="92">
        <f t="shared" si="230"/>
        <v>5</v>
      </c>
      <c r="X526" s="87">
        <f t="shared" si="252"/>
        <v>7.6923076923076934</v>
      </c>
      <c r="Y526" s="88">
        <f t="shared" si="253"/>
        <v>0.12000000000000008</v>
      </c>
      <c r="Z526" s="54">
        <f t="shared" si="231"/>
        <v>0</v>
      </c>
      <c r="AA526" s="42">
        <f t="shared" si="233"/>
        <v>0</v>
      </c>
      <c r="AB526" s="55" t="e">
        <f t="shared" si="234"/>
        <v>#DIV/0!</v>
      </c>
      <c r="AC526" s="86">
        <f t="shared" si="232"/>
        <v>5</v>
      </c>
      <c r="AD526" s="87">
        <f t="shared" si="235"/>
        <v>5.9523809523809526</v>
      </c>
      <c r="AE526" s="93">
        <f t="shared" si="236"/>
        <v>0.12000000000000002</v>
      </c>
      <c r="AF526" s="59">
        <f t="shared" si="237"/>
        <v>5</v>
      </c>
      <c r="AG526" s="42">
        <f t="shared" si="238"/>
        <v>5.9523809523809526</v>
      </c>
      <c r="AH526" s="55">
        <f t="shared" si="239"/>
        <v>0.12000000000000002</v>
      </c>
    </row>
    <row r="527" spans="1:34" x14ac:dyDescent="0.25">
      <c r="A527" s="75">
        <f>'Compra - Fora do Estado'!A522</f>
        <v>0</v>
      </c>
      <c r="B527" s="66">
        <f>'Compra - Fora do Estado'!B522</f>
        <v>0</v>
      </c>
      <c r="C527" s="40">
        <f>'Compra - Fora do Estado'!L522</f>
        <v>0</v>
      </c>
      <c r="D527" s="80">
        <v>0.04</v>
      </c>
      <c r="E527" s="86">
        <f t="shared" ref="E527:E590" si="254">IF(C527*2&lt;$C$2,$D$2,$E$2)</f>
        <v>5</v>
      </c>
      <c r="F527" s="87">
        <f t="shared" si="240"/>
        <v>7.4626865671641802</v>
      </c>
      <c r="G527" s="88">
        <f t="shared" si="241"/>
        <v>0.12000000000000009</v>
      </c>
      <c r="H527" s="54">
        <f t="shared" ref="H527:H590" si="255">IF(C527*2&lt;$C$3,$D$3,$E$3)</f>
        <v>0</v>
      </c>
      <c r="I527" s="42">
        <f t="shared" si="242"/>
        <v>0</v>
      </c>
      <c r="J527" s="53" t="e">
        <f t="shared" si="243"/>
        <v>#DIV/0!</v>
      </c>
      <c r="K527" s="92">
        <f t="shared" ref="K527:K590" si="256">IF(C527*2&lt;$C$4,$D$4,$E$4)</f>
        <v>0</v>
      </c>
      <c r="L527" s="87">
        <f t="shared" si="244"/>
        <v>0</v>
      </c>
      <c r="M527" s="93" t="e">
        <f t="shared" si="245"/>
        <v>#DIV/0!</v>
      </c>
      <c r="N527" s="59">
        <f t="shared" ref="N527:N590" si="257">IF(C527*2&lt;$C$5,$D$5,$E$5)</f>
        <v>5</v>
      </c>
      <c r="O527" s="42">
        <f t="shared" si="246"/>
        <v>7.3529411764705888</v>
      </c>
      <c r="P527" s="55">
        <f t="shared" si="247"/>
        <v>0.12000000000000008</v>
      </c>
      <c r="Q527" s="86">
        <f t="shared" ref="Q527:Q590" si="258">IF(C527*2&lt;$C$6,$D$6,$E$6)</f>
        <v>0</v>
      </c>
      <c r="R527" s="87">
        <f t="shared" si="248"/>
        <v>0</v>
      </c>
      <c r="S527" s="93" t="e">
        <f t="shared" si="249"/>
        <v>#DIV/0!</v>
      </c>
      <c r="T527" s="59">
        <f t="shared" ref="T527:T590" si="259">IF(C527*2&lt;$C$7,$D$7,$E$7)</f>
        <v>0</v>
      </c>
      <c r="U527" s="42">
        <f t="shared" si="250"/>
        <v>0</v>
      </c>
      <c r="V527" s="53" t="e">
        <f t="shared" si="251"/>
        <v>#DIV/0!</v>
      </c>
      <c r="W527" s="92">
        <f t="shared" ref="W527:W590" si="260">IF(C527*2&lt;$C$8,$D$8,$E$8)</f>
        <v>5</v>
      </c>
      <c r="X527" s="87">
        <f t="shared" si="252"/>
        <v>7.6923076923076934</v>
      </c>
      <c r="Y527" s="88">
        <f t="shared" si="253"/>
        <v>0.12000000000000008</v>
      </c>
      <c r="Z527" s="54">
        <f t="shared" ref="Z527:Z590" si="261">IF(C527*22&lt;$C$9,$D$9,$E$9)</f>
        <v>0</v>
      </c>
      <c r="AA527" s="42">
        <f t="shared" si="233"/>
        <v>0</v>
      </c>
      <c r="AB527" s="55" t="e">
        <f t="shared" si="234"/>
        <v>#DIV/0!</v>
      </c>
      <c r="AC527" s="86">
        <f t="shared" ref="AC527:AC590" si="262">IF(C527*2&lt;$C$8,$D$8,$E$8)</f>
        <v>5</v>
      </c>
      <c r="AD527" s="87">
        <f t="shared" si="235"/>
        <v>5.9523809523809526</v>
      </c>
      <c r="AE527" s="93">
        <f t="shared" si="236"/>
        <v>0.12000000000000002</v>
      </c>
      <c r="AF527" s="59">
        <f t="shared" si="237"/>
        <v>5</v>
      </c>
      <c r="AG527" s="42">
        <f t="shared" si="238"/>
        <v>5.9523809523809526</v>
      </c>
      <c r="AH527" s="55">
        <f t="shared" si="239"/>
        <v>0.12000000000000002</v>
      </c>
    </row>
    <row r="528" spans="1:34" x14ac:dyDescent="0.25">
      <c r="A528" s="75">
        <f>'Compra - Fora do Estado'!A523</f>
        <v>0</v>
      </c>
      <c r="B528" s="66">
        <f>'Compra - Fora do Estado'!B523</f>
        <v>0</v>
      </c>
      <c r="C528" s="40">
        <f>'Compra - Fora do Estado'!L523</f>
        <v>0</v>
      </c>
      <c r="D528" s="80">
        <v>0.04</v>
      </c>
      <c r="E528" s="86">
        <f t="shared" si="254"/>
        <v>5</v>
      </c>
      <c r="F528" s="87">
        <f t="shared" si="240"/>
        <v>7.4626865671641802</v>
      </c>
      <c r="G528" s="88">
        <f t="shared" si="241"/>
        <v>0.12000000000000009</v>
      </c>
      <c r="H528" s="54">
        <f t="shared" si="255"/>
        <v>0</v>
      </c>
      <c r="I528" s="42">
        <f t="shared" si="242"/>
        <v>0</v>
      </c>
      <c r="J528" s="53" t="e">
        <f t="shared" si="243"/>
        <v>#DIV/0!</v>
      </c>
      <c r="K528" s="92">
        <f t="shared" si="256"/>
        <v>0</v>
      </c>
      <c r="L528" s="87">
        <f t="shared" si="244"/>
        <v>0</v>
      </c>
      <c r="M528" s="93" t="e">
        <f t="shared" si="245"/>
        <v>#DIV/0!</v>
      </c>
      <c r="N528" s="59">
        <f t="shared" si="257"/>
        <v>5</v>
      </c>
      <c r="O528" s="42">
        <f t="shared" si="246"/>
        <v>7.3529411764705888</v>
      </c>
      <c r="P528" s="55">
        <f t="shared" si="247"/>
        <v>0.12000000000000008</v>
      </c>
      <c r="Q528" s="86">
        <f t="shared" si="258"/>
        <v>0</v>
      </c>
      <c r="R528" s="87">
        <f t="shared" si="248"/>
        <v>0</v>
      </c>
      <c r="S528" s="93" t="e">
        <f t="shared" si="249"/>
        <v>#DIV/0!</v>
      </c>
      <c r="T528" s="59">
        <f t="shared" si="259"/>
        <v>0</v>
      </c>
      <c r="U528" s="42">
        <f t="shared" si="250"/>
        <v>0</v>
      </c>
      <c r="V528" s="53" t="e">
        <f t="shared" si="251"/>
        <v>#DIV/0!</v>
      </c>
      <c r="W528" s="92">
        <f t="shared" si="260"/>
        <v>5</v>
      </c>
      <c r="X528" s="87">
        <f t="shared" si="252"/>
        <v>7.6923076923076934</v>
      </c>
      <c r="Y528" s="88">
        <f t="shared" si="253"/>
        <v>0.12000000000000008</v>
      </c>
      <c r="Z528" s="54">
        <f t="shared" si="261"/>
        <v>0</v>
      </c>
      <c r="AA528" s="42">
        <f t="shared" ref="AA528:AA591" si="263">(C528+Z528)/(1-$J$5-D528-$B$9)</f>
        <v>0</v>
      </c>
      <c r="AB528" s="55" t="e">
        <f t="shared" ref="AB528:AB591" si="264">(AA528-Z528-D528*AA528-C528-$B$9*AA528)/AA528</f>
        <v>#DIV/0!</v>
      </c>
      <c r="AC528" s="86">
        <f t="shared" si="262"/>
        <v>5</v>
      </c>
      <c r="AD528" s="87">
        <f t="shared" ref="AD528:AD591" si="265">(C528+AC528)/(1-$J$5-D528-$B$10)</f>
        <v>5.9523809523809526</v>
      </c>
      <c r="AE528" s="93">
        <f t="shared" ref="AE528:AE591" si="266">(AD528-AC528-D528*AD528-C528-$B$10*AD528)/AD528</f>
        <v>0.12000000000000002</v>
      </c>
      <c r="AF528" s="59">
        <f t="shared" ref="AF528:AF591" si="267">IF(L528/2&lt;$C$8,$D$8,$E$8)</f>
        <v>5</v>
      </c>
      <c r="AG528" s="42">
        <f t="shared" ref="AG528:AG591" si="268">(C528+AF528)/(1-$J$5-D528-$B$11)</f>
        <v>5.9523809523809526</v>
      </c>
      <c r="AH528" s="55">
        <f t="shared" ref="AH528:AH591" si="269">(AG528-AF528-D528*AG528-C528-$B$11*AG528)/AG528</f>
        <v>0.12000000000000002</v>
      </c>
    </row>
    <row r="529" spans="1:34" x14ac:dyDescent="0.25">
      <c r="A529" s="75">
        <f>'Compra - Fora do Estado'!A524</f>
        <v>0</v>
      </c>
      <c r="B529" s="66">
        <f>'Compra - Fora do Estado'!B524</f>
        <v>0</v>
      </c>
      <c r="C529" s="40">
        <f>'Compra - Fora do Estado'!L524</f>
        <v>0</v>
      </c>
      <c r="D529" s="80">
        <v>0.04</v>
      </c>
      <c r="E529" s="86">
        <f t="shared" si="254"/>
        <v>5</v>
      </c>
      <c r="F529" s="87">
        <f t="shared" si="240"/>
        <v>7.4626865671641802</v>
      </c>
      <c r="G529" s="88">
        <f t="shared" si="241"/>
        <v>0.12000000000000009</v>
      </c>
      <c r="H529" s="54">
        <f t="shared" si="255"/>
        <v>0</v>
      </c>
      <c r="I529" s="42">
        <f t="shared" si="242"/>
        <v>0</v>
      </c>
      <c r="J529" s="53" t="e">
        <f t="shared" si="243"/>
        <v>#DIV/0!</v>
      </c>
      <c r="K529" s="92">
        <f t="shared" si="256"/>
        <v>0</v>
      </c>
      <c r="L529" s="87">
        <f t="shared" si="244"/>
        <v>0</v>
      </c>
      <c r="M529" s="93" t="e">
        <f t="shared" si="245"/>
        <v>#DIV/0!</v>
      </c>
      <c r="N529" s="59">
        <f t="shared" si="257"/>
        <v>5</v>
      </c>
      <c r="O529" s="42">
        <f t="shared" si="246"/>
        <v>7.3529411764705888</v>
      </c>
      <c r="P529" s="55">
        <f t="shared" si="247"/>
        <v>0.12000000000000008</v>
      </c>
      <c r="Q529" s="86">
        <f t="shared" si="258"/>
        <v>0</v>
      </c>
      <c r="R529" s="87">
        <f t="shared" si="248"/>
        <v>0</v>
      </c>
      <c r="S529" s="93" t="e">
        <f t="shared" si="249"/>
        <v>#DIV/0!</v>
      </c>
      <c r="T529" s="59">
        <f t="shared" si="259"/>
        <v>0</v>
      </c>
      <c r="U529" s="42">
        <f t="shared" si="250"/>
        <v>0</v>
      </c>
      <c r="V529" s="53" t="e">
        <f t="shared" si="251"/>
        <v>#DIV/0!</v>
      </c>
      <c r="W529" s="92">
        <f t="shared" si="260"/>
        <v>5</v>
      </c>
      <c r="X529" s="87">
        <f t="shared" si="252"/>
        <v>7.6923076923076934</v>
      </c>
      <c r="Y529" s="88">
        <f t="shared" si="253"/>
        <v>0.12000000000000008</v>
      </c>
      <c r="Z529" s="54">
        <f t="shared" si="261"/>
        <v>0</v>
      </c>
      <c r="AA529" s="42">
        <f t="shared" si="263"/>
        <v>0</v>
      </c>
      <c r="AB529" s="55" t="e">
        <f t="shared" si="264"/>
        <v>#DIV/0!</v>
      </c>
      <c r="AC529" s="86">
        <f t="shared" si="262"/>
        <v>5</v>
      </c>
      <c r="AD529" s="87">
        <f t="shared" si="265"/>
        <v>5.9523809523809526</v>
      </c>
      <c r="AE529" s="93">
        <f t="shared" si="266"/>
        <v>0.12000000000000002</v>
      </c>
      <c r="AF529" s="59">
        <f t="shared" si="267"/>
        <v>5</v>
      </c>
      <c r="AG529" s="42">
        <f t="shared" si="268"/>
        <v>5.9523809523809526</v>
      </c>
      <c r="AH529" s="55">
        <f t="shared" si="269"/>
        <v>0.12000000000000002</v>
      </c>
    </row>
    <row r="530" spans="1:34" x14ac:dyDescent="0.25">
      <c r="A530" s="75">
        <f>'Compra - Fora do Estado'!A525</f>
        <v>0</v>
      </c>
      <c r="B530" s="66">
        <f>'Compra - Fora do Estado'!B525</f>
        <v>0</v>
      </c>
      <c r="C530" s="40">
        <f>'Compra - Fora do Estado'!L525</f>
        <v>0</v>
      </c>
      <c r="D530" s="80">
        <v>0.04</v>
      </c>
      <c r="E530" s="86">
        <f t="shared" si="254"/>
        <v>5</v>
      </c>
      <c r="F530" s="87">
        <f t="shared" si="240"/>
        <v>7.4626865671641802</v>
      </c>
      <c r="G530" s="88">
        <f t="shared" si="241"/>
        <v>0.12000000000000009</v>
      </c>
      <c r="H530" s="54">
        <f t="shared" si="255"/>
        <v>0</v>
      </c>
      <c r="I530" s="42">
        <f t="shared" si="242"/>
        <v>0</v>
      </c>
      <c r="J530" s="53" t="e">
        <f t="shared" si="243"/>
        <v>#DIV/0!</v>
      </c>
      <c r="K530" s="92">
        <f t="shared" si="256"/>
        <v>0</v>
      </c>
      <c r="L530" s="87">
        <f t="shared" si="244"/>
        <v>0</v>
      </c>
      <c r="M530" s="93" t="e">
        <f t="shared" si="245"/>
        <v>#DIV/0!</v>
      </c>
      <c r="N530" s="59">
        <f t="shared" si="257"/>
        <v>5</v>
      </c>
      <c r="O530" s="42">
        <f t="shared" si="246"/>
        <v>7.3529411764705888</v>
      </c>
      <c r="P530" s="55">
        <f t="shared" si="247"/>
        <v>0.12000000000000008</v>
      </c>
      <c r="Q530" s="86">
        <f t="shared" si="258"/>
        <v>0</v>
      </c>
      <c r="R530" s="87">
        <f t="shared" si="248"/>
        <v>0</v>
      </c>
      <c r="S530" s="93" t="e">
        <f t="shared" si="249"/>
        <v>#DIV/0!</v>
      </c>
      <c r="T530" s="59">
        <f t="shared" si="259"/>
        <v>0</v>
      </c>
      <c r="U530" s="42">
        <f t="shared" si="250"/>
        <v>0</v>
      </c>
      <c r="V530" s="53" t="e">
        <f t="shared" si="251"/>
        <v>#DIV/0!</v>
      </c>
      <c r="W530" s="92">
        <f t="shared" si="260"/>
        <v>5</v>
      </c>
      <c r="X530" s="87">
        <f t="shared" si="252"/>
        <v>7.6923076923076934</v>
      </c>
      <c r="Y530" s="88">
        <f t="shared" si="253"/>
        <v>0.12000000000000008</v>
      </c>
      <c r="Z530" s="54">
        <f t="shared" si="261"/>
        <v>0</v>
      </c>
      <c r="AA530" s="42">
        <f t="shared" si="263"/>
        <v>0</v>
      </c>
      <c r="AB530" s="55" t="e">
        <f t="shared" si="264"/>
        <v>#DIV/0!</v>
      </c>
      <c r="AC530" s="86">
        <f t="shared" si="262"/>
        <v>5</v>
      </c>
      <c r="AD530" s="87">
        <f t="shared" si="265"/>
        <v>5.9523809523809526</v>
      </c>
      <c r="AE530" s="93">
        <f t="shared" si="266"/>
        <v>0.12000000000000002</v>
      </c>
      <c r="AF530" s="59">
        <f t="shared" si="267"/>
        <v>5</v>
      </c>
      <c r="AG530" s="42">
        <f t="shared" si="268"/>
        <v>5.9523809523809526</v>
      </c>
      <c r="AH530" s="55">
        <f t="shared" si="269"/>
        <v>0.12000000000000002</v>
      </c>
    </row>
    <row r="531" spans="1:34" x14ac:dyDescent="0.25">
      <c r="A531" s="75">
        <f>'Compra - Fora do Estado'!A526</f>
        <v>0</v>
      </c>
      <c r="B531" s="66">
        <f>'Compra - Fora do Estado'!B526</f>
        <v>0</v>
      </c>
      <c r="C531" s="40">
        <f>'Compra - Fora do Estado'!L526</f>
        <v>0</v>
      </c>
      <c r="D531" s="80">
        <v>0.04</v>
      </c>
      <c r="E531" s="86">
        <f t="shared" si="254"/>
        <v>5</v>
      </c>
      <c r="F531" s="87">
        <f t="shared" si="240"/>
        <v>7.4626865671641802</v>
      </c>
      <c r="G531" s="88">
        <f t="shared" si="241"/>
        <v>0.12000000000000009</v>
      </c>
      <c r="H531" s="54">
        <f t="shared" si="255"/>
        <v>0</v>
      </c>
      <c r="I531" s="42">
        <f t="shared" si="242"/>
        <v>0</v>
      </c>
      <c r="J531" s="53" t="e">
        <f t="shared" si="243"/>
        <v>#DIV/0!</v>
      </c>
      <c r="K531" s="92">
        <f t="shared" si="256"/>
        <v>0</v>
      </c>
      <c r="L531" s="87">
        <f t="shared" si="244"/>
        <v>0</v>
      </c>
      <c r="M531" s="93" t="e">
        <f t="shared" si="245"/>
        <v>#DIV/0!</v>
      </c>
      <c r="N531" s="59">
        <f t="shared" si="257"/>
        <v>5</v>
      </c>
      <c r="O531" s="42">
        <f t="shared" si="246"/>
        <v>7.3529411764705888</v>
      </c>
      <c r="P531" s="55">
        <f t="shared" si="247"/>
        <v>0.12000000000000008</v>
      </c>
      <c r="Q531" s="86">
        <f t="shared" si="258"/>
        <v>0</v>
      </c>
      <c r="R531" s="87">
        <f t="shared" si="248"/>
        <v>0</v>
      </c>
      <c r="S531" s="93" t="e">
        <f t="shared" si="249"/>
        <v>#DIV/0!</v>
      </c>
      <c r="T531" s="59">
        <f t="shared" si="259"/>
        <v>0</v>
      </c>
      <c r="U531" s="42">
        <f t="shared" si="250"/>
        <v>0</v>
      </c>
      <c r="V531" s="53" t="e">
        <f t="shared" si="251"/>
        <v>#DIV/0!</v>
      </c>
      <c r="W531" s="92">
        <f t="shared" si="260"/>
        <v>5</v>
      </c>
      <c r="X531" s="87">
        <f t="shared" si="252"/>
        <v>7.6923076923076934</v>
      </c>
      <c r="Y531" s="88">
        <f t="shared" si="253"/>
        <v>0.12000000000000008</v>
      </c>
      <c r="Z531" s="54">
        <f t="shared" si="261"/>
        <v>0</v>
      </c>
      <c r="AA531" s="42">
        <f t="shared" si="263"/>
        <v>0</v>
      </c>
      <c r="AB531" s="55" t="e">
        <f t="shared" si="264"/>
        <v>#DIV/0!</v>
      </c>
      <c r="AC531" s="86">
        <f t="shared" si="262"/>
        <v>5</v>
      </c>
      <c r="AD531" s="87">
        <f t="shared" si="265"/>
        <v>5.9523809523809526</v>
      </c>
      <c r="AE531" s="93">
        <f t="shared" si="266"/>
        <v>0.12000000000000002</v>
      </c>
      <c r="AF531" s="59">
        <f t="shared" si="267"/>
        <v>5</v>
      </c>
      <c r="AG531" s="42">
        <f t="shared" si="268"/>
        <v>5.9523809523809526</v>
      </c>
      <c r="AH531" s="55">
        <f t="shared" si="269"/>
        <v>0.12000000000000002</v>
      </c>
    </row>
    <row r="532" spans="1:34" x14ac:dyDescent="0.25">
      <c r="A532" s="75">
        <f>'Compra - Fora do Estado'!A527</f>
        <v>0</v>
      </c>
      <c r="B532" s="66">
        <f>'Compra - Fora do Estado'!B527</f>
        <v>0</v>
      </c>
      <c r="C532" s="40">
        <f>'Compra - Fora do Estado'!L527</f>
        <v>0</v>
      </c>
      <c r="D532" s="80">
        <v>0.04</v>
      </c>
      <c r="E532" s="86">
        <f t="shared" si="254"/>
        <v>5</v>
      </c>
      <c r="F532" s="87">
        <f t="shared" si="240"/>
        <v>7.4626865671641802</v>
      </c>
      <c r="G532" s="88">
        <f t="shared" si="241"/>
        <v>0.12000000000000009</v>
      </c>
      <c r="H532" s="54">
        <f t="shared" si="255"/>
        <v>0</v>
      </c>
      <c r="I532" s="42">
        <f t="shared" si="242"/>
        <v>0</v>
      </c>
      <c r="J532" s="53" t="e">
        <f t="shared" si="243"/>
        <v>#DIV/0!</v>
      </c>
      <c r="K532" s="92">
        <f t="shared" si="256"/>
        <v>0</v>
      </c>
      <c r="L532" s="87">
        <f t="shared" si="244"/>
        <v>0</v>
      </c>
      <c r="M532" s="93" t="e">
        <f t="shared" si="245"/>
        <v>#DIV/0!</v>
      </c>
      <c r="N532" s="59">
        <f t="shared" si="257"/>
        <v>5</v>
      </c>
      <c r="O532" s="42">
        <f t="shared" si="246"/>
        <v>7.3529411764705888</v>
      </c>
      <c r="P532" s="55">
        <f t="shared" si="247"/>
        <v>0.12000000000000008</v>
      </c>
      <c r="Q532" s="86">
        <f t="shared" si="258"/>
        <v>0</v>
      </c>
      <c r="R532" s="87">
        <f t="shared" si="248"/>
        <v>0</v>
      </c>
      <c r="S532" s="93" t="e">
        <f t="shared" si="249"/>
        <v>#DIV/0!</v>
      </c>
      <c r="T532" s="59">
        <f t="shared" si="259"/>
        <v>0</v>
      </c>
      <c r="U532" s="42">
        <f t="shared" si="250"/>
        <v>0</v>
      </c>
      <c r="V532" s="53" t="e">
        <f t="shared" si="251"/>
        <v>#DIV/0!</v>
      </c>
      <c r="W532" s="92">
        <f t="shared" si="260"/>
        <v>5</v>
      </c>
      <c r="X532" s="87">
        <f t="shared" si="252"/>
        <v>7.6923076923076934</v>
      </c>
      <c r="Y532" s="88">
        <f t="shared" si="253"/>
        <v>0.12000000000000008</v>
      </c>
      <c r="Z532" s="54">
        <f t="shared" si="261"/>
        <v>0</v>
      </c>
      <c r="AA532" s="42">
        <f t="shared" si="263"/>
        <v>0</v>
      </c>
      <c r="AB532" s="55" t="e">
        <f t="shared" si="264"/>
        <v>#DIV/0!</v>
      </c>
      <c r="AC532" s="86">
        <f t="shared" si="262"/>
        <v>5</v>
      </c>
      <c r="AD532" s="87">
        <f t="shared" si="265"/>
        <v>5.9523809523809526</v>
      </c>
      <c r="AE532" s="93">
        <f t="shared" si="266"/>
        <v>0.12000000000000002</v>
      </c>
      <c r="AF532" s="59">
        <f t="shared" si="267"/>
        <v>5</v>
      </c>
      <c r="AG532" s="42">
        <f t="shared" si="268"/>
        <v>5.9523809523809526</v>
      </c>
      <c r="AH532" s="55">
        <f t="shared" si="269"/>
        <v>0.12000000000000002</v>
      </c>
    </row>
    <row r="533" spans="1:34" x14ac:dyDescent="0.25">
      <c r="A533" s="75">
        <f>'Compra - Fora do Estado'!A528</f>
        <v>0</v>
      </c>
      <c r="B533" s="66">
        <f>'Compra - Fora do Estado'!B528</f>
        <v>0</v>
      </c>
      <c r="C533" s="40">
        <f>'Compra - Fora do Estado'!L528</f>
        <v>0</v>
      </c>
      <c r="D533" s="80">
        <v>0.04</v>
      </c>
      <c r="E533" s="86">
        <f t="shared" si="254"/>
        <v>5</v>
      </c>
      <c r="F533" s="87">
        <f t="shared" si="240"/>
        <v>7.4626865671641802</v>
      </c>
      <c r="G533" s="88">
        <f t="shared" si="241"/>
        <v>0.12000000000000009</v>
      </c>
      <c r="H533" s="54">
        <f t="shared" si="255"/>
        <v>0</v>
      </c>
      <c r="I533" s="42">
        <f t="shared" si="242"/>
        <v>0</v>
      </c>
      <c r="J533" s="53" t="e">
        <f t="shared" si="243"/>
        <v>#DIV/0!</v>
      </c>
      <c r="K533" s="92">
        <f t="shared" si="256"/>
        <v>0</v>
      </c>
      <c r="L533" s="87">
        <f t="shared" si="244"/>
        <v>0</v>
      </c>
      <c r="M533" s="93" t="e">
        <f t="shared" si="245"/>
        <v>#DIV/0!</v>
      </c>
      <c r="N533" s="59">
        <f t="shared" si="257"/>
        <v>5</v>
      </c>
      <c r="O533" s="42">
        <f t="shared" si="246"/>
        <v>7.3529411764705888</v>
      </c>
      <c r="P533" s="55">
        <f t="shared" si="247"/>
        <v>0.12000000000000008</v>
      </c>
      <c r="Q533" s="86">
        <f t="shared" si="258"/>
        <v>0</v>
      </c>
      <c r="R533" s="87">
        <f t="shared" si="248"/>
        <v>0</v>
      </c>
      <c r="S533" s="93" t="e">
        <f t="shared" si="249"/>
        <v>#DIV/0!</v>
      </c>
      <c r="T533" s="59">
        <f t="shared" si="259"/>
        <v>0</v>
      </c>
      <c r="U533" s="42">
        <f t="shared" si="250"/>
        <v>0</v>
      </c>
      <c r="V533" s="53" t="e">
        <f t="shared" si="251"/>
        <v>#DIV/0!</v>
      </c>
      <c r="W533" s="92">
        <f t="shared" si="260"/>
        <v>5</v>
      </c>
      <c r="X533" s="87">
        <f t="shared" si="252"/>
        <v>7.6923076923076934</v>
      </c>
      <c r="Y533" s="88">
        <f t="shared" si="253"/>
        <v>0.12000000000000008</v>
      </c>
      <c r="Z533" s="54">
        <f t="shared" si="261"/>
        <v>0</v>
      </c>
      <c r="AA533" s="42">
        <f t="shared" si="263"/>
        <v>0</v>
      </c>
      <c r="AB533" s="55" t="e">
        <f t="shared" si="264"/>
        <v>#DIV/0!</v>
      </c>
      <c r="AC533" s="86">
        <f t="shared" si="262"/>
        <v>5</v>
      </c>
      <c r="AD533" s="87">
        <f t="shared" si="265"/>
        <v>5.9523809523809526</v>
      </c>
      <c r="AE533" s="93">
        <f t="shared" si="266"/>
        <v>0.12000000000000002</v>
      </c>
      <c r="AF533" s="59">
        <f t="shared" si="267"/>
        <v>5</v>
      </c>
      <c r="AG533" s="42">
        <f t="shared" si="268"/>
        <v>5.9523809523809526</v>
      </c>
      <c r="AH533" s="55">
        <f t="shared" si="269"/>
        <v>0.12000000000000002</v>
      </c>
    </row>
    <row r="534" spans="1:34" x14ac:dyDescent="0.25">
      <c r="A534" s="75">
        <f>'Compra - Fora do Estado'!A529</f>
        <v>0</v>
      </c>
      <c r="B534" s="66">
        <f>'Compra - Fora do Estado'!B529</f>
        <v>0</v>
      </c>
      <c r="C534" s="40">
        <f>'Compra - Fora do Estado'!L529</f>
        <v>0</v>
      </c>
      <c r="D534" s="80">
        <v>0.04</v>
      </c>
      <c r="E534" s="86">
        <f t="shared" si="254"/>
        <v>5</v>
      </c>
      <c r="F534" s="87">
        <f t="shared" ref="F534:F597" si="270">(C534+E534)/(1-$J$5-D534-$B$2)</f>
        <v>7.4626865671641802</v>
      </c>
      <c r="G534" s="88">
        <f t="shared" ref="G534:G597" si="271">(F534-E534-D534*F534-C534-$B$2*F534)/F534</f>
        <v>0.12000000000000009</v>
      </c>
      <c r="H534" s="54">
        <f t="shared" si="255"/>
        <v>0</v>
      </c>
      <c r="I534" s="42">
        <f t="shared" ref="I534:I597" si="272">(C534+H534)/(1-$J$5-D534-$B$3)</f>
        <v>0</v>
      </c>
      <c r="J534" s="53" t="e">
        <f t="shared" ref="J534:J597" si="273">(I534-H534-D534*I534-C534-$B$3*I534)/I534</f>
        <v>#DIV/0!</v>
      </c>
      <c r="K534" s="92">
        <f t="shared" si="256"/>
        <v>0</v>
      </c>
      <c r="L534" s="87">
        <f t="shared" ref="L534:L597" si="274">(C534+K534)/(1-$J$5-D534-$B$4)</f>
        <v>0</v>
      </c>
      <c r="M534" s="93" t="e">
        <f t="shared" ref="M534:M597" si="275">(L534-K534-D534*L534-C534-$B$4*L534)/L534</f>
        <v>#DIV/0!</v>
      </c>
      <c r="N534" s="59">
        <f t="shared" si="257"/>
        <v>5</v>
      </c>
      <c r="O534" s="42">
        <f t="shared" ref="O534:O597" si="276">(C534+N534)/(1-$J$5-D534-$B$5)</f>
        <v>7.3529411764705888</v>
      </c>
      <c r="P534" s="55">
        <f t="shared" ref="P534:P597" si="277">(O534-N534-D534*O534-C534-$B$5*O534)/O534</f>
        <v>0.12000000000000008</v>
      </c>
      <c r="Q534" s="86">
        <f t="shared" si="258"/>
        <v>0</v>
      </c>
      <c r="R534" s="87">
        <f t="shared" ref="R534:R597" si="278">(C534+Q534)/(1-$J$5-D534-$B$6)</f>
        <v>0</v>
      </c>
      <c r="S534" s="93" t="e">
        <f t="shared" ref="S534:S597" si="279">(R534-Q534-D534*R534-C534-$B$6*R534)/R534</f>
        <v>#DIV/0!</v>
      </c>
      <c r="T534" s="59">
        <f t="shared" si="259"/>
        <v>0</v>
      </c>
      <c r="U534" s="42">
        <f t="shared" ref="U534:U597" si="280">(C534+T534)/(1-$J$5-D534-$B$7)</f>
        <v>0</v>
      </c>
      <c r="V534" s="53" t="e">
        <f t="shared" ref="V534:V597" si="281">(U534-T534-D534*U534-C534-$B$7*U534)/U534</f>
        <v>#DIV/0!</v>
      </c>
      <c r="W534" s="92">
        <f t="shared" si="260"/>
        <v>5</v>
      </c>
      <c r="X534" s="87">
        <f t="shared" ref="X534:X597" si="282">(C534+W534)/(1-$J$5-D534-$B$8)</f>
        <v>7.6923076923076934</v>
      </c>
      <c r="Y534" s="88">
        <f t="shared" ref="Y534:Y597" si="283">(X534-W534-D534*X534-C534-$B$8*X534)/X534</f>
        <v>0.12000000000000008</v>
      </c>
      <c r="Z534" s="54">
        <f t="shared" si="261"/>
        <v>0</v>
      </c>
      <c r="AA534" s="42">
        <f t="shared" si="263"/>
        <v>0</v>
      </c>
      <c r="AB534" s="55" t="e">
        <f t="shared" si="264"/>
        <v>#DIV/0!</v>
      </c>
      <c r="AC534" s="86">
        <f t="shared" si="262"/>
        <v>5</v>
      </c>
      <c r="AD534" s="87">
        <f t="shared" si="265"/>
        <v>5.9523809523809526</v>
      </c>
      <c r="AE534" s="93">
        <f t="shared" si="266"/>
        <v>0.12000000000000002</v>
      </c>
      <c r="AF534" s="59">
        <f t="shared" si="267"/>
        <v>5</v>
      </c>
      <c r="AG534" s="42">
        <f t="shared" si="268"/>
        <v>5.9523809523809526</v>
      </c>
      <c r="AH534" s="55">
        <f t="shared" si="269"/>
        <v>0.12000000000000002</v>
      </c>
    </row>
    <row r="535" spans="1:34" x14ac:dyDescent="0.25">
      <c r="A535" s="75">
        <f>'Compra - Fora do Estado'!A530</f>
        <v>0</v>
      </c>
      <c r="B535" s="66">
        <f>'Compra - Fora do Estado'!B530</f>
        <v>0</v>
      </c>
      <c r="C535" s="40">
        <f>'Compra - Fora do Estado'!L530</f>
        <v>0</v>
      </c>
      <c r="D535" s="80">
        <v>0.04</v>
      </c>
      <c r="E535" s="86">
        <f t="shared" si="254"/>
        <v>5</v>
      </c>
      <c r="F535" s="87">
        <f t="shared" si="270"/>
        <v>7.4626865671641802</v>
      </c>
      <c r="G535" s="88">
        <f t="shared" si="271"/>
        <v>0.12000000000000009</v>
      </c>
      <c r="H535" s="54">
        <f t="shared" si="255"/>
        <v>0</v>
      </c>
      <c r="I535" s="42">
        <f t="shared" si="272"/>
        <v>0</v>
      </c>
      <c r="J535" s="53" t="e">
        <f t="shared" si="273"/>
        <v>#DIV/0!</v>
      </c>
      <c r="K535" s="92">
        <f t="shared" si="256"/>
        <v>0</v>
      </c>
      <c r="L535" s="87">
        <f t="shared" si="274"/>
        <v>0</v>
      </c>
      <c r="M535" s="93" t="e">
        <f t="shared" si="275"/>
        <v>#DIV/0!</v>
      </c>
      <c r="N535" s="59">
        <f t="shared" si="257"/>
        <v>5</v>
      </c>
      <c r="O535" s="42">
        <f t="shared" si="276"/>
        <v>7.3529411764705888</v>
      </c>
      <c r="P535" s="55">
        <f t="shared" si="277"/>
        <v>0.12000000000000008</v>
      </c>
      <c r="Q535" s="86">
        <f t="shared" si="258"/>
        <v>0</v>
      </c>
      <c r="R535" s="87">
        <f t="shared" si="278"/>
        <v>0</v>
      </c>
      <c r="S535" s="93" t="e">
        <f t="shared" si="279"/>
        <v>#DIV/0!</v>
      </c>
      <c r="T535" s="59">
        <f t="shared" si="259"/>
        <v>0</v>
      </c>
      <c r="U535" s="42">
        <f t="shared" si="280"/>
        <v>0</v>
      </c>
      <c r="V535" s="53" t="e">
        <f t="shared" si="281"/>
        <v>#DIV/0!</v>
      </c>
      <c r="W535" s="92">
        <f t="shared" si="260"/>
        <v>5</v>
      </c>
      <c r="X535" s="87">
        <f t="shared" si="282"/>
        <v>7.6923076923076934</v>
      </c>
      <c r="Y535" s="88">
        <f t="shared" si="283"/>
        <v>0.12000000000000008</v>
      </c>
      <c r="Z535" s="54">
        <f t="shared" si="261"/>
        <v>0</v>
      </c>
      <c r="AA535" s="42">
        <f t="shared" si="263"/>
        <v>0</v>
      </c>
      <c r="AB535" s="55" t="e">
        <f t="shared" si="264"/>
        <v>#DIV/0!</v>
      </c>
      <c r="AC535" s="86">
        <f t="shared" si="262"/>
        <v>5</v>
      </c>
      <c r="AD535" s="87">
        <f t="shared" si="265"/>
        <v>5.9523809523809526</v>
      </c>
      <c r="AE535" s="93">
        <f t="shared" si="266"/>
        <v>0.12000000000000002</v>
      </c>
      <c r="AF535" s="59">
        <f t="shared" si="267"/>
        <v>5</v>
      </c>
      <c r="AG535" s="42">
        <f t="shared" si="268"/>
        <v>5.9523809523809526</v>
      </c>
      <c r="AH535" s="55">
        <f t="shared" si="269"/>
        <v>0.12000000000000002</v>
      </c>
    </row>
    <row r="536" spans="1:34" x14ac:dyDescent="0.25">
      <c r="A536" s="75">
        <f>'Compra - Fora do Estado'!A531</f>
        <v>0</v>
      </c>
      <c r="B536" s="66">
        <f>'Compra - Fora do Estado'!B531</f>
        <v>0</v>
      </c>
      <c r="C536" s="40">
        <f>'Compra - Fora do Estado'!L531</f>
        <v>0</v>
      </c>
      <c r="D536" s="80">
        <v>0.04</v>
      </c>
      <c r="E536" s="86">
        <f t="shared" si="254"/>
        <v>5</v>
      </c>
      <c r="F536" s="87">
        <f t="shared" si="270"/>
        <v>7.4626865671641802</v>
      </c>
      <c r="G536" s="88">
        <f t="shared" si="271"/>
        <v>0.12000000000000009</v>
      </c>
      <c r="H536" s="54">
        <f t="shared" si="255"/>
        <v>0</v>
      </c>
      <c r="I536" s="42">
        <f t="shared" si="272"/>
        <v>0</v>
      </c>
      <c r="J536" s="53" t="e">
        <f t="shared" si="273"/>
        <v>#DIV/0!</v>
      </c>
      <c r="K536" s="92">
        <f t="shared" si="256"/>
        <v>0</v>
      </c>
      <c r="L536" s="87">
        <f t="shared" si="274"/>
        <v>0</v>
      </c>
      <c r="M536" s="93" t="e">
        <f t="shared" si="275"/>
        <v>#DIV/0!</v>
      </c>
      <c r="N536" s="59">
        <f t="shared" si="257"/>
        <v>5</v>
      </c>
      <c r="O536" s="42">
        <f t="shared" si="276"/>
        <v>7.3529411764705888</v>
      </c>
      <c r="P536" s="55">
        <f t="shared" si="277"/>
        <v>0.12000000000000008</v>
      </c>
      <c r="Q536" s="86">
        <f t="shared" si="258"/>
        <v>0</v>
      </c>
      <c r="R536" s="87">
        <f t="shared" si="278"/>
        <v>0</v>
      </c>
      <c r="S536" s="93" t="e">
        <f t="shared" si="279"/>
        <v>#DIV/0!</v>
      </c>
      <c r="T536" s="59">
        <f t="shared" si="259"/>
        <v>0</v>
      </c>
      <c r="U536" s="42">
        <f t="shared" si="280"/>
        <v>0</v>
      </c>
      <c r="V536" s="53" t="e">
        <f t="shared" si="281"/>
        <v>#DIV/0!</v>
      </c>
      <c r="W536" s="92">
        <f t="shared" si="260"/>
        <v>5</v>
      </c>
      <c r="X536" s="87">
        <f t="shared" si="282"/>
        <v>7.6923076923076934</v>
      </c>
      <c r="Y536" s="88">
        <f t="shared" si="283"/>
        <v>0.12000000000000008</v>
      </c>
      <c r="Z536" s="54">
        <f t="shared" si="261"/>
        <v>0</v>
      </c>
      <c r="AA536" s="42">
        <f t="shared" si="263"/>
        <v>0</v>
      </c>
      <c r="AB536" s="55" t="e">
        <f t="shared" si="264"/>
        <v>#DIV/0!</v>
      </c>
      <c r="AC536" s="86">
        <f t="shared" si="262"/>
        <v>5</v>
      </c>
      <c r="AD536" s="87">
        <f t="shared" si="265"/>
        <v>5.9523809523809526</v>
      </c>
      <c r="AE536" s="93">
        <f t="shared" si="266"/>
        <v>0.12000000000000002</v>
      </c>
      <c r="AF536" s="59">
        <f t="shared" si="267"/>
        <v>5</v>
      </c>
      <c r="AG536" s="42">
        <f t="shared" si="268"/>
        <v>5.9523809523809526</v>
      </c>
      <c r="AH536" s="55">
        <f t="shared" si="269"/>
        <v>0.12000000000000002</v>
      </c>
    </row>
    <row r="537" spans="1:34" x14ac:dyDescent="0.25">
      <c r="A537" s="75">
        <f>'Compra - Fora do Estado'!A532</f>
        <v>0</v>
      </c>
      <c r="B537" s="66">
        <f>'Compra - Fora do Estado'!B532</f>
        <v>0</v>
      </c>
      <c r="C537" s="40">
        <f>'Compra - Fora do Estado'!L532</f>
        <v>0</v>
      </c>
      <c r="D537" s="80">
        <v>0.04</v>
      </c>
      <c r="E537" s="86">
        <f t="shared" si="254"/>
        <v>5</v>
      </c>
      <c r="F537" s="87">
        <f t="shared" si="270"/>
        <v>7.4626865671641802</v>
      </c>
      <c r="G537" s="88">
        <f t="shared" si="271"/>
        <v>0.12000000000000009</v>
      </c>
      <c r="H537" s="54">
        <f t="shared" si="255"/>
        <v>0</v>
      </c>
      <c r="I537" s="42">
        <f t="shared" si="272"/>
        <v>0</v>
      </c>
      <c r="J537" s="53" t="e">
        <f t="shared" si="273"/>
        <v>#DIV/0!</v>
      </c>
      <c r="K537" s="92">
        <f t="shared" si="256"/>
        <v>0</v>
      </c>
      <c r="L537" s="87">
        <f t="shared" si="274"/>
        <v>0</v>
      </c>
      <c r="M537" s="93" t="e">
        <f t="shared" si="275"/>
        <v>#DIV/0!</v>
      </c>
      <c r="N537" s="59">
        <f t="shared" si="257"/>
        <v>5</v>
      </c>
      <c r="O537" s="42">
        <f t="shared" si="276"/>
        <v>7.3529411764705888</v>
      </c>
      <c r="P537" s="55">
        <f t="shared" si="277"/>
        <v>0.12000000000000008</v>
      </c>
      <c r="Q537" s="86">
        <f t="shared" si="258"/>
        <v>0</v>
      </c>
      <c r="R537" s="87">
        <f t="shared" si="278"/>
        <v>0</v>
      </c>
      <c r="S537" s="93" t="e">
        <f t="shared" si="279"/>
        <v>#DIV/0!</v>
      </c>
      <c r="T537" s="59">
        <f t="shared" si="259"/>
        <v>0</v>
      </c>
      <c r="U537" s="42">
        <f t="shared" si="280"/>
        <v>0</v>
      </c>
      <c r="V537" s="53" t="e">
        <f t="shared" si="281"/>
        <v>#DIV/0!</v>
      </c>
      <c r="W537" s="92">
        <f t="shared" si="260"/>
        <v>5</v>
      </c>
      <c r="X537" s="87">
        <f t="shared" si="282"/>
        <v>7.6923076923076934</v>
      </c>
      <c r="Y537" s="88">
        <f t="shared" si="283"/>
        <v>0.12000000000000008</v>
      </c>
      <c r="Z537" s="54">
        <f t="shared" si="261"/>
        <v>0</v>
      </c>
      <c r="AA537" s="42">
        <f t="shared" si="263"/>
        <v>0</v>
      </c>
      <c r="AB537" s="55" t="e">
        <f t="shared" si="264"/>
        <v>#DIV/0!</v>
      </c>
      <c r="AC537" s="86">
        <f t="shared" si="262"/>
        <v>5</v>
      </c>
      <c r="AD537" s="87">
        <f t="shared" si="265"/>
        <v>5.9523809523809526</v>
      </c>
      <c r="AE537" s="93">
        <f t="shared" si="266"/>
        <v>0.12000000000000002</v>
      </c>
      <c r="AF537" s="59">
        <f t="shared" si="267"/>
        <v>5</v>
      </c>
      <c r="AG537" s="42">
        <f t="shared" si="268"/>
        <v>5.9523809523809526</v>
      </c>
      <c r="AH537" s="55">
        <f t="shared" si="269"/>
        <v>0.12000000000000002</v>
      </c>
    </row>
    <row r="538" spans="1:34" x14ac:dyDescent="0.25">
      <c r="A538" s="75">
        <f>'Compra - Fora do Estado'!A533</f>
        <v>0</v>
      </c>
      <c r="B538" s="66">
        <f>'Compra - Fora do Estado'!B533</f>
        <v>0</v>
      </c>
      <c r="C538" s="40">
        <f>'Compra - Fora do Estado'!L533</f>
        <v>0</v>
      </c>
      <c r="D538" s="80">
        <v>0.04</v>
      </c>
      <c r="E538" s="86">
        <f t="shared" si="254"/>
        <v>5</v>
      </c>
      <c r="F538" s="87">
        <f t="shared" si="270"/>
        <v>7.4626865671641802</v>
      </c>
      <c r="G538" s="88">
        <f t="shared" si="271"/>
        <v>0.12000000000000009</v>
      </c>
      <c r="H538" s="54">
        <f t="shared" si="255"/>
        <v>0</v>
      </c>
      <c r="I538" s="42">
        <f t="shared" si="272"/>
        <v>0</v>
      </c>
      <c r="J538" s="53" t="e">
        <f t="shared" si="273"/>
        <v>#DIV/0!</v>
      </c>
      <c r="K538" s="92">
        <f t="shared" si="256"/>
        <v>0</v>
      </c>
      <c r="L538" s="87">
        <f t="shared" si="274"/>
        <v>0</v>
      </c>
      <c r="M538" s="93" t="e">
        <f t="shared" si="275"/>
        <v>#DIV/0!</v>
      </c>
      <c r="N538" s="59">
        <f t="shared" si="257"/>
        <v>5</v>
      </c>
      <c r="O538" s="42">
        <f t="shared" si="276"/>
        <v>7.3529411764705888</v>
      </c>
      <c r="P538" s="55">
        <f t="shared" si="277"/>
        <v>0.12000000000000008</v>
      </c>
      <c r="Q538" s="86">
        <f t="shared" si="258"/>
        <v>0</v>
      </c>
      <c r="R538" s="87">
        <f t="shared" si="278"/>
        <v>0</v>
      </c>
      <c r="S538" s="93" t="e">
        <f t="shared" si="279"/>
        <v>#DIV/0!</v>
      </c>
      <c r="T538" s="59">
        <f t="shared" si="259"/>
        <v>0</v>
      </c>
      <c r="U538" s="42">
        <f t="shared" si="280"/>
        <v>0</v>
      </c>
      <c r="V538" s="53" t="e">
        <f t="shared" si="281"/>
        <v>#DIV/0!</v>
      </c>
      <c r="W538" s="92">
        <f t="shared" si="260"/>
        <v>5</v>
      </c>
      <c r="X538" s="87">
        <f t="shared" si="282"/>
        <v>7.6923076923076934</v>
      </c>
      <c r="Y538" s="88">
        <f t="shared" si="283"/>
        <v>0.12000000000000008</v>
      </c>
      <c r="Z538" s="54">
        <f t="shared" si="261"/>
        <v>0</v>
      </c>
      <c r="AA538" s="42">
        <f t="shared" si="263"/>
        <v>0</v>
      </c>
      <c r="AB538" s="55" t="e">
        <f t="shared" si="264"/>
        <v>#DIV/0!</v>
      </c>
      <c r="AC538" s="86">
        <f t="shared" si="262"/>
        <v>5</v>
      </c>
      <c r="AD538" s="87">
        <f t="shared" si="265"/>
        <v>5.9523809523809526</v>
      </c>
      <c r="AE538" s="93">
        <f t="shared" si="266"/>
        <v>0.12000000000000002</v>
      </c>
      <c r="AF538" s="59">
        <f t="shared" si="267"/>
        <v>5</v>
      </c>
      <c r="AG538" s="42">
        <f t="shared" si="268"/>
        <v>5.9523809523809526</v>
      </c>
      <c r="AH538" s="55">
        <f t="shared" si="269"/>
        <v>0.12000000000000002</v>
      </c>
    </row>
    <row r="539" spans="1:34" x14ac:dyDescent="0.25">
      <c r="A539" s="75">
        <f>'Compra - Fora do Estado'!A534</f>
        <v>0</v>
      </c>
      <c r="B539" s="66">
        <f>'Compra - Fora do Estado'!B534</f>
        <v>0</v>
      </c>
      <c r="C539" s="40">
        <f>'Compra - Fora do Estado'!L534</f>
        <v>0</v>
      </c>
      <c r="D539" s="80">
        <v>0.04</v>
      </c>
      <c r="E539" s="86">
        <f t="shared" si="254"/>
        <v>5</v>
      </c>
      <c r="F539" s="87">
        <f t="shared" si="270"/>
        <v>7.4626865671641802</v>
      </c>
      <c r="G539" s="88">
        <f t="shared" si="271"/>
        <v>0.12000000000000009</v>
      </c>
      <c r="H539" s="54">
        <f t="shared" si="255"/>
        <v>0</v>
      </c>
      <c r="I539" s="42">
        <f t="shared" si="272"/>
        <v>0</v>
      </c>
      <c r="J539" s="53" t="e">
        <f t="shared" si="273"/>
        <v>#DIV/0!</v>
      </c>
      <c r="K539" s="92">
        <f t="shared" si="256"/>
        <v>0</v>
      </c>
      <c r="L539" s="87">
        <f t="shared" si="274"/>
        <v>0</v>
      </c>
      <c r="M539" s="93" t="e">
        <f t="shared" si="275"/>
        <v>#DIV/0!</v>
      </c>
      <c r="N539" s="59">
        <f t="shared" si="257"/>
        <v>5</v>
      </c>
      <c r="O539" s="42">
        <f t="shared" si="276"/>
        <v>7.3529411764705888</v>
      </c>
      <c r="P539" s="55">
        <f t="shared" si="277"/>
        <v>0.12000000000000008</v>
      </c>
      <c r="Q539" s="86">
        <f t="shared" si="258"/>
        <v>0</v>
      </c>
      <c r="R539" s="87">
        <f t="shared" si="278"/>
        <v>0</v>
      </c>
      <c r="S539" s="93" t="e">
        <f t="shared" si="279"/>
        <v>#DIV/0!</v>
      </c>
      <c r="T539" s="59">
        <f t="shared" si="259"/>
        <v>0</v>
      </c>
      <c r="U539" s="42">
        <f t="shared" si="280"/>
        <v>0</v>
      </c>
      <c r="V539" s="53" t="e">
        <f t="shared" si="281"/>
        <v>#DIV/0!</v>
      </c>
      <c r="W539" s="92">
        <f t="shared" si="260"/>
        <v>5</v>
      </c>
      <c r="X539" s="87">
        <f t="shared" si="282"/>
        <v>7.6923076923076934</v>
      </c>
      <c r="Y539" s="88">
        <f t="shared" si="283"/>
        <v>0.12000000000000008</v>
      </c>
      <c r="Z539" s="54">
        <f t="shared" si="261"/>
        <v>0</v>
      </c>
      <c r="AA539" s="42">
        <f t="shared" si="263"/>
        <v>0</v>
      </c>
      <c r="AB539" s="55" t="e">
        <f t="shared" si="264"/>
        <v>#DIV/0!</v>
      </c>
      <c r="AC539" s="86">
        <f t="shared" si="262"/>
        <v>5</v>
      </c>
      <c r="AD539" s="87">
        <f t="shared" si="265"/>
        <v>5.9523809523809526</v>
      </c>
      <c r="AE539" s="93">
        <f t="shared" si="266"/>
        <v>0.12000000000000002</v>
      </c>
      <c r="AF539" s="59">
        <f t="shared" si="267"/>
        <v>5</v>
      </c>
      <c r="AG539" s="42">
        <f t="shared" si="268"/>
        <v>5.9523809523809526</v>
      </c>
      <c r="AH539" s="55">
        <f t="shared" si="269"/>
        <v>0.12000000000000002</v>
      </c>
    </row>
    <row r="540" spans="1:34" x14ac:dyDescent="0.25">
      <c r="A540" s="75">
        <f>'Compra - Fora do Estado'!A535</f>
        <v>0</v>
      </c>
      <c r="B540" s="66">
        <f>'Compra - Fora do Estado'!B535</f>
        <v>0</v>
      </c>
      <c r="C540" s="40">
        <f>'Compra - Fora do Estado'!L535</f>
        <v>0</v>
      </c>
      <c r="D540" s="80">
        <v>0.04</v>
      </c>
      <c r="E540" s="86">
        <f t="shared" si="254"/>
        <v>5</v>
      </c>
      <c r="F540" s="87">
        <f t="shared" si="270"/>
        <v>7.4626865671641802</v>
      </c>
      <c r="G540" s="88">
        <f t="shared" si="271"/>
        <v>0.12000000000000009</v>
      </c>
      <c r="H540" s="54">
        <f t="shared" si="255"/>
        <v>0</v>
      </c>
      <c r="I540" s="42">
        <f t="shared" si="272"/>
        <v>0</v>
      </c>
      <c r="J540" s="53" t="e">
        <f t="shared" si="273"/>
        <v>#DIV/0!</v>
      </c>
      <c r="K540" s="92">
        <f t="shared" si="256"/>
        <v>0</v>
      </c>
      <c r="L540" s="87">
        <f t="shared" si="274"/>
        <v>0</v>
      </c>
      <c r="M540" s="93" t="e">
        <f t="shared" si="275"/>
        <v>#DIV/0!</v>
      </c>
      <c r="N540" s="59">
        <f t="shared" si="257"/>
        <v>5</v>
      </c>
      <c r="O540" s="42">
        <f t="shared" si="276"/>
        <v>7.3529411764705888</v>
      </c>
      <c r="P540" s="55">
        <f t="shared" si="277"/>
        <v>0.12000000000000008</v>
      </c>
      <c r="Q540" s="86">
        <f t="shared" si="258"/>
        <v>0</v>
      </c>
      <c r="R540" s="87">
        <f t="shared" si="278"/>
        <v>0</v>
      </c>
      <c r="S540" s="93" t="e">
        <f t="shared" si="279"/>
        <v>#DIV/0!</v>
      </c>
      <c r="T540" s="59">
        <f t="shared" si="259"/>
        <v>0</v>
      </c>
      <c r="U540" s="42">
        <f t="shared" si="280"/>
        <v>0</v>
      </c>
      <c r="V540" s="53" t="e">
        <f t="shared" si="281"/>
        <v>#DIV/0!</v>
      </c>
      <c r="W540" s="92">
        <f t="shared" si="260"/>
        <v>5</v>
      </c>
      <c r="X540" s="87">
        <f t="shared" si="282"/>
        <v>7.6923076923076934</v>
      </c>
      <c r="Y540" s="88">
        <f t="shared" si="283"/>
        <v>0.12000000000000008</v>
      </c>
      <c r="Z540" s="54">
        <f t="shared" si="261"/>
        <v>0</v>
      </c>
      <c r="AA540" s="42">
        <f t="shared" si="263"/>
        <v>0</v>
      </c>
      <c r="AB540" s="55" t="e">
        <f t="shared" si="264"/>
        <v>#DIV/0!</v>
      </c>
      <c r="AC540" s="86">
        <f t="shared" si="262"/>
        <v>5</v>
      </c>
      <c r="AD540" s="87">
        <f t="shared" si="265"/>
        <v>5.9523809523809526</v>
      </c>
      <c r="AE540" s="93">
        <f t="shared" si="266"/>
        <v>0.12000000000000002</v>
      </c>
      <c r="AF540" s="59">
        <f t="shared" si="267"/>
        <v>5</v>
      </c>
      <c r="AG540" s="42">
        <f t="shared" si="268"/>
        <v>5.9523809523809526</v>
      </c>
      <c r="AH540" s="55">
        <f t="shared" si="269"/>
        <v>0.12000000000000002</v>
      </c>
    </row>
    <row r="541" spans="1:34" x14ac:dyDescent="0.25">
      <c r="A541" s="75">
        <f>'Compra - Fora do Estado'!A536</f>
        <v>0</v>
      </c>
      <c r="B541" s="66">
        <f>'Compra - Fora do Estado'!B536</f>
        <v>0</v>
      </c>
      <c r="C541" s="40">
        <f>'Compra - Fora do Estado'!L536</f>
        <v>0</v>
      </c>
      <c r="D541" s="80">
        <v>0.04</v>
      </c>
      <c r="E541" s="86">
        <f t="shared" si="254"/>
        <v>5</v>
      </c>
      <c r="F541" s="87">
        <f t="shared" si="270"/>
        <v>7.4626865671641802</v>
      </c>
      <c r="G541" s="88">
        <f t="shared" si="271"/>
        <v>0.12000000000000009</v>
      </c>
      <c r="H541" s="54">
        <f t="shared" si="255"/>
        <v>0</v>
      </c>
      <c r="I541" s="42">
        <f t="shared" si="272"/>
        <v>0</v>
      </c>
      <c r="J541" s="53" t="e">
        <f t="shared" si="273"/>
        <v>#DIV/0!</v>
      </c>
      <c r="K541" s="92">
        <f t="shared" si="256"/>
        <v>0</v>
      </c>
      <c r="L541" s="87">
        <f t="shared" si="274"/>
        <v>0</v>
      </c>
      <c r="M541" s="93" t="e">
        <f t="shared" si="275"/>
        <v>#DIV/0!</v>
      </c>
      <c r="N541" s="59">
        <f t="shared" si="257"/>
        <v>5</v>
      </c>
      <c r="O541" s="42">
        <f t="shared" si="276"/>
        <v>7.3529411764705888</v>
      </c>
      <c r="P541" s="55">
        <f t="shared" si="277"/>
        <v>0.12000000000000008</v>
      </c>
      <c r="Q541" s="86">
        <f t="shared" si="258"/>
        <v>0</v>
      </c>
      <c r="R541" s="87">
        <f t="shared" si="278"/>
        <v>0</v>
      </c>
      <c r="S541" s="93" t="e">
        <f t="shared" si="279"/>
        <v>#DIV/0!</v>
      </c>
      <c r="T541" s="59">
        <f t="shared" si="259"/>
        <v>0</v>
      </c>
      <c r="U541" s="42">
        <f t="shared" si="280"/>
        <v>0</v>
      </c>
      <c r="V541" s="53" t="e">
        <f t="shared" si="281"/>
        <v>#DIV/0!</v>
      </c>
      <c r="W541" s="92">
        <f t="shared" si="260"/>
        <v>5</v>
      </c>
      <c r="X541" s="87">
        <f t="shared" si="282"/>
        <v>7.6923076923076934</v>
      </c>
      <c r="Y541" s="88">
        <f t="shared" si="283"/>
        <v>0.12000000000000008</v>
      </c>
      <c r="Z541" s="54">
        <f t="shared" si="261"/>
        <v>0</v>
      </c>
      <c r="AA541" s="42">
        <f t="shared" si="263"/>
        <v>0</v>
      </c>
      <c r="AB541" s="55" t="e">
        <f t="shared" si="264"/>
        <v>#DIV/0!</v>
      </c>
      <c r="AC541" s="86">
        <f t="shared" si="262"/>
        <v>5</v>
      </c>
      <c r="AD541" s="87">
        <f t="shared" si="265"/>
        <v>5.9523809523809526</v>
      </c>
      <c r="AE541" s="93">
        <f t="shared" si="266"/>
        <v>0.12000000000000002</v>
      </c>
      <c r="AF541" s="59">
        <f t="shared" si="267"/>
        <v>5</v>
      </c>
      <c r="AG541" s="42">
        <f t="shared" si="268"/>
        <v>5.9523809523809526</v>
      </c>
      <c r="AH541" s="55">
        <f t="shared" si="269"/>
        <v>0.12000000000000002</v>
      </c>
    </row>
    <row r="542" spans="1:34" x14ac:dyDescent="0.25">
      <c r="A542" s="75">
        <f>'Compra - Fora do Estado'!A537</f>
        <v>0</v>
      </c>
      <c r="B542" s="66">
        <f>'Compra - Fora do Estado'!B537</f>
        <v>0</v>
      </c>
      <c r="C542" s="40">
        <f>'Compra - Fora do Estado'!L537</f>
        <v>0</v>
      </c>
      <c r="D542" s="80">
        <v>0.04</v>
      </c>
      <c r="E542" s="86">
        <f t="shared" si="254"/>
        <v>5</v>
      </c>
      <c r="F542" s="87">
        <f t="shared" si="270"/>
        <v>7.4626865671641802</v>
      </c>
      <c r="G542" s="88">
        <f t="shared" si="271"/>
        <v>0.12000000000000009</v>
      </c>
      <c r="H542" s="54">
        <f t="shared" si="255"/>
        <v>0</v>
      </c>
      <c r="I542" s="42">
        <f t="shared" si="272"/>
        <v>0</v>
      </c>
      <c r="J542" s="53" t="e">
        <f t="shared" si="273"/>
        <v>#DIV/0!</v>
      </c>
      <c r="K542" s="92">
        <f t="shared" si="256"/>
        <v>0</v>
      </c>
      <c r="L542" s="87">
        <f t="shared" si="274"/>
        <v>0</v>
      </c>
      <c r="M542" s="93" t="e">
        <f t="shared" si="275"/>
        <v>#DIV/0!</v>
      </c>
      <c r="N542" s="59">
        <f t="shared" si="257"/>
        <v>5</v>
      </c>
      <c r="O542" s="42">
        <f t="shared" si="276"/>
        <v>7.3529411764705888</v>
      </c>
      <c r="P542" s="55">
        <f t="shared" si="277"/>
        <v>0.12000000000000008</v>
      </c>
      <c r="Q542" s="86">
        <f t="shared" si="258"/>
        <v>0</v>
      </c>
      <c r="R542" s="87">
        <f t="shared" si="278"/>
        <v>0</v>
      </c>
      <c r="S542" s="93" t="e">
        <f t="shared" si="279"/>
        <v>#DIV/0!</v>
      </c>
      <c r="T542" s="59">
        <f t="shared" si="259"/>
        <v>0</v>
      </c>
      <c r="U542" s="42">
        <f t="shared" si="280"/>
        <v>0</v>
      </c>
      <c r="V542" s="53" t="e">
        <f t="shared" si="281"/>
        <v>#DIV/0!</v>
      </c>
      <c r="W542" s="92">
        <f t="shared" si="260"/>
        <v>5</v>
      </c>
      <c r="X542" s="87">
        <f t="shared" si="282"/>
        <v>7.6923076923076934</v>
      </c>
      <c r="Y542" s="88">
        <f t="shared" si="283"/>
        <v>0.12000000000000008</v>
      </c>
      <c r="Z542" s="54">
        <f t="shared" si="261"/>
        <v>0</v>
      </c>
      <c r="AA542" s="42">
        <f t="shared" si="263"/>
        <v>0</v>
      </c>
      <c r="AB542" s="55" t="e">
        <f t="shared" si="264"/>
        <v>#DIV/0!</v>
      </c>
      <c r="AC542" s="86">
        <f t="shared" si="262"/>
        <v>5</v>
      </c>
      <c r="AD542" s="87">
        <f t="shared" si="265"/>
        <v>5.9523809523809526</v>
      </c>
      <c r="AE542" s="93">
        <f t="shared" si="266"/>
        <v>0.12000000000000002</v>
      </c>
      <c r="AF542" s="59">
        <f t="shared" si="267"/>
        <v>5</v>
      </c>
      <c r="AG542" s="42">
        <f t="shared" si="268"/>
        <v>5.9523809523809526</v>
      </c>
      <c r="AH542" s="55">
        <f t="shared" si="269"/>
        <v>0.12000000000000002</v>
      </c>
    </row>
    <row r="543" spans="1:34" x14ac:dyDescent="0.25">
      <c r="A543" s="75">
        <f>'Compra - Fora do Estado'!A538</f>
        <v>0</v>
      </c>
      <c r="B543" s="66">
        <f>'Compra - Fora do Estado'!B538</f>
        <v>0</v>
      </c>
      <c r="C543" s="40">
        <f>'Compra - Fora do Estado'!L538</f>
        <v>0</v>
      </c>
      <c r="D543" s="80">
        <v>0.04</v>
      </c>
      <c r="E543" s="86">
        <f t="shared" si="254"/>
        <v>5</v>
      </c>
      <c r="F543" s="87">
        <f t="shared" si="270"/>
        <v>7.4626865671641802</v>
      </c>
      <c r="G543" s="88">
        <f t="shared" si="271"/>
        <v>0.12000000000000009</v>
      </c>
      <c r="H543" s="54">
        <f t="shared" si="255"/>
        <v>0</v>
      </c>
      <c r="I543" s="42">
        <f t="shared" si="272"/>
        <v>0</v>
      </c>
      <c r="J543" s="53" t="e">
        <f t="shared" si="273"/>
        <v>#DIV/0!</v>
      </c>
      <c r="K543" s="92">
        <f t="shared" si="256"/>
        <v>0</v>
      </c>
      <c r="L543" s="87">
        <f t="shared" si="274"/>
        <v>0</v>
      </c>
      <c r="M543" s="93" t="e">
        <f t="shared" si="275"/>
        <v>#DIV/0!</v>
      </c>
      <c r="N543" s="59">
        <f t="shared" si="257"/>
        <v>5</v>
      </c>
      <c r="O543" s="42">
        <f t="shared" si="276"/>
        <v>7.3529411764705888</v>
      </c>
      <c r="P543" s="55">
        <f t="shared" si="277"/>
        <v>0.12000000000000008</v>
      </c>
      <c r="Q543" s="86">
        <f t="shared" si="258"/>
        <v>0</v>
      </c>
      <c r="R543" s="87">
        <f t="shared" si="278"/>
        <v>0</v>
      </c>
      <c r="S543" s="93" t="e">
        <f t="shared" si="279"/>
        <v>#DIV/0!</v>
      </c>
      <c r="T543" s="59">
        <f t="shared" si="259"/>
        <v>0</v>
      </c>
      <c r="U543" s="42">
        <f t="shared" si="280"/>
        <v>0</v>
      </c>
      <c r="V543" s="53" t="e">
        <f t="shared" si="281"/>
        <v>#DIV/0!</v>
      </c>
      <c r="W543" s="92">
        <f t="shared" si="260"/>
        <v>5</v>
      </c>
      <c r="X543" s="87">
        <f t="shared" si="282"/>
        <v>7.6923076923076934</v>
      </c>
      <c r="Y543" s="88">
        <f t="shared" si="283"/>
        <v>0.12000000000000008</v>
      </c>
      <c r="Z543" s="54">
        <f t="shared" si="261"/>
        <v>0</v>
      </c>
      <c r="AA543" s="42">
        <f t="shared" si="263"/>
        <v>0</v>
      </c>
      <c r="AB543" s="55" t="e">
        <f t="shared" si="264"/>
        <v>#DIV/0!</v>
      </c>
      <c r="AC543" s="86">
        <f t="shared" si="262"/>
        <v>5</v>
      </c>
      <c r="AD543" s="87">
        <f t="shared" si="265"/>
        <v>5.9523809523809526</v>
      </c>
      <c r="AE543" s="93">
        <f t="shared" si="266"/>
        <v>0.12000000000000002</v>
      </c>
      <c r="AF543" s="59">
        <f t="shared" si="267"/>
        <v>5</v>
      </c>
      <c r="AG543" s="42">
        <f t="shared" si="268"/>
        <v>5.9523809523809526</v>
      </c>
      <c r="AH543" s="55">
        <f t="shared" si="269"/>
        <v>0.12000000000000002</v>
      </c>
    </row>
    <row r="544" spans="1:34" x14ac:dyDescent="0.25">
      <c r="A544" s="75">
        <f>'Compra - Fora do Estado'!A539</f>
        <v>0</v>
      </c>
      <c r="B544" s="66">
        <f>'Compra - Fora do Estado'!B539</f>
        <v>0</v>
      </c>
      <c r="C544" s="40">
        <f>'Compra - Fora do Estado'!L539</f>
        <v>0</v>
      </c>
      <c r="D544" s="80">
        <v>0.04</v>
      </c>
      <c r="E544" s="86">
        <f t="shared" si="254"/>
        <v>5</v>
      </c>
      <c r="F544" s="87">
        <f t="shared" si="270"/>
        <v>7.4626865671641802</v>
      </c>
      <c r="G544" s="88">
        <f t="shared" si="271"/>
        <v>0.12000000000000009</v>
      </c>
      <c r="H544" s="54">
        <f t="shared" si="255"/>
        <v>0</v>
      </c>
      <c r="I544" s="42">
        <f t="shared" si="272"/>
        <v>0</v>
      </c>
      <c r="J544" s="53" t="e">
        <f t="shared" si="273"/>
        <v>#DIV/0!</v>
      </c>
      <c r="K544" s="92">
        <f t="shared" si="256"/>
        <v>0</v>
      </c>
      <c r="L544" s="87">
        <f t="shared" si="274"/>
        <v>0</v>
      </c>
      <c r="M544" s="93" t="e">
        <f t="shared" si="275"/>
        <v>#DIV/0!</v>
      </c>
      <c r="N544" s="59">
        <f t="shared" si="257"/>
        <v>5</v>
      </c>
      <c r="O544" s="42">
        <f t="shared" si="276"/>
        <v>7.3529411764705888</v>
      </c>
      <c r="P544" s="55">
        <f t="shared" si="277"/>
        <v>0.12000000000000008</v>
      </c>
      <c r="Q544" s="86">
        <f t="shared" si="258"/>
        <v>0</v>
      </c>
      <c r="R544" s="87">
        <f t="shared" si="278"/>
        <v>0</v>
      </c>
      <c r="S544" s="93" t="e">
        <f t="shared" si="279"/>
        <v>#DIV/0!</v>
      </c>
      <c r="T544" s="59">
        <f t="shared" si="259"/>
        <v>0</v>
      </c>
      <c r="U544" s="42">
        <f t="shared" si="280"/>
        <v>0</v>
      </c>
      <c r="V544" s="53" t="e">
        <f t="shared" si="281"/>
        <v>#DIV/0!</v>
      </c>
      <c r="W544" s="92">
        <f t="shared" si="260"/>
        <v>5</v>
      </c>
      <c r="X544" s="87">
        <f t="shared" si="282"/>
        <v>7.6923076923076934</v>
      </c>
      <c r="Y544" s="88">
        <f t="shared" si="283"/>
        <v>0.12000000000000008</v>
      </c>
      <c r="Z544" s="54">
        <f t="shared" si="261"/>
        <v>0</v>
      </c>
      <c r="AA544" s="42">
        <f t="shared" si="263"/>
        <v>0</v>
      </c>
      <c r="AB544" s="55" t="e">
        <f t="shared" si="264"/>
        <v>#DIV/0!</v>
      </c>
      <c r="AC544" s="86">
        <f t="shared" si="262"/>
        <v>5</v>
      </c>
      <c r="AD544" s="87">
        <f t="shared" si="265"/>
        <v>5.9523809523809526</v>
      </c>
      <c r="AE544" s="93">
        <f t="shared" si="266"/>
        <v>0.12000000000000002</v>
      </c>
      <c r="AF544" s="59">
        <f t="shared" si="267"/>
        <v>5</v>
      </c>
      <c r="AG544" s="42">
        <f t="shared" si="268"/>
        <v>5.9523809523809526</v>
      </c>
      <c r="AH544" s="55">
        <f t="shared" si="269"/>
        <v>0.12000000000000002</v>
      </c>
    </row>
    <row r="545" spans="1:34" x14ac:dyDescent="0.25">
      <c r="A545" s="75">
        <f>'Compra - Fora do Estado'!A540</f>
        <v>0</v>
      </c>
      <c r="B545" s="66">
        <f>'Compra - Fora do Estado'!B540</f>
        <v>0</v>
      </c>
      <c r="C545" s="40">
        <f>'Compra - Fora do Estado'!L540</f>
        <v>0</v>
      </c>
      <c r="D545" s="80">
        <v>0.04</v>
      </c>
      <c r="E545" s="86">
        <f t="shared" si="254"/>
        <v>5</v>
      </c>
      <c r="F545" s="87">
        <f t="shared" si="270"/>
        <v>7.4626865671641802</v>
      </c>
      <c r="G545" s="88">
        <f t="shared" si="271"/>
        <v>0.12000000000000009</v>
      </c>
      <c r="H545" s="54">
        <f t="shared" si="255"/>
        <v>0</v>
      </c>
      <c r="I545" s="42">
        <f t="shared" si="272"/>
        <v>0</v>
      </c>
      <c r="J545" s="53" t="e">
        <f t="shared" si="273"/>
        <v>#DIV/0!</v>
      </c>
      <c r="K545" s="92">
        <f t="shared" si="256"/>
        <v>0</v>
      </c>
      <c r="L545" s="87">
        <f t="shared" si="274"/>
        <v>0</v>
      </c>
      <c r="M545" s="93" t="e">
        <f t="shared" si="275"/>
        <v>#DIV/0!</v>
      </c>
      <c r="N545" s="59">
        <f t="shared" si="257"/>
        <v>5</v>
      </c>
      <c r="O545" s="42">
        <f t="shared" si="276"/>
        <v>7.3529411764705888</v>
      </c>
      <c r="P545" s="55">
        <f t="shared" si="277"/>
        <v>0.12000000000000008</v>
      </c>
      <c r="Q545" s="86">
        <f t="shared" si="258"/>
        <v>0</v>
      </c>
      <c r="R545" s="87">
        <f t="shared" si="278"/>
        <v>0</v>
      </c>
      <c r="S545" s="93" t="e">
        <f t="shared" si="279"/>
        <v>#DIV/0!</v>
      </c>
      <c r="T545" s="59">
        <f t="shared" si="259"/>
        <v>0</v>
      </c>
      <c r="U545" s="42">
        <f t="shared" si="280"/>
        <v>0</v>
      </c>
      <c r="V545" s="53" t="e">
        <f t="shared" si="281"/>
        <v>#DIV/0!</v>
      </c>
      <c r="W545" s="92">
        <f t="shared" si="260"/>
        <v>5</v>
      </c>
      <c r="X545" s="87">
        <f t="shared" si="282"/>
        <v>7.6923076923076934</v>
      </c>
      <c r="Y545" s="88">
        <f t="shared" si="283"/>
        <v>0.12000000000000008</v>
      </c>
      <c r="Z545" s="54">
        <f t="shared" si="261"/>
        <v>0</v>
      </c>
      <c r="AA545" s="42">
        <f t="shared" si="263"/>
        <v>0</v>
      </c>
      <c r="AB545" s="55" t="e">
        <f t="shared" si="264"/>
        <v>#DIV/0!</v>
      </c>
      <c r="AC545" s="86">
        <f t="shared" si="262"/>
        <v>5</v>
      </c>
      <c r="AD545" s="87">
        <f t="shared" si="265"/>
        <v>5.9523809523809526</v>
      </c>
      <c r="AE545" s="93">
        <f t="shared" si="266"/>
        <v>0.12000000000000002</v>
      </c>
      <c r="AF545" s="59">
        <f t="shared" si="267"/>
        <v>5</v>
      </c>
      <c r="AG545" s="42">
        <f t="shared" si="268"/>
        <v>5.9523809523809526</v>
      </c>
      <c r="AH545" s="55">
        <f t="shared" si="269"/>
        <v>0.12000000000000002</v>
      </c>
    </row>
    <row r="546" spans="1:34" x14ac:dyDescent="0.25">
      <c r="A546" s="75">
        <f>'Compra - Fora do Estado'!A541</f>
        <v>0</v>
      </c>
      <c r="B546" s="66">
        <f>'Compra - Fora do Estado'!B541</f>
        <v>0</v>
      </c>
      <c r="C546" s="40">
        <f>'Compra - Fora do Estado'!L541</f>
        <v>0</v>
      </c>
      <c r="D546" s="80">
        <v>0.04</v>
      </c>
      <c r="E546" s="86">
        <f t="shared" si="254"/>
        <v>5</v>
      </c>
      <c r="F546" s="87">
        <f t="shared" si="270"/>
        <v>7.4626865671641802</v>
      </c>
      <c r="G546" s="88">
        <f t="shared" si="271"/>
        <v>0.12000000000000009</v>
      </c>
      <c r="H546" s="54">
        <f t="shared" si="255"/>
        <v>0</v>
      </c>
      <c r="I546" s="42">
        <f t="shared" si="272"/>
        <v>0</v>
      </c>
      <c r="J546" s="53" t="e">
        <f t="shared" si="273"/>
        <v>#DIV/0!</v>
      </c>
      <c r="K546" s="92">
        <f t="shared" si="256"/>
        <v>0</v>
      </c>
      <c r="L546" s="87">
        <f t="shared" si="274"/>
        <v>0</v>
      </c>
      <c r="M546" s="93" t="e">
        <f t="shared" si="275"/>
        <v>#DIV/0!</v>
      </c>
      <c r="N546" s="59">
        <f t="shared" si="257"/>
        <v>5</v>
      </c>
      <c r="O546" s="42">
        <f t="shared" si="276"/>
        <v>7.3529411764705888</v>
      </c>
      <c r="P546" s="55">
        <f t="shared" si="277"/>
        <v>0.12000000000000008</v>
      </c>
      <c r="Q546" s="86">
        <f t="shared" si="258"/>
        <v>0</v>
      </c>
      <c r="R546" s="87">
        <f t="shared" si="278"/>
        <v>0</v>
      </c>
      <c r="S546" s="93" t="e">
        <f t="shared" si="279"/>
        <v>#DIV/0!</v>
      </c>
      <c r="T546" s="59">
        <f t="shared" si="259"/>
        <v>0</v>
      </c>
      <c r="U546" s="42">
        <f t="shared" si="280"/>
        <v>0</v>
      </c>
      <c r="V546" s="53" t="e">
        <f t="shared" si="281"/>
        <v>#DIV/0!</v>
      </c>
      <c r="W546" s="92">
        <f t="shared" si="260"/>
        <v>5</v>
      </c>
      <c r="X546" s="87">
        <f t="shared" si="282"/>
        <v>7.6923076923076934</v>
      </c>
      <c r="Y546" s="88">
        <f t="shared" si="283"/>
        <v>0.12000000000000008</v>
      </c>
      <c r="Z546" s="54">
        <f t="shared" si="261"/>
        <v>0</v>
      </c>
      <c r="AA546" s="42">
        <f t="shared" si="263"/>
        <v>0</v>
      </c>
      <c r="AB546" s="55" t="e">
        <f t="shared" si="264"/>
        <v>#DIV/0!</v>
      </c>
      <c r="AC546" s="86">
        <f t="shared" si="262"/>
        <v>5</v>
      </c>
      <c r="AD546" s="87">
        <f t="shared" si="265"/>
        <v>5.9523809523809526</v>
      </c>
      <c r="AE546" s="93">
        <f t="shared" si="266"/>
        <v>0.12000000000000002</v>
      </c>
      <c r="AF546" s="59">
        <f t="shared" si="267"/>
        <v>5</v>
      </c>
      <c r="AG546" s="42">
        <f t="shared" si="268"/>
        <v>5.9523809523809526</v>
      </c>
      <c r="AH546" s="55">
        <f t="shared" si="269"/>
        <v>0.12000000000000002</v>
      </c>
    </row>
    <row r="547" spans="1:34" x14ac:dyDescent="0.25">
      <c r="A547" s="75">
        <f>'Compra - Fora do Estado'!A542</f>
        <v>0</v>
      </c>
      <c r="B547" s="66">
        <f>'Compra - Fora do Estado'!B542</f>
        <v>0</v>
      </c>
      <c r="C547" s="40">
        <f>'Compra - Fora do Estado'!L542</f>
        <v>0</v>
      </c>
      <c r="D547" s="80">
        <v>0.04</v>
      </c>
      <c r="E547" s="86">
        <f t="shared" si="254"/>
        <v>5</v>
      </c>
      <c r="F547" s="87">
        <f t="shared" si="270"/>
        <v>7.4626865671641802</v>
      </c>
      <c r="G547" s="88">
        <f t="shared" si="271"/>
        <v>0.12000000000000009</v>
      </c>
      <c r="H547" s="54">
        <f t="shared" si="255"/>
        <v>0</v>
      </c>
      <c r="I547" s="42">
        <f t="shared" si="272"/>
        <v>0</v>
      </c>
      <c r="J547" s="53" t="e">
        <f t="shared" si="273"/>
        <v>#DIV/0!</v>
      </c>
      <c r="K547" s="92">
        <f t="shared" si="256"/>
        <v>0</v>
      </c>
      <c r="L547" s="87">
        <f t="shared" si="274"/>
        <v>0</v>
      </c>
      <c r="M547" s="93" t="e">
        <f t="shared" si="275"/>
        <v>#DIV/0!</v>
      </c>
      <c r="N547" s="59">
        <f t="shared" si="257"/>
        <v>5</v>
      </c>
      <c r="O547" s="42">
        <f t="shared" si="276"/>
        <v>7.3529411764705888</v>
      </c>
      <c r="P547" s="55">
        <f t="shared" si="277"/>
        <v>0.12000000000000008</v>
      </c>
      <c r="Q547" s="86">
        <f t="shared" si="258"/>
        <v>0</v>
      </c>
      <c r="R547" s="87">
        <f t="shared" si="278"/>
        <v>0</v>
      </c>
      <c r="S547" s="93" t="e">
        <f t="shared" si="279"/>
        <v>#DIV/0!</v>
      </c>
      <c r="T547" s="59">
        <f t="shared" si="259"/>
        <v>0</v>
      </c>
      <c r="U547" s="42">
        <f t="shared" si="280"/>
        <v>0</v>
      </c>
      <c r="V547" s="53" t="e">
        <f t="shared" si="281"/>
        <v>#DIV/0!</v>
      </c>
      <c r="W547" s="92">
        <f t="shared" si="260"/>
        <v>5</v>
      </c>
      <c r="X547" s="87">
        <f t="shared" si="282"/>
        <v>7.6923076923076934</v>
      </c>
      <c r="Y547" s="88">
        <f t="shared" si="283"/>
        <v>0.12000000000000008</v>
      </c>
      <c r="Z547" s="54">
        <f t="shared" si="261"/>
        <v>0</v>
      </c>
      <c r="AA547" s="42">
        <f t="shared" si="263"/>
        <v>0</v>
      </c>
      <c r="AB547" s="55" t="e">
        <f t="shared" si="264"/>
        <v>#DIV/0!</v>
      </c>
      <c r="AC547" s="86">
        <f t="shared" si="262"/>
        <v>5</v>
      </c>
      <c r="AD547" s="87">
        <f t="shared" si="265"/>
        <v>5.9523809523809526</v>
      </c>
      <c r="AE547" s="93">
        <f t="shared" si="266"/>
        <v>0.12000000000000002</v>
      </c>
      <c r="AF547" s="59">
        <f t="shared" si="267"/>
        <v>5</v>
      </c>
      <c r="AG547" s="42">
        <f t="shared" si="268"/>
        <v>5.9523809523809526</v>
      </c>
      <c r="AH547" s="55">
        <f t="shared" si="269"/>
        <v>0.12000000000000002</v>
      </c>
    </row>
    <row r="548" spans="1:34" x14ac:dyDescent="0.25">
      <c r="A548" s="75">
        <f>'Compra - Fora do Estado'!A543</f>
        <v>0</v>
      </c>
      <c r="B548" s="66">
        <f>'Compra - Fora do Estado'!B543</f>
        <v>0</v>
      </c>
      <c r="C548" s="40">
        <f>'Compra - Fora do Estado'!L543</f>
        <v>0</v>
      </c>
      <c r="D548" s="80">
        <v>0.04</v>
      </c>
      <c r="E548" s="86">
        <f t="shared" si="254"/>
        <v>5</v>
      </c>
      <c r="F548" s="87">
        <f t="shared" si="270"/>
        <v>7.4626865671641802</v>
      </c>
      <c r="G548" s="88">
        <f t="shared" si="271"/>
        <v>0.12000000000000009</v>
      </c>
      <c r="H548" s="54">
        <f t="shared" si="255"/>
        <v>0</v>
      </c>
      <c r="I548" s="42">
        <f t="shared" si="272"/>
        <v>0</v>
      </c>
      <c r="J548" s="53" t="e">
        <f t="shared" si="273"/>
        <v>#DIV/0!</v>
      </c>
      <c r="K548" s="92">
        <f t="shared" si="256"/>
        <v>0</v>
      </c>
      <c r="L548" s="87">
        <f t="shared" si="274"/>
        <v>0</v>
      </c>
      <c r="M548" s="93" t="e">
        <f t="shared" si="275"/>
        <v>#DIV/0!</v>
      </c>
      <c r="N548" s="59">
        <f t="shared" si="257"/>
        <v>5</v>
      </c>
      <c r="O548" s="42">
        <f t="shared" si="276"/>
        <v>7.3529411764705888</v>
      </c>
      <c r="P548" s="55">
        <f t="shared" si="277"/>
        <v>0.12000000000000008</v>
      </c>
      <c r="Q548" s="86">
        <f t="shared" si="258"/>
        <v>0</v>
      </c>
      <c r="R548" s="87">
        <f t="shared" si="278"/>
        <v>0</v>
      </c>
      <c r="S548" s="93" t="e">
        <f t="shared" si="279"/>
        <v>#DIV/0!</v>
      </c>
      <c r="T548" s="59">
        <f t="shared" si="259"/>
        <v>0</v>
      </c>
      <c r="U548" s="42">
        <f t="shared" si="280"/>
        <v>0</v>
      </c>
      <c r="V548" s="53" t="e">
        <f t="shared" si="281"/>
        <v>#DIV/0!</v>
      </c>
      <c r="W548" s="92">
        <f t="shared" si="260"/>
        <v>5</v>
      </c>
      <c r="X548" s="87">
        <f t="shared" si="282"/>
        <v>7.6923076923076934</v>
      </c>
      <c r="Y548" s="88">
        <f t="shared" si="283"/>
        <v>0.12000000000000008</v>
      </c>
      <c r="Z548" s="54">
        <f t="shared" si="261"/>
        <v>0</v>
      </c>
      <c r="AA548" s="42">
        <f t="shared" si="263"/>
        <v>0</v>
      </c>
      <c r="AB548" s="55" t="e">
        <f t="shared" si="264"/>
        <v>#DIV/0!</v>
      </c>
      <c r="AC548" s="86">
        <f t="shared" si="262"/>
        <v>5</v>
      </c>
      <c r="AD548" s="87">
        <f t="shared" si="265"/>
        <v>5.9523809523809526</v>
      </c>
      <c r="AE548" s="93">
        <f t="shared" si="266"/>
        <v>0.12000000000000002</v>
      </c>
      <c r="AF548" s="59">
        <f t="shared" si="267"/>
        <v>5</v>
      </c>
      <c r="AG548" s="42">
        <f t="shared" si="268"/>
        <v>5.9523809523809526</v>
      </c>
      <c r="AH548" s="55">
        <f t="shared" si="269"/>
        <v>0.12000000000000002</v>
      </c>
    </row>
    <row r="549" spans="1:34" x14ac:dyDescent="0.25">
      <c r="A549" s="75">
        <f>'Compra - Fora do Estado'!A544</f>
        <v>0</v>
      </c>
      <c r="B549" s="66">
        <f>'Compra - Fora do Estado'!B544</f>
        <v>0</v>
      </c>
      <c r="C549" s="40">
        <f>'Compra - Fora do Estado'!L544</f>
        <v>0</v>
      </c>
      <c r="D549" s="80">
        <v>0.04</v>
      </c>
      <c r="E549" s="86">
        <f t="shared" si="254"/>
        <v>5</v>
      </c>
      <c r="F549" s="87">
        <f t="shared" si="270"/>
        <v>7.4626865671641802</v>
      </c>
      <c r="G549" s="88">
        <f t="shared" si="271"/>
        <v>0.12000000000000009</v>
      </c>
      <c r="H549" s="54">
        <f t="shared" si="255"/>
        <v>0</v>
      </c>
      <c r="I549" s="42">
        <f t="shared" si="272"/>
        <v>0</v>
      </c>
      <c r="J549" s="53" t="e">
        <f t="shared" si="273"/>
        <v>#DIV/0!</v>
      </c>
      <c r="K549" s="92">
        <f t="shared" si="256"/>
        <v>0</v>
      </c>
      <c r="L549" s="87">
        <f t="shared" si="274"/>
        <v>0</v>
      </c>
      <c r="M549" s="93" t="e">
        <f t="shared" si="275"/>
        <v>#DIV/0!</v>
      </c>
      <c r="N549" s="59">
        <f t="shared" si="257"/>
        <v>5</v>
      </c>
      <c r="O549" s="42">
        <f t="shared" si="276"/>
        <v>7.3529411764705888</v>
      </c>
      <c r="P549" s="55">
        <f t="shared" si="277"/>
        <v>0.12000000000000008</v>
      </c>
      <c r="Q549" s="86">
        <f t="shared" si="258"/>
        <v>0</v>
      </c>
      <c r="R549" s="87">
        <f t="shared" si="278"/>
        <v>0</v>
      </c>
      <c r="S549" s="93" t="e">
        <f t="shared" si="279"/>
        <v>#DIV/0!</v>
      </c>
      <c r="T549" s="59">
        <f t="shared" si="259"/>
        <v>0</v>
      </c>
      <c r="U549" s="42">
        <f t="shared" si="280"/>
        <v>0</v>
      </c>
      <c r="V549" s="53" t="e">
        <f t="shared" si="281"/>
        <v>#DIV/0!</v>
      </c>
      <c r="W549" s="92">
        <f t="shared" si="260"/>
        <v>5</v>
      </c>
      <c r="X549" s="87">
        <f t="shared" si="282"/>
        <v>7.6923076923076934</v>
      </c>
      <c r="Y549" s="88">
        <f t="shared" si="283"/>
        <v>0.12000000000000008</v>
      </c>
      <c r="Z549" s="54">
        <f t="shared" si="261"/>
        <v>0</v>
      </c>
      <c r="AA549" s="42">
        <f t="shared" si="263"/>
        <v>0</v>
      </c>
      <c r="AB549" s="55" t="e">
        <f t="shared" si="264"/>
        <v>#DIV/0!</v>
      </c>
      <c r="AC549" s="86">
        <f t="shared" si="262"/>
        <v>5</v>
      </c>
      <c r="AD549" s="87">
        <f t="shared" si="265"/>
        <v>5.9523809523809526</v>
      </c>
      <c r="AE549" s="93">
        <f t="shared" si="266"/>
        <v>0.12000000000000002</v>
      </c>
      <c r="AF549" s="59">
        <f t="shared" si="267"/>
        <v>5</v>
      </c>
      <c r="AG549" s="42">
        <f t="shared" si="268"/>
        <v>5.9523809523809526</v>
      </c>
      <c r="AH549" s="55">
        <f t="shared" si="269"/>
        <v>0.12000000000000002</v>
      </c>
    </row>
    <row r="550" spans="1:34" x14ac:dyDescent="0.25">
      <c r="A550" s="75">
        <f>'Compra - Fora do Estado'!A545</f>
        <v>0</v>
      </c>
      <c r="B550" s="66">
        <f>'Compra - Fora do Estado'!B545</f>
        <v>0</v>
      </c>
      <c r="C550" s="40">
        <f>'Compra - Fora do Estado'!L545</f>
        <v>0</v>
      </c>
      <c r="D550" s="80">
        <v>0.04</v>
      </c>
      <c r="E550" s="86">
        <f t="shared" si="254"/>
        <v>5</v>
      </c>
      <c r="F550" s="87">
        <f t="shared" si="270"/>
        <v>7.4626865671641802</v>
      </c>
      <c r="G550" s="88">
        <f t="shared" si="271"/>
        <v>0.12000000000000009</v>
      </c>
      <c r="H550" s="54">
        <f t="shared" si="255"/>
        <v>0</v>
      </c>
      <c r="I550" s="42">
        <f t="shared" si="272"/>
        <v>0</v>
      </c>
      <c r="J550" s="53" t="e">
        <f t="shared" si="273"/>
        <v>#DIV/0!</v>
      </c>
      <c r="K550" s="92">
        <f t="shared" si="256"/>
        <v>0</v>
      </c>
      <c r="L550" s="87">
        <f t="shared" si="274"/>
        <v>0</v>
      </c>
      <c r="M550" s="93" t="e">
        <f t="shared" si="275"/>
        <v>#DIV/0!</v>
      </c>
      <c r="N550" s="59">
        <f t="shared" si="257"/>
        <v>5</v>
      </c>
      <c r="O550" s="42">
        <f t="shared" si="276"/>
        <v>7.3529411764705888</v>
      </c>
      <c r="P550" s="55">
        <f t="shared" si="277"/>
        <v>0.12000000000000008</v>
      </c>
      <c r="Q550" s="86">
        <f t="shared" si="258"/>
        <v>0</v>
      </c>
      <c r="R550" s="87">
        <f t="shared" si="278"/>
        <v>0</v>
      </c>
      <c r="S550" s="93" t="e">
        <f t="shared" si="279"/>
        <v>#DIV/0!</v>
      </c>
      <c r="T550" s="59">
        <f t="shared" si="259"/>
        <v>0</v>
      </c>
      <c r="U550" s="42">
        <f t="shared" si="280"/>
        <v>0</v>
      </c>
      <c r="V550" s="53" t="e">
        <f t="shared" si="281"/>
        <v>#DIV/0!</v>
      </c>
      <c r="W550" s="92">
        <f t="shared" si="260"/>
        <v>5</v>
      </c>
      <c r="X550" s="87">
        <f t="shared" si="282"/>
        <v>7.6923076923076934</v>
      </c>
      <c r="Y550" s="88">
        <f t="shared" si="283"/>
        <v>0.12000000000000008</v>
      </c>
      <c r="Z550" s="54">
        <f t="shared" si="261"/>
        <v>0</v>
      </c>
      <c r="AA550" s="42">
        <f t="shared" si="263"/>
        <v>0</v>
      </c>
      <c r="AB550" s="55" t="e">
        <f t="shared" si="264"/>
        <v>#DIV/0!</v>
      </c>
      <c r="AC550" s="86">
        <f t="shared" si="262"/>
        <v>5</v>
      </c>
      <c r="AD550" s="87">
        <f t="shared" si="265"/>
        <v>5.9523809523809526</v>
      </c>
      <c r="AE550" s="93">
        <f t="shared" si="266"/>
        <v>0.12000000000000002</v>
      </c>
      <c r="AF550" s="59">
        <f t="shared" si="267"/>
        <v>5</v>
      </c>
      <c r="AG550" s="42">
        <f t="shared" si="268"/>
        <v>5.9523809523809526</v>
      </c>
      <c r="AH550" s="55">
        <f t="shared" si="269"/>
        <v>0.12000000000000002</v>
      </c>
    </row>
    <row r="551" spans="1:34" x14ac:dyDescent="0.25">
      <c r="A551" s="75">
        <f>'Compra - Fora do Estado'!A546</f>
        <v>0</v>
      </c>
      <c r="B551" s="66">
        <f>'Compra - Fora do Estado'!B546</f>
        <v>0</v>
      </c>
      <c r="C551" s="40">
        <f>'Compra - Fora do Estado'!L546</f>
        <v>0</v>
      </c>
      <c r="D551" s="80">
        <v>0.04</v>
      </c>
      <c r="E551" s="86">
        <f t="shared" si="254"/>
        <v>5</v>
      </c>
      <c r="F551" s="87">
        <f t="shared" si="270"/>
        <v>7.4626865671641802</v>
      </c>
      <c r="G551" s="88">
        <f t="shared" si="271"/>
        <v>0.12000000000000009</v>
      </c>
      <c r="H551" s="54">
        <f t="shared" si="255"/>
        <v>0</v>
      </c>
      <c r="I551" s="42">
        <f t="shared" si="272"/>
        <v>0</v>
      </c>
      <c r="J551" s="53" t="e">
        <f t="shared" si="273"/>
        <v>#DIV/0!</v>
      </c>
      <c r="K551" s="92">
        <f t="shared" si="256"/>
        <v>0</v>
      </c>
      <c r="L551" s="87">
        <f t="shared" si="274"/>
        <v>0</v>
      </c>
      <c r="M551" s="93" t="e">
        <f t="shared" si="275"/>
        <v>#DIV/0!</v>
      </c>
      <c r="N551" s="59">
        <f t="shared" si="257"/>
        <v>5</v>
      </c>
      <c r="O551" s="42">
        <f t="shared" si="276"/>
        <v>7.3529411764705888</v>
      </c>
      <c r="P551" s="55">
        <f t="shared" si="277"/>
        <v>0.12000000000000008</v>
      </c>
      <c r="Q551" s="86">
        <f t="shared" si="258"/>
        <v>0</v>
      </c>
      <c r="R551" s="87">
        <f t="shared" si="278"/>
        <v>0</v>
      </c>
      <c r="S551" s="93" t="e">
        <f t="shared" si="279"/>
        <v>#DIV/0!</v>
      </c>
      <c r="T551" s="59">
        <f t="shared" si="259"/>
        <v>0</v>
      </c>
      <c r="U551" s="42">
        <f t="shared" si="280"/>
        <v>0</v>
      </c>
      <c r="V551" s="53" t="e">
        <f t="shared" si="281"/>
        <v>#DIV/0!</v>
      </c>
      <c r="W551" s="92">
        <f t="shared" si="260"/>
        <v>5</v>
      </c>
      <c r="X551" s="87">
        <f t="shared" si="282"/>
        <v>7.6923076923076934</v>
      </c>
      <c r="Y551" s="88">
        <f t="shared" si="283"/>
        <v>0.12000000000000008</v>
      </c>
      <c r="Z551" s="54">
        <f t="shared" si="261"/>
        <v>0</v>
      </c>
      <c r="AA551" s="42">
        <f t="shared" si="263"/>
        <v>0</v>
      </c>
      <c r="AB551" s="55" t="e">
        <f t="shared" si="264"/>
        <v>#DIV/0!</v>
      </c>
      <c r="AC551" s="86">
        <f t="shared" si="262"/>
        <v>5</v>
      </c>
      <c r="AD551" s="87">
        <f t="shared" si="265"/>
        <v>5.9523809523809526</v>
      </c>
      <c r="AE551" s="93">
        <f t="shared" si="266"/>
        <v>0.12000000000000002</v>
      </c>
      <c r="AF551" s="59">
        <f t="shared" si="267"/>
        <v>5</v>
      </c>
      <c r="AG551" s="42">
        <f t="shared" si="268"/>
        <v>5.9523809523809526</v>
      </c>
      <c r="AH551" s="55">
        <f t="shared" si="269"/>
        <v>0.12000000000000002</v>
      </c>
    </row>
    <row r="552" spans="1:34" x14ac:dyDescent="0.25">
      <c r="A552" s="75">
        <f>'Compra - Fora do Estado'!A547</f>
        <v>0</v>
      </c>
      <c r="B552" s="66">
        <f>'Compra - Fora do Estado'!B547</f>
        <v>0</v>
      </c>
      <c r="C552" s="40">
        <f>'Compra - Fora do Estado'!L547</f>
        <v>0</v>
      </c>
      <c r="D552" s="80">
        <v>0.04</v>
      </c>
      <c r="E552" s="86">
        <f t="shared" si="254"/>
        <v>5</v>
      </c>
      <c r="F552" s="87">
        <f t="shared" si="270"/>
        <v>7.4626865671641802</v>
      </c>
      <c r="G552" s="88">
        <f t="shared" si="271"/>
        <v>0.12000000000000009</v>
      </c>
      <c r="H552" s="54">
        <f t="shared" si="255"/>
        <v>0</v>
      </c>
      <c r="I552" s="42">
        <f t="shared" si="272"/>
        <v>0</v>
      </c>
      <c r="J552" s="53" t="e">
        <f t="shared" si="273"/>
        <v>#DIV/0!</v>
      </c>
      <c r="K552" s="92">
        <f t="shared" si="256"/>
        <v>0</v>
      </c>
      <c r="L552" s="87">
        <f t="shared" si="274"/>
        <v>0</v>
      </c>
      <c r="M552" s="93" t="e">
        <f t="shared" si="275"/>
        <v>#DIV/0!</v>
      </c>
      <c r="N552" s="59">
        <f t="shared" si="257"/>
        <v>5</v>
      </c>
      <c r="O552" s="42">
        <f t="shared" si="276"/>
        <v>7.3529411764705888</v>
      </c>
      <c r="P552" s="55">
        <f t="shared" si="277"/>
        <v>0.12000000000000008</v>
      </c>
      <c r="Q552" s="86">
        <f t="shared" si="258"/>
        <v>0</v>
      </c>
      <c r="R552" s="87">
        <f t="shared" si="278"/>
        <v>0</v>
      </c>
      <c r="S552" s="93" t="e">
        <f t="shared" si="279"/>
        <v>#DIV/0!</v>
      </c>
      <c r="T552" s="59">
        <f t="shared" si="259"/>
        <v>0</v>
      </c>
      <c r="U552" s="42">
        <f t="shared" si="280"/>
        <v>0</v>
      </c>
      <c r="V552" s="53" t="e">
        <f t="shared" si="281"/>
        <v>#DIV/0!</v>
      </c>
      <c r="W552" s="92">
        <f t="shared" si="260"/>
        <v>5</v>
      </c>
      <c r="X552" s="87">
        <f t="shared" si="282"/>
        <v>7.6923076923076934</v>
      </c>
      <c r="Y552" s="88">
        <f t="shared" si="283"/>
        <v>0.12000000000000008</v>
      </c>
      <c r="Z552" s="54">
        <f t="shared" si="261"/>
        <v>0</v>
      </c>
      <c r="AA552" s="42">
        <f t="shared" si="263"/>
        <v>0</v>
      </c>
      <c r="AB552" s="55" t="e">
        <f t="shared" si="264"/>
        <v>#DIV/0!</v>
      </c>
      <c r="AC552" s="86">
        <f t="shared" si="262"/>
        <v>5</v>
      </c>
      <c r="AD552" s="87">
        <f t="shared" si="265"/>
        <v>5.9523809523809526</v>
      </c>
      <c r="AE552" s="93">
        <f t="shared" si="266"/>
        <v>0.12000000000000002</v>
      </c>
      <c r="AF552" s="59">
        <f t="shared" si="267"/>
        <v>5</v>
      </c>
      <c r="AG552" s="42">
        <f t="shared" si="268"/>
        <v>5.9523809523809526</v>
      </c>
      <c r="AH552" s="55">
        <f t="shared" si="269"/>
        <v>0.12000000000000002</v>
      </c>
    </row>
    <row r="553" spans="1:34" x14ac:dyDescent="0.25">
      <c r="A553" s="75">
        <f>'Compra - Fora do Estado'!A548</f>
        <v>0</v>
      </c>
      <c r="B553" s="66">
        <f>'Compra - Fora do Estado'!B548</f>
        <v>0</v>
      </c>
      <c r="C553" s="40">
        <f>'Compra - Fora do Estado'!L548</f>
        <v>0</v>
      </c>
      <c r="D553" s="80">
        <v>0.04</v>
      </c>
      <c r="E553" s="86">
        <f t="shared" si="254"/>
        <v>5</v>
      </c>
      <c r="F553" s="87">
        <f t="shared" si="270"/>
        <v>7.4626865671641802</v>
      </c>
      <c r="G553" s="88">
        <f t="shared" si="271"/>
        <v>0.12000000000000009</v>
      </c>
      <c r="H553" s="54">
        <f t="shared" si="255"/>
        <v>0</v>
      </c>
      <c r="I553" s="42">
        <f t="shared" si="272"/>
        <v>0</v>
      </c>
      <c r="J553" s="53" t="e">
        <f t="shared" si="273"/>
        <v>#DIV/0!</v>
      </c>
      <c r="K553" s="92">
        <f t="shared" si="256"/>
        <v>0</v>
      </c>
      <c r="L553" s="87">
        <f t="shared" si="274"/>
        <v>0</v>
      </c>
      <c r="M553" s="93" t="e">
        <f t="shared" si="275"/>
        <v>#DIV/0!</v>
      </c>
      <c r="N553" s="59">
        <f t="shared" si="257"/>
        <v>5</v>
      </c>
      <c r="O553" s="42">
        <f t="shared" si="276"/>
        <v>7.3529411764705888</v>
      </c>
      <c r="P553" s="55">
        <f t="shared" si="277"/>
        <v>0.12000000000000008</v>
      </c>
      <c r="Q553" s="86">
        <f t="shared" si="258"/>
        <v>0</v>
      </c>
      <c r="R553" s="87">
        <f t="shared" si="278"/>
        <v>0</v>
      </c>
      <c r="S553" s="93" t="e">
        <f t="shared" si="279"/>
        <v>#DIV/0!</v>
      </c>
      <c r="T553" s="59">
        <f t="shared" si="259"/>
        <v>0</v>
      </c>
      <c r="U553" s="42">
        <f t="shared" si="280"/>
        <v>0</v>
      </c>
      <c r="V553" s="53" t="e">
        <f t="shared" si="281"/>
        <v>#DIV/0!</v>
      </c>
      <c r="W553" s="92">
        <f t="shared" si="260"/>
        <v>5</v>
      </c>
      <c r="X553" s="87">
        <f t="shared" si="282"/>
        <v>7.6923076923076934</v>
      </c>
      <c r="Y553" s="88">
        <f t="shared" si="283"/>
        <v>0.12000000000000008</v>
      </c>
      <c r="Z553" s="54">
        <f t="shared" si="261"/>
        <v>0</v>
      </c>
      <c r="AA553" s="42">
        <f t="shared" si="263"/>
        <v>0</v>
      </c>
      <c r="AB553" s="55" t="e">
        <f t="shared" si="264"/>
        <v>#DIV/0!</v>
      </c>
      <c r="AC553" s="86">
        <f t="shared" si="262"/>
        <v>5</v>
      </c>
      <c r="AD553" s="87">
        <f t="shared" si="265"/>
        <v>5.9523809523809526</v>
      </c>
      <c r="AE553" s="93">
        <f t="shared" si="266"/>
        <v>0.12000000000000002</v>
      </c>
      <c r="AF553" s="59">
        <f t="shared" si="267"/>
        <v>5</v>
      </c>
      <c r="AG553" s="42">
        <f t="shared" si="268"/>
        <v>5.9523809523809526</v>
      </c>
      <c r="AH553" s="55">
        <f t="shared" si="269"/>
        <v>0.12000000000000002</v>
      </c>
    </row>
    <row r="554" spans="1:34" x14ac:dyDescent="0.25">
      <c r="A554" s="75">
        <f>'Compra - Fora do Estado'!A549</f>
        <v>0</v>
      </c>
      <c r="B554" s="66">
        <f>'Compra - Fora do Estado'!B549</f>
        <v>0</v>
      </c>
      <c r="C554" s="40">
        <f>'Compra - Fora do Estado'!L549</f>
        <v>0</v>
      </c>
      <c r="D554" s="80">
        <v>0.04</v>
      </c>
      <c r="E554" s="86">
        <f t="shared" si="254"/>
        <v>5</v>
      </c>
      <c r="F554" s="87">
        <f t="shared" si="270"/>
        <v>7.4626865671641802</v>
      </c>
      <c r="G554" s="88">
        <f t="shared" si="271"/>
        <v>0.12000000000000009</v>
      </c>
      <c r="H554" s="54">
        <f t="shared" si="255"/>
        <v>0</v>
      </c>
      <c r="I554" s="42">
        <f t="shared" si="272"/>
        <v>0</v>
      </c>
      <c r="J554" s="53" t="e">
        <f t="shared" si="273"/>
        <v>#DIV/0!</v>
      </c>
      <c r="K554" s="92">
        <f t="shared" si="256"/>
        <v>0</v>
      </c>
      <c r="L554" s="87">
        <f t="shared" si="274"/>
        <v>0</v>
      </c>
      <c r="M554" s="93" t="e">
        <f t="shared" si="275"/>
        <v>#DIV/0!</v>
      </c>
      <c r="N554" s="59">
        <f t="shared" si="257"/>
        <v>5</v>
      </c>
      <c r="O554" s="42">
        <f t="shared" si="276"/>
        <v>7.3529411764705888</v>
      </c>
      <c r="P554" s="55">
        <f t="shared" si="277"/>
        <v>0.12000000000000008</v>
      </c>
      <c r="Q554" s="86">
        <f t="shared" si="258"/>
        <v>0</v>
      </c>
      <c r="R554" s="87">
        <f t="shared" si="278"/>
        <v>0</v>
      </c>
      <c r="S554" s="93" t="e">
        <f t="shared" si="279"/>
        <v>#DIV/0!</v>
      </c>
      <c r="T554" s="59">
        <f t="shared" si="259"/>
        <v>0</v>
      </c>
      <c r="U554" s="42">
        <f t="shared" si="280"/>
        <v>0</v>
      </c>
      <c r="V554" s="53" t="e">
        <f t="shared" si="281"/>
        <v>#DIV/0!</v>
      </c>
      <c r="W554" s="92">
        <f t="shared" si="260"/>
        <v>5</v>
      </c>
      <c r="X554" s="87">
        <f t="shared" si="282"/>
        <v>7.6923076923076934</v>
      </c>
      <c r="Y554" s="88">
        <f t="shared" si="283"/>
        <v>0.12000000000000008</v>
      </c>
      <c r="Z554" s="54">
        <f t="shared" si="261"/>
        <v>0</v>
      </c>
      <c r="AA554" s="42">
        <f t="shared" si="263"/>
        <v>0</v>
      </c>
      <c r="AB554" s="55" t="e">
        <f t="shared" si="264"/>
        <v>#DIV/0!</v>
      </c>
      <c r="AC554" s="86">
        <f t="shared" si="262"/>
        <v>5</v>
      </c>
      <c r="AD554" s="87">
        <f t="shared" si="265"/>
        <v>5.9523809523809526</v>
      </c>
      <c r="AE554" s="93">
        <f t="shared" si="266"/>
        <v>0.12000000000000002</v>
      </c>
      <c r="AF554" s="59">
        <f t="shared" si="267"/>
        <v>5</v>
      </c>
      <c r="AG554" s="42">
        <f t="shared" si="268"/>
        <v>5.9523809523809526</v>
      </c>
      <c r="AH554" s="55">
        <f t="shared" si="269"/>
        <v>0.12000000000000002</v>
      </c>
    </row>
    <row r="555" spans="1:34" x14ac:dyDescent="0.25">
      <c r="A555" s="75">
        <f>'Compra - Fora do Estado'!A550</f>
        <v>0</v>
      </c>
      <c r="B555" s="66">
        <f>'Compra - Fora do Estado'!B550</f>
        <v>0</v>
      </c>
      <c r="C555" s="40">
        <f>'Compra - Fora do Estado'!L550</f>
        <v>0</v>
      </c>
      <c r="D555" s="80">
        <v>0.04</v>
      </c>
      <c r="E555" s="86">
        <f t="shared" si="254"/>
        <v>5</v>
      </c>
      <c r="F555" s="87">
        <f t="shared" si="270"/>
        <v>7.4626865671641802</v>
      </c>
      <c r="G555" s="88">
        <f t="shared" si="271"/>
        <v>0.12000000000000009</v>
      </c>
      <c r="H555" s="54">
        <f t="shared" si="255"/>
        <v>0</v>
      </c>
      <c r="I555" s="42">
        <f t="shared" si="272"/>
        <v>0</v>
      </c>
      <c r="J555" s="53" t="e">
        <f t="shared" si="273"/>
        <v>#DIV/0!</v>
      </c>
      <c r="K555" s="92">
        <f t="shared" si="256"/>
        <v>0</v>
      </c>
      <c r="L555" s="87">
        <f t="shared" si="274"/>
        <v>0</v>
      </c>
      <c r="M555" s="93" t="e">
        <f t="shared" si="275"/>
        <v>#DIV/0!</v>
      </c>
      <c r="N555" s="59">
        <f t="shared" si="257"/>
        <v>5</v>
      </c>
      <c r="O555" s="42">
        <f t="shared" si="276"/>
        <v>7.3529411764705888</v>
      </c>
      <c r="P555" s="55">
        <f t="shared" si="277"/>
        <v>0.12000000000000008</v>
      </c>
      <c r="Q555" s="86">
        <f t="shared" si="258"/>
        <v>0</v>
      </c>
      <c r="R555" s="87">
        <f t="shared" si="278"/>
        <v>0</v>
      </c>
      <c r="S555" s="93" t="e">
        <f t="shared" si="279"/>
        <v>#DIV/0!</v>
      </c>
      <c r="T555" s="59">
        <f t="shared" si="259"/>
        <v>0</v>
      </c>
      <c r="U555" s="42">
        <f t="shared" si="280"/>
        <v>0</v>
      </c>
      <c r="V555" s="53" t="e">
        <f t="shared" si="281"/>
        <v>#DIV/0!</v>
      </c>
      <c r="W555" s="92">
        <f t="shared" si="260"/>
        <v>5</v>
      </c>
      <c r="X555" s="87">
        <f t="shared" si="282"/>
        <v>7.6923076923076934</v>
      </c>
      <c r="Y555" s="88">
        <f t="shared" si="283"/>
        <v>0.12000000000000008</v>
      </c>
      <c r="Z555" s="54">
        <f t="shared" si="261"/>
        <v>0</v>
      </c>
      <c r="AA555" s="42">
        <f t="shared" si="263"/>
        <v>0</v>
      </c>
      <c r="AB555" s="55" t="e">
        <f t="shared" si="264"/>
        <v>#DIV/0!</v>
      </c>
      <c r="AC555" s="86">
        <f t="shared" si="262"/>
        <v>5</v>
      </c>
      <c r="AD555" s="87">
        <f t="shared" si="265"/>
        <v>5.9523809523809526</v>
      </c>
      <c r="AE555" s="93">
        <f t="shared" si="266"/>
        <v>0.12000000000000002</v>
      </c>
      <c r="AF555" s="59">
        <f t="shared" si="267"/>
        <v>5</v>
      </c>
      <c r="AG555" s="42">
        <f t="shared" si="268"/>
        <v>5.9523809523809526</v>
      </c>
      <c r="AH555" s="55">
        <f t="shared" si="269"/>
        <v>0.12000000000000002</v>
      </c>
    </row>
    <row r="556" spans="1:34" x14ac:dyDescent="0.25">
      <c r="A556" s="75">
        <f>'Compra - Fora do Estado'!A551</f>
        <v>0</v>
      </c>
      <c r="B556" s="66">
        <f>'Compra - Fora do Estado'!B551</f>
        <v>0</v>
      </c>
      <c r="C556" s="40">
        <f>'Compra - Fora do Estado'!L551</f>
        <v>0</v>
      </c>
      <c r="D556" s="80">
        <v>0.04</v>
      </c>
      <c r="E556" s="86">
        <f t="shared" si="254"/>
        <v>5</v>
      </c>
      <c r="F556" s="87">
        <f t="shared" si="270"/>
        <v>7.4626865671641802</v>
      </c>
      <c r="G556" s="88">
        <f t="shared" si="271"/>
        <v>0.12000000000000009</v>
      </c>
      <c r="H556" s="54">
        <f t="shared" si="255"/>
        <v>0</v>
      </c>
      <c r="I556" s="42">
        <f t="shared" si="272"/>
        <v>0</v>
      </c>
      <c r="J556" s="53" t="e">
        <f t="shared" si="273"/>
        <v>#DIV/0!</v>
      </c>
      <c r="K556" s="92">
        <f t="shared" si="256"/>
        <v>0</v>
      </c>
      <c r="L556" s="87">
        <f t="shared" si="274"/>
        <v>0</v>
      </c>
      <c r="M556" s="93" t="e">
        <f t="shared" si="275"/>
        <v>#DIV/0!</v>
      </c>
      <c r="N556" s="59">
        <f t="shared" si="257"/>
        <v>5</v>
      </c>
      <c r="O556" s="42">
        <f t="shared" si="276"/>
        <v>7.3529411764705888</v>
      </c>
      <c r="P556" s="55">
        <f t="shared" si="277"/>
        <v>0.12000000000000008</v>
      </c>
      <c r="Q556" s="86">
        <f t="shared" si="258"/>
        <v>0</v>
      </c>
      <c r="R556" s="87">
        <f t="shared" si="278"/>
        <v>0</v>
      </c>
      <c r="S556" s="93" t="e">
        <f t="shared" si="279"/>
        <v>#DIV/0!</v>
      </c>
      <c r="T556" s="59">
        <f t="shared" si="259"/>
        <v>0</v>
      </c>
      <c r="U556" s="42">
        <f t="shared" si="280"/>
        <v>0</v>
      </c>
      <c r="V556" s="53" t="e">
        <f t="shared" si="281"/>
        <v>#DIV/0!</v>
      </c>
      <c r="W556" s="92">
        <f t="shared" si="260"/>
        <v>5</v>
      </c>
      <c r="X556" s="87">
        <f t="shared" si="282"/>
        <v>7.6923076923076934</v>
      </c>
      <c r="Y556" s="88">
        <f t="shared" si="283"/>
        <v>0.12000000000000008</v>
      </c>
      <c r="Z556" s="54">
        <f t="shared" si="261"/>
        <v>0</v>
      </c>
      <c r="AA556" s="42">
        <f t="shared" si="263"/>
        <v>0</v>
      </c>
      <c r="AB556" s="55" t="e">
        <f t="shared" si="264"/>
        <v>#DIV/0!</v>
      </c>
      <c r="AC556" s="86">
        <f t="shared" si="262"/>
        <v>5</v>
      </c>
      <c r="AD556" s="87">
        <f t="shared" si="265"/>
        <v>5.9523809523809526</v>
      </c>
      <c r="AE556" s="93">
        <f t="shared" si="266"/>
        <v>0.12000000000000002</v>
      </c>
      <c r="AF556" s="59">
        <f t="shared" si="267"/>
        <v>5</v>
      </c>
      <c r="AG556" s="42">
        <f t="shared" si="268"/>
        <v>5.9523809523809526</v>
      </c>
      <c r="AH556" s="55">
        <f t="shared" si="269"/>
        <v>0.12000000000000002</v>
      </c>
    </row>
    <row r="557" spans="1:34" x14ac:dyDescent="0.25">
      <c r="A557" s="75">
        <f>'Compra - Fora do Estado'!A552</f>
        <v>0</v>
      </c>
      <c r="B557" s="66">
        <f>'Compra - Fora do Estado'!B552</f>
        <v>0</v>
      </c>
      <c r="C557" s="40">
        <f>'Compra - Fora do Estado'!L552</f>
        <v>0</v>
      </c>
      <c r="D557" s="80">
        <v>0.04</v>
      </c>
      <c r="E557" s="86">
        <f t="shared" si="254"/>
        <v>5</v>
      </c>
      <c r="F557" s="87">
        <f t="shared" si="270"/>
        <v>7.4626865671641802</v>
      </c>
      <c r="G557" s="88">
        <f t="shared" si="271"/>
        <v>0.12000000000000009</v>
      </c>
      <c r="H557" s="54">
        <f t="shared" si="255"/>
        <v>0</v>
      </c>
      <c r="I557" s="42">
        <f t="shared" si="272"/>
        <v>0</v>
      </c>
      <c r="J557" s="53" t="e">
        <f t="shared" si="273"/>
        <v>#DIV/0!</v>
      </c>
      <c r="K557" s="92">
        <f t="shared" si="256"/>
        <v>0</v>
      </c>
      <c r="L557" s="87">
        <f t="shared" si="274"/>
        <v>0</v>
      </c>
      <c r="M557" s="93" t="e">
        <f t="shared" si="275"/>
        <v>#DIV/0!</v>
      </c>
      <c r="N557" s="59">
        <f t="shared" si="257"/>
        <v>5</v>
      </c>
      <c r="O557" s="42">
        <f t="shared" si="276"/>
        <v>7.3529411764705888</v>
      </c>
      <c r="P557" s="55">
        <f t="shared" si="277"/>
        <v>0.12000000000000008</v>
      </c>
      <c r="Q557" s="86">
        <f t="shared" si="258"/>
        <v>0</v>
      </c>
      <c r="R557" s="87">
        <f t="shared" si="278"/>
        <v>0</v>
      </c>
      <c r="S557" s="93" t="e">
        <f t="shared" si="279"/>
        <v>#DIV/0!</v>
      </c>
      <c r="T557" s="59">
        <f t="shared" si="259"/>
        <v>0</v>
      </c>
      <c r="U557" s="42">
        <f t="shared" si="280"/>
        <v>0</v>
      </c>
      <c r="V557" s="53" t="e">
        <f t="shared" si="281"/>
        <v>#DIV/0!</v>
      </c>
      <c r="W557" s="92">
        <f t="shared" si="260"/>
        <v>5</v>
      </c>
      <c r="X557" s="87">
        <f t="shared" si="282"/>
        <v>7.6923076923076934</v>
      </c>
      <c r="Y557" s="88">
        <f t="shared" si="283"/>
        <v>0.12000000000000008</v>
      </c>
      <c r="Z557" s="54">
        <f t="shared" si="261"/>
        <v>0</v>
      </c>
      <c r="AA557" s="42">
        <f t="shared" si="263"/>
        <v>0</v>
      </c>
      <c r="AB557" s="55" t="e">
        <f t="shared" si="264"/>
        <v>#DIV/0!</v>
      </c>
      <c r="AC557" s="86">
        <f t="shared" si="262"/>
        <v>5</v>
      </c>
      <c r="AD557" s="87">
        <f t="shared" si="265"/>
        <v>5.9523809523809526</v>
      </c>
      <c r="AE557" s="93">
        <f t="shared" si="266"/>
        <v>0.12000000000000002</v>
      </c>
      <c r="AF557" s="59">
        <f t="shared" si="267"/>
        <v>5</v>
      </c>
      <c r="AG557" s="42">
        <f t="shared" si="268"/>
        <v>5.9523809523809526</v>
      </c>
      <c r="AH557" s="55">
        <f t="shared" si="269"/>
        <v>0.12000000000000002</v>
      </c>
    </row>
    <row r="558" spans="1:34" x14ac:dyDescent="0.25">
      <c r="A558" s="75">
        <f>'Compra - Fora do Estado'!A553</f>
        <v>0</v>
      </c>
      <c r="B558" s="66">
        <f>'Compra - Fora do Estado'!B553</f>
        <v>0</v>
      </c>
      <c r="C558" s="40">
        <f>'Compra - Fora do Estado'!L553</f>
        <v>0</v>
      </c>
      <c r="D558" s="80">
        <v>0.04</v>
      </c>
      <c r="E558" s="86">
        <f t="shared" si="254"/>
        <v>5</v>
      </c>
      <c r="F558" s="87">
        <f t="shared" si="270"/>
        <v>7.4626865671641802</v>
      </c>
      <c r="G558" s="88">
        <f t="shared" si="271"/>
        <v>0.12000000000000009</v>
      </c>
      <c r="H558" s="54">
        <f t="shared" si="255"/>
        <v>0</v>
      </c>
      <c r="I558" s="42">
        <f t="shared" si="272"/>
        <v>0</v>
      </c>
      <c r="J558" s="53" t="e">
        <f t="shared" si="273"/>
        <v>#DIV/0!</v>
      </c>
      <c r="K558" s="92">
        <f t="shared" si="256"/>
        <v>0</v>
      </c>
      <c r="L558" s="87">
        <f t="shared" si="274"/>
        <v>0</v>
      </c>
      <c r="M558" s="93" t="e">
        <f t="shared" si="275"/>
        <v>#DIV/0!</v>
      </c>
      <c r="N558" s="59">
        <f t="shared" si="257"/>
        <v>5</v>
      </c>
      <c r="O558" s="42">
        <f t="shared" si="276"/>
        <v>7.3529411764705888</v>
      </c>
      <c r="P558" s="55">
        <f t="shared" si="277"/>
        <v>0.12000000000000008</v>
      </c>
      <c r="Q558" s="86">
        <f t="shared" si="258"/>
        <v>0</v>
      </c>
      <c r="R558" s="87">
        <f t="shared" si="278"/>
        <v>0</v>
      </c>
      <c r="S558" s="93" t="e">
        <f t="shared" si="279"/>
        <v>#DIV/0!</v>
      </c>
      <c r="T558" s="59">
        <f t="shared" si="259"/>
        <v>0</v>
      </c>
      <c r="U558" s="42">
        <f t="shared" si="280"/>
        <v>0</v>
      </c>
      <c r="V558" s="53" t="e">
        <f t="shared" si="281"/>
        <v>#DIV/0!</v>
      </c>
      <c r="W558" s="92">
        <f t="shared" si="260"/>
        <v>5</v>
      </c>
      <c r="X558" s="87">
        <f t="shared" si="282"/>
        <v>7.6923076923076934</v>
      </c>
      <c r="Y558" s="88">
        <f t="shared" si="283"/>
        <v>0.12000000000000008</v>
      </c>
      <c r="Z558" s="54">
        <f t="shared" si="261"/>
        <v>0</v>
      </c>
      <c r="AA558" s="42">
        <f t="shared" si="263"/>
        <v>0</v>
      </c>
      <c r="AB558" s="55" t="e">
        <f t="shared" si="264"/>
        <v>#DIV/0!</v>
      </c>
      <c r="AC558" s="86">
        <f t="shared" si="262"/>
        <v>5</v>
      </c>
      <c r="AD558" s="87">
        <f t="shared" si="265"/>
        <v>5.9523809523809526</v>
      </c>
      <c r="AE558" s="93">
        <f t="shared" si="266"/>
        <v>0.12000000000000002</v>
      </c>
      <c r="AF558" s="59">
        <f t="shared" si="267"/>
        <v>5</v>
      </c>
      <c r="AG558" s="42">
        <f t="shared" si="268"/>
        <v>5.9523809523809526</v>
      </c>
      <c r="AH558" s="55">
        <f t="shared" si="269"/>
        <v>0.12000000000000002</v>
      </c>
    </row>
    <row r="559" spans="1:34" x14ac:dyDescent="0.25">
      <c r="A559" s="75">
        <f>'Compra - Fora do Estado'!A554</f>
        <v>0</v>
      </c>
      <c r="B559" s="66">
        <f>'Compra - Fora do Estado'!B554</f>
        <v>0</v>
      </c>
      <c r="C559" s="40">
        <f>'Compra - Fora do Estado'!L554</f>
        <v>0</v>
      </c>
      <c r="D559" s="80">
        <v>0.04</v>
      </c>
      <c r="E559" s="86">
        <f t="shared" si="254"/>
        <v>5</v>
      </c>
      <c r="F559" s="87">
        <f t="shared" si="270"/>
        <v>7.4626865671641802</v>
      </c>
      <c r="G559" s="88">
        <f t="shared" si="271"/>
        <v>0.12000000000000009</v>
      </c>
      <c r="H559" s="54">
        <f t="shared" si="255"/>
        <v>0</v>
      </c>
      <c r="I559" s="42">
        <f t="shared" si="272"/>
        <v>0</v>
      </c>
      <c r="J559" s="53" t="e">
        <f t="shared" si="273"/>
        <v>#DIV/0!</v>
      </c>
      <c r="K559" s="92">
        <f t="shared" si="256"/>
        <v>0</v>
      </c>
      <c r="L559" s="87">
        <f t="shared" si="274"/>
        <v>0</v>
      </c>
      <c r="M559" s="93" t="e">
        <f t="shared" si="275"/>
        <v>#DIV/0!</v>
      </c>
      <c r="N559" s="59">
        <f t="shared" si="257"/>
        <v>5</v>
      </c>
      <c r="O559" s="42">
        <f t="shared" si="276"/>
        <v>7.3529411764705888</v>
      </c>
      <c r="P559" s="55">
        <f t="shared" si="277"/>
        <v>0.12000000000000008</v>
      </c>
      <c r="Q559" s="86">
        <f t="shared" si="258"/>
        <v>0</v>
      </c>
      <c r="R559" s="87">
        <f t="shared" si="278"/>
        <v>0</v>
      </c>
      <c r="S559" s="93" t="e">
        <f t="shared" si="279"/>
        <v>#DIV/0!</v>
      </c>
      <c r="T559" s="59">
        <f t="shared" si="259"/>
        <v>0</v>
      </c>
      <c r="U559" s="42">
        <f t="shared" si="280"/>
        <v>0</v>
      </c>
      <c r="V559" s="53" t="e">
        <f t="shared" si="281"/>
        <v>#DIV/0!</v>
      </c>
      <c r="W559" s="92">
        <f t="shared" si="260"/>
        <v>5</v>
      </c>
      <c r="X559" s="87">
        <f t="shared" si="282"/>
        <v>7.6923076923076934</v>
      </c>
      <c r="Y559" s="88">
        <f t="shared" si="283"/>
        <v>0.12000000000000008</v>
      </c>
      <c r="Z559" s="54">
        <f t="shared" si="261"/>
        <v>0</v>
      </c>
      <c r="AA559" s="42">
        <f t="shared" si="263"/>
        <v>0</v>
      </c>
      <c r="AB559" s="55" t="e">
        <f t="shared" si="264"/>
        <v>#DIV/0!</v>
      </c>
      <c r="AC559" s="86">
        <f t="shared" si="262"/>
        <v>5</v>
      </c>
      <c r="AD559" s="87">
        <f t="shared" si="265"/>
        <v>5.9523809523809526</v>
      </c>
      <c r="AE559" s="93">
        <f t="shared" si="266"/>
        <v>0.12000000000000002</v>
      </c>
      <c r="AF559" s="59">
        <f t="shared" si="267"/>
        <v>5</v>
      </c>
      <c r="AG559" s="42">
        <f t="shared" si="268"/>
        <v>5.9523809523809526</v>
      </c>
      <c r="AH559" s="55">
        <f t="shared" si="269"/>
        <v>0.12000000000000002</v>
      </c>
    </row>
    <row r="560" spans="1:34" x14ac:dyDescent="0.25">
      <c r="A560" s="75">
        <f>'Compra - Fora do Estado'!A555</f>
        <v>0</v>
      </c>
      <c r="B560" s="66">
        <f>'Compra - Fora do Estado'!B555</f>
        <v>0</v>
      </c>
      <c r="C560" s="40">
        <f>'Compra - Fora do Estado'!L555</f>
        <v>0</v>
      </c>
      <c r="D560" s="80">
        <v>0.04</v>
      </c>
      <c r="E560" s="86">
        <f t="shared" si="254"/>
        <v>5</v>
      </c>
      <c r="F560" s="87">
        <f t="shared" si="270"/>
        <v>7.4626865671641802</v>
      </c>
      <c r="G560" s="88">
        <f t="shared" si="271"/>
        <v>0.12000000000000009</v>
      </c>
      <c r="H560" s="54">
        <f t="shared" si="255"/>
        <v>0</v>
      </c>
      <c r="I560" s="42">
        <f t="shared" si="272"/>
        <v>0</v>
      </c>
      <c r="J560" s="53" t="e">
        <f t="shared" si="273"/>
        <v>#DIV/0!</v>
      </c>
      <c r="K560" s="92">
        <f t="shared" si="256"/>
        <v>0</v>
      </c>
      <c r="L560" s="87">
        <f t="shared" si="274"/>
        <v>0</v>
      </c>
      <c r="M560" s="93" t="e">
        <f t="shared" si="275"/>
        <v>#DIV/0!</v>
      </c>
      <c r="N560" s="59">
        <f t="shared" si="257"/>
        <v>5</v>
      </c>
      <c r="O560" s="42">
        <f t="shared" si="276"/>
        <v>7.3529411764705888</v>
      </c>
      <c r="P560" s="55">
        <f t="shared" si="277"/>
        <v>0.12000000000000008</v>
      </c>
      <c r="Q560" s="86">
        <f t="shared" si="258"/>
        <v>0</v>
      </c>
      <c r="R560" s="87">
        <f t="shared" si="278"/>
        <v>0</v>
      </c>
      <c r="S560" s="93" t="e">
        <f t="shared" si="279"/>
        <v>#DIV/0!</v>
      </c>
      <c r="T560" s="59">
        <f t="shared" si="259"/>
        <v>0</v>
      </c>
      <c r="U560" s="42">
        <f t="shared" si="280"/>
        <v>0</v>
      </c>
      <c r="V560" s="53" t="e">
        <f t="shared" si="281"/>
        <v>#DIV/0!</v>
      </c>
      <c r="W560" s="92">
        <f t="shared" si="260"/>
        <v>5</v>
      </c>
      <c r="X560" s="87">
        <f t="shared" si="282"/>
        <v>7.6923076923076934</v>
      </c>
      <c r="Y560" s="88">
        <f t="shared" si="283"/>
        <v>0.12000000000000008</v>
      </c>
      <c r="Z560" s="54">
        <f t="shared" si="261"/>
        <v>0</v>
      </c>
      <c r="AA560" s="42">
        <f t="shared" si="263"/>
        <v>0</v>
      </c>
      <c r="AB560" s="55" t="e">
        <f t="shared" si="264"/>
        <v>#DIV/0!</v>
      </c>
      <c r="AC560" s="86">
        <f t="shared" si="262"/>
        <v>5</v>
      </c>
      <c r="AD560" s="87">
        <f t="shared" si="265"/>
        <v>5.9523809523809526</v>
      </c>
      <c r="AE560" s="93">
        <f t="shared" si="266"/>
        <v>0.12000000000000002</v>
      </c>
      <c r="AF560" s="59">
        <f t="shared" si="267"/>
        <v>5</v>
      </c>
      <c r="AG560" s="42">
        <f t="shared" si="268"/>
        <v>5.9523809523809526</v>
      </c>
      <c r="AH560" s="55">
        <f t="shared" si="269"/>
        <v>0.12000000000000002</v>
      </c>
    </row>
    <row r="561" spans="1:34" x14ac:dyDescent="0.25">
      <c r="A561" s="75">
        <f>'Compra - Fora do Estado'!A556</f>
        <v>0</v>
      </c>
      <c r="B561" s="66">
        <f>'Compra - Fora do Estado'!B556</f>
        <v>0</v>
      </c>
      <c r="C561" s="40">
        <f>'Compra - Fora do Estado'!L556</f>
        <v>0</v>
      </c>
      <c r="D561" s="80">
        <v>0.04</v>
      </c>
      <c r="E561" s="86">
        <f t="shared" si="254"/>
        <v>5</v>
      </c>
      <c r="F561" s="87">
        <f t="shared" si="270"/>
        <v>7.4626865671641802</v>
      </c>
      <c r="G561" s="88">
        <f t="shared" si="271"/>
        <v>0.12000000000000009</v>
      </c>
      <c r="H561" s="54">
        <f t="shared" si="255"/>
        <v>0</v>
      </c>
      <c r="I561" s="42">
        <f t="shared" si="272"/>
        <v>0</v>
      </c>
      <c r="J561" s="53" t="e">
        <f t="shared" si="273"/>
        <v>#DIV/0!</v>
      </c>
      <c r="K561" s="92">
        <f t="shared" si="256"/>
        <v>0</v>
      </c>
      <c r="L561" s="87">
        <f t="shared" si="274"/>
        <v>0</v>
      </c>
      <c r="M561" s="93" t="e">
        <f t="shared" si="275"/>
        <v>#DIV/0!</v>
      </c>
      <c r="N561" s="59">
        <f t="shared" si="257"/>
        <v>5</v>
      </c>
      <c r="O561" s="42">
        <f t="shared" si="276"/>
        <v>7.3529411764705888</v>
      </c>
      <c r="P561" s="55">
        <f t="shared" si="277"/>
        <v>0.12000000000000008</v>
      </c>
      <c r="Q561" s="86">
        <f t="shared" si="258"/>
        <v>0</v>
      </c>
      <c r="R561" s="87">
        <f t="shared" si="278"/>
        <v>0</v>
      </c>
      <c r="S561" s="93" t="e">
        <f t="shared" si="279"/>
        <v>#DIV/0!</v>
      </c>
      <c r="T561" s="59">
        <f t="shared" si="259"/>
        <v>0</v>
      </c>
      <c r="U561" s="42">
        <f t="shared" si="280"/>
        <v>0</v>
      </c>
      <c r="V561" s="53" t="e">
        <f t="shared" si="281"/>
        <v>#DIV/0!</v>
      </c>
      <c r="W561" s="92">
        <f t="shared" si="260"/>
        <v>5</v>
      </c>
      <c r="X561" s="87">
        <f t="shared" si="282"/>
        <v>7.6923076923076934</v>
      </c>
      <c r="Y561" s="88">
        <f t="shared" si="283"/>
        <v>0.12000000000000008</v>
      </c>
      <c r="Z561" s="54">
        <f t="shared" si="261"/>
        <v>0</v>
      </c>
      <c r="AA561" s="42">
        <f t="shared" si="263"/>
        <v>0</v>
      </c>
      <c r="AB561" s="55" t="e">
        <f t="shared" si="264"/>
        <v>#DIV/0!</v>
      </c>
      <c r="AC561" s="86">
        <f t="shared" si="262"/>
        <v>5</v>
      </c>
      <c r="AD561" s="87">
        <f t="shared" si="265"/>
        <v>5.9523809523809526</v>
      </c>
      <c r="AE561" s="93">
        <f t="shared" si="266"/>
        <v>0.12000000000000002</v>
      </c>
      <c r="AF561" s="59">
        <f t="shared" si="267"/>
        <v>5</v>
      </c>
      <c r="AG561" s="42">
        <f t="shared" si="268"/>
        <v>5.9523809523809526</v>
      </c>
      <c r="AH561" s="55">
        <f t="shared" si="269"/>
        <v>0.12000000000000002</v>
      </c>
    </row>
    <row r="562" spans="1:34" x14ac:dyDescent="0.25">
      <c r="A562" s="75">
        <f>'Compra - Fora do Estado'!A557</f>
        <v>0</v>
      </c>
      <c r="B562" s="66">
        <f>'Compra - Fora do Estado'!B557</f>
        <v>0</v>
      </c>
      <c r="C562" s="40">
        <f>'Compra - Fora do Estado'!L557</f>
        <v>0</v>
      </c>
      <c r="D562" s="80">
        <v>0.04</v>
      </c>
      <c r="E562" s="86">
        <f t="shared" si="254"/>
        <v>5</v>
      </c>
      <c r="F562" s="87">
        <f t="shared" si="270"/>
        <v>7.4626865671641802</v>
      </c>
      <c r="G562" s="88">
        <f t="shared" si="271"/>
        <v>0.12000000000000009</v>
      </c>
      <c r="H562" s="54">
        <f t="shared" si="255"/>
        <v>0</v>
      </c>
      <c r="I562" s="42">
        <f t="shared" si="272"/>
        <v>0</v>
      </c>
      <c r="J562" s="53" t="e">
        <f t="shared" si="273"/>
        <v>#DIV/0!</v>
      </c>
      <c r="K562" s="92">
        <f t="shared" si="256"/>
        <v>0</v>
      </c>
      <c r="L562" s="87">
        <f t="shared" si="274"/>
        <v>0</v>
      </c>
      <c r="M562" s="93" t="e">
        <f t="shared" si="275"/>
        <v>#DIV/0!</v>
      </c>
      <c r="N562" s="59">
        <f t="shared" si="257"/>
        <v>5</v>
      </c>
      <c r="O562" s="42">
        <f t="shared" si="276"/>
        <v>7.3529411764705888</v>
      </c>
      <c r="P562" s="55">
        <f t="shared" si="277"/>
        <v>0.12000000000000008</v>
      </c>
      <c r="Q562" s="86">
        <f t="shared" si="258"/>
        <v>0</v>
      </c>
      <c r="R562" s="87">
        <f t="shared" si="278"/>
        <v>0</v>
      </c>
      <c r="S562" s="93" t="e">
        <f t="shared" si="279"/>
        <v>#DIV/0!</v>
      </c>
      <c r="T562" s="59">
        <f t="shared" si="259"/>
        <v>0</v>
      </c>
      <c r="U562" s="42">
        <f t="shared" si="280"/>
        <v>0</v>
      </c>
      <c r="V562" s="53" t="e">
        <f t="shared" si="281"/>
        <v>#DIV/0!</v>
      </c>
      <c r="W562" s="92">
        <f t="shared" si="260"/>
        <v>5</v>
      </c>
      <c r="X562" s="87">
        <f t="shared" si="282"/>
        <v>7.6923076923076934</v>
      </c>
      <c r="Y562" s="88">
        <f t="shared" si="283"/>
        <v>0.12000000000000008</v>
      </c>
      <c r="Z562" s="54">
        <f t="shared" si="261"/>
        <v>0</v>
      </c>
      <c r="AA562" s="42">
        <f t="shared" si="263"/>
        <v>0</v>
      </c>
      <c r="AB562" s="55" t="e">
        <f t="shared" si="264"/>
        <v>#DIV/0!</v>
      </c>
      <c r="AC562" s="86">
        <f t="shared" si="262"/>
        <v>5</v>
      </c>
      <c r="AD562" s="87">
        <f t="shared" si="265"/>
        <v>5.9523809523809526</v>
      </c>
      <c r="AE562" s="93">
        <f t="shared" si="266"/>
        <v>0.12000000000000002</v>
      </c>
      <c r="AF562" s="59">
        <f t="shared" si="267"/>
        <v>5</v>
      </c>
      <c r="AG562" s="42">
        <f t="shared" si="268"/>
        <v>5.9523809523809526</v>
      </c>
      <c r="AH562" s="55">
        <f t="shared" si="269"/>
        <v>0.12000000000000002</v>
      </c>
    </row>
    <row r="563" spans="1:34" x14ac:dyDescent="0.25">
      <c r="A563" s="75">
        <f>'Compra - Fora do Estado'!A558</f>
        <v>0</v>
      </c>
      <c r="B563" s="66">
        <f>'Compra - Fora do Estado'!B558</f>
        <v>0</v>
      </c>
      <c r="C563" s="40">
        <f>'Compra - Fora do Estado'!L558</f>
        <v>0</v>
      </c>
      <c r="D563" s="80">
        <v>0.04</v>
      </c>
      <c r="E563" s="86">
        <f t="shared" si="254"/>
        <v>5</v>
      </c>
      <c r="F563" s="87">
        <f t="shared" si="270"/>
        <v>7.4626865671641802</v>
      </c>
      <c r="G563" s="88">
        <f t="shared" si="271"/>
        <v>0.12000000000000009</v>
      </c>
      <c r="H563" s="54">
        <f t="shared" si="255"/>
        <v>0</v>
      </c>
      <c r="I563" s="42">
        <f t="shared" si="272"/>
        <v>0</v>
      </c>
      <c r="J563" s="53" t="e">
        <f t="shared" si="273"/>
        <v>#DIV/0!</v>
      </c>
      <c r="K563" s="92">
        <f t="shared" si="256"/>
        <v>0</v>
      </c>
      <c r="L563" s="87">
        <f t="shared" si="274"/>
        <v>0</v>
      </c>
      <c r="M563" s="93" t="e">
        <f t="shared" si="275"/>
        <v>#DIV/0!</v>
      </c>
      <c r="N563" s="59">
        <f t="shared" si="257"/>
        <v>5</v>
      </c>
      <c r="O563" s="42">
        <f t="shared" si="276"/>
        <v>7.3529411764705888</v>
      </c>
      <c r="P563" s="55">
        <f t="shared" si="277"/>
        <v>0.12000000000000008</v>
      </c>
      <c r="Q563" s="86">
        <f t="shared" si="258"/>
        <v>0</v>
      </c>
      <c r="R563" s="87">
        <f t="shared" si="278"/>
        <v>0</v>
      </c>
      <c r="S563" s="93" t="e">
        <f t="shared" si="279"/>
        <v>#DIV/0!</v>
      </c>
      <c r="T563" s="59">
        <f t="shared" si="259"/>
        <v>0</v>
      </c>
      <c r="U563" s="42">
        <f t="shared" si="280"/>
        <v>0</v>
      </c>
      <c r="V563" s="53" t="e">
        <f t="shared" si="281"/>
        <v>#DIV/0!</v>
      </c>
      <c r="W563" s="92">
        <f t="shared" si="260"/>
        <v>5</v>
      </c>
      <c r="X563" s="87">
        <f t="shared" si="282"/>
        <v>7.6923076923076934</v>
      </c>
      <c r="Y563" s="88">
        <f t="shared" si="283"/>
        <v>0.12000000000000008</v>
      </c>
      <c r="Z563" s="54">
        <f t="shared" si="261"/>
        <v>0</v>
      </c>
      <c r="AA563" s="42">
        <f t="shared" si="263"/>
        <v>0</v>
      </c>
      <c r="AB563" s="55" t="e">
        <f t="shared" si="264"/>
        <v>#DIV/0!</v>
      </c>
      <c r="AC563" s="86">
        <f t="shared" si="262"/>
        <v>5</v>
      </c>
      <c r="AD563" s="87">
        <f t="shared" si="265"/>
        <v>5.9523809523809526</v>
      </c>
      <c r="AE563" s="93">
        <f t="shared" si="266"/>
        <v>0.12000000000000002</v>
      </c>
      <c r="AF563" s="59">
        <f t="shared" si="267"/>
        <v>5</v>
      </c>
      <c r="AG563" s="42">
        <f t="shared" si="268"/>
        <v>5.9523809523809526</v>
      </c>
      <c r="AH563" s="55">
        <f t="shared" si="269"/>
        <v>0.12000000000000002</v>
      </c>
    </row>
    <row r="564" spans="1:34" x14ac:dyDescent="0.25">
      <c r="A564" s="75">
        <f>'Compra - Fora do Estado'!A559</f>
        <v>0</v>
      </c>
      <c r="B564" s="66">
        <f>'Compra - Fora do Estado'!B559</f>
        <v>0</v>
      </c>
      <c r="C564" s="40">
        <f>'Compra - Fora do Estado'!L559</f>
        <v>0</v>
      </c>
      <c r="D564" s="80">
        <v>0.04</v>
      </c>
      <c r="E564" s="86">
        <f t="shared" si="254"/>
        <v>5</v>
      </c>
      <c r="F564" s="87">
        <f t="shared" si="270"/>
        <v>7.4626865671641802</v>
      </c>
      <c r="G564" s="88">
        <f t="shared" si="271"/>
        <v>0.12000000000000009</v>
      </c>
      <c r="H564" s="54">
        <f t="shared" si="255"/>
        <v>0</v>
      </c>
      <c r="I564" s="42">
        <f t="shared" si="272"/>
        <v>0</v>
      </c>
      <c r="J564" s="53" t="e">
        <f t="shared" si="273"/>
        <v>#DIV/0!</v>
      </c>
      <c r="K564" s="92">
        <f t="shared" si="256"/>
        <v>0</v>
      </c>
      <c r="L564" s="87">
        <f t="shared" si="274"/>
        <v>0</v>
      </c>
      <c r="M564" s="93" t="e">
        <f t="shared" si="275"/>
        <v>#DIV/0!</v>
      </c>
      <c r="N564" s="59">
        <f t="shared" si="257"/>
        <v>5</v>
      </c>
      <c r="O564" s="42">
        <f t="shared" si="276"/>
        <v>7.3529411764705888</v>
      </c>
      <c r="P564" s="55">
        <f t="shared" si="277"/>
        <v>0.12000000000000008</v>
      </c>
      <c r="Q564" s="86">
        <f t="shared" si="258"/>
        <v>0</v>
      </c>
      <c r="R564" s="87">
        <f t="shared" si="278"/>
        <v>0</v>
      </c>
      <c r="S564" s="93" t="e">
        <f t="shared" si="279"/>
        <v>#DIV/0!</v>
      </c>
      <c r="T564" s="59">
        <f t="shared" si="259"/>
        <v>0</v>
      </c>
      <c r="U564" s="42">
        <f t="shared" si="280"/>
        <v>0</v>
      </c>
      <c r="V564" s="53" t="e">
        <f t="shared" si="281"/>
        <v>#DIV/0!</v>
      </c>
      <c r="W564" s="92">
        <f t="shared" si="260"/>
        <v>5</v>
      </c>
      <c r="X564" s="87">
        <f t="shared" si="282"/>
        <v>7.6923076923076934</v>
      </c>
      <c r="Y564" s="88">
        <f t="shared" si="283"/>
        <v>0.12000000000000008</v>
      </c>
      <c r="Z564" s="54">
        <f t="shared" si="261"/>
        <v>0</v>
      </c>
      <c r="AA564" s="42">
        <f t="shared" si="263"/>
        <v>0</v>
      </c>
      <c r="AB564" s="55" t="e">
        <f t="shared" si="264"/>
        <v>#DIV/0!</v>
      </c>
      <c r="AC564" s="86">
        <f t="shared" si="262"/>
        <v>5</v>
      </c>
      <c r="AD564" s="87">
        <f t="shared" si="265"/>
        <v>5.9523809523809526</v>
      </c>
      <c r="AE564" s="93">
        <f t="shared" si="266"/>
        <v>0.12000000000000002</v>
      </c>
      <c r="AF564" s="59">
        <f t="shared" si="267"/>
        <v>5</v>
      </c>
      <c r="AG564" s="42">
        <f t="shared" si="268"/>
        <v>5.9523809523809526</v>
      </c>
      <c r="AH564" s="55">
        <f t="shared" si="269"/>
        <v>0.12000000000000002</v>
      </c>
    </row>
    <row r="565" spans="1:34" x14ac:dyDescent="0.25">
      <c r="A565" s="75">
        <f>'Compra - Fora do Estado'!A560</f>
        <v>0</v>
      </c>
      <c r="B565" s="66">
        <f>'Compra - Fora do Estado'!B560</f>
        <v>0</v>
      </c>
      <c r="C565" s="40">
        <f>'Compra - Fora do Estado'!L560</f>
        <v>0</v>
      </c>
      <c r="D565" s="80">
        <v>0.04</v>
      </c>
      <c r="E565" s="86">
        <f t="shared" si="254"/>
        <v>5</v>
      </c>
      <c r="F565" s="87">
        <f t="shared" si="270"/>
        <v>7.4626865671641802</v>
      </c>
      <c r="G565" s="88">
        <f t="shared" si="271"/>
        <v>0.12000000000000009</v>
      </c>
      <c r="H565" s="54">
        <f t="shared" si="255"/>
        <v>0</v>
      </c>
      <c r="I565" s="42">
        <f t="shared" si="272"/>
        <v>0</v>
      </c>
      <c r="J565" s="53" t="e">
        <f t="shared" si="273"/>
        <v>#DIV/0!</v>
      </c>
      <c r="K565" s="92">
        <f t="shared" si="256"/>
        <v>0</v>
      </c>
      <c r="L565" s="87">
        <f t="shared" si="274"/>
        <v>0</v>
      </c>
      <c r="M565" s="93" t="e">
        <f t="shared" si="275"/>
        <v>#DIV/0!</v>
      </c>
      <c r="N565" s="59">
        <f t="shared" si="257"/>
        <v>5</v>
      </c>
      <c r="O565" s="42">
        <f t="shared" si="276"/>
        <v>7.3529411764705888</v>
      </c>
      <c r="P565" s="55">
        <f t="shared" si="277"/>
        <v>0.12000000000000008</v>
      </c>
      <c r="Q565" s="86">
        <f t="shared" si="258"/>
        <v>0</v>
      </c>
      <c r="R565" s="87">
        <f t="shared" si="278"/>
        <v>0</v>
      </c>
      <c r="S565" s="93" t="e">
        <f t="shared" si="279"/>
        <v>#DIV/0!</v>
      </c>
      <c r="T565" s="59">
        <f t="shared" si="259"/>
        <v>0</v>
      </c>
      <c r="U565" s="42">
        <f t="shared" si="280"/>
        <v>0</v>
      </c>
      <c r="V565" s="53" t="e">
        <f t="shared" si="281"/>
        <v>#DIV/0!</v>
      </c>
      <c r="W565" s="92">
        <f t="shared" si="260"/>
        <v>5</v>
      </c>
      <c r="X565" s="87">
        <f t="shared" si="282"/>
        <v>7.6923076923076934</v>
      </c>
      <c r="Y565" s="88">
        <f t="shared" si="283"/>
        <v>0.12000000000000008</v>
      </c>
      <c r="Z565" s="54">
        <f t="shared" si="261"/>
        <v>0</v>
      </c>
      <c r="AA565" s="42">
        <f t="shared" si="263"/>
        <v>0</v>
      </c>
      <c r="AB565" s="55" t="e">
        <f t="shared" si="264"/>
        <v>#DIV/0!</v>
      </c>
      <c r="AC565" s="86">
        <f t="shared" si="262"/>
        <v>5</v>
      </c>
      <c r="AD565" s="87">
        <f t="shared" si="265"/>
        <v>5.9523809523809526</v>
      </c>
      <c r="AE565" s="93">
        <f t="shared" si="266"/>
        <v>0.12000000000000002</v>
      </c>
      <c r="AF565" s="59">
        <f t="shared" si="267"/>
        <v>5</v>
      </c>
      <c r="AG565" s="42">
        <f t="shared" si="268"/>
        <v>5.9523809523809526</v>
      </c>
      <c r="AH565" s="55">
        <f t="shared" si="269"/>
        <v>0.12000000000000002</v>
      </c>
    </row>
    <row r="566" spans="1:34" x14ac:dyDescent="0.25">
      <c r="A566" s="75">
        <f>'Compra - Fora do Estado'!A561</f>
        <v>0</v>
      </c>
      <c r="B566" s="66">
        <f>'Compra - Fora do Estado'!B561</f>
        <v>0</v>
      </c>
      <c r="C566" s="40">
        <f>'Compra - Fora do Estado'!L561</f>
        <v>0</v>
      </c>
      <c r="D566" s="80">
        <v>0.04</v>
      </c>
      <c r="E566" s="86">
        <f t="shared" si="254"/>
        <v>5</v>
      </c>
      <c r="F566" s="87">
        <f t="shared" si="270"/>
        <v>7.4626865671641802</v>
      </c>
      <c r="G566" s="88">
        <f t="shared" si="271"/>
        <v>0.12000000000000009</v>
      </c>
      <c r="H566" s="54">
        <f t="shared" si="255"/>
        <v>0</v>
      </c>
      <c r="I566" s="42">
        <f t="shared" si="272"/>
        <v>0</v>
      </c>
      <c r="J566" s="53" t="e">
        <f t="shared" si="273"/>
        <v>#DIV/0!</v>
      </c>
      <c r="K566" s="92">
        <f t="shared" si="256"/>
        <v>0</v>
      </c>
      <c r="L566" s="87">
        <f t="shared" si="274"/>
        <v>0</v>
      </c>
      <c r="M566" s="93" t="e">
        <f t="shared" si="275"/>
        <v>#DIV/0!</v>
      </c>
      <c r="N566" s="59">
        <f t="shared" si="257"/>
        <v>5</v>
      </c>
      <c r="O566" s="42">
        <f t="shared" si="276"/>
        <v>7.3529411764705888</v>
      </c>
      <c r="P566" s="55">
        <f t="shared" si="277"/>
        <v>0.12000000000000008</v>
      </c>
      <c r="Q566" s="86">
        <f t="shared" si="258"/>
        <v>0</v>
      </c>
      <c r="R566" s="87">
        <f t="shared" si="278"/>
        <v>0</v>
      </c>
      <c r="S566" s="93" t="e">
        <f t="shared" si="279"/>
        <v>#DIV/0!</v>
      </c>
      <c r="T566" s="59">
        <f t="shared" si="259"/>
        <v>0</v>
      </c>
      <c r="U566" s="42">
        <f t="shared" si="280"/>
        <v>0</v>
      </c>
      <c r="V566" s="53" t="e">
        <f t="shared" si="281"/>
        <v>#DIV/0!</v>
      </c>
      <c r="W566" s="92">
        <f t="shared" si="260"/>
        <v>5</v>
      </c>
      <c r="X566" s="87">
        <f t="shared" si="282"/>
        <v>7.6923076923076934</v>
      </c>
      <c r="Y566" s="88">
        <f t="shared" si="283"/>
        <v>0.12000000000000008</v>
      </c>
      <c r="Z566" s="54">
        <f t="shared" si="261"/>
        <v>0</v>
      </c>
      <c r="AA566" s="42">
        <f t="shared" si="263"/>
        <v>0</v>
      </c>
      <c r="AB566" s="55" t="e">
        <f t="shared" si="264"/>
        <v>#DIV/0!</v>
      </c>
      <c r="AC566" s="86">
        <f t="shared" si="262"/>
        <v>5</v>
      </c>
      <c r="AD566" s="87">
        <f t="shared" si="265"/>
        <v>5.9523809523809526</v>
      </c>
      <c r="AE566" s="93">
        <f t="shared" si="266"/>
        <v>0.12000000000000002</v>
      </c>
      <c r="AF566" s="59">
        <f t="shared" si="267"/>
        <v>5</v>
      </c>
      <c r="AG566" s="42">
        <f t="shared" si="268"/>
        <v>5.9523809523809526</v>
      </c>
      <c r="AH566" s="55">
        <f t="shared" si="269"/>
        <v>0.12000000000000002</v>
      </c>
    </row>
    <row r="567" spans="1:34" x14ac:dyDescent="0.25">
      <c r="A567" s="75">
        <f>'Compra - Fora do Estado'!A562</f>
        <v>0</v>
      </c>
      <c r="B567" s="66">
        <f>'Compra - Fora do Estado'!B562</f>
        <v>0</v>
      </c>
      <c r="C567" s="40">
        <f>'Compra - Fora do Estado'!L562</f>
        <v>0</v>
      </c>
      <c r="D567" s="80">
        <v>0.04</v>
      </c>
      <c r="E567" s="86">
        <f t="shared" si="254"/>
        <v>5</v>
      </c>
      <c r="F567" s="87">
        <f t="shared" si="270"/>
        <v>7.4626865671641802</v>
      </c>
      <c r="G567" s="88">
        <f t="shared" si="271"/>
        <v>0.12000000000000009</v>
      </c>
      <c r="H567" s="54">
        <f t="shared" si="255"/>
        <v>0</v>
      </c>
      <c r="I567" s="42">
        <f t="shared" si="272"/>
        <v>0</v>
      </c>
      <c r="J567" s="53" t="e">
        <f t="shared" si="273"/>
        <v>#DIV/0!</v>
      </c>
      <c r="K567" s="92">
        <f t="shared" si="256"/>
        <v>0</v>
      </c>
      <c r="L567" s="87">
        <f t="shared" si="274"/>
        <v>0</v>
      </c>
      <c r="M567" s="93" t="e">
        <f t="shared" si="275"/>
        <v>#DIV/0!</v>
      </c>
      <c r="N567" s="59">
        <f t="shared" si="257"/>
        <v>5</v>
      </c>
      <c r="O567" s="42">
        <f t="shared" si="276"/>
        <v>7.3529411764705888</v>
      </c>
      <c r="P567" s="55">
        <f t="shared" si="277"/>
        <v>0.12000000000000008</v>
      </c>
      <c r="Q567" s="86">
        <f t="shared" si="258"/>
        <v>0</v>
      </c>
      <c r="R567" s="87">
        <f t="shared" si="278"/>
        <v>0</v>
      </c>
      <c r="S567" s="93" t="e">
        <f t="shared" si="279"/>
        <v>#DIV/0!</v>
      </c>
      <c r="T567" s="59">
        <f t="shared" si="259"/>
        <v>0</v>
      </c>
      <c r="U567" s="42">
        <f t="shared" si="280"/>
        <v>0</v>
      </c>
      <c r="V567" s="53" t="e">
        <f t="shared" si="281"/>
        <v>#DIV/0!</v>
      </c>
      <c r="W567" s="92">
        <f t="shared" si="260"/>
        <v>5</v>
      </c>
      <c r="X567" s="87">
        <f t="shared" si="282"/>
        <v>7.6923076923076934</v>
      </c>
      <c r="Y567" s="88">
        <f t="shared" si="283"/>
        <v>0.12000000000000008</v>
      </c>
      <c r="Z567" s="54">
        <f t="shared" si="261"/>
        <v>0</v>
      </c>
      <c r="AA567" s="42">
        <f t="shared" si="263"/>
        <v>0</v>
      </c>
      <c r="AB567" s="55" t="e">
        <f t="shared" si="264"/>
        <v>#DIV/0!</v>
      </c>
      <c r="AC567" s="86">
        <f t="shared" si="262"/>
        <v>5</v>
      </c>
      <c r="AD567" s="87">
        <f t="shared" si="265"/>
        <v>5.9523809523809526</v>
      </c>
      <c r="AE567" s="93">
        <f t="shared" si="266"/>
        <v>0.12000000000000002</v>
      </c>
      <c r="AF567" s="59">
        <f t="shared" si="267"/>
        <v>5</v>
      </c>
      <c r="AG567" s="42">
        <f t="shared" si="268"/>
        <v>5.9523809523809526</v>
      </c>
      <c r="AH567" s="55">
        <f t="shared" si="269"/>
        <v>0.12000000000000002</v>
      </c>
    </row>
    <row r="568" spans="1:34" x14ac:dyDescent="0.25">
      <c r="A568" s="75">
        <f>'Compra - Fora do Estado'!A563</f>
        <v>0</v>
      </c>
      <c r="B568" s="66">
        <f>'Compra - Fora do Estado'!B563</f>
        <v>0</v>
      </c>
      <c r="C568" s="40">
        <f>'Compra - Fora do Estado'!L563</f>
        <v>0</v>
      </c>
      <c r="D568" s="80">
        <v>0.04</v>
      </c>
      <c r="E568" s="86">
        <f t="shared" si="254"/>
        <v>5</v>
      </c>
      <c r="F568" s="87">
        <f t="shared" si="270"/>
        <v>7.4626865671641802</v>
      </c>
      <c r="G568" s="88">
        <f t="shared" si="271"/>
        <v>0.12000000000000009</v>
      </c>
      <c r="H568" s="54">
        <f t="shared" si="255"/>
        <v>0</v>
      </c>
      <c r="I568" s="42">
        <f t="shared" si="272"/>
        <v>0</v>
      </c>
      <c r="J568" s="53" t="e">
        <f t="shared" si="273"/>
        <v>#DIV/0!</v>
      </c>
      <c r="K568" s="92">
        <f t="shared" si="256"/>
        <v>0</v>
      </c>
      <c r="L568" s="87">
        <f t="shared" si="274"/>
        <v>0</v>
      </c>
      <c r="M568" s="93" t="e">
        <f t="shared" si="275"/>
        <v>#DIV/0!</v>
      </c>
      <c r="N568" s="59">
        <f t="shared" si="257"/>
        <v>5</v>
      </c>
      <c r="O568" s="42">
        <f t="shared" si="276"/>
        <v>7.3529411764705888</v>
      </c>
      <c r="P568" s="55">
        <f t="shared" si="277"/>
        <v>0.12000000000000008</v>
      </c>
      <c r="Q568" s="86">
        <f t="shared" si="258"/>
        <v>0</v>
      </c>
      <c r="R568" s="87">
        <f t="shared" si="278"/>
        <v>0</v>
      </c>
      <c r="S568" s="93" t="e">
        <f t="shared" si="279"/>
        <v>#DIV/0!</v>
      </c>
      <c r="T568" s="59">
        <f t="shared" si="259"/>
        <v>0</v>
      </c>
      <c r="U568" s="42">
        <f t="shared" si="280"/>
        <v>0</v>
      </c>
      <c r="V568" s="53" t="e">
        <f t="shared" si="281"/>
        <v>#DIV/0!</v>
      </c>
      <c r="W568" s="92">
        <f t="shared" si="260"/>
        <v>5</v>
      </c>
      <c r="X568" s="87">
        <f t="shared" si="282"/>
        <v>7.6923076923076934</v>
      </c>
      <c r="Y568" s="88">
        <f t="shared" si="283"/>
        <v>0.12000000000000008</v>
      </c>
      <c r="Z568" s="54">
        <f t="shared" si="261"/>
        <v>0</v>
      </c>
      <c r="AA568" s="42">
        <f t="shared" si="263"/>
        <v>0</v>
      </c>
      <c r="AB568" s="55" t="e">
        <f t="shared" si="264"/>
        <v>#DIV/0!</v>
      </c>
      <c r="AC568" s="86">
        <f t="shared" si="262"/>
        <v>5</v>
      </c>
      <c r="AD568" s="87">
        <f t="shared" si="265"/>
        <v>5.9523809523809526</v>
      </c>
      <c r="AE568" s="93">
        <f t="shared" si="266"/>
        <v>0.12000000000000002</v>
      </c>
      <c r="AF568" s="59">
        <f t="shared" si="267"/>
        <v>5</v>
      </c>
      <c r="AG568" s="42">
        <f t="shared" si="268"/>
        <v>5.9523809523809526</v>
      </c>
      <c r="AH568" s="55">
        <f t="shared" si="269"/>
        <v>0.12000000000000002</v>
      </c>
    </row>
    <row r="569" spans="1:34" x14ac:dyDescent="0.25">
      <c r="A569" s="75">
        <f>'Compra - Fora do Estado'!A564</f>
        <v>0</v>
      </c>
      <c r="B569" s="66">
        <f>'Compra - Fora do Estado'!B564</f>
        <v>0</v>
      </c>
      <c r="C569" s="40">
        <f>'Compra - Fora do Estado'!L564</f>
        <v>0</v>
      </c>
      <c r="D569" s="80">
        <v>0.04</v>
      </c>
      <c r="E569" s="86">
        <f t="shared" si="254"/>
        <v>5</v>
      </c>
      <c r="F569" s="87">
        <f t="shared" si="270"/>
        <v>7.4626865671641802</v>
      </c>
      <c r="G569" s="88">
        <f t="shared" si="271"/>
        <v>0.12000000000000009</v>
      </c>
      <c r="H569" s="54">
        <f t="shared" si="255"/>
        <v>0</v>
      </c>
      <c r="I569" s="42">
        <f t="shared" si="272"/>
        <v>0</v>
      </c>
      <c r="J569" s="53" t="e">
        <f t="shared" si="273"/>
        <v>#DIV/0!</v>
      </c>
      <c r="K569" s="92">
        <f t="shared" si="256"/>
        <v>0</v>
      </c>
      <c r="L569" s="87">
        <f t="shared" si="274"/>
        <v>0</v>
      </c>
      <c r="M569" s="93" t="e">
        <f t="shared" si="275"/>
        <v>#DIV/0!</v>
      </c>
      <c r="N569" s="59">
        <f t="shared" si="257"/>
        <v>5</v>
      </c>
      <c r="O569" s="42">
        <f t="shared" si="276"/>
        <v>7.3529411764705888</v>
      </c>
      <c r="P569" s="55">
        <f t="shared" si="277"/>
        <v>0.12000000000000008</v>
      </c>
      <c r="Q569" s="86">
        <f t="shared" si="258"/>
        <v>0</v>
      </c>
      <c r="R569" s="87">
        <f t="shared" si="278"/>
        <v>0</v>
      </c>
      <c r="S569" s="93" t="e">
        <f t="shared" si="279"/>
        <v>#DIV/0!</v>
      </c>
      <c r="T569" s="59">
        <f t="shared" si="259"/>
        <v>0</v>
      </c>
      <c r="U569" s="42">
        <f t="shared" si="280"/>
        <v>0</v>
      </c>
      <c r="V569" s="53" t="e">
        <f t="shared" si="281"/>
        <v>#DIV/0!</v>
      </c>
      <c r="W569" s="92">
        <f t="shared" si="260"/>
        <v>5</v>
      </c>
      <c r="X569" s="87">
        <f t="shared" si="282"/>
        <v>7.6923076923076934</v>
      </c>
      <c r="Y569" s="88">
        <f t="shared" si="283"/>
        <v>0.12000000000000008</v>
      </c>
      <c r="Z569" s="54">
        <f t="shared" si="261"/>
        <v>0</v>
      </c>
      <c r="AA569" s="42">
        <f t="shared" si="263"/>
        <v>0</v>
      </c>
      <c r="AB569" s="55" t="e">
        <f t="shared" si="264"/>
        <v>#DIV/0!</v>
      </c>
      <c r="AC569" s="86">
        <f t="shared" si="262"/>
        <v>5</v>
      </c>
      <c r="AD569" s="87">
        <f t="shared" si="265"/>
        <v>5.9523809523809526</v>
      </c>
      <c r="AE569" s="93">
        <f t="shared" si="266"/>
        <v>0.12000000000000002</v>
      </c>
      <c r="AF569" s="59">
        <f t="shared" si="267"/>
        <v>5</v>
      </c>
      <c r="AG569" s="42">
        <f t="shared" si="268"/>
        <v>5.9523809523809526</v>
      </c>
      <c r="AH569" s="55">
        <f t="shared" si="269"/>
        <v>0.12000000000000002</v>
      </c>
    </row>
    <row r="570" spans="1:34" x14ac:dyDescent="0.25">
      <c r="A570" s="75">
        <f>'Compra - Fora do Estado'!A565</f>
        <v>0</v>
      </c>
      <c r="B570" s="66">
        <f>'Compra - Fora do Estado'!B565</f>
        <v>0</v>
      </c>
      <c r="C570" s="40">
        <f>'Compra - Fora do Estado'!L565</f>
        <v>0</v>
      </c>
      <c r="D570" s="80">
        <v>0.04</v>
      </c>
      <c r="E570" s="86">
        <f t="shared" si="254"/>
        <v>5</v>
      </c>
      <c r="F570" s="87">
        <f t="shared" si="270"/>
        <v>7.4626865671641802</v>
      </c>
      <c r="G570" s="88">
        <f t="shared" si="271"/>
        <v>0.12000000000000009</v>
      </c>
      <c r="H570" s="54">
        <f t="shared" si="255"/>
        <v>0</v>
      </c>
      <c r="I570" s="42">
        <f t="shared" si="272"/>
        <v>0</v>
      </c>
      <c r="J570" s="53" t="e">
        <f t="shared" si="273"/>
        <v>#DIV/0!</v>
      </c>
      <c r="K570" s="92">
        <f t="shared" si="256"/>
        <v>0</v>
      </c>
      <c r="L570" s="87">
        <f t="shared" si="274"/>
        <v>0</v>
      </c>
      <c r="M570" s="93" t="e">
        <f t="shared" si="275"/>
        <v>#DIV/0!</v>
      </c>
      <c r="N570" s="59">
        <f t="shared" si="257"/>
        <v>5</v>
      </c>
      <c r="O570" s="42">
        <f t="shared" si="276"/>
        <v>7.3529411764705888</v>
      </c>
      <c r="P570" s="55">
        <f t="shared" si="277"/>
        <v>0.12000000000000008</v>
      </c>
      <c r="Q570" s="86">
        <f t="shared" si="258"/>
        <v>0</v>
      </c>
      <c r="R570" s="87">
        <f t="shared" si="278"/>
        <v>0</v>
      </c>
      <c r="S570" s="93" t="e">
        <f t="shared" si="279"/>
        <v>#DIV/0!</v>
      </c>
      <c r="T570" s="59">
        <f t="shared" si="259"/>
        <v>0</v>
      </c>
      <c r="U570" s="42">
        <f t="shared" si="280"/>
        <v>0</v>
      </c>
      <c r="V570" s="53" t="e">
        <f t="shared" si="281"/>
        <v>#DIV/0!</v>
      </c>
      <c r="W570" s="92">
        <f t="shared" si="260"/>
        <v>5</v>
      </c>
      <c r="X570" s="87">
        <f t="shared" si="282"/>
        <v>7.6923076923076934</v>
      </c>
      <c r="Y570" s="88">
        <f t="shared" si="283"/>
        <v>0.12000000000000008</v>
      </c>
      <c r="Z570" s="54">
        <f t="shared" si="261"/>
        <v>0</v>
      </c>
      <c r="AA570" s="42">
        <f t="shared" si="263"/>
        <v>0</v>
      </c>
      <c r="AB570" s="55" t="e">
        <f t="shared" si="264"/>
        <v>#DIV/0!</v>
      </c>
      <c r="AC570" s="86">
        <f t="shared" si="262"/>
        <v>5</v>
      </c>
      <c r="AD570" s="87">
        <f t="shared" si="265"/>
        <v>5.9523809523809526</v>
      </c>
      <c r="AE570" s="93">
        <f t="shared" si="266"/>
        <v>0.12000000000000002</v>
      </c>
      <c r="AF570" s="59">
        <f t="shared" si="267"/>
        <v>5</v>
      </c>
      <c r="AG570" s="42">
        <f t="shared" si="268"/>
        <v>5.9523809523809526</v>
      </c>
      <c r="AH570" s="55">
        <f t="shared" si="269"/>
        <v>0.12000000000000002</v>
      </c>
    </row>
    <row r="571" spans="1:34" x14ac:dyDescent="0.25">
      <c r="A571" s="75">
        <f>'Compra - Fora do Estado'!A566</f>
        <v>0</v>
      </c>
      <c r="B571" s="66">
        <f>'Compra - Fora do Estado'!B566</f>
        <v>0</v>
      </c>
      <c r="C571" s="40">
        <f>'Compra - Fora do Estado'!L566</f>
        <v>0</v>
      </c>
      <c r="D571" s="80">
        <v>0.04</v>
      </c>
      <c r="E571" s="86">
        <f t="shared" si="254"/>
        <v>5</v>
      </c>
      <c r="F571" s="87">
        <f t="shared" si="270"/>
        <v>7.4626865671641802</v>
      </c>
      <c r="G571" s="88">
        <f t="shared" si="271"/>
        <v>0.12000000000000009</v>
      </c>
      <c r="H571" s="54">
        <f t="shared" si="255"/>
        <v>0</v>
      </c>
      <c r="I571" s="42">
        <f t="shared" si="272"/>
        <v>0</v>
      </c>
      <c r="J571" s="53" t="e">
        <f t="shared" si="273"/>
        <v>#DIV/0!</v>
      </c>
      <c r="K571" s="92">
        <f t="shared" si="256"/>
        <v>0</v>
      </c>
      <c r="L571" s="87">
        <f t="shared" si="274"/>
        <v>0</v>
      </c>
      <c r="M571" s="93" t="e">
        <f t="shared" si="275"/>
        <v>#DIV/0!</v>
      </c>
      <c r="N571" s="59">
        <f t="shared" si="257"/>
        <v>5</v>
      </c>
      <c r="O571" s="42">
        <f t="shared" si="276"/>
        <v>7.3529411764705888</v>
      </c>
      <c r="P571" s="55">
        <f t="shared" si="277"/>
        <v>0.12000000000000008</v>
      </c>
      <c r="Q571" s="86">
        <f t="shared" si="258"/>
        <v>0</v>
      </c>
      <c r="R571" s="87">
        <f t="shared" si="278"/>
        <v>0</v>
      </c>
      <c r="S571" s="93" t="e">
        <f t="shared" si="279"/>
        <v>#DIV/0!</v>
      </c>
      <c r="T571" s="59">
        <f t="shared" si="259"/>
        <v>0</v>
      </c>
      <c r="U571" s="42">
        <f t="shared" si="280"/>
        <v>0</v>
      </c>
      <c r="V571" s="53" t="e">
        <f t="shared" si="281"/>
        <v>#DIV/0!</v>
      </c>
      <c r="W571" s="92">
        <f t="shared" si="260"/>
        <v>5</v>
      </c>
      <c r="X571" s="87">
        <f t="shared" si="282"/>
        <v>7.6923076923076934</v>
      </c>
      <c r="Y571" s="88">
        <f t="shared" si="283"/>
        <v>0.12000000000000008</v>
      </c>
      <c r="Z571" s="54">
        <f t="shared" si="261"/>
        <v>0</v>
      </c>
      <c r="AA571" s="42">
        <f t="shared" si="263"/>
        <v>0</v>
      </c>
      <c r="AB571" s="55" t="e">
        <f t="shared" si="264"/>
        <v>#DIV/0!</v>
      </c>
      <c r="AC571" s="86">
        <f t="shared" si="262"/>
        <v>5</v>
      </c>
      <c r="AD571" s="87">
        <f t="shared" si="265"/>
        <v>5.9523809523809526</v>
      </c>
      <c r="AE571" s="93">
        <f t="shared" si="266"/>
        <v>0.12000000000000002</v>
      </c>
      <c r="AF571" s="59">
        <f t="shared" si="267"/>
        <v>5</v>
      </c>
      <c r="AG571" s="42">
        <f t="shared" si="268"/>
        <v>5.9523809523809526</v>
      </c>
      <c r="AH571" s="55">
        <f t="shared" si="269"/>
        <v>0.12000000000000002</v>
      </c>
    </row>
    <row r="572" spans="1:34" x14ac:dyDescent="0.25">
      <c r="A572" s="75">
        <f>'Compra - Fora do Estado'!A567</f>
        <v>0</v>
      </c>
      <c r="B572" s="66">
        <f>'Compra - Fora do Estado'!B567</f>
        <v>0</v>
      </c>
      <c r="C572" s="40">
        <f>'Compra - Fora do Estado'!L567</f>
        <v>0</v>
      </c>
      <c r="D572" s="80">
        <v>0.04</v>
      </c>
      <c r="E572" s="86">
        <f t="shared" si="254"/>
        <v>5</v>
      </c>
      <c r="F572" s="87">
        <f t="shared" si="270"/>
        <v>7.4626865671641802</v>
      </c>
      <c r="G572" s="88">
        <f t="shared" si="271"/>
        <v>0.12000000000000009</v>
      </c>
      <c r="H572" s="54">
        <f t="shared" si="255"/>
        <v>0</v>
      </c>
      <c r="I572" s="42">
        <f t="shared" si="272"/>
        <v>0</v>
      </c>
      <c r="J572" s="53" t="e">
        <f t="shared" si="273"/>
        <v>#DIV/0!</v>
      </c>
      <c r="K572" s="92">
        <f t="shared" si="256"/>
        <v>0</v>
      </c>
      <c r="L572" s="87">
        <f t="shared" si="274"/>
        <v>0</v>
      </c>
      <c r="M572" s="93" t="e">
        <f t="shared" si="275"/>
        <v>#DIV/0!</v>
      </c>
      <c r="N572" s="59">
        <f t="shared" si="257"/>
        <v>5</v>
      </c>
      <c r="O572" s="42">
        <f t="shared" si="276"/>
        <v>7.3529411764705888</v>
      </c>
      <c r="P572" s="55">
        <f t="shared" si="277"/>
        <v>0.12000000000000008</v>
      </c>
      <c r="Q572" s="86">
        <f t="shared" si="258"/>
        <v>0</v>
      </c>
      <c r="R572" s="87">
        <f t="shared" si="278"/>
        <v>0</v>
      </c>
      <c r="S572" s="93" t="e">
        <f t="shared" si="279"/>
        <v>#DIV/0!</v>
      </c>
      <c r="T572" s="59">
        <f t="shared" si="259"/>
        <v>0</v>
      </c>
      <c r="U572" s="42">
        <f t="shared" si="280"/>
        <v>0</v>
      </c>
      <c r="V572" s="53" t="e">
        <f t="shared" si="281"/>
        <v>#DIV/0!</v>
      </c>
      <c r="W572" s="92">
        <f t="shared" si="260"/>
        <v>5</v>
      </c>
      <c r="X572" s="87">
        <f t="shared" si="282"/>
        <v>7.6923076923076934</v>
      </c>
      <c r="Y572" s="88">
        <f t="shared" si="283"/>
        <v>0.12000000000000008</v>
      </c>
      <c r="Z572" s="54">
        <f t="shared" si="261"/>
        <v>0</v>
      </c>
      <c r="AA572" s="42">
        <f t="shared" si="263"/>
        <v>0</v>
      </c>
      <c r="AB572" s="55" t="e">
        <f t="shared" si="264"/>
        <v>#DIV/0!</v>
      </c>
      <c r="AC572" s="86">
        <f t="shared" si="262"/>
        <v>5</v>
      </c>
      <c r="AD572" s="87">
        <f t="shared" si="265"/>
        <v>5.9523809523809526</v>
      </c>
      <c r="AE572" s="93">
        <f t="shared" si="266"/>
        <v>0.12000000000000002</v>
      </c>
      <c r="AF572" s="59">
        <f t="shared" si="267"/>
        <v>5</v>
      </c>
      <c r="AG572" s="42">
        <f t="shared" si="268"/>
        <v>5.9523809523809526</v>
      </c>
      <c r="AH572" s="55">
        <f t="shared" si="269"/>
        <v>0.12000000000000002</v>
      </c>
    </row>
    <row r="573" spans="1:34" x14ac:dyDescent="0.25">
      <c r="A573" s="75">
        <f>'Compra - Fora do Estado'!A568</f>
        <v>0</v>
      </c>
      <c r="B573" s="66">
        <f>'Compra - Fora do Estado'!B568</f>
        <v>0</v>
      </c>
      <c r="C573" s="40">
        <f>'Compra - Fora do Estado'!L568</f>
        <v>0</v>
      </c>
      <c r="D573" s="80">
        <v>0.04</v>
      </c>
      <c r="E573" s="86">
        <f t="shared" si="254"/>
        <v>5</v>
      </c>
      <c r="F573" s="87">
        <f t="shared" si="270"/>
        <v>7.4626865671641802</v>
      </c>
      <c r="G573" s="88">
        <f t="shared" si="271"/>
        <v>0.12000000000000009</v>
      </c>
      <c r="H573" s="54">
        <f t="shared" si="255"/>
        <v>0</v>
      </c>
      <c r="I573" s="42">
        <f t="shared" si="272"/>
        <v>0</v>
      </c>
      <c r="J573" s="53" t="e">
        <f t="shared" si="273"/>
        <v>#DIV/0!</v>
      </c>
      <c r="K573" s="92">
        <f t="shared" si="256"/>
        <v>0</v>
      </c>
      <c r="L573" s="87">
        <f t="shared" si="274"/>
        <v>0</v>
      </c>
      <c r="M573" s="93" t="e">
        <f t="shared" si="275"/>
        <v>#DIV/0!</v>
      </c>
      <c r="N573" s="59">
        <f t="shared" si="257"/>
        <v>5</v>
      </c>
      <c r="O573" s="42">
        <f t="shared" si="276"/>
        <v>7.3529411764705888</v>
      </c>
      <c r="P573" s="55">
        <f t="shared" si="277"/>
        <v>0.12000000000000008</v>
      </c>
      <c r="Q573" s="86">
        <f t="shared" si="258"/>
        <v>0</v>
      </c>
      <c r="R573" s="87">
        <f t="shared" si="278"/>
        <v>0</v>
      </c>
      <c r="S573" s="93" t="e">
        <f t="shared" si="279"/>
        <v>#DIV/0!</v>
      </c>
      <c r="T573" s="59">
        <f t="shared" si="259"/>
        <v>0</v>
      </c>
      <c r="U573" s="42">
        <f t="shared" si="280"/>
        <v>0</v>
      </c>
      <c r="V573" s="53" t="e">
        <f t="shared" si="281"/>
        <v>#DIV/0!</v>
      </c>
      <c r="W573" s="92">
        <f t="shared" si="260"/>
        <v>5</v>
      </c>
      <c r="X573" s="87">
        <f t="shared" si="282"/>
        <v>7.6923076923076934</v>
      </c>
      <c r="Y573" s="88">
        <f t="shared" si="283"/>
        <v>0.12000000000000008</v>
      </c>
      <c r="Z573" s="54">
        <f t="shared" si="261"/>
        <v>0</v>
      </c>
      <c r="AA573" s="42">
        <f t="shared" si="263"/>
        <v>0</v>
      </c>
      <c r="AB573" s="55" t="e">
        <f t="shared" si="264"/>
        <v>#DIV/0!</v>
      </c>
      <c r="AC573" s="86">
        <f t="shared" si="262"/>
        <v>5</v>
      </c>
      <c r="AD573" s="87">
        <f t="shared" si="265"/>
        <v>5.9523809523809526</v>
      </c>
      <c r="AE573" s="93">
        <f t="shared" si="266"/>
        <v>0.12000000000000002</v>
      </c>
      <c r="AF573" s="59">
        <f t="shared" si="267"/>
        <v>5</v>
      </c>
      <c r="AG573" s="42">
        <f t="shared" si="268"/>
        <v>5.9523809523809526</v>
      </c>
      <c r="AH573" s="55">
        <f t="shared" si="269"/>
        <v>0.12000000000000002</v>
      </c>
    </row>
    <row r="574" spans="1:34" x14ac:dyDescent="0.25">
      <c r="A574" s="75">
        <f>'Compra - Fora do Estado'!A569</f>
        <v>0</v>
      </c>
      <c r="B574" s="66">
        <f>'Compra - Fora do Estado'!B569</f>
        <v>0</v>
      </c>
      <c r="C574" s="40">
        <f>'Compra - Fora do Estado'!L569</f>
        <v>0</v>
      </c>
      <c r="D574" s="80">
        <v>0.04</v>
      </c>
      <c r="E574" s="86">
        <f t="shared" si="254"/>
        <v>5</v>
      </c>
      <c r="F574" s="87">
        <f t="shared" si="270"/>
        <v>7.4626865671641802</v>
      </c>
      <c r="G574" s="88">
        <f t="shared" si="271"/>
        <v>0.12000000000000009</v>
      </c>
      <c r="H574" s="54">
        <f t="shared" si="255"/>
        <v>0</v>
      </c>
      <c r="I574" s="42">
        <f t="shared" si="272"/>
        <v>0</v>
      </c>
      <c r="J574" s="53" t="e">
        <f t="shared" si="273"/>
        <v>#DIV/0!</v>
      </c>
      <c r="K574" s="92">
        <f t="shared" si="256"/>
        <v>0</v>
      </c>
      <c r="L574" s="87">
        <f t="shared" si="274"/>
        <v>0</v>
      </c>
      <c r="M574" s="93" t="e">
        <f t="shared" si="275"/>
        <v>#DIV/0!</v>
      </c>
      <c r="N574" s="59">
        <f t="shared" si="257"/>
        <v>5</v>
      </c>
      <c r="O574" s="42">
        <f t="shared" si="276"/>
        <v>7.3529411764705888</v>
      </c>
      <c r="P574" s="55">
        <f t="shared" si="277"/>
        <v>0.12000000000000008</v>
      </c>
      <c r="Q574" s="86">
        <f t="shared" si="258"/>
        <v>0</v>
      </c>
      <c r="R574" s="87">
        <f t="shared" si="278"/>
        <v>0</v>
      </c>
      <c r="S574" s="93" t="e">
        <f t="shared" si="279"/>
        <v>#DIV/0!</v>
      </c>
      <c r="T574" s="59">
        <f t="shared" si="259"/>
        <v>0</v>
      </c>
      <c r="U574" s="42">
        <f t="shared" si="280"/>
        <v>0</v>
      </c>
      <c r="V574" s="53" t="e">
        <f t="shared" si="281"/>
        <v>#DIV/0!</v>
      </c>
      <c r="W574" s="92">
        <f t="shared" si="260"/>
        <v>5</v>
      </c>
      <c r="X574" s="87">
        <f t="shared" si="282"/>
        <v>7.6923076923076934</v>
      </c>
      <c r="Y574" s="88">
        <f t="shared" si="283"/>
        <v>0.12000000000000008</v>
      </c>
      <c r="Z574" s="54">
        <f t="shared" si="261"/>
        <v>0</v>
      </c>
      <c r="AA574" s="42">
        <f t="shared" si="263"/>
        <v>0</v>
      </c>
      <c r="AB574" s="55" t="e">
        <f t="shared" si="264"/>
        <v>#DIV/0!</v>
      </c>
      <c r="AC574" s="86">
        <f t="shared" si="262"/>
        <v>5</v>
      </c>
      <c r="AD574" s="87">
        <f t="shared" si="265"/>
        <v>5.9523809523809526</v>
      </c>
      <c r="AE574" s="93">
        <f t="shared" si="266"/>
        <v>0.12000000000000002</v>
      </c>
      <c r="AF574" s="59">
        <f t="shared" si="267"/>
        <v>5</v>
      </c>
      <c r="AG574" s="42">
        <f t="shared" si="268"/>
        <v>5.9523809523809526</v>
      </c>
      <c r="AH574" s="55">
        <f t="shared" si="269"/>
        <v>0.12000000000000002</v>
      </c>
    </row>
    <row r="575" spans="1:34" x14ac:dyDescent="0.25">
      <c r="A575" s="75">
        <f>'Compra - Fora do Estado'!A570</f>
        <v>0</v>
      </c>
      <c r="B575" s="66">
        <f>'Compra - Fora do Estado'!B570</f>
        <v>0</v>
      </c>
      <c r="C575" s="40">
        <f>'Compra - Fora do Estado'!L570</f>
        <v>0</v>
      </c>
      <c r="D575" s="80">
        <v>0.04</v>
      </c>
      <c r="E575" s="86">
        <f t="shared" si="254"/>
        <v>5</v>
      </c>
      <c r="F575" s="87">
        <f t="shared" si="270"/>
        <v>7.4626865671641802</v>
      </c>
      <c r="G575" s="88">
        <f t="shared" si="271"/>
        <v>0.12000000000000009</v>
      </c>
      <c r="H575" s="54">
        <f t="shared" si="255"/>
        <v>0</v>
      </c>
      <c r="I575" s="42">
        <f t="shared" si="272"/>
        <v>0</v>
      </c>
      <c r="J575" s="53" t="e">
        <f t="shared" si="273"/>
        <v>#DIV/0!</v>
      </c>
      <c r="K575" s="92">
        <f t="shared" si="256"/>
        <v>0</v>
      </c>
      <c r="L575" s="87">
        <f t="shared" si="274"/>
        <v>0</v>
      </c>
      <c r="M575" s="93" t="e">
        <f t="shared" si="275"/>
        <v>#DIV/0!</v>
      </c>
      <c r="N575" s="59">
        <f t="shared" si="257"/>
        <v>5</v>
      </c>
      <c r="O575" s="42">
        <f t="shared" si="276"/>
        <v>7.3529411764705888</v>
      </c>
      <c r="P575" s="55">
        <f t="shared" si="277"/>
        <v>0.12000000000000008</v>
      </c>
      <c r="Q575" s="86">
        <f t="shared" si="258"/>
        <v>0</v>
      </c>
      <c r="R575" s="87">
        <f t="shared" si="278"/>
        <v>0</v>
      </c>
      <c r="S575" s="93" t="e">
        <f t="shared" si="279"/>
        <v>#DIV/0!</v>
      </c>
      <c r="T575" s="59">
        <f t="shared" si="259"/>
        <v>0</v>
      </c>
      <c r="U575" s="42">
        <f t="shared" si="280"/>
        <v>0</v>
      </c>
      <c r="V575" s="53" t="e">
        <f t="shared" si="281"/>
        <v>#DIV/0!</v>
      </c>
      <c r="W575" s="92">
        <f t="shared" si="260"/>
        <v>5</v>
      </c>
      <c r="X575" s="87">
        <f t="shared" si="282"/>
        <v>7.6923076923076934</v>
      </c>
      <c r="Y575" s="88">
        <f t="shared" si="283"/>
        <v>0.12000000000000008</v>
      </c>
      <c r="Z575" s="54">
        <f t="shared" si="261"/>
        <v>0</v>
      </c>
      <c r="AA575" s="42">
        <f t="shared" si="263"/>
        <v>0</v>
      </c>
      <c r="AB575" s="55" t="e">
        <f t="shared" si="264"/>
        <v>#DIV/0!</v>
      </c>
      <c r="AC575" s="86">
        <f t="shared" si="262"/>
        <v>5</v>
      </c>
      <c r="AD575" s="87">
        <f t="shared" si="265"/>
        <v>5.9523809523809526</v>
      </c>
      <c r="AE575" s="93">
        <f t="shared" si="266"/>
        <v>0.12000000000000002</v>
      </c>
      <c r="AF575" s="59">
        <f t="shared" si="267"/>
        <v>5</v>
      </c>
      <c r="AG575" s="42">
        <f t="shared" si="268"/>
        <v>5.9523809523809526</v>
      </c>
      <c r="AH575" s="55">
        <f t="shared" si="269"/>
        <v>0.12000000000000002</v>
      </c>
    </row>
    <row r="576" spans="1:34" x14ac:dyDescent="0.25">
      <c r="A576" s="75">
        <f>'Compra - Fora do Estado'!A571</f>
        <v>0</v>
      </c>
      <c r="B576" s="66">
        <f>'Compra - Fora do Estado'!B571</f>
        <v>0</v>
      </c>
      <c r="C576" s="40">
        <f>'Compra - Fora do Estado'!L571</f>
        <v>0</v>
      </c>
      <c r="D576" s="80">
        <v>0.04</v>
      </c>
      <c r="E576" s="86">
        <f t="shared" si="254"/>
        <v>5</v>
      </c>
      <c r="F576" s="87">
        <f t="shared" si="270"/>
        <v>7.4626865671641802</v>
      </c>
      <c r="G576" s="88">
        <f t="shared" si="271"/>
        <v>0.12000000000000009</v>
      </c>
      <c r="H576" s="54">
        <f t="shared" si="255"/>
        <v>0</v>
      </c>
      <c r="I576" s="42">
        <f t="shared" si="272"/>
        <v>0</v>
      </c>
      <c r="J576" s="53" t="e">
        <f t="shared" si="273"/>
        <v>#DIV/0!</v>
      </c>
      <c r="K576" s="92">
        <f t="shared" si="256"/>
        <v>0</v>
      </c>
      <c r="L576" s="87">
        <f t="shared" si="274"/>
        <v>0</v>
      </c>
      <c r="M576" s="93" t="e">
        <f t="shared" si="275"/>
        <v>#DIV/0!</v>
      </c>
      <c r="N576" s="59">
        <f t="shared" si="257"/>
        <v>5</v>
      </c>
      <c r="O576" s="42">
        <f t="shared" si="276"/>
        <v>7.3529411764705888</v>
      </c>
      <c r="P576" s="55">
        <f t="shared" si="277"/>
        <v>0.12000000000000008</v>
      </c>
      <c r="Q576" s="86">
        <f t="shared" si="258"/>
        <v>0</v>
      </c>
      <c r="R576" s="87">
        <f t="shared" si="278"/>
        <v>0</v>
      </c>
      <c r="S576" s="93" t="e">
        <f t="shared" si="279"/>
        <v>#DIV/0!</v>
      </c>
      <c r="T576" s="59">
        <f t="shared" si="259"/>
        <v>0</v>
      </c>
      <c r="U576" s="42">
        <f t="shared" si="280"/>
        <v>0</v>
      </c>
      <c r="V576" s="53" t="e">
        <f t="shared" si="281"/>
        <v>#DIV/0!</v>
      </c>
      <c r="W576" s="92">
        <f t="shared" si="260"/>
        <v>5</v>
      </c>
      <c r="X576" s="87">
        <f t="shared" si="282"/>
        <v>7.6923076923076934</v>
      </c>
      <c r="Y576" s="88">
        <f t="shared" si="283"/>
        <v>0.12000000000000008</v>
      </c>
      <c r="Z576" s="54">
        <f t="shared" si="261"/>
        <v>0</v>
      </c>
      <c r="AA576" s="42">
        <f t="shared" si="263"/>
        <v>0</v>
      </c>
      <c r="AB576" s="55" t="e">
        <f t="shared" si="264"/>
        <v>#DIV/0!</v>
      </c>
      <c r="AC576" s="86">
        <f t="shared" si="262"/>
        <v>5</v>
      </c>
      <c r="AD576" s="87">
        <f t="shared" si="265"/>
        <v>5.9523809523809526</v>
      </c>
      <c r="AE576" s="93">
        <f t="shared" si="266"/>
        <v>0.12000000000000002</v>
      </c>
      <c r="AF576" s="59">
        <f t="shared" si="267"/>
        <v>5</v>
      </c>
      <c r="AG576" s="42">
        <f t="shared" si="268"/>
        <v>5.9523809523809526</v>
      </c>
      <c r="AH576" s="55">
        <f t="shared" si="269"/>
        <v>0.12000000000000002</v>
      </c>
    </row>
    <row r="577" spans="1:34" x14ac:dyDescent="0.25">
      <c r="A577" s="75">
        <f>'Compra - Fora do Estado'!A572</f>
        <v>0</v>
      </c>
      <c r="B577" s="66">
        <f>'Compra - Fora do Estado'!B572</f>
        <v>0</v>
      </c>
      <c r="C577" s="40">
        <f>'Compra - Fora do Estado'!L572</f>
        <v>0</v>
      </c>
      <c r="D577" s="80">
        <v>0.04</v>
      </c>
      <c r="E577" s="86">
        <f t="shared" si="254"/>
        <v>5</v>
      </c>
      <c r="F577" s="87">
        <f t="shared" si="270"/>
        <v>7.4626865671641802</v>
      </c>
      <c r="G577" s="88">
        <f t="shared" si="271"/>
        <v>0.12000000000000009</v>
      </c>
      <c r="H577" s="54">
        <f t="shared" si="255"/>
        <v>0</v>
      </c>
      <c r="I577" s="42">
        <f t="shared" si="272"/>
        <v>0</v>
      </c>
      <c r="J577" s="53" t="e">
        <f t="shared" si="273"/>
        <v>#DIV/0!</v>
      </c>
      <c r="K577" s="92">
        <f t="shared" si="256"/>
        <v>0</v>
      </c>
      <c r="L577" s="87">
        <f t="shared" si="274"/>
        <v>0</v>
      </c>
      <c r="M577" s="93" t="e">
        <f t="shared" si="275"/>
        <v>#DIV/0!</v>
      </c>
      <c r="N577" s="59">
        <f t="shared" si="257"/>
        <v>5</v>
      </c>
      <c r="O577" s="42">
        <f t="shared" si="276"/>
        <v>7.3529411764705888</v>
      </c>
      <c r="P577" s="55">
        <f t="shared" si="277"/>
        <v>0.12000000000000008</v>
      </c>
      <c r="Q577" s="86">
        <f t="shared" si="258"/>
        <v>0</v>
      </c>
      <c r="R577" s="87">
        <f t="shared" si="278"/>
        <v>0</v>
      </c>
      <c r="S577" s="93" t="e">
        <f t="shared" si="279"/>
        <v>#DIV/0!</v>
      </c>
      <c r="T577" s="59">
        <f t="shared" si="259"/>
        <v>0</v>
      </c>
      <c r="U577" s="42">
        <f t="shared" si="280"/>
        <v>0</v>
      </c>
      <c r="V577" s="53" t="e">
        <f t="shared" si="281"/>
        <v>#DIV/0!</v>
      </c>
      <c r="W577" s="92">
        <f t="shared" si="260"/>
        <v>5</v>
      </c>
      <c r="X577" s="87">
        <f t="shared" si="282"/>
        <v>7.6923076923076934</v>
      </c>
      <c r="Y577" s="88">
        <f t="shared" si="283"/>
        <v>0.12000000000000008</v>
      </c>
      <c r="Z577" s="54">
        <f t="shared" si="261"/>
        <v>0</v>
      </c>
      <c r="AA577" s="42">
        <f t="shared" si="263"/>
        <v>0</v>
      </c>
      <c r="AB577" s="55" t="e">
        <f t="shared" si="264"/>
        <v>#DIV/0!</v>
      </c>
      <c r="AC577" s="86">
        <f t="shared" si="262"/>
        <v>5</v>
      </c>
      <c r="AD577" s="87">
        <f t="shared" si="265"/>
        <v>5.9523809523809526</v>
      </c>
      <c r="AE577" s="93">
        <f t="shared" si="266"/>
        <v>0.12000000000000002</v>
      </c>
      <c r="AF577" s="59">
        <f t="shared" si="267"/>
        <v>5</v>
      </c>
      <c r="AG577" s="42">
        <f t="shared" si="268"/>
        <v>5.9523809523809526</v>
      </c>
      <c r="AH577" s="55">
        <f t="shared" si="269"/>
        <v>0.12000000000000002</v>
      </c>
    </row>
    <row r="578" spans="1:34" x14ac:dyDescent="0.25">
      <c r="A578" s="75">
        <f>'Compra - Fora do Estado'!A573</f>
        <v>0</v>
      </c>
      <c r="B578" s="66">
        <f>'Compra - Fora do Estado'!B573</f>
        <v>0</v>
      </c>
      <c r="C578" s="40">
        <f>'Compra - Fora do Estado'!L573</f>
        <v>0</v>
      </c>
      <c r="D578" s="80">
        <v>0.04</v>
      </c>
      <c r="E578" s="86">
        <f t="shared" si="254"/>
        <v>5</v>
      </c>
      <c r="F578" s="87">
        <f t="shared" si="270"/>
        <v>7.4626865671641802</v>
      </c>
      <c r="G578" s="88">
        <f t="shared" si="271"/>
        <v>0.12000000000000009</v>
      </c>
      <c r="H578" s="54">
        <f t="shared" si="255"/>
        <v>0</v>
      </c>
      <c r="I578" s="42">
        <f t="shared" si="272"/>
        <v>0</v>
      </c>
      <c r="J578" s="53" t="e">
        <f t="shared" si="273"/>
        <v>#DIV/0!</v>
      </c>
      <c r="K578" s="92">
        <f t="shared" si="256"/>
        <v>0</v>
      </c>
      <c r="L578" s="87">
        <f t="shared" si="274"/>
        <v>0</v>
      </c>
      <c r="M578" s="93" t="e">
        <f t="shared" si="275"/>
        <v>#DIV/0!</v>
      </c>
      <c r="N578" s="59">
        <f t="shared" si="257"/>
        <v>5</v>
      </c>
      <c r="O578" s="42">
        <f t="shared" si="276"/>
        <v>7.3529411764705888</v>
      </c>
      <c r="P578" s="55">
        <f t="shared" si="277"/>
        <v>0.12000000000000008</v>
      </c>
      <c r="Q578" s="86">
        <f t="shared" si="258"/>
        <v>0</v>
      </c>
      <c r="R578" s="87">
        <f t="shared" si="278"/>
        <v>0</v>
      </c>
      <c r="S578" s="93" t="e">
        <f t="shared" si="279"/>
        <v>#DIV/0!</v>
      </c>
      <c r="T578" s="59">
        <f t="shared" si="259"/>
        <v>0</v>
      </c>
      <c r="U578" s="42">
        <f t="shared" si="280"/>
        <v>0</v>
      </c>
      <c r="V578" s="53" t="e">
        <f t="shared" si="281"/>
        <v>#DIV/0!</v>
      </c>
      <c r="W578" s="92">
        <f t="shared" si="260"/>
        <v>5</v>
      </c>
      <c r="X578" s="87">
        <f t="shared" si="282"/>
        <v>7.6923076923076934</v>
      </c>
      <c r="Y578" s="88">
        <f t="shared" si="283"/>
        <v>0.12000000000000008</v>
      </c>
      <c r="Z578" s="54">
        <f t="shared" si="261"/>
        <v>0</v>
      </c>
      <c r="AA578" s="42">
        <f t="shared" si="263"/>
        <v>0</v>
      </c>
      <c r="AB578" s="55" t="e">
        <f t="shared" si="264"/>
        <v>#DIV/0!</v>
      </c>
      <c r="AC578" s="86">
        <f t="shared" si="262"/>
        <v>5</v>
      </c>
      <c r="AD578" s="87">
        <f t="shared" si="265"/>
        <v>5.9523809523809526</v>
      </c>
      <c r="AE578" s="93">
        <f t="shared" si="266"/>
        <v>0.12000000000000002</v>
      </c>
      <c r="AF578" s="59">
        <f t="shared" si="267"/>
        <v>5</v>
      </c>
      <c r="AG578" s="42">
        <f t="shared" si="268"/>
        <v>5.9523809523809526</v>
      </c>
      <c r="AH578" s="55">
        <f t="shared" si="269"/>
        <v>0.12000000000000002</v>
      </c>
    </row>
    <row r="579" spans="1:34" x14ac:dyDescent="0.25">
      <c r="A579" s="75">
        <f>'Compra - Fora do Estado'!A574</f>
        <v>0</v>
      </c>
      <c r="B579" s="66">
        <f>'Compra - Fora do Estado'!B574</f>
        <v>0</v>
      </c>
      <c r="C579" s="40">
        <f>'Compra - Fora do Estado'!L574</f>
        <v>0</v>
      </c>
      <c r="D579" s="80">
        <v>0.04</v>
      </c>
      <c r="E579" s="86">
        <f t="shared" si="254"/>
        <v>5</v>
      </c>
      <c r="F579" s="87">
        <f t="shared" si="270"/>
        <v>7.4626865671641802</v>
      </c>
      <c r="G579" s="88">
        <f t="shared" si="271"/>
        <v>0.12000000000000009</v>
      </c>
      <c r="H579" s="54">
        <f t="shared" si="255"/>
        <v>0</v>
      </c>
      <c r="I579" s="42">
        <f t="shared" si="272"/>
        <v>0</v>
      </c>
      <c r="J579" s="53" t="e">
        <f t="shared" si="273"/>
        <v>#DIV/0!</v>
      </c>
      <c r="K579" s="92">
        <f t="shared" si="256"/>
        <v>0</v>
      </c>
      <c r="L579" s="87">
        <f t="shared" si="274"/>
        <v>0</v>
      </c>
      <c r="M579" s="93" t="e">
        <f t="shared" si="275"/>
        <v>#DIV/0!</v>
      </c>
      <c r="N579" s="59">
        <f t="shared" si="257"/>
        <v>5</v>
      </c>
      <c r="O579" s="42">
        <f t="shared" si="276"/>
        <v>7.3529411764705888</v>
      </c>
      <c r="P579" s="55">
        <f t="shared" si="277"/>
        <v>0.12000000000000008</v>
      </c>
      <c r="Q579" s="86">
        <f t="shared" si="258"/>
        <v>0</v>
      </c>
      <c r="R579" s="87">
        <f t="shared" si="278"/>
        <v>0</v>
      </c>
      <c r="S579" s="93" t="e">
        <f t="shared" si="279"/>
        <v>#DIV/0!</v>
      </c>
      <c r="T579" s="59">
        <f t="shared" si="259"/>
        <v>0</v>
      </c>
      <c r="U579" s="42">
        <f t="shared" si="280"/>
        <v>0</v>
      </c>
      <c r="V579" s="53" t="e">
        <f t="shared" si="281"/>
        <v>#DIV/0!</v>
      </c>
      <c r="W579" s="92">
        <f t="shared" si="260"/>
        <v>5</v>
      </c>
      <c r="X579" s="87">
        <f t="shared" si="282"/>
        <v>7.6923076923076934</v>
      </c>
      <c r="Y579" s="88">
        <f t="shared" si="283"/>
        <v>0.12000000000000008</v>
      </c>
      <c r="Z579" s="54">
        <f t="shared" si="261"/>
        <v>0</v>
      </c>
      <c r="AA579" s="42">
        <f t="shared" si="263"/>
        <v>0</v>
      </c>
      <c r="AB579" s="55" t="e">
        <f t="shared" si="264"/>
        <v>#DIV/0!</v>
      </c>
      <c r="AC579" s="86">
        <f t="shared" si="262"/>
        <v>5</v>
      </c>
      <c r="AD579" s="87">
        <f t="shared" si="265"/>
        <v>5.9523809523809526</v>
      </c>
      <c r="AE579" s="93">
        <f t="shared" si="266"/>
        <v>0.12000000000000002</v>
      </c>
      <c r="AF579" s="59">
        <f t="shared" si="267"/>
        <v>5</v>
      </c>
      <c r="AG579" s="42">
        <f t="shared" si="268"/>
        <v>5.9523809523809526</v>
      </c>
      <c r="AH579" s="55">
        <f t="shared" si="269"/>
        <v>0.12000000000000002</v>
      </c>
    </row>
    <row r="580" spans="1:34" x14ac:dyDescent="0.25">
      <c r="A580" s="75">
        <f>'Compra - Fora do Estado'!A575</f>
        <v>0</v>
      </c>
      <c r="B580" s="66">
        <f>'Compra - Fora do Estado'!B575</f>
        <v>0</v>
      </c>
      <c r="C580" s="40">
        <f>'Compra - Fora do Estado'!L575</f>
        <v>0</v>
      </c>
      <c r="D580" s="80">
        <v>0.04</v>
      </c>
      <c r="E580" s="86">
        <f t="shared" si="254"/>
        <v>5</v>
      </c>
      <c r="F580" s="87">
        <f t="shared" si="270"/>
        <v>7.4626865671641802</v>
      </c>
      <c r="G580" s="88">
        <f t="shared" si="271"/>
        <v>0.12000000000000009</v>
      </c>
      <c r="H580" s="54">
        <f t="shared" si="255"/>
        <v>0</v>
      </c>
      <c r="I580" s="42">
        <f t="shared" si="272"/>
        <v>0</v>
      </c>
      <c r="J580" s="53" t="e">
        <f t="shared" si="273"/>
        <v>#DIV/0!</v>
      </c>
      <c r="K580" s="92">
        <f t="shared" si="256"/>
        <v>0</v>
      </c>
      <c r="L580" s="87">
        <f t="shared" si="274"/>
        <v>0</v>
      </c>
      <c r="M580" s="93" t="e">
        <f t="shared" si="275"/>
        <v>#DIV/0!</v>
      </c>
      <c r="N580" s="59">
        <f t="shared" si="257"/>
        <v>5</v>
      </c>
      <c r="O580" s="42">
        <f t="shared" si="276"/>
        <v>7.3529411764705888</v>
      </c>
      <c r="P580" s="55">
        <f t="shared" si="277"/>
        <v>0.12000000000000008</v>
      </c>
      <c r="Q580" s="86">
        <f t="shared" si="258"/>
        <v>0</v>
      </c>
      <c r="R580" s="87">
        <f t="shared" si="278"/>
        <v>0</v>
      </c>
      <c r="S580" s="93" t="e">
        <f t="shared" si="279"/>
        <v>#DIV/0!</v>
      </c>
      <c r="T580" s="59">
        <f t="shared" si="259"/>
        <v>0</v>
      </c>
      <c r="U580" s="42">
        <f t="shared" si="280"/>
        <v>0</v>
      </c>
      <c r="V580" s="53" t="e">
        <f t="shared" si="281"/>
        <v>#DIV/0!</v>
      </c>
      <c r="W580" s="92">
        <f t="shared" si="260"/>
        <v>5</v>
      </c>
      <c r="X580" s="87">
        <f t="shared" si="282"/>
        <v>7.6923076923076934</v>
      </c>
      <c r="Y580" s="88">
        <f t="shared" si="283"/>
        <v>0.12000000000000008</v>
      </c>
      <c r="Z580" s="54">
        <f t="shared" si="261"/>
        <v>0</v>
      </c>
      <c r="AA580" s="42">
        <f t="shared" si="263"/>
        <v>0</v>
      </c>
      <c r="AB580" s="55" t="e">
        <f t="shared" si="264"/>
        <v>#DIV/0!</v>
      </c>
      <c r="AC580" s="86">
        <f t="shared" si="262"/>
        <v>5</v>
      </c>
      <c r="AD580" s="87">
        <f t="shared" si="265"/>
        <v>5.9523809523809526</v>
      </c>
      <c r="AE580" s="93">
        <f t="shared" si="266"/>
        <v>0.12000000000000002</v>
      </c>
      <c r="AF580" s="59">
        <f t="shared" si="267"/>
        <v>5</v>
      </c>
      <c r="AG580" s="42">
        <f t="shared" si="268"/>
        <v>5.9523809523809526</v>
      </c>
      <c r="AH580" s="55">
        <f t="shared" si="269"/>
        <v>0.12000000000000002</v>
      </c>
    </row>
    <row r="581" spans="1:34" x14ac:dyDescent="0.25">
      <c r="A581" s="75">
        <f>'Compra - Fora do Estado'!A576</f>
        <v>0</v>
      </c>
      <c r="B581" s="66">
        <f>'Compra - Fora do Estado'!B576</f>
        <v>0</v>
      </c>
      <c r="C581" s="40">
        <f>'Compra - Fora do Estado'!L576</f>
        <v>0</v>
      </c>
      <c r="D581" s="80">
        <v>0.04</v>
      </c>
      <c r="E581" s="86">
        <f t="shared" si="254"/>
        <v>5</v>
      </c>
      <c r="F581" s="87">
        <f t="shared" si="270"/>
        <v>7.4626865671641802</v>
      </c>
      <c r="G581" s="88">
        <f t="shared" si="271"/>
        <v>0.12000000000000009</v>
      </c>
      <c r="H581" s="54">
        <f t="shared" si="255"/>
        <v>0</v>
      </c>
      <c r="I581" s="42">
        <f t="shared" si="272"/>
        <v>0</v>
      </c>
      <c r="J581" s="53" t="e">
        <f t="shared" si="273"/>
        <v>#DIV/0!</v>
      </c>
      <c r="K581" s="92">
        <f t="shared" si="256"/>
        <v>0</v>
      </c>
      <c r="L581" s="87">
        <f t="shared" si="274"/>
        <v>0</v>
      </c>
      <c r="M581" s="93" t="e">
        <f t="shared" si="275"/>
        <v>#DIV/0!</v>
      </c>
      <c r="N581" s="59">
        <f t="shared" si="257"/>
        <v>5</v>
      </c>
      <c r="O581" s="42">
        <f t="shared" si="276"/>
        <v>7.3529411764705888</v>
      </c>
      <c r="P581" s="55">
        <f t="shared" si="277"/>
        <v>0.12000000000000008</v>
      </c>
      <c r="Q581" s="86">
        <f t="shared" si="258"/>
        <v>0</v>
      </c>
      <c r="R581" s="87">
        <f t="shared" si="278"/>
        <v>0</v>
      </c>
      <c r="S581" s="93" t="e">
        <f t="shared" si="279"/>
        <v>#DIV/0!</v>
      </c>
      <c r="T581" s="59">
        <f t="shared" si="259"/>
        <v>0</v>
      </c>
      <c r="U581" s="42">
        <f t="shared" si="280"/>
        <v>0</v>
      </c>
      <c r="V581" s="53" t="e">
        <f t="shared" si="281"/>
        <v>#DIV/0!</v>
      </c>
      <c r="W581" s="92">
        <f t="shared" si="260"/>
        <v>5</v>
      </c>
      <c r="X581" s="87">
        <f t="shared" si="282"/>
        <v>7.6923076923076934</v>
      </c>
      <c r="Y581" s="88">
        <f t="shared" si="283"/>
        <v>0.12000000000000008</v>
      </c>
      <c r="Z581" s="54">
        <f t="shared" si="261"/>
        <v>0</v>
      </c>
      <c r="AA581" s="42">
        <f t="shared" si="263"/>
        <v>0</v>
      </c>
      <c r="AB581" s="55" t="e">
        <f t="shared" si="264"/>
        <v>#DIV/0!</v>
      </c>
      <c r="AC581" s="86">
        <f t="shared" si="262"/>
        <v>5</v>
      </c>
      <c r="AD581" s="87">
        <f t="shared" si="265"/>
        <v>5.9523809523809526</v>
      </c>
      <c r="AE581" s="93">
        <f t="shared" si="266"/>
        <v>0.12000000000000002</v>
      </c>
      <c r="AF581" s="59">
        <f t="shared" si="267"/>
        <v>5</v>
      </c>
      <c r="AG581" s="42">
        <f t="shared" si="268"/>
        <v>5.9523809523809526</v>
      </c>
      <c r="AH581" s="55">
        <f t="shared" si="269"/>
        <v>0.12000000000000002</v>
      </c>
    </row>
    <row r="582" spans="1:34" x14ac:dyDescent="0.25">
      <c r="A582" s="75">
        <f>'Compra - Fora do Estado'!A577</f>
        <v>0</v>
      </c>
      <c r="B582" s="66">
        <f>'Compra - Fora do Estado'!B577</f>
        <v>0</v>
      </c>
      <c r="C582" s="40">
        <f>'Compra - Fora do Estado'!L577</f>
        <v>0</v>
      </c>
      <c r="D582" s="80">
        <v>0.04</v>
      </c>
      <c r="E582" s="86">
        <f t="shared" si="254"/>
        <v>5</v>
      </c>
      <c r="F582" s="87">
        <f t="shared" si="270"/>
        <v>7.4626865671641802</v>
      </c>
      <c r="G582" s="88">
        <f t="shared" si="271"/>
        <v>0.12000000000000009</v>
      </c>
      <c r="H582" s="54">
        <f t="shared" si="255"/>
        <v>0</v>
      </c>
      <c r="I582" s="42">
        <f t="shared" si="272"/>
        <v>0</v>
      </c>
      <c r="J582" s="53" t="e">
        <f t="shared" si="273"/>
        <v>#DIV/0!</v>
      </c>
      <c r="K582" s="92">
        <f t="shared" si="256"/>
        <v>0</v>
      </c>
      <c r="L582" s="87">
        <f t="shared" si="274"/>
        <v>0</v>
      </c>
      <c r="M582" s="93" t="e">
        <f t="shared" si="275"/>
        <v>#DIV/0!</v>
      </c>
      <c r="N582" s="59">
        <f t="shared" si="257"/>
        <v>5</v>
      </c>
      <c r="O582" s="42">
        <f t="shared" si="276"/>
        <v>7.3529411764705888</v>
      </c>
      <c r="P582" s="55">
        <f t="shared" si="277"/>
        <v>0.12000000000000008</v>
      </c>
      <c r="Q582" s="86">
        <f t="shared" si="258"/>
        <v>0</v>
      </c>
      <c r="R582" s="87">
        <f t="shared" si="278"/>
        <v>0</v>
      </c>
      <c r="S582" s="93" t="e">
        <f t="shared" si="279"/>
        <v>#DIV/0!</v>
      </c>
      <c r="T582" s="59">
        <f t="shared" si="259"/>
        <v>0</v>
      </c>
      <c r="U582" s="42">
        <f t="shared" si="280"/>
        <v>0</v>
      </c>
      <c r="V582" s="53" t="e">
        <f t="shared" si="281"/>
        <v>#DIV/0!</v>
      </c>
      <c r="W582" s="92">
        <f t="shared" si="260"/>
        <v>5</v>
      </c>
      <c r="X582" s="87">
        <f t="shared" si="282"/>
        <v>7.6923076923076934</v>
      </c>
      <c r="Y582" s="88">
        <f t="shared" si="283"/>
        <v>0.12000000000000008</v>
      </c>
      <c r="Z582" s="54">
        <f t="shared" si="261"/>
        <v>0</v>
      </c>
      <c r="AA582" s="42">
        <f t="shared" si="263"/>
        <v>0</v>
      </c>
      <c r="AB582" s="55" t="e">
        <f t="shared" si="264"/>
        <v>#DIV/0!</v>
      </c>
      <c r="AC582" s="86">
        <f t="shared" si="262"/>
        <v>5</v>
      </c>
      <c r="AD582" s="87">
        <f t="shared" si="265"/>
        <v>5.9523809523809526</v>
      </c>
      <c r="AE582" s="93">
        <f t="shared" si="266"/>
        <v>0.12000000000000002</v>
      </c>
      <c r="AF582" s="59">
        <f t="shared" si="267"/>
        <v>5</v>
      </c>
      <c r="AG582" s="42">
        <f t="shared" si="268"/>
        <v>5.9523809523809526</v>
      </c>
      <c r="AH582" s="55">
        <f t="shared" si="269"/>
        <v>0.12000000000000002</v>
      </c>
    </row>
    <row r="583" spans="1:34" x14ac:dyDescent="0.25">
      <c r="A583" s="75">
        <f>'Compra - Fora do Estado'!A578</f>
        <v>0</v>
      </c>
      <c r="B583" s="66">
        <f>'Compra - Fora do Estado'!B578</f>
        <v>0</v>
      </c>
      <c r="C583" s="40">
        <f>'Compra - Fora do Estado'!L578</f>
        <v>0</v>
      </c>
      <c r="D583" s="80">
        <v>0.04</v>
      </c>
      <c r="E583" s="86">
        <f t="shared" si="254"/>
        <v>5</v>
      </c>
      <c r="F583" s="87">
        <f t="shared" si="270"/>
        <v>7.4626865671641802</v>
      </c>
      <c r="G583" s="88">
        <f t="shared" si="271"/>
        <v>0.12000000000000009</v>
      </c>
      <c r="H583" s="54">
        <f t="shared" si="255"/>
        <v>0</v>
      </c>
      <c r="I583" s="42">
        <f t="shared" si="272"/>
        <v>0</v>
      </c>
      <c r="J583" s="53" t="e">
        <f t="shared" si="273"/>
        <v>#DIV/0!</v>
      </c>
      <c r="K583" s="92">
        <f t="shared" si="256"/>
        <v>0</v>
      </c>
      <c r="L583" s="87">
        <f t="shared" si="274"/>
        <v>0</v>
      </c>
      <c r="M583" s="93" t="e">
        <f t="shared" si="275"/>
        <v>#DIV/0!</v>
      </c>
      <c r="N583" s="59">
        <f t="shared" si="257"/>
        <v>5</v>
      </c>
      <c r="O583" s="42">
        <f t="shared" si="276"/>
        <v>7.3529411764705888</v>
      </c>
      <c r="P583" s="55">
        <f t="shared" si="277"/>
        <v>0.12000000000000008</v>
      </c>
      <c r="Q583" s="86">
        <f t="shared" si="258"/>
        <v>0</v>
      </c>
      <c r="R583" s="87">
        <f t="shared" si="278"/>
        <v>0</v>
      </c>
      <c r="S583" s="93" t="e">
        <f t="shared" si="279"/>
        <v>#DIV/0!</v>
      </c>
      <c r="T583" s="59">
        <f t="shared" si="259"/>
        <v>0</v>
      </c>
      <c r="U583" s="42">
        <f t="shared" si="280"/>
        <v>0</v>
      </c>
      <c r="V583" s="53" t="e">
        <f t="shared" si="281"/>
        <v>#DIV/0!</v>
      </c>
      <c r="W583" s="92">
        <f t="shared" si="260"/>
        <v>5</v>
      </c>
      <c r="X583" s="87">
        <f t="shared" si="282"/>
        <v>7.6923076923076934</v>
      </c>
      <c r="Y583" s="88">
        <f t="shared" si="283"/>
        <v>0.12000000000000008</v>
      </c>
      <c r="Z583" s="54">
        <f t="shared" si="261"/>
        <v>0</v>
      </c>
      <c r="AA583" s="42">
        <f t="shared" si="263"/>
        <v>0</v>
      </c>
      <c r="AB583" s="55" t="e">
        <f t="shared" si="264"/>
        <v>#DIV/0!</v>
      </c>
      <c r="AC583" s="86">
        <f t="shared" si="262"/>
        <v>5</v>
      </c>
      <c r="AD583" s="87">
        <f t="shared" si="265"/>
        <v>5.9523809523809526</v>
      </c>
      <c r="AE583" s="93">
        <f t="shared" si="266"/>
        <v>0.12000000000000002</v>
      </c>
      <c r="AF583" s="59">
        <f t="shared" si="267"/>
        <v>5</v>
      </c>
      <c r="AG583" s="42">
        <f t="shared" si="268"/>
        <v>5.9523809523809526</v>
      </c>
      <c r="AH583" s="55">
        <f t="shared" si="269"/>
        <v>0.12000000000000002</v>
      </c>
    </row>
    <row r="584" spans="1:34" x14ac:dyDescent="0.25">
      <c r="A584" s="75">
        <f>'Compra - Fora do Estado'!A579</f>
        <v>0</v>
      </c>
      <c r="B584" s="66">
        <f>'Compra - Fora do Estado'!B579</f>
        <v>0</v>
      </c>
      <c r="C584" s="40">
        <f>'Compra - Fora do Estado'!L579</f>
        <v>0</v>
      </c>
      <c r="D584" s="80">
        <v>0.04</v>
      </c>
      <c r="E584" s="86">
        <f t="shared" si="254"/>
        <v>5</v>
      </c>
      <c r="F584" s="87">
        <f t="shared" si="270"/>
        <v>7.4626865671641802</v>
      </c>
      <c r="G584" s="88">
        <f t="shared" si="271"/>
        <v>0.12000000000000009</v>
      </c>
      <c r="H584" s="54">
        <f t="shared" si="255"/>
        <v>0</v>
      </c>
      <c r="I584" s="42">
        <f t="shared" si="272"/>
        <v>0</v>
      </c>
      <c r="J584" s="53" t="e">
        <f t="shared" si="273"/>
        <v>#DIV/0!</v>
      </c>
      <c r="K584" s="92">
        <f t="shared" si="256"/>
        <v>0</v>
      </c>
      <c r="L584" s="87">
        <f t="shared" si="274"/>
        <v>0</v>
      </c>
      <c r="M584" s="93" t="e">
        <f t="shared" si="275"/>
        <v>#DIV/0!</v>
      </c>
      <c r="N584" s="59">
        <f t="shared" si="257"/>
        <v>5</v>
      </c>
      <c r="O584" s="42">
        <f t="shared" si="276"/>
        <v>7.3529411764705888</v>
      </c>
      <c r="P584" s="55">
        <f t="shared" si="277"/>
        <v>0.12000000000000008</v>
      </c>
      <c r="Q584" s="86">
        <f t="shared" si="258"/>
        <v>0</v>
      </c>
      <c r="R584" s="87">
        <f t="shared" si="278"/>
        <v>0</v>
      </c>
      <c r="S584" s="93" t="e">
        <f t="shared" si="279"/>
        <v>#DIV/0!</v>
      </c>
      <c r="T584" s="59">
        <f t="shared" si="259"/>
        <v>0</v>
      </c>
      <c r="U584" s="42">
        <f t="shared" si="280"/>
        <v>0</v>
      </c>
      <c r="V584" s="53" t="e">
        <f t="shared" si="281"/>
        <v>#DIV/0!</v>
      </c>
      <c r="W584" s="92">
        <f t="shared" si="260"/>
        <v>5</v>
      </c>
      <c r="X584" s="87">
        <f t="shared" si="282"/>
        <v>7.6923076923076934</v>
      </c>
      <c r="Y584" s="88">
        <f t="shared" si="283"/>
        <v>0.12000000000000008</v>
      </c>
      <c r="Z584" s="54">
        <f t="shared" si="261"/>
        <v>0</v>
      </c>
      <c r="AA584" s="42">
        <f t="shared" si="263"/>
        <v>0</v>
      </c>
      <c r="AB584" s="55" t="e">
        <f t="shared" si="264"/>
        <v>#DIV/0!</v>
      </c>
      <c r="AC584" s="86">
        <f t="shared" si="262"/>
        <v>5</v>
      </c>
      <c r="AD584" s="87">
        <f t="shared" si="265"/>
        <v>5.9523809523809526</v>
      </c>
      <c r="AE584" s="93">
        <f t="shared" si="266"/>
        <v>0.12000000000000002</v>
      </c>
      <c r="AF584" s="59">
        <f t="shared" si="267"/>
        <v>5</v>
      </c>
      <c r="AG584" s="42">
        <f t="shared" si="268"/>
        <v>5.9523809523809526</v>
      </c>
      <c r="AH584" s="55">
        <f t="shared" si="269"/>
        <v>0.12000000000000002</v>
      </c>
    </row>
    <row r="585" spans="1:34" x14ac:dyDescent="0.25">
      <c r="A585" s="75">
        <f>'Compra - Fora do Estado'!A580</f>
        <v>0</v>
      </c>
      <c r="B585" s="66">
        <f>'Compra - Fora do Estado'!B580</f>
        <v>0</v>
      </c>
      <c r="C585" s="40">
        <f>'Compra - Fora do Estado'!L580</f>
        <v>0</v>
      </c>
      <c r="D585" s="80">
        <v>0.04</v>
      </c>
      <c r="E585" s="86">
        <f t="shared" si="254"/>
        <v>5</v>
      </c>
      <c r="F585" s="87">
        <f t="shared" si="270"/>
        <v>7.4626865671641802</v>
      </c>
      <c r="G585" s="88">
        <f t="shared" si="271"/>
        <v>0.12000000000000009</v>
      </c>
      <c r="H585" s="54">
        <f t="shared" si="255"/>
        <v>0</v>
      </c>
      <c r="I585" s="42">
        <f t="shared" si="272"/>
        <v>0</v>
      </c>
      <c r="J585" s="53" t="e">
        <f t="shared" si="273"/>
        <v>#DIV/0!</v>
      </c>
      <c r="K585" s="92">
        <f t="shared" si="256"/>
        <v>0</v>
      </c>
      <c r="L585" s="87">
        <f t="shared" si="274"/>
        <v>0</v>
      </c>
      <c r="M585" s="93" t="e">
        <f t="shared" si="275"/>
        <v>#DIV/0!</v>
      </c>
      <c r="N585" s="59">
        <f t="shared" si="257"/>
        <v>5</v>
      </c>
      <c r="O585" s="42">
        <f t="shared" si="276"/>
        <v>7.3529411764705888</v>
      </c>
      <c r="P585" s="55">
        <f t="shared" si="277"/>
        <v>0.12000000000000008</v>
      </c>
      <c r="Q585" s="86">
        <f t="shared" si="258"/>
        <v>0</v>
      </c>
      <c r="R585" s="87">
        <f t="shared" si="278"/>
        <v>0</v>
      </c>
      <c r="S585" s="93" t="e">
        <f t="shared" si="279"/>
        <v>#DIV/0!</v>
      </c>
      <c r="T585" s="59">
        <f t="shared" si="259"/>
        <v>0</v>
      </c>
      <c r="U585" s="42">
        <f t="shared" si="280"/>
        <v>0</v>
      </c>
      <c r="V585" s="53" t="e">
        <f t="shared" si="281"/>
        <v>#DIV/0!</v>
      </c>
      <c r="W585" s="92">
        <f t="shared" si="260"/>
        <v>5</v>
      </c>
      <c r="X585" s="87">
        <f t="shared" si="282"/>
        <v>7.6923076923076934</v>
      </c>
      <c r="Y585" s="88">
        <f t="shared" si="283"/>
        <v>0.12000000000000008</v>
      </c>
      <c r="Z585" s="54">
        <f t="shared" si="261"/>
        <v>0</v>
      </c>
      <c r="AA585" s="42">
        <f t="shared" si="263"/>
        <v>0</v>
      </c>
      <c r="AB585" s="55" t="e">
        <f t="shared" si="264"/>
        <v>#DIV/0!</v>
      </c>
      <c r="AC585" s="86">
        <f t="shared" si="262"/>
        <v>5</v>
      </c>
      <c r="AD585" s="87">
        <f t="shared" si="265"/>
        <v>5.9523809523809526</v>
      </c>
      <c r="AE585" s="93">
        <f t="shared" si="266"/>
        <v>0.12000000000000002</v>
      </c>
      <c r="AF585" s="59">
        <f t="shared" si="267"/>
        <v>5</v>
      </c>
      <c r="AG585" s="42">
        <f t="shared" si="268"/>
        <v>5.9523809523809526</v>
      </c>
      <c r="AH585" s="55">
        <f t="shared" si="269"/>
        <v>0.12000000000000002</v>
      </c>
    </row>
    <row r="586" spans="1:34" x14ac:dyDescent="0.25">
      <c r="A586" s="75">
        <f>'Compra - Fora do Estado'!A581</f>
        <v>0</v>
      </c>
      <c r="B586" s="66">
        <f>'Compra - Fora do Estado'!B581</f>
        <v>0</v>
      </c>
      <c r="C586" s="40">
        <f>'Compra - Fora do Estado'!L581</f>
        <v>0</v>
      </c>
      <c r="D586" s="80">
        <v>0.04</v>
      </c>
      <c r="E586" s="86">
        <f t="shared" si="254"/>
        <v>5</v>
      </c>
      <c r="F586" s="87">
        <f t="shared" si="270"/>
        <v>7.4626865671641802</v>
      </c>
      <c r="G586" s="88">
        <f t="shared" si="271"/>
        <v>0.12000000000000009</v>
      </c>
      <c r="H586" s="54">
        <f t="shared" si="255"/>
        <v>0</v>
      </c>
      <c r="I586" s="42">
        <f t="shared" si="272"/>
        <v>0</v>
      </c>
      <c r="J586" s="53" t="e">
        <f t="shared" si="273"/>
        <v>#DIV/0!</v>
      </c>
      <c r="K586" s="92">
        <f t="shared" si="256"/>
        <v>0</v>
      </c>
      <c r="L586" s="87">
        <f t="shared" si="274"/>
        <v>0</v>
      </c>
      <c r="M586" s="93" t="e">
        <f t="shared" si="275"/>
        <v>#DIV/0!</v>
      </c>
      <c r="N586" s="59">
        <f t="shared" si="257"/>
        <v>5</v>
      </c>
      <c r="O586" s="42">
        <f t="shared" si="276"/>
        <v>7.3529411764705888</v>
      </c>
      <c r="P586" s="55">
        <f t="shared" si="277"/>
        <v>0.12000000000000008</v>
      </c>
      <c r="Q586" s="86">
        <f t="shared" si="258"/>
        <v>0</v>
      </c>
      <c r="R586" s="87">
        <f t="shared" si="278"/>
        <v>0</v>
      </c>
      <c r="S586" s="93" t="e">
        <f t="shared" si="279"/>
        <v>#DIV/0!</v>
      </c>
      <c r="T586" s="59">
        <f t="shared" si="259"/>
        <v>0</v>
      </c>
      <c r="U586" s="42">
        <f t="shared" si="280"/>
        <v>0</v>
      </c>
      <c r="V586" s="53" t="e">
        <f t="shared" si="281"/>
        <v>#DIV/0!</v>
      </c>
      <c r="W586" s="92">
        <f t="shared" si="260"/>
        <v>5</v>
      </c>
      <c r="X586" s="87">
        <f t="shared" si="282"/>
        <v>7.6923076923076934</v>
      </c>
      <c r="Y586" s="88">
        <f t="shared" si="283"/>
        <v>0.12000000000000008</v>
      </c>
      <c r="Z586" s="54">
        <f t="shared" si="261"/>
        <v>0</v>
      </c>
      <c r="AA586" s="42">
        <f t="shared" si="263"/>
        <v>0</v>
      </c>
      <c r="AB586" s="55" t="e">
        <f t="shared" si="264"/>
        <v>#DIV/0!</v>
      </c>
      <c r="AC586" s="86">
        <f t="shared" si="262"/>
        <v>5</v>
      </c>
      <c r="AD586" s="87">
        <f t="shared" si="265"/>
        <v>5.9523809523809526</v>
      </c>
      <c r="AE586" s="93">
        <f t="shared" si="266"/>
        <v>0.12000000000000002</v>
      </c>
      <c r="AF586" s="59">
        <f t="shared" si="267"/>
        <v>5</v>
      </c>
      <c r="AG586" s="42">
        <f t="shared" si="268"/>
        <v>5.9523809523809526</v>
      </c>
      <c r="AH586" s="55">
        <f t="shared" si="269"/>
        <v>0.12000000000000002</v>
      </c>
    </row>
    <row r="587" spans="1:34" x14ac:dyDescent="0.25">
      <c r="A587" s="75">
        <f>'Compra - Fora do Estado'!A582</f>
        <v>0</v>
      </c>
      <c r="B587" s="66">
        <f>'Compra - Fora do Estado'!B582</f>
        <v>0</v>
      </c>
      <c r="C587" s="40">
        <f>'Compra - Fora do Estado'!L582</f>
        <v>0</v>
      </c>
      <c r="D587" s="80">
        <v>0.04</v>
      </c>
      <c r="E587" s="86">
        <f t="shared" si="254"/>
        <v>5</v>
      </c>
      <c r="F587" s="87">
        <f t="shared" si="270"/>
        <v>7.4626865671641802</v>
      </c>
      <c r="G587" s="88">
        <f t="shared" si="271"/>
        <v>0.12000000000000009</v>
      </c>
      <c r="H587" s="54">
        <f t="shared" si="255"/>
        <v>0</v>
      </c>
      <c r="I587" s="42">
        <f t="shared" si="272"/>
        <v>0</v>
      </c>
      <c r="J587" s="53" t="e">
        <f t="shared" si="273"/>
        <v>#DIV/0!</v>
      </c>
      <c r="K587" s="92">
        <f t="shared" si="256"/>
        <v>0</v>
      </c>
      <c r="L587" s="87">
        <f t="shared" si="274"/>
        <v>0</v>
      </c>
      <c r="M587" s="93" t="e">
        <f t="shared" si="275"/>
        <v>#DIV/0!</v>
      </c>
      <c r="N587" s="59">
        <f t="shared" si="257"/>
        <v>5</v>
      </c>
      <c r="O587" s="42">
        <f t="shared" si="276"/>
        <v>7.3529411764705888</v>
      </c>
      <c r="P587" s="55">
        <f t="shared" si="277"/>
        <v>0.12000000000000008</v>
      </c>
      <c r="Q587" s="86">
        <f t="shared" si="258"/>
        <v>0</v>
      </c>
      <c r="R587" s="87">
        <f t="shared" si="278"/>
        <v>0</v>
      </c>
      <c r="S587" s="93" t="e">
        <f t="shared" si="279"/>
        <v>#DIV/0!</v>
      </c>
      <c r="T587" s="59">
        <f t="shared" si="259"/>
        <v>0</v>
      </c>
      <c r="U587" s="42">
        <f t="shared" si="280"/>
        <v>0</v>
      </c>
      <c r="V587" s="53" t="e">
        <f t="shared" si="281"/>
        <v>#DIV/0!</v>
      </c>
      <c r="W587" s="92">
        <f t="shared" si="260"/>
        <v>5</v>
      </c>
      <c r="X587" s="87">
        <f t="shared" si="282"/>
        <v>7.6923076923076934</v>
      </c>
      <c r="Y587" s="88">
        <f t="shared" si="283"/>
        <v>0.12000000000000008</v>
      </c>
      <c r="Z587" s="54">
        <f t="shared" si="261"/>
        <v>0</v>
      </c>
      <c r="AA587" s="42">
        <f t="shared" si="263"/>
        <v>0</v>
      </c>
      <c r="AB587" s="55" t="e">
        <f t="shared" si="264"/>
        <v>#DIV/0!</v>
      </c>
      <c r="AC587" s="86">
        <f t="shared" si="262"/>
        <v>5</v>
      </c>
      <c r="AD587" s="87">
        <f t="shared" si="265"/>
        <v>5.9523809523809526</v>
      </c>
      <c r="AE587" s="93">
        <f t="shared" si="266"/>
        <v>0.12000000000000002</v>
      </c>
      <c r="AF587" s="59">
        <f t="shared" si="267"/>
        <v>5</v>
      </c>
      <c r="AG587" s="42">
        <f t="shared" si="268"/>
        <v>5.9523809523809526</v>
      </c>
      <c r="AH587" s="55">
        <f t="shared" si="269"/>
        <v>0.12000000000000002</v>
      </c>
    </row>
    <row r="588" spans="1:34" x14ac:dyDescent="0.25">
      <c r="A588" s="75">
        <f>'Compra - Fora do Estado'!A583</f>
        <v>0</v>
      </c>
      <c r="B588" s="66">
        <f>'Compra - Fora do Estado'!B583</f>
        <v>0</v>
      </c>
      <c r="C588" s="40">
        <f>'Compra - Fora do Estado'!L583</f>
        <v>0</v>
      </c>
      <c r="D588" s="80">
        <v>0.04</v>
      </c>
      <c r="E588" s="86">
        <f t="shared" si="254"/>
        <v>5</v>
      </c>
      <c r="F588" s="87">
        <f t="shared" si="270"/>
        <v>7.4626865671641802</v>
      </c>
      <c r="G588" s="88">
        <f t="shared" si="271"/>
        <v>0.12000000000000009</v>
      </c>
      <c r="H588" s="54">
        <f t="shared" si="255"/>
        <v>0</v>
      </c>
      <c r="I588" s="42">
        <f t="shared" si="272"/>
        <v>0</v>
      </c>
      <c r="J588" s="53" t="e">
        <f t="shared" si="273"/>
        <v>#DIV/0!</v>
      </c>
      <c r="K588" s="92">
        <f t="shared" si="256"/>
        <v>0</v>
      </c>
      <c r="L588" s="87">
        <f t="shared" si="274"/>
        <v>0</v>
      </c>
      <c r="M588" s="93" t="e">
        <f t="shared" si="275"/>
        <v>#DIV/0!</v>
      </c>
      <c r="N588" s="59">
        <f t="shared" si="257"/>
        <v>5</v>
      </c>
      <c r="O588" s="42">
        <f t="shared" si="276"/>
        <v>7.3529411764705888</v>
      </c>
      <c r="P588" s="55">
        <f t="shared" si="277"/>
        <v>0.12000000000000008</v>
      </c>
      <c r="Q588" s="86">
        <f t="shared" si="258"/>
        <v>0</v>
      </c>
      <c r="R588" s="87">
        <f t="shared" si="278"/>
        <v>0</v>
      </c>
      <c r="S588" s="93" t="e">
        <f t="shared" si="279"/>
        <v>#DIV/0!</v>
      </c>
      <c r="T588" s="59">
        <f t="shared" si="259"/>
        <v>0</v>
      </c>
      <c r="U588" s="42">
        <f t="shared" si="280"/>
        <v>0</v>
      </c>
      <c r="V588" s="53" t="e">
        <f t="shared" si="281"/>
        <v>#DIV/0!</v>
      </c>
      <c r="W588" s="92">
        <f t="shared" si="260"/>
        <v>5</v>
      </c>
      <c r="X588" s="87">
        <f t="shared" si="282"/>
        <v>7.6923076923076934</v>
      </c>
      <c r="Y588" s="88">
        <f t="shared" si="283"/>
        <v>0.12000000000000008</v>
      </c>
      <c r="Z588" s="54">
        <f t="shared" si="261"/>
        <v>0</v>
      </c>
      <c r="AA588" s="42">
        <f t="shared" si="263"/>
        <v>0</v>
      </c>
      <c r="AB588" s="55" t="e">
        <f t="shared" si="264"/>
        <v>#DIV/0!</v>
      </c>
      <c r="AC588" s="86">
        <f t="shared" si="262"/>
        <v>5</v>
      </c>
      <c r="AD588" s="87">
        <f t="shared" si="265"/>
        <v>5.9523809523809526</v>
      </c>
      <c r="AE588" s="93">
        <f t="shared" si="266"/>
        <v>0.12000000000000002</v>
      </c>
      <c r="AF588" s="59">
        <f t="shared" si="267"/>
        <v>5</v>
      </c>
      <c r="AG588" s="42">
        <f t="shared" si="268"/>
        <v>5.9523809523809526</v>
      </c>
      <c r="AH588" s="55">
        <f t="shared" si="269"/>
        <v>0.12000000000000002</v>
      </c>
    </row>
    <row r="589" spans="1:34" x14ac:dyDescent="0.25">
      <c r="A589" s="75">
        <f>'Compra - Fora do Estado'!A584</f>
        <v>0</v>
      </c>
      <c r="B589" s="66">
        <f>'Compra - Fora do Estado'!B584</f>
        <v>0</v>
      </c>
      <c r="C589" s="40">
        <f>'Compra - Fora do Estado'!L584</f>
        <v>0</v>
      </c>
      <c r="D589" s="80">
        <v>0.04</v>
      </c>
      <c r="E589" s="86">
        <f t="shared" si="254"/>
        <v>5</v>
      </c>
      <c r="F589" s="87">
        <f t="shared" si="270"/>
        <v>7.4626865671641802</v>
      </c>
      <c r="G589" s="88">
        <f t="shared" si="271"/>
        <v>0.12000000000000009</v>
      </c>
      <c r="H589" s="54">
        <f t="shared" si="255"/>
        <v>0</v>
      </c>
      <c r="I589" s="42">
        <f t="shared" si="272"/>
        <v>0</v>
      </c>
      <c r="J589" s="53" t="e">
        <f t="shared" si="273"/>
        <v>#DIV/0!</v>
      </c>
      <c r="K589" s="92">
        <f t="shared" si="256"/>
        <v>0</v>
      </c>
      <c r="L589" s="87">
        <f t="shared" si="274"/>
        <v>0</v>
      </c>
      <c r="M589" s="93" t="e">
        <f t="shared" si="275"/>
        <v>#DIV/0!</v>
      </c>
      <c r="N589" s="59">
        <f t="shared" si="257"/>
        <v>5</v>
      </c>
      <c r="O589" s="42">
        <f t="shared" si="276"/>
        <v>7.3529411764705888</v>
      </c>
      <c r="P589" s="55">
        <f t="shared" si="277"/>
        <v>0.12000000000000008</v>
      </c>
      <c r="Q589" s="86">
        <f t="shared" si="258"/>
        <v>0</v>
      </c>
      <c r="R589" s="87">
        <f t="shared" si="278"/>
        <v>0</v>
      </c>
      <c r="S589" s="93" t="e">
        <f t="shared" si="279"/>
        <v>#DIV/0!</v>
      </c>
      <c r="T589" s="59">
        <f t="shared" si="259"/>
        <v>0</v>
      </c>
      <c r="U589" s="42">
        <f t="shared" si="280"/>
        <v>0</v>
      </c>
      <c r="V589" s="53" t="e">
        <f t="shared" si="281"/>
        <v>#DIV/0!</v>
      </c>
      <c r="W589" s="92">
        <f t="shared" si="260"/>
        <v>5</v>
      </c>
      <c r="X589" s="87">
        <f t="shared" si="282"/>
        <v>7.6923076923076934</v>
      </c>
      <c r="Y589" s="88">
        <f t="shared" si="283"/>
        <v>0.12000000000000008</v>
      </c>
      <c r="Z589" s="54">
        <f t="shared" si="261"/>
        <v>0</v>
      </c>
      <c r="AA589" s="42">
        <f t="shared" si="263"/>
        <v>0</v>
      </c>
      <c r="AB589" s="55" t="e">
        <f t="shared" si="264"/>
        <v>#DIV/0!</v>
      </c>
      <c r="AC589" s="86">
        <f t="shared" si="262"/>
        <v>5</v>
      </c>
      <c r="AD589" s="87">
        <f t="shared" si="265"/>
        <v>5.9523809523809526</v>
      </c>
      <c r="AE589" s="93">
        <f t="shared" si="266"/>
        <v>0.12000000000000002</v>
      </c>
      <c r="AF589" s="59">
        <f t="shared" si="267"/>
        <v>5</v>
      </c>
      <c r="AG589" s="42">
        <f t="shared" si="268"/>
        <v>5.9523809523809526</v>
      </c>
      <c r="AH589" s="55">
        <f t="shared" si="269"/>
        <v>0.12000000000000002</v>
      </c>
    </row>
    <row r="590" spans="1:34" x14ac:dyDescent="0.25">
      <c r="A590" s="75">
        <f>'Compra - Fora do Estado'!A585</f>
        <v>0</v>
      </c>
      <c r="B590" s="66">
        <f>'Compra - Fora do Estado'!B585</f>
        <v>0</v>
      </c>
      <c r="C590" s="40">
        <f>'Compra - Fora do Estado'!L585</f>
        <v>0</v>
      </c>
      <c r="D590" s="80">
        <v>0.04</v>
      </c>
      <c r="E590" s="86">
        <f t="shared" si="254"/>
        <v>5</v>
      </c>
      <c r="F590" s="87">
        <f t="shared" si="270"/>
        <v>7.4626865671641802</v>
      </c>
      <c r="G590" s="88">
        <f t="shared" si="271"/>
        <v>0.12000000000000009</v>
      </c>
      <c r="H590" s="54">
        <f t="shared" si="255"/>
        <v>0</v>
      </c>
      <c r="I590" s="42">
        <f t="shared" si="272"/>
        <v>0</v>
      </c>
      <c r="J590" s="53" t="e">
        <f t="shared" si="273"/>
        <v>#DIV/0!</v>
      </c>
      <c r="K590" s="92">
        <f t="shared" si="256"/>
        <v>0</v>
      </c>
      <c r="L590" s="87">
        <f t="shared" si="274"/>
        <v>0</v>
      </c>
      <c r="M590" s="93" t="e">
        <f t="shared" si="275"/>
        <v>#DIV/0!</v>
      </c>
      <c r="N590" s="59">
        <f t="shared" si="257"/>
        <v>5</v>
      </c>
      <c r="O590" s="42">
        <f t="shared" si="276"/>
        <v>7.3529411764705888</v>
      </c>
      <c r="P590" s="55">
        <f t="shared" si="277"/>
        <v>0.12000000000000008</v>
      </c>
      <c r="Q590" s="86">
        <f t="shared" si="258"/>
        <v>0</v>
      </c>
      <c r="R590" s="87">
        <f t="shared" si="278"/>
        <v>0</v>
      </c>
      <c r="S590" s="93" t="e">
        <f t="shared" si="279"/>
        <v>#DIV/0!</v>
      </c>
      <c r="T590" s="59">
        <f t="shared" si="259"/>
        <v>0</v>
      </c>
      <c r="U590" s="42">
        <f t="shared" si="280"/>
        <v>0</v>
      </c>
      <c r="V590" s="53" t="e">
        <f t="shared" si="281"/>
        <v>#DIV/0!</v>
      </c>
      <c r="W590" s="92">
        <f t="shared" si="260"/>
        <v>5</v>
      </c>
      <c r="X590" s="87">
        <f t="shared" si="282"/>
        <v>7.6923076923076934</v>
      </c>
      <c r="Y590" s="88">
        <f t="shared" si="283"/>
        <v>0.12000000000000008</v>
      </c>
      <c r="Z590" s="54">
        <f t="shared" si="261"/>
        <v>0</v>
      </c>
      <c r="AA590" s="42">
        <f t="shared" si="263"/>
        <v>0</v>
      </c>
      <c r="AB590" s="55" t="e">
        <f t="shared" si="264"/>
        <v>#DIV/0!</v>
      </c>
      <c r="AC590" s="86">
        <f t="shared" si="262"/>
        <v>5</v>
      </c>
      <c r="AD590" s="87">
        <f t="shared" si="265"/>
        <v>5.9523809523809526</v>
      </c>
      <c r="AE590" s="93">
        <f t="shared" si="266"/>
        <v>0.12000000000000002</v>
      </c>
      <c r="AF590" s="59">
        <f t="shared" si="267"/>
        <v>5</v>
      </c>
      <c r="AG590" s="42">
        <f t="shared" si="268"/>
        <v>5.9523809523809526</v>
      </c>
      <c r="AH590" s="55">
        <f t="shared" si="269"/>
        <v>0.12000000000000002</v>
      </c>
    </row>
    <row r="591" spans="1:34" x14ac:dyDescent="0.25">
      <c r="A591" s="75">
        <f>'Compra - Fora do Estado'!A586</f>
        <v>0</v>
      </c>
      <c r="B591" s="66">
        <f>'Compra - Fora do Estado'!B586</f>
        <v>0</v>
      </c>
      <c r="C591" s="40">
        <f>'Compra - Fora do Estado'!L586</f>
        <v>0</v>
      </c>
      <c r="D591" s="80">
        <v>0.04</v>
      </c>
      <c r="E591" s="86">
        <f t="shared" ref="E591:E654" si="284">IF(C591*2&lt;$C$2,$D$2,$E$2)</f>
        <v>5</v>
      </c>
      <c r="F591" s="87">
        <f t="shared" si="270"/>
        <v>7.4626865671641802</v>
      </c>
      <c r="G591" s="88">
        <f t="shared" si="271"/>
        <v>0.12000000000000009</v>
      </c>
      <c r="H591" s="54">
        <f t="shared" ref="H591:H654" si="285">IF(C591*2&lt;$C$3,$D$3,$E$3)</f>
        <v>0</v>
      </c>
      <c r="I591" s="42">
        <f t="shared" si="272"/>
        <v>0</v>
      </c>
      <c r="J591" s="53" t="e">
        <f t="shared" si="273"/>
        <v>#DIV/0!</v>
      </c>
      <c r="K591" s="92">
        <f t="shared" ref="K591:K654" si="286">IF(C591*2&lt;$C$4,$D$4,$E$4)</f>
        <v>0</v>
      </c>
      <c r="L591" s="87">
        <f t="shared" si="274"/>
        <v>0</v>
      </c>
      <c r="M591" s="93" t="e">
        <f t="shared" si="275"/>
        <v>#DIV/0!</v>
      </c>
      <c r="N591" s="59">
        <f t="shared" ref="N591:N654" si="287">IF(C591*2&lt;$C$5,$D$5,$E$5)</f>
        <v>5</v>
      </c>
      <c r="O591" s="42">
        <f t="shared" si="276"/>
        <v>7.3529411764705888</v>
      </c>
      <c r="P591" s="55">
        <f t="shared" si="277"/>
        <v>0.12000000000000008</v>
      </c>
      <c r="Q591" s="86">
        <f t="shared" ref="Q591:Q654" si="288">IF(C591*2&lt;$C$6,$D$6,$E$6)</f>
        <v>0</v>
      </c>
      <c r="R591" s="87">
        <f t="shared" si="278"/>
        <v>0</v>
      </c>
      <c r="S591" s="93" t="e">
        <f t="shared" si="279"/>
        <v>#DIV/0!</v>
      </c>
      <c r="T591" s="59">
        <f t="shared" ref="T591:T654" si="289">IF(C591*2&lt;$C$7,$D$7,$E$7)</f>
        <v>0</v>
      </c>
      <c r="U591" s="42">
        <f t="shared" si="280"/>
        <v>0</v>
      </c>
      <c r="V591" s="53" t="e">
        <f t="shared" si="281"/>
        <v>#DIV/0!</v>
      </c>
      <c r="W591" s="92">
        <f t="shared" ref="W591:W654" si="290">IF(C591*2&lt;$C$8,$D$8,$E$8)</f>
        <v>5</v>
      </c>
      <c r="X591" s="87">
        <f t="shared" si="282"/>
        <v>7.6923076923076934</v>
      </c>
      <c r="Y591" s="88">
        <f t="shared" si="283"/>
        <v>0.12000000000000008</v>
      </c>
      <c r="Z591" s="54">
        <f t="shared" ref="Z591:Z654" si="291">IF(C591*22&lt;$C$9,$D$9,$E$9)</f>
        <v>0</v>
      </c>
      <c r="AA591" s="42">
        <f t="shared" si="263"/>
        <v>0</v>
      </c>
      <c r="AB591" s="55" t="e">
        <f t="shared" si="264"/>
        <v>#DIV/0!</v>
      </c>
      <c r="AC591" s="86">
        <f t="shared" ref="AC591:AC654" si="292">IF(C591*2&lt;$C$8,$D$8,$E$8)</f>
        <v>5</v>
      </c>
      <c r="AD591" s="87">
        <f t="shared" si="265"/>
        <v>5.9523809523809526</v>
      </c>
      <c r="AE591" s="93">
        <f t="shared" si="266"/>
        <v>0.12000000000000002</v>
      </c>
      <c r="AF591" s="59">
        <f t="shared" si="267"/>
        <v>5</v>
      </c>
      <c r="AG591" s="42">
        <f t="shared" si="268"/>
        <v>5.9523809523809526</v>
      </c>
      <c r="AH591" s="55">
        <f t="shared" si="269"/>
        <v>0.12000000000000002</v>
      </c>
    </row>
    <row r="592" spans="1:34" x14ac:dyDescent="0.25">
      <c r="A592" s="75">
        <f>'Compra - Fora do Estado'!A587</f>
        <v>0</v>
      </c>
      <c r="B592" s="66">
        <f>'Compra - Fora do Estado'!B587</f>
        <v>0</v>
      </c>
      <c r="C592" s="40">
        <f>'Compra - Fora do Estado'!L587</f>
        <v>0</v>
      </c>
      <c r="D592" s="80">
        <v>0.04</v>
      </c>
      <c r="E592" s="86">
        <f t="shared" si="284"/>
        <v>5</v>
      </c>
      <c r="F592" s="87">
        <f t="shared" si="270"/>
        <v>7.4626865671641802</v>
      </c>
      <c r="G592" s="88">
        <f t="shared" si="271"/>
        <v>0.12000000000000009</v>
      </c>
      <c r="H592" s="54">
        <f t="shared" si="285"/>
        <v>0</v>
      </c>
      <c r="I592" s="42">
        <f t="shared" si="272"/>
        <v>0</v>
      </c>
      <c r="J592" s="53" t="e">
        <f t="shared" si="273"/>
        <v>#DIV/0!</v>
      </c>
      <c r="K592" s="92">
        <f t="shared" si="286"/>
        <v>0</v>
      </c>
      <c r="L592" s="87">
        <f t="shared" si="274"/>
        <v>0</v>
      </c>
      <c r="M592" s="93" t="e">
        <f t="shared" si="275"/>
        <v>#DIV/0!</v>
      </c>
      <c r="N592" s="59">
        <f t="shared" si="287"/>
        <v>5</v>
      </c>
      <c r="O592" s="42">
        <f t="shared" si="276"/>
        <v>7.3529411764705888</v>
      </c>
      <c r="P592" s="55">
        <f t="shared" si="277"/>
        <v>0.12000000000000008</v>
      </c>
      <c r="Q592" s="86">
        <f t="shared" si="288"/>
        <v>0</v>
      </c>
      <c r="R592" s="87">
        <f t="shared" si="278"/>
        <v>0</v>
      </c>
      <c r="S592" s="93" t="e">
        <f t="shared" si="279"/>
        <v>#DIV/0!</v>
      </c>
      <c r="T592" s="59">
        <f t="shared" si="289"/>
        <v>0</v>
      </c>
      <c r="U592" s="42">
        <f t="shared" si="280"/>
        <v>0</v>
      </c>
      <c r="V592" s="53" t="e">
        <f t="shared" si="281"/>
        <v>#DIV/0!</v>
      </c>
      <c r="W592" s="92">
        <f t="shared" si="290"/>
        <v>5</v>
      </c>
      <c r="X592" s="87">
        <f t="shared" si="282"/>
        <v>7.6923076923076934</v>
      </c>
      <c r="Y592" s="88">
        <f t="shared" si="283"/>
        <v>0.12000000000000008</v>
      </c>
      <c r="Z592" s="54">
        <f t="shared" si="291"/>
        <v>0</v>
      </c>
      <c r="AA592" s="42">
        <f t="shared" ref="AA592:AA655" si="293">(C592+Z592)/(1-$J$5-D592-$B$9)</f>
        <v>0</v>
      </c>
      <c r="AB592" s="55" t="e">
        <f t="shared" ref="AB592:AB655" si="294">(AA592-Z592-D592*AA592-C592-$B$9*AA592)/AA592</f>
        <v>#DIV/0!</v>
      </c>
      <c r="AC592" s="86">
        <f t="shared" si="292"/>
        <v>5</v>
      </c>
      <c r="AD592" s="87">
        <f t="shared" ref="AD592:AD655" si="295">(C592+AC592)/(1-$J$5-D592-$B$10)</f>
        <v>5.9523809523809526</v>
      </c>
      <c r="AE592" s="93">
        <f t="shared" ref="AE592:AE655" si="296">(AD592-AC592-D592*AD592-C592-$B$10*AD592)/AD592</f>
        <v>0.12000000000000002</v>
      </c>
      <c r="AF592" s="59">
        <f t="shared" ref="AF592:AF655" si="297">IF(L592/2&lt;$C$8,$D$8,$E$8)</f>
        <v>5</v>
      </c>
      <c r="AG592" s="42">
        <f t="shared" ref="AG592:AG655" si="298">(C592+AF592)/(1-$J$5-D592-$B$11)</f>
        <v>5.9523809523809526</v>
      </c>
      <c r="AH592" s="55">
        <f t="shared" ref="AH592:AH655" si="299">(AG592-AF592-D592*AG592-C592-$B$11*AG592)/AG592</f>
        <v>0.12000000000000002</v>
      </c>
    </row>
    <row r="593" spans="1:34" x14ac:dyDescent="0.25">
      <c r="A593" s="75">
        <f>'Compra - Fora do Estado'!A588</f>
        <v>0</v>
      </c>
      <c r="B593" s="66">
        <f>'Compra - Fora do Estado'!B588</f>
        <v>0</v>
      </c>
      <c r="C593" s="40">
        <f>'Compra - Fora do Estado'!L588</f>
        <v>0</v>
      </c>
      <c r="D593" s="80">
        <v>0.04</v>
      </c>
      <c r="E593" s="86">
        <f t="shared" si="284"/>
        <v>5</v>
      </c>
      <c r="F593" s="87">
        <f t="shared" si="270"/>
        <v>7.4626865671641802</v>
      </c>
      <c r="G593" s="88">
        <f t="shared" si="271"/>
        <v>0.12000000000000009</v>
      </c>
      <c r="H593" s="54">
        <f t="shared" si="285"/>
        <v>0</v>
      </c>
      <c r="I593" s="42">
        <f t="shared" si="272"/>
        <v>0</v>
      </c>
      <c r="J593" s="53" t="e">
        <f t="shared" si="273"/>
        <v>#DIV/0!</v>
      </c>
      <c r="K593" s="92">
        <f t="shared" si="286"/>
        <v>0</v>
      </c>
      <c r="L593" s="87">
        <f t="shared" si="274"/>
        <v>0</v>
      </c>
      <c r="M593" s="93" t="e">
        <f t="shared" si="275"/>
        <v>#DIV/0!</v>
      </c>
      <c r="N593" s="59">
        <f t="shared" si="287"/>
        <v>5</v>
      </c>
      <c r="O593" s="42">
        <f t="shared" si="276"/>
        <v>7.3529411764705888</v>
      </c>
      <c r="P593" s="55">
        <f t="shared" si="277"/>
        <v>0.12000000000000008</v>
      </c>
      <c r="Q593" s="86">
        <f t="shared" si="288"/>
        <v>0</v>
      </c>
      <c r="R593" s="87">
        <f t="shared" si="278"/>
        <v>0</v>
      </c>
      <c r="S593" s="93" t="e">
        <f t="shared" si="279"/>
        <v>#DIV/0!</v>
      </c>
      <c r="T593" s="59">
        <f t="shared" si="289"/>
        <v>0</v>
      </c>
      <c r="U593" s="42">
        <f t="shared" si="280"/>
        <v>0</v>
      </c>
      <c r="V593" s="53" t="e">
        <f t="shared" si="281"/>
        <v>#DIV/0!</v>
      </c>
      <c r="W593" s="92">
        <f t="shared" si="290"/>
        <v>5</v>
      </c>
      <c r="X593" s="87">
        <f t="shared" si="282"/>
        <v>7.6923076923076934</v>
      </c>
      <c r="Y593" s="88">
        <f t="shared" si="283"/>
        <v>0.12000000000000008</v>
      </c>
      <c r="Z593" s="54">
        <f t="shared" si="291"/>
        <v>0</v>
      </c>
      <c r="AA593" s="42">
        <f t="shared" si="293"/>
        <v>0</v>
      </c>
      <c r="AB593" s="55" t="e">
        <f t="shared" si="294"/>
        <v>#DIV/0!</v>
      </c>
      <c r="AC593" s="86">
        <f t="shared" si="292"/>
        <v>5</v>
      </c>
      <c r="AD593" s="87">
        <f t="shared" si="295"/>
        <v>5.9523809523809526</v>
      </c>
      <c r="AE593" s="93">
        <f t="shared" si="296"/>
        <v>0.12000000000000002</v>
      </c>
      <c r="AF593" s="59">
        <f t="shared" si="297"/>
        <v>5</v>
      </c>
      <c r="AG593" s="42">
        <f t="shared" si="298"/>
        <v>5.9523809523809526</v>
      </c>
      <c r="AH593" s="55">
        <f t="shared" si="299"/>
        <v>0.12000000000000002</v>
      </c>
    </row>
    <row r="594" spans="1:34" x14ac:dyDescent="0.25">
      <c r="A594" s="75">
        <f>'Compra - Fora do Estado'!A589</f>
        <v>0</v>
      </c>
      <c r="B594" s="66">
        <f>'Compra - Fora do Estado'!B589</f>
        <v>0</v>
      </c>
      <c r="C594" s="40">
        <f>'Compra - Fora do Estado'!L589</f>
        <v>0</v>
      </c>
      <c r="D594" s="80">
        <v>0.04</v>
      </c>
      <c r="E594" s="86">
        <f t="shared" si="284"/>
        <v>5</v>
      </c>
      <c r="F594" s="87">
        <f t="shared" si="270"/>
        <v>7.4626865671641802</v>
      </c>
      <c r="G594" s="88">
        <f t="shared" si="271"/>
        <v>0.12000000000000009</v>
      </c>
      <c r="H594" s="54">
        <f t="shared" si="285"/>
        <v>0</v>
      </c>
      <c r="I594" s="42">
        <f t="shared" si="272"/>
        <v>0</v>
      </c>
      <c r="J594" s="53" t="e">
        <f t="shared" si="273"/>
        <v>#DIV/0!</v>
      </c>
      <c r="K594" s="92">
        <f t="shared" si="286"/>
        <v>0</v>
      </c>
      <c r="L594" s="87">
        <f t="shared" si="274"/>
        <v>0</v>
      </c>
      <c r="M594" s="93" t="e">
        <f t="shared" si="275"/>
        <v>#DIV/0!</v>
      </c>
      <c r="N594" s="59">
        <f t="shared" si="287"/>
        <v>5</v>
      </c>
      <c r="O594" s="42">
        <f t="shared" si="276"/>
        <v>7.3529411764705888</v>
      </c>
      <c r="P594" s="55">
        <f t="shared" si="277"/>
        <v>0.12000000000000008</v>
      </c>
      <c r="Q594" s="86">
        <f t="shared" si="288"/>
        <v>0</v>
      </c>
      <c r="R594" s="87">
        <f t="shared" si="278"/>
        <v>0</v>
      </c>
      <c r="S594" s="93" t="e">
        <f t="shared" si="279"/>
        <v>#DIV/0!</v>
      </c>
      <c r="T594" s="59">
        <f t="shared" si="289"/>
        <v>0</v>
      </c>
      <c r="U594" s="42">
        <f t="shared" si="280"/>
        <v>0</v>
      </c>
      <c r="V594" s="53" t="e">
        <f t="shared" si="281"/>
        <v>#DIV/0!</v>
      </c>
      <c r="W594" s="92">
        <f t="shared" si="290"/>
        <v>5</v>
      </c>
      <c r="X594" s="87">
        <f t="shared" si="282"/>
        <v>7.6923076923076934</v>
      </c>
      <c r="Y594" s="88">
        <f t="shared" si="283"/>
        <v>0.12000000000000008</v>
      </c>
      <c r="Z594" s="54">
        <f t="shared" si="291"/>
        <v>0</v>
      </c>
      <c r="AA594" s="42">
        <f t="shared" si="293"/>
        <v>0</v>
      </c>
      <c r="AB594" s="55" t="e">
        <f t="shared" si="294"/>
        <v>#DIV/0!</v>
      </c>
      <c r="AC594" s="86">
        <f t="shared" si="292"/>
        <v>5</v>
      </c>
      <c r="AD594" s="87">
        <f t="shared" si="295"/>
        <v>5.9523809523809526</v>
      </c>
      <c r="AE594" s="93">
        <f t="shared" si="296"/>
        <v>0.12000000000000002</v>
      </c>
      <c r="AF594" s="59">
        <f t="shared" si="297"/>
        <v>5</v>
      </c>
      <c r="AG594" s="42">
        <f t="shared" si="298"/>
        <v>5.9523809523809526</v>
      </c>
      <c r="AH594" s="55">
        <f t="shared" si="299"/>
        <v>0.12000000000000002</v>
      </c>
    </row>
    <row r="595" spans="1:34" x14ac:dyDescent="0.25">
      <c r="A595" s="75">
        <f>'Compra - Fora do Estado'!A590</f>
        <v>0</v>
      </c>
      <c r="B595" s="66">
        <f>'Compra - Fora do Estado'!B590</f>
        <v>0</v>
      </c>
      <c r="C595" s="40">
        <f>'Compra - Fora do Estado'!L590</f>
        <v>0</v>
      </c>
      <c r="D595" s="80">
        <v>0.04</v>
      </c>
      <c r="E595" s="86">
        <f t="shared" si="284"/>
        <v>5</v>
      </c>
      <c r="F595" s="87">
        <f t="shared" si="270"/>
        <v>7.4626865671641802</v>
      </c>
      <c r="G595" s="88">
        <f t="shared" si="271"/>
        <v>0.12000000000000009</v>
      </c>
      <c r="H595" s="54">
        <f t="shared" si="285"/>
        <v>0</v>
      </c>
      <c r="I595" s="42">
        <f t="shared" si="272"/>
        <v>0</v>
      </c>
      <c r="J595" s="53" t="e">
        <f t="shared" si="273"/>
        <v>#DIV/0!</v>
      </c>
      <c r="K595" s="92">
        <f t="shared" si="286"/>
        <v>0</v>
      </c>
      <c r="L595" s="87">
        <f t="shared" si="274"/>
        <v>0</v>
      </c>
      <c r="M595" s="93" t="e">
        <f t="shared" si="275"/>
        <v>#DIV/0!</v>
      </c>
      <c r="N595" s="59">
        <f t="shared" si="287"/>
        <v>5</v>
      </c>
      <c r="O595" s="42">
        <f t="shared" si="276"/>
        <v>7.3529411764705888</v>
      </c>
      <c r="P595" s="55">
        <f t="shared" si="277"/>
        <v>0.12000000000000008</v>
      </c>
      <c r="Q595" s="86">
        <f t="shared" si="288"/>
        <v>0</v>
      </c>
      <c r="R595" s="87">
        <f t="shared" si="278"/>
        <v>0</v>
      </c>
      <c r="S595" s="93" t="e">
        <f t="shared" si="279"/>
        <v>#DIV/0!</v>
      </c>
      <c r="T595" s="59">
        <f t="shared" si="289"/>
        <v>0</v>
      </c>
      <c r="U595" s="42">
        <f t="shared" si="280"/>
        <v>0</v>
      </c>
      <c r="V595" s="53" t="e">
        <f t="shared" si="281"/>
        <v>#DIV/0!</v>
      </c>
      <c r="W595" s="92">
        <f t="shared" si="290"/>
        <v>5</v>
      </c>
      <c r="X595" s="87">
        <f t="shared" si="282"/>
        <v>7.6923076923076934</v>
      </c>
      <c r="Y595" s="88">
        <f t="shared" si="283"/>
        <v>0.12000000000000008</v>
      </c>
      <c r="Z595" s="54">
        <f t="shared" si="291"/>
        <v>0</v>
      </c>
      <c r="AA595" s="42">
        <f t="shared" si="293"/>
        <v>0</v>
      </c>
      <c r="AB595" s="55" t="e">
        <f t="shared" si="294"/>
        <v>#DIV/0!</v>
      </c>
      <c r="AC595" s="86">
        <f t="shared" si="292"/>
        <v>5</v>
      </c>
      <c r="AD595" s="87">
        <f t="shared" si="295"/>
        <v>5.9523809523809526</v>
      </c>
      <c r="AE595" s="93">
        <f t="shared" si="296"/>
        <v>0.12000000000000002</v>
      </c>
      <c r="AF595" s="59">
        <f t="shared" si="297"/>
        <v>5</v>
      </c>
      <c r="AG595" s="42">
        <f t="shared" si="298"/>
        <v>5.9523809523809526</v>
      </c>
      <c r="AH595" s="55">
        <f t="shared" si="299"/>
        <v>0.12000000000000002</v>
      </c>
    </row>
    <row r="596" spans="1:34" x14ac:dyDescent="0.25">
      <c r="A596" s="75">
        <f>'Compra - Fora do Estado'!A591</f>
        <v>0</v>
      </c>
      <c r="B596" s="66">
        <f>'Compra - Fora do Estado'!B591</f>
        <v>0</v>
      </c>
      <c r="C596" s="40">
        <f>'Compra - Fora do Estado'!L591</f>
        <v>0</v>
      </c>
      <c r="D596" s="80">
        <v>0.04</v>
      </c>
      <c r="E596" s="86">
        <f t="shared" si="284"/>
        <v>5</v>
      </c>
      <c r="F596" s="87">
        <f t="shared" si="270"/>
        <v>7.4626865671641802</v>
      </c>
      <c r="G596" s="88">
        <f t="shared" si="271"/>
        <v>0.12000000000000009</v>
      </c>
      <c r="H596" s="54">
        <f t="shared" si="285"/>
        <v>0</v>
      </c>
      <c r="I596" s="42">
        <f t="shared" si="272"/>
        <v>0</v>
      </c>
      <c r="J596" s="53" t="e">
        <f t="shared" si="273"/>
        <v>#DIV/0!</v>
      </c>
      <c r="K596" s="92">
        <f t="shared" si="286"/>
        <v>0</v>
      </c>
      <c r="L596" s="87">
        <f t="shared" si="274"/>
        <v>0</v>
      </c>
      <c r="M596" s="93" t="e">
        <f t="shared" si="275"/>
        <v>#DIV/0!</v>
      </c>
      <c r="N596" s="59">
        <f t="shared" si="287"/>
        <v>5</v>
      </c>
      <c r="O596" s="42">
        <f t="shared" si="276"/>
        <v>7.3529411764705888</v>
      </c>
      <c r="P596" s="55">
        <f t="shared" si="277"/>
        <v>0.12000000000000008</v>
      </c>
      <c r="Q596" s="86">
        <f t="shared" si="288"/>
        <v>0</v>
      </c>
      <c r="R596" s="87">
        <f t="shared" si="278"/>
        <v>0</v>
      </c>
      <c r="S596" s="93" t="e">
        <f t="shared" si="279"/>
        <v>#DIV/0!</v>
      </c>
      <c r="T596" s="59">
        <f t="shared" si="289"/>
        <v>0</v>
      </c>
      <c r="U596" s="42">
        <f t="shared" si="280"/>
        <v>0</v>
      </c>
      <c r="V596" s="53" t="e">
        <f t="shared" si="281"/>
        <v>#DIV/0!</v>
      </c>
      <c r="W596" s="92">
        <f t="shared" si="290"/>
        <v>5</v>
      </c>
      <c r="X596" s="87">
        <f t="shared" si="282"/>
        <v>7.6923076923076934</v>
      </c>
      <c r="Y596" s="88">
        <f t="shared" si="283"/>
        <v>0.12000000000000008</v>
      </c>
      <c r="Z596" s="54">
        <f t="shared" si="291"/>
        <v>0</v>
      </c>
      <c r="AA596" s="42">
        <f t="shared" si="293"/>
        <v>0</v>
      </c>
      <c r="AB596" s="55" t="e">
        <f t="shared" si="294"/>
        <v>#DIV/0!</v>
      </c>
      <c r="AC596" s="86">
        <f t="shared" si="292"/>
        <v>5</v>
      </c>
      <c r="AD596" s="87">
        <f t="shared" si="295"/>
        <v>5.9523809523809526</v>
      </c>
      <c r="AE596" s="93">
        <f t="shared" si="296"/>
        <v>0.12000000000000002</v>
      </c>
      <c r="AF596" s="59">
        <f t="shared" si="297"/>
        <v>5</v>
      </c>
      <c r="AG596" s="42">
        <f t="shared" si="298"/>
        <v>5.9523809523809526</v>
      </c>
      <c r="AH596" s="55">
        <f t="shared" si="299"/>
        <v>0.12000000000000002</v>
      </c>
    </row>
    <row r="597" spans="1:34" x14ac:dyDescent="0.25">
      <c r="A597" s="75">
        <f>'Compra - Fora do Estado'!A592</f>
        <v>0</v>
      </c>
      <c r="B597" s="66">
        <f>'Compra - Fora do Estado'!B592</f>
        <v>0</v>
      </c>
      <c r="C597" s="40">
        <f>'Compra - Fora do Estado'!L592</f>
        <v>0</v>
      </c>
      <c r="D597" s="80">
        <v>0.04</v>
      </c>
      <c r="E597" s="86">
        <f t="shared" si="284"/>
        <v>5</v>
      </c>
      <c r="F597" s="87">
        <f t="shared" si="270"/>
        <v>7.4626865671641802</v>
      </c>
      <c r="G597" s="88">
        <f t="shared" si="271"/>
        <v>0.12000000000000009</v>
      </c>
      <c r="H597" s="54">
        <f t="shared" si="285"/>
        <v>0</v>
      </c>
      <c r="I597" s="42">
        <f t="shared" si="272"/>
        <v>0</v>
      </c>
      <c r="J597" s="53" t="e">
        <f t="shared" si="273"/>
        <v>#DIV/0!</v>
      </c>
      <c r="K597" s="92">
        <f t="shared" si="286"/>
        <v>0</v>
      </c>
      <c r="L597" s="87">
        <f t="shared" si="274"/>
        <v>0</v>
      </c>
      <c r="M597" s="93" t="e">
        <f t="shared" si="275"/>
        <v>#DIV/0!</v>
      </c>
      <c r="N597" s="59">
        <f t="shared" si="287"/>
        <v>5</v>
      </c>
      <c r="O597" s="42">
        <f t="shared" si="276"/>
        <v>7.3529411764705888</v>
      </c>
      <c r="P597" s="55">
        <f t="shared" si="277"/>
        <v>0.12000000000000008</v>
      </c>
      <c r="Q597" s="86">
        <f t="shared" si="288"/>
        <v>0</v>
      </c>
      <c r="R597" s="87">
        <f t="shared" si="278"/>
        <v>0</v>
      </c>
      <c r="S597" s="93" t="e">
        <f t="shared" si="279"/>
        <v>#DIV/0!</v>
      </c>
      <c r="T597" s="59">
        <f t="shared" si="289"/>
        <v>0</v>
      </c>
      <c r="U597" s="42">
        <f t="shared" si="280"/>
        <v>0</v>
      </c>
      <c r="V597" s="53" t="e">
        <f t="shared" si="281"/>
        <v>#DIV/0!</v>
      </c>
      <c r="W597" s="92">
        <f t="shared" si="290"/>
        <v>5</v>
      </c>
      <c r="X597" s="87">
        <f t="shared" si="282"/>
        <v>7.6923076923076934</v>
      </c>
      <c r="Y597" s="88">
        <f t="shared" si="283"/>
        <v>0.12000000000000008</v>
      </c>
      <c r="Z597" s="54">
        <f t="shared" si="291"/>
        <v>0</v>
      </c>
      <c r="AA597" s="42">
        <f t="shared" si="293"/>
        <v>0</v>
      </c>
      <c r="AB597" s="55" t="e">
        <f t="shared" si="294"/>
        <v>#DIV/0!</v>
      </c>
      <c r="AC597" s="86">
        <f t="shared" si="292"/>
        <v>5</v>
      </c>
      <c r="AD597" s="87">
        <f t="shared" si="295"/>
        <v>5.9523809523809526</v>
      </c>
      <c r="AE597" s="93">
        <f t="shared" si="296"/>
        <v>0.12000000000000002</v>
      </c>
      <c r="AF597" s="59">
        <f t="shared" si="297"/>
        <v>5</v>
      </c>
      <c r="AG597" s="42">
        <f t="shared" si="298"/>
        <v>5.9523809523809526</v>
      </c>
      <c r="AH597" s="55">
        <f t="shared" si="299"/>
        <v>0.12000000000000002</v>
      </c>
    </row>
    <row r="598" spans="1:34" x14ac:dyDescent="0.25">
      <c r="A598" s="75">
        <f>'Compra - Fora do Estado'!A593</f>
        <v>0</v>
      </c>
      <c r="B598" s="66">
        <f>'Compra - Fora do Estado'!B593</f>
        <v>0</v>
      </c>
      <c r="C598" s="40">
        <f>'Compra - Fora do Estado'!L593</f>
        <v>0</v>
      </c>
      <c r="D598" s="80">
        <v>0.04</v>
      </c>
      <c r="E598" s="86">
        <f t="shared" si="284"/>
        <v>5</v>
      </c>
      <c r="F598" s="87">
        <f t="shared" ref="F598:F661" si="300">(C598+E598)/(1-$J$5-D598-$B$2)</f>
        <v>7.4626865671641802</v>
      </c>
      <c r="G598" s="88">
        <f t="shared" ref="G598:G661" si="301">(F598-E598-D598*F598-C598-$B$2*F598)/F598</f>
        <v>0.12000000000000009</v>
      </c>
      <c r="H598" s="54">
        <f t="shared" si="285"/>
        <v>0</v>
      </c>
      <c r="I598" s="42">
        <f t="shared" ref="I598:I661" si="302">(C598+H598)/(1-$J$5-D598-$B$3)</f>
        <v>0</v>
      </c>
      <c r="J598" s="53" t="e">
        <f t="shared" ref="J598:J661" si="303">(I598-H598-D598*I598-C598-$B$3*I598)/I598</f>
        <v>#DIV/0!</v>
      </c>
      <c r="K598" s="92">
        <f t="shared" si="286"/>
        <v>0</v>
      </c>
      <c r="L598" s="87">
        <f t="shared" ref="L598:L661" si="304">(C598+K598)/(1-$J$5-D598-$B$4)</f>
        <v>0</v>
      </c>
      <c r="M598" s="93" t="e">
        <f t="shared" ref="M598:M661" si="305">(L598-K598-D598*L598-C598-$B$4*L598)/L598</f>
        <v>#DIV/0!</v>
      </c>
      <c r="N598" s="59">
        <f t="shared" si="287"/>
        <v>5</v>
      </c>
      <c r="O598" s="42">
        <f t="shared" ref="O598:O661" si="306">(C598+N598)/(1-$J$5-D598-$B$5)</f>
        <v>7.3529411764705888</v>
      </c>
      <c r="P598" s="55">
        <f t="shared" ref="P598:P661" si="307">(O598-N598-D598*O598-C598-$B$5*O598)/O598</f>
        <v>0.12000000000000008</v>
      </c>
      <c r="Q598" s="86">
        <f t="shared" si="288"/>
        <v>0</v>
      </c>
      <c r="R598" s="87">
        <f t="shared" ref="R598:R661" si="308">(C598+Q598)/(1-$J$5-D598-$B$6)</f>
        <v>0</v>
      </c>
      <c r="S598" s="93" t="e">
        <f t="shared" ref="S598:S661" si="309">(R598-Q598-D598*R598-C598-$B$6*R598)/R598</f>
        <v>#DIV/0!</v>
      </c>
      <c r="T598" s="59">
        <f t="shared" si="289"/>
        <v>0</v>
      </c>
      <c r="U598" s="42">
        <f t="shared" ref="U598:U661" si="310">(C598+T598)/(1-$J$5-D598-$B$7)</f>
        <v>0</v>
      </c>
      <c r="V598" s="53" t="e">
        <f t="shared" ref="V598:V661" si="311">(U598-T598-D598*U598-C598-$B$7*U598)/U598</f>
        <v>#DIV/0!</v>
      </c>
      <c r="W598" s="92">
        <f t="shared" si="290"/>
        <v>5</v>
      </c>
      <c r="X598" s="87">
        <f t="shared" ref="X598:X661" si="312">(C598+W598)/(1-$J$5-D598-$B$8)</f>
        <v>7.6923076923076934</v>
      </c>
      <c r="Y598" s="88">
        <f t="shared" ref="Y598:Y661" si="313">(X598-W598-D598*X598-C598-$B$8*X598)/X598</f>
        <v>0.12000000000000008</v>
      </c>
      <c r="Z598" s="54">
        <f t="shared" si="291"/>
        <v>0</v>
      </c>
      <c r="AA598" s="42">
        <f t="shared" si="293"/>
        <v>0</v>
      </c>
      <c r="AB598" s="55" t="e">
        <f t="shared" si="294"/>
        <v>#DIV/0!</v>
      </c>
      <c r="AC598" s="86">
        <f t="shared" si="292"/>
        <v>5</v>
      </c>
      <c r="AD598" s="87">
        <f t="shared" si="295"/>
        <v>5.9523809523809526</v>
      </c>
      <c r="AE598" s="93">
        <f t="shared" si="296"/>
        <v>0.12000000000000002</v>
      </c>
      <c r="AF598" s="59">
        <f t="shared" si="297"/>
        <v>5</v>
      </c>
      <c r="AG598" s="42">
        <f t="shared" si="298"/>
        <v>5.9523809523809526</v>
      </c>
      <c r="AH598" s="55">
        <f t="shared" si="299"/>
        <v>0.12000000000000002</v>
      </c>
    </row>
    <row r="599" spans="1:34" x14ac:dyDescent="0.25">
      <c r="A599" s="75">
        <f>'Compra - Fora do Estado'!A594</f>
        <v>0</v>
      </c>
      <c r="B599" s="66">
        <f>'Compra - Fora do Estado'!B594</f>
        <v>0</v>
      </c>
      <c r="C599" s="40">
        <f>'Compra - Fora do Estado'!L594</f>
        <v>0</v>
      </c>
      <c r="D599" s="80">
        <v>0.04</v>
      </c>
      <c r="E599" s="86">
        <f t="shared" si="284"/>
        <v>5</v>
      </c>
      <c r="F599" s="87">
        <f t="shared" si="300"/>
        <v>7.4626865671641802</v>
      </c>
      <c r="G599" s="88">
        <f t="shared" si="301"/>
        <v>0.12000000000000009</v>
      </c>
      <c r="H599" s="54">
        <f t="shared" si="285"/>
        <v>0</v>
      </c>
      <c r="I599" s="42">
        <f t="shared" si="302"/>
        <v>0</v>
      </c>
      <c r="J599" s="53" t="e">
        <f t="shared" si="303"/>
        <v>#DIV/0!</v>
      </c>
      <c r="K599" s="92">
        <f t="shared" si="286"/>
        <v>0</v>
      </c>
      <c r="L599" s="87">
        <f t="shared" si="304"/>
        <v>0</v>
      </c>
      <c r="M599" s="93" t="e">
        <f t="shared" si="305"/>
        <v>#DIV/0!</v>
      </c>
      <c r="N599" s="59">
        <f t="shared" si="287"/>
        <v>5</v>
      </c>
      <c r="O599" s="42">
        <f t="shared" si="306"/>
        <v>7.3529411764705888</v>
      </c>
      <c r="P599" s="55">
        <f t="shared" si="307"/>
        <v>0.12000000000000008</v>
      </c>
      <c r="Q599" s="86">
        <f t="shared" si="288"/>
        <v>0</v>
      </c>
      <c r="R599" s="87">
        <f t="shared" si="308"/>
        <v>0</v>
      </c>
      <c r="S599" s="93" t="e">
        <f t="shared" si="309"/>
        <v>#DIV/0!</v>
      </c>
      <c r="T599" s="59">
        <f t="shared" si="289"/>
        <v>0</v>
      </c>
      <c r="U599" s="42">
        <f t="shared" si="310"/>
        <v>0</v>
      </c>
      <c r="V599" s="53" t="e">
        <f t="shared" si="311"/>
        <v>#DIV/0!</v>
      </c>
      <c r="W599" s="92">
        <f t="shared" si="290"/>
        <v>5</v>
      </c>
      <c r="X599" s="87">
        <f t="shared" si="312"/>
        <v>7.6923076923076934</v>
      </c>
      <c r="Y599" s="88">
        <f t="shared" si="313"/>
        <v>0.12000000000000008</v>
      </c>
      <c r="Z599" s="54">
        <f t="shared" si="291"/>
        <v>0</v>
      </c>
      <c r="AA599" s="42">
        <f t="shared" si="293"/>
        <v>0</v>
      </c>
      <c r="AB599" s="55" t="e">
        <f t="shared" si="294"/>
        <v>#DIV/0!</v>
      </c>
      <c r="AC599" s="86">
        <f t="shared" si="292"/>
        <v>5</v>
      </c>
      <c r="AD599" s="87">
        <f t="shared" si="295"/>
        <v>5.9523809523809526</v>
      </c>
      <c r="AE599" s="93">
        <f t="shared" si="296"/>
        <v>0.12000000000000002</v>
      </c>
      <c r="AF599" s="59">
        <f t="shared" si="297"/>
        <v>5</v>
      </c>
      <c r="AG599" s="42">
        <f t="shared" si="298"/>
        <v>5.9523809523809526</v>
      </c>
      <c r="AH599" s="55">
        <f t="shared" si="299"/>
        <v>0.12000000000000002</v>
      </c>
    </row>
    <row r="600" spans="1:34" x14ac:dyDescent="0.25">
      <c r="A600" s="75">
        <f>'Compra - Fora do Estado'!A595</f>
        <v>0</v>
      </c>
      <c r="B600" s="66">
        <f>'Compra - Fora do Estado'!B595</f>
        <v>0</v>
      </c>
      <c r="C600" s="40">
        <f>'Compra - Fora do Estado'!L595</f>
        <v>0</v>
      </c>
      <c r="D600" s="80">
        <v>0.04</v>
      </c>
      <c r="E600" s="86">
        <f t="shared" si="284"/>
        <v>5</v>
      </c>
      <c r="F600" s="87">
        <f t="shared" si="300"/>
        <v>7.4626865671641802</v>
      </c>
      <c r="G600" s="88">
        <f t="shared" si="301"/>
        <v>0.12000000000000009</v>
      </c>
      <c r="H600" s="54">
        <f t="shared" si="285"/>
        <v>0</v>
      </c>
      <c r="I600" s="42">
        <f t="shared" si="302"/>
        <v>0</v>
      </c>
      <c r="J600" s="53" t="e">
        <f t="shared" si="303"/>
        <v>#DIV/0!</v>
      </c>
      <c r="K600" s="92">
        <f t="shared" si="286"/>
        <v>0</v>
      </c>
      <c r="L600" s="87">
        <f t="shared" si="304"/>
        <v>0</v>
      </c>
      <c r="M600" s="93" t="e">
        <f t="shared" si="305"/>
        <v>#DIV/0!</v>
      </c>
      <c r="N600" s="59">
        <f t="shared" si="287"/>
        <v>5</v>
      </c>
      <c r="O600" s="42">
        <f t="shared" si="306"/>
        <v>7.3529411764705888</v>
      </c>
      <c r="P600" s="55">
        <f t="shared" si="307"/>
        <v>0.12000000000000008</v>
      </c>
      <c r="Q600" s="86">
        <f t="shared" si="288"/>
        <v>0</v>
      </c>
      <c r="R600" s="87">
        <f t="shared" si="308"/>
        <v>0</v>
      </c>
      <c r="S600" s="93" t="e">
        <f t="shared" si="309"/>
        <v>#DIV/0!</v>
      </c>
      <c r="T600" s="59">
        <f t="shared" si="289"/>
        <v>0</v>
      </c>
      <c r="U600" s="42">
        <f t="shared" si="310"/>
        <v>0</v>
      </c>
      <c r="V600" s="53" t="e">
        <f t="shared" si="311"/>
        <v>#DIV/0!</v>
      </c>
      <c r="W600" s="92">
        <f t="shared" si="290"/>
        <v>5</v>
      </c>
      <c r="X600" s="87">
        <f t="shared" si="312"/>
        <v>7.6923076923076934</v>
      </c>
      <c r="Y600" s="88">
        <f t="shared" si="313"/>
        <v>0.12000000000000008</v>
      </c>
      <c r="Z600" s="54">
        <f t="shared" si="291"/>
        <v>0</v>
      </c>
      <c r="AA600" s="42">
        <f t="shared" si="293"/>
        <v>0</v>
      </c>
      <c r="AB600" s="55" t="e">
        <f t="shared" si="294"/>
        <v>#DIV/0!</v>
      </c>
      <c r="AC600" s="86">
        <f t="shared" si="292"/>
        <v>5</v>
      </c>
      <c r="AD600" s="87">
        <f t="shared" si="295"/>
        <v>5.9523809523809526</v>
      </c>
      <c r="AE600" s="93">
        <f t="shared" si="296"/>
        <v>0.12000000000000002</v>
      </c>
      <c r="AF600" s="59">
        <f t="shared" si="297"/>
        <v>5</v>
      </c>
      <c r="AG600" s="42">
        <f t="shared" si="298"/>
        <v>5.9523809523809526</v>
      </c>
      <c r="AH600" s="55">
        <f t="shared" si="299"/>
        <v>0.12000000000000002</v>
      </c>
    </row>
    <row r="601" spans="1:34" x14ac:dyDescent="0.25">
      <c r="A601" s="75">
        <f>'Compra - Fora do Estado'!A596</f>
        <v>0</v>
      </c>
      <c r="B601" s="66">
        <f>'Compra - Fora do Estado'!B596</f>
        <v>0</v>
      </c>
      <c r="C601" s="40">
        <f>'Compra - Fora do Estado'!L596</f>
        <v>0</v>
      </c>
      <c r="D601" s="80">
        <v>0.04</v>
      </c>
      <c r="E601" s="86">
        <f t="shared" si="284"/>
        <v>5</v>
      </c>
      <c r="F601" s="87">
        <f t="shared" si="300"/>
        <v>7.4626865671641802</v>
      </c>
      <c r="G601" s="88">
        <f t="shared" si="301"/>
        <v>0.12000000000000009</v>
      </c>
      <c r="H601" s="54">
        <f t="shared" si="285"/>
        <v>0</v>
      </c>
      <c r="I601" s="42">
        <f t="shared" si="302"/>
        <v>0</v>
      </c>
      <c r="J601" s="53" t="e">
        <f t="shared" si="303"/>
        <v>#DIV/0!</v>
      </c>
      <c r="K601" s="92">
        <f t="shared" si="286"/>
        <v>0</v>
      </c>
      <c r="L601" s="87">
        <f t="shared" si="304"/>
        <v>0</v>
      </c>
      <c r="M601" s="93" t="e">
        <f t="shared" si="305"/>
        <v>#DIV/0!</v>
      </c>
      <c r="N601" s="59">
        <f t="shared" si="287"/>
        <v>5</v>
      </c>
      <c r="O601" s="42">
        <f t="shared" si="306"/>
        <v>7.3529411764705888</v>
      </c>
      <c r="P601" s="55">
        <f t="shared" si="307"/>
        <v>0.12000000000000008</v>
      </c>
      <c r="Q601" s="86">
        <f t="shared" si="288"/>
        <v>0</v>
      </c>
      <c r="R601" s="87">
        <f t="shared" si="308"/>
        <v>0</v>
      </c>
      <c r="S601" s="93" t="e">
        <f t="shared" si="309"/>
        <v>#DIV/0!</v>
      </c>
      <c r="T601" s="59">
        <f t="shared" si="289"/>
        <v>0</v>
      </c>
      <c r="U601" s="42">
        <f t="shared" si="310"/>
        <v>0</v>
      </c>
      <c r="V601" s="53" t="e">
        <f t="shared" si="311"/>
        <v>#DIV/0!</v>
      </c>
      <c r="W601" s="92">
        <f t="shared" si="290"/>
        <v>5</v>
      </c>
      <c r="X601" s="87">
        <f t="shared" si="312"/>
        <v>7.6923076923076934</v>
      </c>
      <c r="Y601" s="88">
        <f t="shared" si="313"/>
        <v>0.12000000000000008</v>
      </c>
      <c r="Z601" s="54">
        <f t="shared" si="291"/>
        <v>0</v>
      </c>
      <c r="AA601" s="42">
        <f t="shared" si="293"/>
        <v>0</v>
      </c>
      <c r="AB601" s="55" t="e">
        <f t="shared" si="294"/>
        <v>#DIV/0!</v>
      </c>
      <c r="AC601" s="86">
        <f t="shared" si="292"/>
        <v>5</v>
      </c>
      <c r="AD601" s="87">
        <f t="shared" si="295"/>
        <v>5.9523809523809526</v>
      </c>
      <c r="AE601" s="93">
        <f t="shared" si="296"/>
        <v>0.12000000000000002</v>
      </c>
      <c r="AF601" s="59">
        <f t="shared" si="297"/>
        <v>5</v>
      </c>
      <c r="AG601" s="42">
        <f t="shared" si="298"/>
        <v>5.9523809523809526</v>
      </c>
      <c r="AH601" s="55">
        <f t="shared" si="299"/>
        <v>0.12000000000000002</v>
      </c>
    </row>
    <row r="602" spans="1:34" x14ac:dyDescent="0.25">
      <c r="A602" s="75">
        <f>'Compra - Fora do Estado'!A597</f>
        <v>0</v>
      </c>
      <c r="B602" s="66">
        <f>'Compra - Fora do Estado'!B597</f>
        <v>0</v>
      </c>
      <c r="C602" s="40">
        <f>'Compra - Fora do Estado'!L597</f>
        <v>0</v>
      </c>
      <c r="D602" s="80">
        <v>0.04</v>
      </c>
      <c r="E602" s="86">
        <f t="shared" si="284"/>
        <v>5</v>
      </c>
      <c r="F602" s="87">
        <f t="shared" si="300"/>
        <v>7.4626865671641802</v>
      </c>
      <c r="G602" s="88">
        <f t="shared" si="301"/>
        <v>0.12000000000000009</v>
      </c>
      <c r="H602" s="54">
        <f t="shared" si="285"/>
        <v>0</v>
      </c>
      <c r="I602" s="42">
        <f t="shared" si="302"/>
        <v>0</v>
      </c>
      <c r="J602" s="53" t="e">
        <f t="shared" si="303"/>
        <v>#DIV/0!</v>
      </c>
      <c r="K602" s="92">
        <f t="shared" si="286"/>
        <v>0</v>
      </c>
      <c r="L602" s="87">
        <f t="shared" si="304"/>
        <v>0</v>
      </c>
      <c r="M602" s="93" t="e">
        <f t="shared" si="305"/>
        <v>#DIV/0!</v>
      </c>
      <c r="N602" s="59">
        <f t="shared" si="287"/>
        <v>5</v>
      </c>
      <c r="O602" s="42">
        <f t="shared" si="306"/>
        <v>7.3529411764705888</v>
      </c>
      <c r="P602" s="55">
        <f t="shared" si="307"/>
        <v>0.12000000000000008</v>
      </c>
      <c r="Q602" s="86">
        <f t="shared" si="288"/>
        <v>0</v>
      </c>
      <c r="R602" s="87">
        <f t="shared" si="308"/>
        <v>0</v>
      </c>
      <c r="S602" s="93" t="e">
        <f t="shared" si="309"/>
        <v>#DIV/0!</v>
      </c>
      <c r="T602" s="59">
        <f t="shared" si="289"/>
        <v>0</v>
      </c>
      <c r="U602" s="42">
        <f t="shared" si="310"/>
        <v>0</v>
      </c>
      <c r="V602" s="53" t="e">
        <f t="shared" si="311"/>
        <v>#DIV/0!</v>
      </c>
      <c r="W602" s="92">
        <f t="shared" si="290"/>
        <v>5</v>
      </c>
      <c r="X602" s="87">
        <f t="shared" si="312"/>
        <v>7.6923076923076934</v>
      </c>
      <c r="Y602" s="88">
        <f t="shared" si="313"/>
        <v>0.12000000000000008</v>
      </c>
      <c r="Z602" s="54">
        <f t="shared" si="291"/>
        <v>0</v>
      </c>
      <c r="AA602" s="42">
        <f t="shared" si="293"/>
        <v>0</v>
      </c>
      <c r="AB602" s="55" t="e">
        <f t="shared" si="294"/>
        <v>#DIV/0!</v>
      </c>
      <c r="AC602" s="86">
        <f t="shared" si="292"/>
        <v>5</v>
      </c>
      <c r="AD602" s="87">
        <f t="shared" si="295"/>
        <v>5.9523809523809526</v>
      </c>
      <c r="AE602" s="93">
        <f t="shared" si="296"/>
        <v>0.12000000000000002</v>
      </c>
      <c r="AF602" s="59">
        <f t="shared" si="297"/>
        <v>5</v>
      </c>
      <c r="AG602" s="42">
        <f t="shared" si="298"/>
        <v>5.9523809523809526</v>
      </c>
      <c r="AH602" s="55">
        <f t="shared" si="299"/>
        <v>0.12000000000000002</v>
      </c>
    </row>
    <row r="603" spans="1:34" x14ac:dyDescent="0.25">
      <c r="A603" s="75">
        <f>'Compra - Fora do Estado'!A598</f>
        <v>0</v>
      </c>
      <c r="B603" s="66">
        <f>'Compra - Fora do Estado'!B598</f>
        <v>0</v>
      </c>
      <c r="C603" s="40">
        <f>'Compra - Fora do Estado'!L598</f>
        <v>0</v>
      </c>
      <c r="D603" s="80">
        <v>0.04</v>
      </c>
      <c r="E603" s="86">
        <f t="shared" si="284"/>
        <v>5</v>
      </c>
      <c r="F603" s="87">
        <f t="shared" si="300"/>
        <v>7.4626865671641802</v>
      </c>
      <c r="G603" s="88">
        <f t="shared" si="301"/>
        <v>0.12000000000000009</v>
      </c>
      <c r="H603" s="54">
        <f t="shared" si="285"/>
        <v>0</v>
      </c>
      <c r="I603" s="42">
        <f t="shared" si="302"/>
        <v>0</v>
      </c>
      <c r="J603" s="53" t="e">
        <f t="shared" si="303"/>
        <v>#DIV/0!</v>
      </c>
      <c r="K603" s="92">
        <f t="shared" si="286"/>
        <v>0</v>
      </c>
      <c r="L603" s="87">
        <f t="shared" si="304"/>
        <v>0</v>
      </c>
      <c r="M603" s="93" t="e">
        <f t="shared" si="305"/>
        <v>#DIV/0!</v>
      </c>
      <c r="N603" s="59">
        <f t="shared" si="287"/>
        <v>5</v>
      </c>
      <c r="O603" s="42">
        <f t="shared" si="306"/>
        <v>7.3529411764705888</v>
      </c>
      <c r="P603" s="55">
        <f t="shared" si="307"/>
        <v>0.12000000000000008</v>
      </c>
      <c r="Q603" s="86">
        <f t="shared" si="288"/>
        <v>0</v>
      </c>
      <c r="R603" s="87">
        <f t="shared" si="308"/>
        <v>0</v>
      </c>
      <c r="S603" s="93" t="e">
        <f t="shared" si="309"/>
        <v>#DIV/0!</v>
      </c>
      <c r="T603" s="59">
        <f t="shared" si="289"/>
        <v>0</v>
      </c>
      <c r="U603" s="42">
        <f t="shared" si="310"/>
        <v>0</v>
      </c>
      <c r="V603" s="53" t="e">
        <f t="shared" si="311"/>
        <v>#DIV/0!</v>
      </c>
      <c r="W603" s="92">
        <f t="shared" si="290"/>
        <v>5</v>
      </c>
      <c r="X603" s="87">
        <f t="shared" si="312"/>
        <v>7.6923076923076934</v>
      </c>
      <c r="Y603" s="88">
        <f t="shared" si="313"/>
        <v>0.12000000000000008</v>
      </c>
      <c r="Z603" s="54">
        <f t="shared" si="291"/>
        <v>0</v>
      </c>
      <c r="AA603" s="42">
        <f t="shared" si="293"/>
        <v>0</v>
      </c>
      <c r="AB603" s="55" t="e">
        <f t="shared" si="294"/>
        <v>#DIV/0!</v>
      </c>
      <c r="AC603" s="86">
        <f t="shared" si="292"/>
        <v>5</v>
      </c>
      <c r="AD603" s="87">
        <f t="shared" si="295"/>
        <v>5.9523809523809526</v>
      </c>
      <c r="AE603" s="93">
        <f t="shared" si="296"/>
        <v>0.12000000000000002</v>
      </c>
      <c r="AF603" s="59">
        <f t="shared" si="297"/>
        <v>5</v>
      </c>
      <c r="AG603" s="42">
        <f t="shared" si="298"/>
        <v>5.9523809523809526</v>
      </c>
      <c r="AH603" s="55">
        <f t="shared" si="299"/>
        <v>0.12000000000000002</v>
      </c>
    </row>
    <row r="604" spans="1:34" x14ac:dyDescent="0.25">
      <c r="A604" s="75">
        <f>'Compra - Fora do Estado'!A599</f>
        <v>0</v>
      </c>
      <c r="B604" s="66">
        <f>'Compra - Fora do Estado'!B599</f>
        <v>0</v>
      </c>
      <c r="C604" s="40">
        <f>'Compra - Fora do Estado'!L599</f>
        <v>0</v>
      </c>
      <c r="D604" s="80">
        <v>0.04</v>
      </c>
      <c r="E604" s="86">
        <f t="shared" si="284"/>
        <v>5</v>
      </c>
      <c r="F604" s="87">
        <f t="shared" si="300"/>
        <v>7.4626865671641802</v>
      </c>
      <c r="G604" s="88">
        <f t="shared" si="301"/>
        <v>0.12000000000000009</v>
      </c>
      <c r="H604" s="54">
        <f t="shared" si="285"/>
        <v>0</v>
      </c>
      <c r="I604" s="42">
        <f t="shared" si="302"/>
        <v>0</v>
      </c>
      <c r="J604" s="53" t="e">
        <f t="shared" si="303"/>
        <v>#DIV/0!</v>
      </c>
      <c r="K604" s="92">
        <f t="shared" si="286"/>
        <v>0</v>
      </c>
      <c r="L604" s="87">
        <f t="shared" si="304"/>
        <v>0</v>
      </c>
      <c r="M604" s="93" t="e">
        <f t="shared" si="305"/>
        <v>#DIV/0!</v>
      </c>
      <c r="N604" s="59">
        <f t="shared" si="287"/>
        <v>5</v>
      </c>
      <c r="O604" s="42">
        <f t="shared" si="306"/>
        <v>7.3529411764705888</v>
      </c>
      <c r="P604" s="55">
        <f t="shared" si="307"/>
        <v>0.12000000000000008</v>
      </c>
      <c r="Q604" s="86">
        <f t="shared" si="288"/>
        <v>0</v>
      </c>
      <c r="R604" s="87">
        <f t="shared" si="308"/>
        <v>0</v>
      </c>
      <c r="S604" s="93" t="e">
        <f t="shared" si="309"/>
        <v>#DIV/0!</v>
      </c>
      <c r="T604" s="59">
        <f t="shared" si="289"/>
        <v>0</v>
      </c>
      <c r="U604" s="42">
        <f t="shared" si="310"/>
        <v>0</v>
      </c>
      <c r="V604" s="53" t="e">
        <f t="shared" si="311"/>
        <v>#DIV/0!</v>
      </c>
      <c r="W604" s="92">
        <f t="shared" si="290"/>
        <v>5</v>
      </c>
      <c r="X604" s="87">
        <f t="shared" si="312"/>
        <v>7.6923076923076934</v>
      </c>
      <c r="Y604" s="88">
        <f t="shared" si="313"/>
        <v>0.12000000000000008</v>
      </c>
      <c r="Z604" s="54">
        <f t="shared" si="291"/>
        <v>0</v>
      </c>
      <c r="AA604" s="42">
        <f t="shared" si="293"/>
        <v>0</v>
      </c>
      <c r="AB604" s="55" t="e">
        <f t="shared" si="294"/>
        <v>#DIV/0!</v>
      </c>
      <c r="AC604" s="86">
        <f t="shared" si="292"/>
        <v>5</v>
      </c>
      <c r="AD604" s="87">
        <f t="shared" si="295"/>
        <v>5.9523809523809526</v>
      </c>
      <c r="AE604" s="93">
        <f t="shared" si="296"/>
        <v>0.12000000000000002</v>
      </c>
      <c r="AF604" s="59">
        <f t="shared" si="297"/>
        <v>5</v>
      </c>
      <c r="AG604" s="42">
        <f t="shared" si="298"/>
        <v>5.9523809523809526</v>
      </c>
      <c r="AH604" s="55">
        <f t="shared" si="299"/>
        <v>0.12000000000000002</v>
      </c>
    </row>
    <row r="605" spans="1:34" x14ac:dyDescent="0.25">
      <c r="A605" s="75">
        <f>'Compra - Fora do Estado'!A600</f>
        <v>0</v>
      </c>
      <c r="B605" s="66">
        <f>'Compra - Fora do Estado'!B600</f>
        <v>0</v>
      </c>
      <c r="C605" s="40">
        <f>'Compra - Fora do Estado'!L600</f>
        <v>0</v>
      </c>
      <c r="D605" s="80">
        <v>0.04</v>
      </c>
      <c r="E605" s="86">
        <f t="shared" si="284"/>
        <v>5</v>
      </c>
      <c r="F605" s="87">
        <f t="shared" si="300"/>
        <v>7.4626865671641802</v>
      </c>
      <c r="G605" s="88">
        <f t="shared" si="301"/>
        <v>0.12000000000000009</v>
      </c>
      <c r="H605" s="54">
        <f t="shared" si="285"/>
        <v>0</v>
      </c>
      <c r="I605" s="42">
        <f t="shared" si="302"/>
        <v>0</v>
      </c>
      <c r="J605" s="53" t="e">
        <f t="shared" si="303"/>
        <v>#DIV/0!</v>
      </c>
      <c r="K605" s="92">
        <f t="shared" si="286"/>
        <v>0</v>
      </c>
      <c r="L605" s="87">
        <f t="shared" si="304"/>
        <v>0</v>
      </c>
      <c r="M605" s="93" t="e">
        <f t="shared" si="305"/>
        <v>#DIV/0!</v>
      </c>
      <c r="N605" s="59">
        <f t="shared" si="287"/>
        <v>5</v>
      </c>
      <c r="O605" s="42">
        <f t="shared" si="306"/>
        <v>7.3529411764705888</v>
      </c>
      <c r="P605" s="55">
        <f t="shared" si="307"/>
        <v>0.12000000000000008</v>
      </c>
      <c r="Q605" s="86">
        <f t="shared" si="288"/>
        <v>0</v>
      </c>
      <c r="R605" s="87">
        <f t="shared" si="308"/>
        <v>0</v>
      </c>
      <c r="S605" s="93" t="e">
        <f t="shared" si="309"/>
        <v>#DIV/0!</v>
      </c>
      <c r="T605" s="59">
        <f t="shared" si="289"/>
        <v>0</v>
      </c>
      <c r="U605" s="42">
        <f t="shared" si="310"/>
        <v>0</v>
      </c>
      <c r="V605" s="53" t="e">
        <f t="shared" si="311"/>
        <v>#DIV/0!</v>
      </c>
      <c r="W605" s="92">
        <f t="shared" si="290"/>
        <v>5</v>
      </c>
      <c r="X605" s="87">
        <f t="shared" si="312"/>
        <v>7.6923076923076934</v>
      </c>
      <c r="Y605" s="88">
        <f t="shared" si="313"/>
        <v>0.12000000000000008</v>
      </c>
      <c r="Z605" s="54">
        <f t="shared" si="291"/>
        <v>0</v>
      </c>
      <c r="AA605" s="42">
        <f t="shared" si="293"/>
        <v>0</v>
      </c>
      <c r="AB605" s="55" t="e">
        <f t="shared" si="294"/>
        <v>#DIV/0!</v>
      </c>
      <c r="AC605" s="86">
        <f t="shared" si="292"/>
        <v>5</v>
      </c>
      <c r="AD605" s="87">
        <f t="shared" si="295"/>
        <v>5.9523809523809526</v>
      </c>
      <c r="AE605" s="93">
        <f t="shared" si="296"/>
        <v>0.12000000000000002</v>
      </c>
      <c r="AF605" s="59">
        <f t="shared" si="297"/>
        <v>5</v>
      </c>
      <c r="AG605" s="42">
        <f t="shared" si="298"/>
        <v>5.9523809523809526</v>
      </c>
      <c r="AH605" s="55">
        <f t="shared" si="299"/>
        <v>0.12000000000000002</v>
      </c>
    </row>
    <row r="606" spans="1:34" x14ac:dyDescent="0.25">
      <c r="A606" s="75">
        <f>'Compra - Fora do Estado'!A601</f>
        <v>0</v>
      </c>
      <c r="B606" s="66">
        <f>'Compra - Fora do Estado'!B601</f>
        <v>0</v>
      </c>
      <c r="C606" s="40">
        <f>'Compra - Fora do Estado'!L601</f>
        <v>0</v>
      </c>
      <c r="D606" s="80">
        <v>0.04</v>
      </c>
      <c r="E606" s="86">
        <f t="shared" si="284"/>
        <v>5</v>
      </c>
      <c r="F606" s="87">
        <f t="shared" si="300"/>
        <v>7.4626865671641802</v>
      </c>
      <c r="G606" s="88">
        <f t="shared" si="301"/>
        <v>0.12000000000000009</v>
      </c>
      <c r="H606" s="54">
        <f t="shared" si="285"/>
        <v>0</v>
      </c>
      <c r="I606" s="42">
        <f t="shared" si="302"/>
        <v>0</v>
      </c>
      <c r="J606" s="53" t="e">
        <f t="shared" si="303"/>
        <v>#DIV/0!</v>
      </c>
      <c r="K606" s="92">
        <f t="shared" si="286"/>
        <v>0</v>
      </c>
      <c r="L606" s="87">
        <f t="shared" si="304"/>
        <v>0</v>
      </c>
      <c r="M606" s="93" t="e">
        <f t="shared" si="305"/>
        <v>#DIV/0!</v>
      </c>
      <c r="N606" s="59">
        <f t="shared" si="287"/>
        <v>5</v>
      </c>
      <c r="O606" s="42">
        <f t="shared" si="306"/>
        <v>7.3529411764705888</v>
      </c>
      <c r="P606" s="55">
        <f t="shared" si="307"/>
        <v>0.12000000000000008</v>
      </c>
      <c r="Q606" s="86">
        <f t="shared" si="288"/>
        <v>0</v>
      </c>
      <c r="R606" s="87">
        <f t="shared" si="308"/>
        <v>0</v>
      </c>
      <c r="S606" s="93" t="e">
        <f t="shared" si="309"/>
        <v>#DIV/0!</v>
      </c>
      <c r="T606" s="59">
        <f t="shared" si="289"/>
        <v>0</v>
      </c>
      <c r="U606" s="42">
        <f t="shared" si="310"/>
        <v>0</v>
      </c>
      <c r="V606" s="53" t="e">
        <f t="shared" si="311"/>
        <v>#DIV/0!</v>
      </c>
      <c r="W606" s="92">
        <f t="shared" si="290"/>
        <v>5</v>
      </c>
      <c r="X606" s="87">
        <f t="shared" si="312"/>
        <v>7.6923076923076934</v>
      </c>
      <c r="Y606" s="88">
        <f t="shared" si="313"/>
        <v>0.12000000000000008</v>
      </c>
      <c r="Z606" s="54">
        <f t="shared" si="291"/>
        <v>0</v>
      </c>
      <c r="AA606" s="42">
        <f t="shared" si="293"/>
        <v>0</v>
      </c>
      <c r="AB606" s="55" t="e">
        <f t="shared" si="294"/>
        <v>#DIV/0!</v>
      </c>
      <c r="AC606" s="86">
        <f t="shared" si="292"/>
        <v>5</v>
      </c>
      <c r="AD606" s="87">
        <f t="shared" si="295"/>
        <v>5.9523809523809526</v>
      </c>
      <c r="AE606" s="93">
        <f t="shared" si="296"/>
        <v>0.12000000000000002</v>
      </c>
      <c r="AF606" s="59">
        <f t="shared" si="297"/>
        <v>5</v>
      </c>
      <c r="AG606" s="42">
        <f t="shared" si="298"/>
        <v>5.9523809523809526</v>
      </c>
      <c r="AH606" s="55">
        <f t="shared" si="299"/>
        <v>0.12000000000000002</v>
      </c>
    </row>
    <row r="607" spans="1:34" x14ac:dyDescent="0.25">
      <c r="A607" s="75">
        <f>'Compra - Fora do Estado'!A602</f>
        <v>0</v>
      </c>
      <c r="B607" s="66">
        <f>'Compra - Fora do Estado'!B602</f>
        <v>0</v>
      </c>
      <c r="C607" s="40">
        <f>'Compra - Fora do Estado'!L602</f>
        <v>0</v>
      </c>
      <c r="D607" s="80">
        <v>0.04</v>
      </c>
      <c r="E607" s="86">
        <f t="shared" si="284"/>
        <v>5</v>
      </c>
      <c r="F607" s="87">
        <f t="shared" si="300"/>
        <v>7.4626865671641802</v>
      </c>
      <c r="G607" s="88">
        <f t="shared" si="301"/>
        <v>0.12000000000000009</v>
      </c>
      <c r="H607" s="54">
        <f t="shared" si="285"/>
        <v>0</v>
      </c>
      <c r="I607" s="42">
        <f t="shared" si="302"/>
        <v>0</v>
      </c>
      <c r="J607" s="53" t="e">
        <f t="shared" si="303"/>
        <v>#DIV/0!</v>
      </c>
      <c r="K607" s="92">
        <f t="shared" si="286"/>
        <v>0</v>
      </c>
      <c r="L607" s="87">
        <f t="shared" si="304"/>
        <v>0</v>
      </c>
      <c r="M607" s="93" t="e">
        <f t="shared" si="305"/>
        <v>#DIV/0!</v>
      </c>
      <c r="N607" s="59">
        <f t="shared" si="287"/>
        <v>5</v>
      </c>
      <c r="O607" s="42">
        <f t="shared" si="306"/>
        <v>7.3529411764705888</v>
      </c>
      <c r="P607" s="55">
        <f t="shared" si="307"/>
        <v>0.12000000000000008</v>
      </c>
      <c r="Q607" s="86">
        <f t="shared" si="288"/>
        <v>0</v>
      </c>
      <c r="R607" s="87">
        <f t="shared" si="308"/>
        <v>0</v>
      </c>
      <c r="S607" s="93" t="e">
        <f t="shared" si="309"/>
        <v>#DIV/0!</v>
      </c>
      <c r="T607" s="59">
        <f t="shared" si="289"/>
        <v>0</v>
      </c>
      <c r="U607" s="42">
        <f t="shared" si="310"/>
        <v>0</v>
      </c>
      <c r="V607" s="53" t="e">
        <f t="shared" si="311"/>
        <v>#DIV/0!</v>
      </c>
      <c r="W607" s="92">
        <f t="shared" si="290"/>
        <v>5</v>
      </c>
      <c r="X607" s="87">
        <f t="shared" si="312"/>
        <v>7.6923076923076934</v>
      </c>
      <c r="Y607" s="88">
        <f t="shared" si="313"/>
        <v>0.12000000000000008</v>
      </c>
      <c r="Z607" s="54">
        <f t="shared" si="291"/>
        <v>0</v>
      </c>
      <c r="AA607" s="42">
        <f t="shared" si="293"/>
        <v>0</v>
      </c>
      <c r="AB607" s="55" t="e">
        <f t="shared" si="294"/>
        <v>#DIV/0!</v>
      </c>
      <c r="AC607" s="86">
        <f t="shared" si="292"/>
        <v>5</v>
      </c>
      <c r="AD607" s="87">
        <f t="shared" si="295"/>
        <v>5.9523809523809526</v>
      </c>
      <c r="AE607" s="93">
        <f t="shared" si="296"/>
        <v>0.12000000000000002</v>
      </c>
      <c r="AF607" s="59">
        <f t="shared" si="297"/>
        <v>5</v>
      </c>
      <c r="AG607" s="42">
        <f t="shared" si="298"/>
        <v>5.9523809523809526</v>
      </c>
      <c r="AH607" s="55">
        <f t="shared" si="299"/>
        <v>0.12000000000000002</v>
      </c>
    </row>
    <row r="608" spans="1:34" x14ac:dyDescent="0.25">
      <c r="A608" s="75">
        <f>'Compra - Fora do Estado'!A603</f>
        <v>0</v>
      </c>
      <c r="B608" s="66">
        <f>'Compra - Fora do Estado'!B603</f>
        <v>0</v>
      </c>
      <c r="C608" s="40">
        <f>'Compra - Fora do Estado'!L603</f>
        <v>0</v>
      </c>
      <c r="D608" s="80">
        <v>0.04</v>
      </c>
      <c r="E608" s="86">
        <f t="shared" si="284"/>
        <v>5</v>
      </c>
      <c r="F608" s="87">
        <f t="shared" si="300"/>
        <v>7.4626865671641802</v>
      </c>
      <c r="G608" s="88">
        <f t="shared" si="301"/>
        <v>0.12000000000000009</v>
      </c>
      <c r="H608" s="54">
        <f t="shared" si="285"/>
        <v>0</v>
      </c>
      <c r="I608" s="42">
        <f t="shared" si="302"/>
        <v>0</v>
      </c>
      <c r="J608" s="53" t="e">
        <f t="shared" si="303"/>
        <v>#DIV/0!</v>
      </c>
      <c r="K608" s="92">
        <f t="shared" si="286"/>
        <v>0</v>
      </c>
      <c r="L608" s="87">
        <f t="shared" si="304"/>
        <v>0</v>
      </c>
      <c r="M608" s="93" t="e">
        <f t="shared" si="305"/>
        <v>#DIV/0!</v>
      </c>
      <c r="N608" s="59">
        <f t="shared" si="287"/>
        <v>5</v>
      </c>
      <c r="O608" s="42">
        <f t="shared" si="306"/>
        <v>7.3529411764705888</v>
      </c>
      <c r="P608" s="55">
        <f t="shared" si="307"/>
        <v>0.12000000000000008</v>
      </c>
      <c r="Q608" s="86">
        <f t="shared" si="288"/>
        <v>0</v>
      </c>
      <c r="R608" s="87">
        <f t="shared" si="308"/>
        <v>0</v>
      </c>
      <c r="S608" s="93" t="e">
        <f t="shared" si="309"/>
        <v>#DIV/0!</v>
      </c>
      <c r="T608" s="59">
        <f t="shared" si="289"/>
        <v>0</v>
      </c>
      <c r="U608" s="42">
        <f t="shared" si="310"/>
        <v>0</v>
      </c>
      <c r="V608" s="53" t="e">
        <f t="shared" si="311"/>
        <v>#DIV/0!</v>
      </c>
      <c r="W608" s="92">
        <f t="shared" si="290"/>
        <v>5</v>
      </c>
      <c r="X608" s="87">
        <f t="shared" si="312"/>
        <v>7.6923076923076934</v>
      </c>
      <c r="Y608" s="88">
        <f t="shared" si="313"/>
        <v>0.12000000000000008</v>
      </c>
      <c r="Z608" s="54">
        <f t="shared" si="291"/>
        <v>0</v>
      </c>
      <c r="AA608" s="42">
        <f t="shared" si="293"/>
        <v>0</v>
      </c>
      <c r="AB608" s="55" t="e">
        <f t="shared" si="294"/>
        <v>#DIV/0!</v>
      </c>
      <c r="AC608" s="86">
        <f t="shared" si="292"/>
        <v>5</v>
      </c>
      <c r="AD608" s="87">
        <f t="shared" si="295"/>
        <v>5.9523809523809526</v>
      </c>
      <c r="AE608" s="93">
        <f t="shared" si="296"/>
        <v>0.12000000000000002</v>
      </c>
      <c r="AF608" s="59">
        <f t="shared" si="297"/>
        <v>5</v>
      </c>
      <c r="AG608" s="42">
        <f t="shared" si="298"/>
        <v>5.9523809523809526</v>
      </c>
      <c r="AH608" s="55">
        <f t="shared" si="299"/>
        <v>0.12000000000000002</v>
      </c>
    </row>
    <row r="609" spans="1:34" x14ac:dyDescent="0.25">
      <c r="A609" s="75">
        <f>'Compra - Fora do Estado'!A604</f>
        <v>0</v>
      </c>
      <c r="B609" s="66">
        <f>'Compra - Fora do Estado'!B604</f>
        <v>0</v>
      </c>
      <c r="C609" s="40">
        <f>'Compra - Fora do Estado'!L604</f>
        <v>0</v>
      </c>
      <c r="D609" s="80">
        <v>0.04</v>
      </c>
      <c r="E609" s="86">
        <f t="shared" si="284"/>
        <v>5</v>
      </c>
      <c r="F609" s="87">
        <f t="shared" si="300"/>
        <v>7.4626865671641802</v>
      </c>
      <c r="G609" s="88">
        <f t="shared" si="301"/>
        <v>0.12000000000000009</v>
      </c>
      <c r="H609" s="54">
        <f t="shared" si="285"/>
        <v>0</v>
      </c>
      <c r="I609" s="42">
        <f t="shared" si="302"/>
        <v>0</v>
      </c>
      <c r="J609" s="53" t="e">
        <f t="shared" si="303"/>
        <v>#DIV/0!</v>
      </c>
      <c r="K609" s="92">
        <f t="shared" si="286"/>
        <v>0</v>
      </c>
      <c r="L609" s="87">
        <f t="shared" si="304"/>
        <v>0</v>
      </c>
      <c r="M609" s="93" t="e">
        <f t="shared" si="305"/>
        <v>#DIV/0!</v>
      </c>
      <c r="N609" s="59">
        <f t="shared" si="287"/>
        <v>5</v>
      </c>
      <c r="O609" s="42">
        <f t="shared" si="306"/>
        <v>7.3529411764705888</v>
      </c>
      <c r="P609" s="55">
        <f t="shared" si="307"/>
        <v>0.12000000000000008</v>
      </c>
      <c r="Q609" s="86">
        <f t="shared" si="288"/>
        <v>0</v>
      </c>
      <c r="R609" s="87">
        <f t="shared" si="308"/>
        <v>0</v>
      </c>
      <c r="S609" s="93" t="e">
        <f t="shared" si="309"/>
        <v>#DIV/0!</v>
      </c>
      <c r="T609" s="59">
        <f t="shared" si="289"/>
        <v>0</v>
      </c>
      <c r="U609" s="42">
        <f t="shared" si="310"/>
        <v>0</v>
      </c>
      <c r="V609" s="53" t="e">
        <f t="shared" si="311"/>
        <v>#DIV/0!</v>
      </c>
      <c r="W609" s="92">
        <f t="shared" si="290"/>
        <v>5</v>
      </c>
      <c r="X609" s="87">
        <f t="shared" si="312"/>
        <v>7.6923076923076934</v>
      </c>
      <c r="Y609" s="88">
        <f t="shared" si="313"/>
        <v>0.12000000000000008</v>
      </c>
      <c r="Z609" s="54">
        <f t="shared" si="291"/>
        <v>0</v>
      </c>
      <c r="AA609" s="42">
        <f t="shared" si="293"/>
        <v>0</v>
      </c>
      <c r="AB609" s="55" t="e">
        <f t="shared" si="294"/>
        <v>#DIV/0!</v>
      </c>
      <c r="AC609" s="86">
        <f t="shared" si="292"/>
        <v>5</v>
      </c>
      <c r="AD609" s="87">
        <f t="shared" si="295"/>
        <v>5.9523809523809526</v>
      </c>
      <c r="AE609" s="93">
        <f t="shared" si="296"/>
        <v>0.12000000000000002</v>
      </c>
      <c r="AF609" s="59">
        <f t="shared" si="297"/>
        <v>5</v>
      </c>
      <c r="AG609" s="42">
        <f t="shared" si="298"/>
        <v>5.9523809523809526</v>
      </c>
      <c r="AH609" s="55">
        <f t="shared" si="299"/>
        <v>0.12000000000000002</v>
      </c>
    </row>
    <row r="610" spans="1:34" x14ac:dyDescent="0.25">
      <c r="A610" s="75">
        <f>'Compra - Fora do Estado'!A605</f>
        <v>0</v>
      </c>
      <c r="B610" s="66">
        <f>'Compra - Fora do Estado'!B605</f>
        <v>0</v>
      </c>
      <c r="C610" s="40">
        <f>'Compra - Fora do Estado'!L605</f>
        <v>0</v>
      </c>
      <c r="D610" s="80">
        <v>0.04</v>
      </c>
      <c r="E610" s="86">
        <f t="shared" si="284"/>
        <v>5</v>
      </c>
      <c r="F610" s="87">
        <f t="shared" si="300"/>
        <v>7.4626865671641802</v>
      </c>
      <c r="G610" s="88">
        <f t="shared" si="301"/>
        <v>0.12000000000000009</v>
      </c>
      <c r="H610" s="54">
        <f t="shared" si="285"/>
        <v>0</v>
      </c>
      <c r="I610" s="42">
        <f t="shared" si="302"/>
        <v>0</v>
      </c>
      <c r="J610" s="53" t="e">
        <f t="shared" si="303"/>
        <v>#DIV/0!</v>
      </c>
      <c r="K610" s="92">
        <f t="shared" si="286"/>
        <v>0</v>
      </c>
      <c r="L610" s="87">
        <f t="shared" si="304"/>
        <v>0</v>
      </c>
      <c r="M610" s="93" t="e">
        <f t="shared" si="305"/>
        <v>#DIV/0!</v>
      </c>
      <c r="N610" s="59">
        <f t="shared" si="287"/>
        <v>5</v>
      </c>
      <c r="O610" s="42">
        <f t="shared" si="306"/>
        <v>7.3529411764705888</v>
      </c>
      <c r="P610" s="55">
        <f t="shared" si="307"/>
        <v>0.12000000000000008</v>
      </c>
      <c r="Q610" s="86">
        <f t="shared" si="288"/>
        <v>0</v>
      </c>
      <c r="R610" s="87">
        <f t="shared" si="308"/>
        <v>0</v>
      </c>
      <c r="S610" s="93" t="e">
        <f t="shared" si="309"/>
        <v>#DIV/0!</v>
      </c>
      <c r="T610" s="59">
        <f t="shared" si="289"/>
        <v>0</v>
      </c>
      <c r="U610" s="42">
        <f t="shared" si="310"/>
        <v>0</v>
      </c>
      <c r="V610" s="53" t="e">
        <f t="shared" si="311"/>
        <v>#DIV/0!</v>
      </c>
      <c r="W610" s="92">
        <f t="shared" si="290"/>
        <v>5</v>
      </c>
      <c r="X610" s="87">
        <f t="shared" si="312"/>
        <v>7.6923076923076934</v>
      </c>
      <c r="Y610" s="88">
        <f t="shared" si="313"/>
        <v>0.12000000000000008</v>
      </c>
      <c r="Z610" s="54">
        <f t="shared" si="291"/>
        <v>0</v>
      </c>
      <c r="AA610" s="42">
        <f t="shared" si="293"/>
        <v>0</v>
      </c>
      <c r="AB610" s="55" t="e">
        <f t="shared" si="294"/>
        <v>#DIV/0!</v>
      </c>
      <c r="AC610" s="86">
        <f t="shared" si="292"/>
        <v>5</v>
      </c>
      <c r="AD610" s="87">
        <f t="shared" si="295"/>
        <v>5.9523809523809526</v>
      </c>
      <c r="AE610" s="93">
        <f t="shared" si="296"/>
        <v>0.12000000000000002</v>
      </c>
      <c r="AF610" s="59">
        <f t="shared" si="297"/>
        <v>5</v>
      </c>
      <c r="AG610" s="42">
        <f t="shared" si="298"/>
        <v>5.9523809523809526</v>
      </c>
      <c r="AH610" s="55">
        <f t="shared" si="299"/>
        <v>0.12000000000000002</v>
      </c>
    </row>
    <row r="611" spans="1:34" x14ac:dyDescent="0.25">
      <c r="A611" s="75">
        <f>'Compra - Fora do Estado'!A606</f>
        <v>0</v>
      </c>
      <c r="B611" s="66">
        <f>'Compra - Fora do Estado'!B606</f>
        <v>0</v>
      </c>
      <c r="C611" s="40">
        <f>'Compra - Fora do Estado'!L606</f>
        <v>0</v>
      </c>
      <c r="D611" s="80">
        <v>0.04</v>
      </c>
      <c r="E611" s="86">
        <f t="shared" si="284"/>
        <v>5</v>
      </c>
      <c r="F611" s="87">
        <f t="shared" si="300"/>
        <v>7.4626865671641802</v>
      </c>
      <c r="G611" s="88">
        <f t="shared" si="301"/>
        <v>0.12000000000000009</v>
      </c>
      <c r="H611" s="54">
        <f t="shared" si="285"/>
        <v>0</v>
      </c>
      <c r="I611" s="42">
        <f t="shared" si="302"/>
        <v>0</v>
      </c>
      <c r="J611" s="53" t="e">
        <f t="shared" si="303"/>
        <v>#DIV/0!</v>
      </c>
      <c r="K611" s="92">
        <f t="shared" si="286"/>
        <v>0</v>
      </c>
      <c r="L611" s="87">
        <f t="shared" si="304"/>
        <v>0</v>
      </c>
      <c r="M611" s="93" t="e">
        <f t="shared" si="305"/>
        <v>#DIV/0!</v>
      </c>
      <c r="N611" s="59">
        <f t="shared" si="287"/>
        <v>5</v>
      </c>
      <c r="O611" s="42">
        <f t="shared" si="306"/>
        <v>7.3529411764705888</v>
      </c>
      <c r="P611" s="55">
        <f t="shared" si="307"/>
        <v>0.12000000000000008</v>
      </c>
      <c r="Q611" s="86">
        <f t="shared" si="288"/>
        <v>0</v>
      </c>
      <c r="R611" s="87">
        <f t="shared" si="308"/>
        <v>0</v>
      </c>
      <c r="S611" s="93" t="e">
        <f t="shared" si="309"/>
        <v>#DIV/0!</v>
      </c>
      <c r="T611" s="59">
        <f t="shared" si="289"/>
        <v>0</v>
      </c>
      <c r="U611" s="42">
        <f t="shared" si="310"/>
        <v>0</v>
      </c>
      <c r="V611" s="53" t="e">
        <f t="shared" si="311"/>
        <v>#DIV/0!</v>
      </c>
      <c r="W611" s="92">
        <f t="shared" si="290"/>
        <v>5</v>
      </c>
      <c r="X611" s="87">
        <f t="shared" si="312"/>
        <v>7.6923076923076934</v>
      </c>
      <c r="Y611" s="88">
        <f t="shared" si="313"/>
        <v>0.12000000000000008</v>
      </c>
      <c r="Z611" s="54">
        <f t="shared" si="291"/>
        <v>0</v>
      </c>
      <c r="AA611" s="42">
        <f t="shared" si="293"/>
        <v>0</v>
      </c>
      <c r="AB611" s="55" t="e">
        <f t="shared" si="294"/>
        <v>#DIV/0!</v>
      </c>
      <c r="AC611" s="86">
        <f t="shared" si="292"/>
        <v>5</v>
      </c>
      <c r="AD611" s="87">
        <f t="shared" si="295"/>
        <v>5.9523809523809526</v>
      </c>
      <c r="AE611" s="93">
        <f t="shared" si="296"/>
        <v>0.12000000000000002</v>
      </c>
      <c r="AF611" s="59">
        <f t="shared" si="297"/>
        <v>5</v>
      </c>
      <c r="AG611" s="42">
        <f t="shared" si="298"/>
        <v>5.9523809523809526</v>
      </c>
      <c r="AH611" s="55">
        <f t="shared" si="299"/>
        <v>0.12000000000000002</v>
      </c>
    </row>
    <row r="612" spans="1:34" x14ac:dyDescent="0.25">
      <c r="A612" s="75">
        <f>'Compra - Fora do Estado'!A607</f>
        <v>0</v>
      </c>
      <c r="B612" s="66">
        <f>'Compra - Fora do Estado'!B607</f>
        <v>0</v>
      </c>
      <c r="C612" s="40">
        <f>'Compra - Fora do Estado'!L607</f>
        <v>0</v>
      </c>
      <c r="D612" s="80">
        <v>0.04</v>
      </c>
      <c r="E612" s="86">
        <f t="shared" si="284"/>
        <v>5</v>
      </c>
      <c r="F612" s="87">
        <f t="shared" si="300"/>
        <v>7.4626865671641802</v>
      </c>
      <c r="G612" s="88">
        <f t="shared" si="301"/>
        <v>0.12000000000000009</v>
      </c>
      <c r="H612" s="54">
        <f t="shared" si="285"/>
        <v>0</v>
      </c>
      <c r="I612" s="42">
        <f t="shared" si="302"/>
        <v>0</v>
      </c>
      <c r="J612" s="53" t="e">
        <f t="shared" si="303"/>
        <v>#DIV/0!</v>
      </c>
      <c r="K612" s="92">
        <f t="shared" si="286"/>
        <v>0</v>
      </c>
      <c r="L612" s="87">
        <f t="shared" si="304"/>
        <v>0</v>
      </c>
      <c r="M612" s="93" t="e">
        <f t="shared" si="305"/>
        <v>#DIV/0!</v>
      </c>
      <c r="N612" s="59">
        <f t="shared" si="287"/>
        <v>5</v>
      </c>
      <c r="O612" s="42">
        <f t="shared" si="306"/>
        <v>7.3529411764705888</v>
      </c>
      <c r="P612" s="55">
        <f t="shared" si="307"/>
        <v>0.12000000000000008</v>
      </c>
      <c r="Q612" s="86">
        <f t="shared" si="288"/>
        <v>0</v>
      </c>
      <c r="R612" s="87">
        <f t="shared" si="308"/>
        <v>0</v>
      </c>
      <c r="S612" s="93" t="e">
        <f t="shared" si="309"/>
        <v>#DIV/0!</v>
      </c>
      <c r="T612" s="59">
        <f t="shared" si="289"/>
        <v>0</v>
      </c>
      <c r="U612" s="42">
        <f t="shared" si="310"/>
        <v>0</v>
      </c>
      <c r="V612" s="53" t="e">
        <f t="shared" si="311"/>
        <v>#DIV/0!</v>
      </c>
      <c r="W612" s="92">
        <f t="shared" si="290"/>
        <v>5</v>
      </c>
      <c r="X612" s="87">
        <f t="shared" si="312"/>
        <v>7.6923076923076934</v>
      </c>
      <c r="Y612" s="88">
        <f t="shared" si="313"/>
        <v>0.12000000000000008</v>
      </c>
      <c r="Z612" s="54">
        <f t="shared" si="291"/>
        <v>0</v>
      </c>
      <c r="AA612" s="42">
        <f t="shared" si="293"/>
        <v>0</v>
      </c>
      <c r="AB612" s="55" t="e">
        <f t="shared" si="294"/>
        <v>#DIV/0!</v>
      </c>
      <c r="AC612" s="86">
        <f t="shared" si="292"/>
        <v>5</v>
      </c>
      <c r="AD612" s="87">
        <f t="shared" si="295"/>
        <v>5.9523809523809526</v>
      </c>
      <c r="AE612" s="93">
        <f t="shared" si="296"/>
        <v>0.12000000000000002</v>
      </c>
      <c r="AF612" s="59">
        <f t="shared" si="297"/>
        <v>5</v>
      </c>
      <c r="AG612" s="42">
        <f t="shared" si="298"/>
        <v>5.9523809523809526</v>
      </c>
      <c r="AH612" s="55">
        <f t="shared" si="299"/>
        <v>0.12000000000000002</v>
      </c>
    </row>
    <row r="613" spans="1:34" x14ac:dyDescent="0.25">
      <c r="A613" s="75">
        <f>'Compra - Fora do Estado'!A608</f>
        <v>0</v>
      </c>
      <c r="B613" s="66">
        <f>'Compra - Fora do Estado'!B608</f>
        <v>0</v>
      </c>
      <c r="C613" s="40">
        <f>'Compra - Fora do Estado'!L608</f>
        <v>0</v>
      </c>
      <c r="D613" s="80">
        <v>0.04</v>
      </c>
      <c r="E613" s="86">
        <f t="shared" si="284"/>
        <v>5</v>
      </c>
      <c r="F613" s="87">
        <f t="shared" si="300"/>
        <v>7.4626865671641802</v>
      </c>
      <c r="G613" s="88">
        <f t="shared" si="301"/>
        <v>0.12000000000000009</v>
      </c>
      <c r="H613" s="54">
        <f t="shared" si="285"/>
        <v>0</v>
      </c>
      <c r="I613" s="42">
        <f t="shared" si="302"/>
        <v>0</v>
      </c>
      <c r="J613" s="53" t="e">
        <f t="shared" si="303"/>
        <v>#DIV/0!</v>
      </c>
      <c r="K613" s="92">
        <f t="shared" si="286"/>
        <v>0</v>
      </c>
      <c r="L613" s="87">
        <f t="shared" si="304"/>
        <v>0</v>
      </c>
      <c r="M613" s="93" t="e">
        <f t="shared" si="305"/>
        <v>#DIV/0!</v>
      </c>
      <c r="N613" s="59">
        <f t="shared" si="287"/>
        <v>5</v>
      </c>
      <c r="O613" s="42">
        <f t="shared" si="306"/>
        <v>7.3529411764705888</v>
      </c>
      <c r="P613" s="55">
        <f t="shared" si="307"/>
        <v>0.12000000000000008</v>
      </c>
      <c r="Q613" s="86">
        <f t="shared" si="288"/>
        <v>0</v>
      </c>
      <c r="R613" s="87">
        <f t="shared" si="308"/>
        <v>0</v>
      </c>
      <c r="S613" s="93" t="e">
        <f t="shared" si="309"/>
        <v>#DIV/0!</v>
      </c>
      <c r="T613" s="59">
        <f t="shared" si="289"/>
        <v>0</v>
      </c>
      <c r="U613" s="42">
        <f t="shared" si="310"/>
        <v>0</v>
      </c>
      <c r="V613" s="53" t="e">
        <f t="shared" si="311"/>
        <v>#DIV/0!</v>
      </c>
      <c r="W613" s="92">
        <f t="shared" si="290"/>
        <v>5</v>
      </c>
      <c r="X613" s="87">
        <f t="shared" si="312"/>
        <v>7.6923076923076934</v>
      </c>
      <c r="Y613" s="88">
        <f t="shared" si="313"/>
        <v>0.12000000000000008</v>
      </c>
      <c r="Z613" s="54">
        <f t="shared" si="291"/>
        <v>0</v>
      </c>
      <c r="AA613" s="42">
        <f t="shared" si="293"/>
        <v>0</v>
      </c>
      <c r="AB613" s="55" t="e">
        <f t="shared" si="294"/>
        <v>#DIV/0!</v>
      </c>
      <c r="AC613" s="86">
        <f t="shared" si="292"/>
        <v>5</v>
      </c>
      <c r="AD613" s="87">
        <f t="shared" si="295"/>
        <v>5.9523809523809526</v>
      </c>
      <c r="AE613" s="93">
        <f t="shared" si="296"/>
        <v>0.12000000000000002</v>
      </c>
      <c r="AF613" s="59">
        <f t="shared" si="297"/>
        <v>5</v>
      </c>
      <c r="AG613" s="42">
        <f t="shared" si="298"/>
        <v>5.9523809523809526</v>
      </c>
      <c r="AH613" s="55">
        <f t="shared" si="299"/>
        <v>0.12000000000000002</v>
      </c>
    </row>
    <row r="614" spans="1:34" x14ac:dyDescent="0.25">
      <c r="A614" s="75">
        <f>'Compra - Fora do Estado'!A609</f>
        <v>0</v>
      </c>
      <c r="B614" s="66">
        <f>'Compra - Fora do Estado'!B609</f>
        <v>0</v>
      </c>
      <c r="C614" s="40">
        <f>'Compra - Fora do Estado'!L609</f>
        <v>0</v>
      </c>
      <c r="D614" s="80">
        <v>0.04</v>
      </c>
      <c r="E614" s="86">
        <f t="shared" si="284"/>
        <v>5</v>
      </c>
      <c r="F614" s="87">
        <f t="shared" si="300"/>
        <v>7.4626865671641802</v>
      </c>
      <c r="G614" s="88">
        <f t="shared" si="301"/>
        <v>0.12000000000000009</v>
      </c>
      <c r="H614" s="54">
        <f t="shared" si="285"/>
        <v>0</v>
      </c>
      <c r="I614" s="42">
        <f t="shared" si="302"/>
        <v>0</v>
      </c>
      <c r="J614" s="53" t="e">
        <f t="shared" si="303"/>
        <v>#DIV/0!</v>
      </c>
      <c r="K614" s="92">
        <f t="shared" si="286"/>
        <v>0</v>
      </c>
      <c r="L614" s="87">
        <f t="shared" si="304"/>
        <v>0</v>
      </c>
      <c r="M614" s="93" t="e">
        <f t="shared" si="305"/>
        <v>#DIV/0!</v>
      </c>
      <c r="N614" s="59">
        <f t="shared" si="287"/>
        <v>5</v>
      </c>
      <c r="O614" s="42">
        <f t="shared" si="306"/>
        <v>7.3529411764705888</v>
      </c>
      <c r="P614" s="55">
        <f t="shared" si="307"/>
        <v>0.12000000000000008</v>
      </c>
      <c r="Q614" s="86">
        <f t="shared" si="288"/>
        <v>0</v>
      </c>
      <c r="R614" s="87">
        <f t="shared" si="308"/>
        <v>0</v>
      </c>
      <c r="S614" s="93" t="e">
        <f t="shared" si="309"/>
        <v>#DIV/0!</v>
      </c>
      <c r="T614" s="59">
        <f t="shared" si="289"/>
        <v>0</v>
      </c>
      <c r="U614" s="42">
        <f t="shared" si="310"/>
        <v>0</v>
      </c>
      <c r="V614" s="53" t="e">
        <f t="shared" si="311"/>
        <v>#DIV/0!</v>
      </c>
      <c r="W614" s="92">
        <f t="shared" si="290"/>
        <v>5</v>
      </c>
      <c r="X614" s="87">
        <f t="shared" si="312"/>
        <v>7.6923076923076934</v>
      </c>
      <c r="Y614" s="88">
        <f t="shared" si="313"/>
        <v>0.12000000000000008</v>
      </c>
      <c r="Z614" s="54">
        <f t="shared" si="291"/>
        <v>0</v>
      </c>
      <c r="AA614" s="42">
        <f t="shared" si="293"/>
        <v>0</v>
      </c>
      <c r="AB614" s="55" t="e">
        <f t="shared" si="294"/>
        <v>#DIV/0!</v>
      </c>
      <c r="AC614" s="86">
        <f t="shared" si="292"/>
        <v>5</v>
      </c>
      <c r="AD614" s="87">
        <f t="shared" si="295"/>
        <v>5.9523809523809526</v>
      </c>
      <c r="AE614" s="93">
        <f t="shared" si="296"/>
        <v>0.12000000000000002</v>
      </c>
      <c r="AF614" s="59">
        <f t="shared" si="297"/>
        <v>5</v>
      </c>
      <c r="AG614" s="42">
        <f t="shared" si="298"/>
        <v>5.9523809523809526</v>
      </c>
      <c r="AH614" s="55">
        <f t="shared" si="299"/>
        <v>0.12000000000000002</v>
      </c>
    </row>
    <row r="615" spans="1:34" x14ac:dyDescent="0.25">
      <c r="A615" s="75">
        <f>'Compra - Fora do Estado'!A610</f>
        <v>0</v>
      </c>
      <c r="B615" s="66">
        <f>'Compra - Fora do Estado'!B610</f>
        <v>0</v>
      </c>
      <c r="C615" s="40">
        <f>'Compra - Fora do Estado'!L610</f>
        <v>0</v>
      </c>
      <c r="D615" s="80">
        <v>0.04</v>
      </c>
      <c r="E615" s="86">
        <f t="shared" si="284"/>
        <v>5</v>
      </c>
      <c r="F615" s="87">
        <f t="shared" si="300"/>
        <v>7.4626865671641802</v>
      </c>
      <c r="G615" s="88">
        <f t="shared" si="301"/>
        <v>0.12000000000000009</v>
      </c>
      <c r="H615" s="54">
        <f t="shared" si="285"/>
        <v>0</v>
      </c>
      <c r="I615" s="42">
        <f t="shared" si="302"/>
        <v>0</v>
      </c>
      <c r="J615" s="53" t="e">
        <f t="shared" si="303"/>
        <v>#DIV/0!</v>
      </c>
      <c r="K615" s="92">
        <f t="shared" si="286"/>
        <v>0</v>
      </c>
      <c r="L615" s="87">
        <f t="shared" si="304"/>
        <v>0</v>
      </c>
      <c r="M615" s="93" t="e">
        <f t="shared" si="305"/>
        <v>#DIV/0!</v>
      </c>
      <c r="N615" s="59">
        <f t="shared" si="287"/>
        <v>5</v>
      </c>
      <c r="O615" s="42">
        <f t="shared" si="306"/>
        <v>7.3529411764705888</v>
      </c>
      <c r="P615" s="55">
        <f t="shared" si="307"/>
        <v>0.12000000000000008</v>
      </c>
      <c r="Q615" s="86">
        <f t="shared" si="288"/>
        <v>0</v>
      </c>
      <c r="R615" s="87">
        <f t="shared" si="308"/>
        <v>0</v>
      </c>
      <c r="S615" s="93" t="e">
        <f t="shared" si="309"/>
        <v>#DIV/0!</v>
      </c>
      <c r="T615" s="59">
        <f t="shared" si="289"/>
        <v>0</v>
      </c>
      <c r="U615" s="42">
        <f t="shared" si="310"/>
        <v>0</v>
      </c>
      <c r="V615" s="53" t="e">
        <f t="shared" si="311"/>
        <v>#DIV/0!</v>
      </c>
      <c r="W615" s="92">
        <f t="shared" si="290"/>
        <v>5</v>
      </c>
      <c r="X615" s="87">
        <f t="shared" si="312"/>
        <v>7.6923076923076934</v>
      </c>
      <c r="Y615" s="88">
        <f t="shared" si="313"/>
        <v>0.12000000000000008</v>
      </c>
      <c r="Z615" s="54">
        <f t="shared" si="291"/>
        <v>0</v>
      </c>
      <c r="AA615" s="42">
        <f t="shared" si="293"/>
        <v>0</v>
      </c>
      <c r="AB615" s="55" t="e">
        <f t="shared" si="294"/>
        <v>#DIV/0!</v>
      </c>
      <c r="AC615" s="86">
        <f t="shared" si="292"/>
        <v>5</v>
      </c>
      <c r="AD615" s="87">
        <f t="shared" si="295"/>
        <v>5.9523809523809526</v>
      </c>
      <c r="AE615" s="93">
        <f t="shared" si="296"/>
        <v>0.12000000000000002</v>
      </c>
      <c r="AF615" s="59">
        <f t="shared" si="297"/>
        <v>5</v>
      </c>
      <c r="AG615" s="42">
        <f t="shared" si="298"/>
        <v>5.9523809523809526</v>
      </c>
      <c r="AH615" s="55">
        <f t="shared" si="299"/>
        <v>0.12000000000000002</v>
      </c>
    </row>
    <row r="616" spans="1:34" x14ac:dyDescent="0.25">
      <c r="A616" s="75">
        <f>'Compra - Fora do Estado'!A611</f>
        <v>0</v>
      </c>
      <c r="B616" s="66">
        <f>'Compra - Fora do Estado'!B611</f>
        <v>0</v>
      </c>
      <c r="C616" s="40">
        <f>'Compra - Fora do Estado'!L611</f>
        <v>0</v>
      </c>
      <c r="D616" s="80">
        <v>0.04</v>
      </c>
      <c r="E616" s="86">
        <f t="shared" si="284"/>
        <v>5</v>
      </c>
      <c r="F616" s="87">
        <f t="shared" si="300"/>
        <v>7.4626865671641802</v>
      </c>
      <c r="G616" s="88">
        <f t="shared" si="301"/>
        <v>0.12000000000000009</v>
      </c>
      <c r="H616" s="54">
        <f t="shared" si="285"/>
        <v>0</v>
      </c>
      <c r="I616" s="42">
        <f t="shared" si="302"/>
        <v>0</v>
      </c>
      <c r="J616" s="53" t="e">
        <f t="shared" si="303"/>
        <v>#DIV/0!</v>
      </c>
      <c r="K616" s="92">
        <f t="shared" si="286"/>
        <v>0</v>
      </c>
      <c r="L616" s="87">
        <f t="shared" si="304"/>
        <v>0</v>
      </c>
      <c r="M616" s="93" t="e">
        <f t="shared" si="305"/>
        <v>#DIV/0!</v>
      </c>
      <c r="N616" s="59">
        <f t="shared" si="287"/>
        <v>5</v>
      </c>
      <c r="O616" s="42">
        <f t="shared" si="306"/>
        <v>7.3529411764705888</v>
      </c>
      <c r="P616" s="55">
        <f t="shared" si="307"/>
        <v>0.12000000000000008</v>
      </c>
      <c r="Q616" s="86">
        <f t="shared" si="288"/>
        <v>0</v>
      </c>
      <c r="R616" s="87">
        <f t="shared" si="308"/>
        <v>0</v>
      </c>
      <c r="S616" s="93" t="e">
        <f t="shared" si="309"/>
        <v>#DIV/0!</v>
      </c>
      <c r="T616" s="59">
        <f t="shared" si="289"/>
        <v>0</v>
      </c>
      <c r="U616" s="42">
        <f t="shared" si="310"/>
        <v>0</v>
      </c>
      <c r="V616" s="53" t="e">
        <f t="shared" si="311"/>
        <v>#DIV/0!</v>
      </c>
      <c r="W616" s="92">
        <f t="shared" si="290"/>
        <v>5</v>
      </c>
      <c r="X616" s="87">
        <f t="shared" si="312"/>
        <v>7.6923076923076934</v>
      </c>
      <c r="Y616" s="88">
        <f t="shared" si="313"/>
        <v>0.12000000000000008</v>
      </c>
      <c r="Z616" s="54">
        <f t="shared" si="291"/>
        <v>0</v>
      </c>
      <c r="AA616" s="42">
        <f t="shared" si="293"/>
        <v>0</v>
      </c>
      <c r="AB616" s="55" t="e">
        <f t="shared" si="294"/>
        <v>#DIV/0!</v>
      </c>
      <c r="AC616" s="86">
        <f t="shared" si="292"/>
        <v>5</v>
      </c>
      <c r="AD616" s="87">
        <f t="shared" si="295"/>
        <v>5.9523809523809526</v>
      </c>
      <c r="AE616" s="93">
        <f t="shared" si="296"/>
        <v>0.12000000000000002</v>
      </c>
      <c r="AF616" s="59">
        <f t="shared" si="297"/>
        <v>5</v>
      </c>
      <c r="AG616" s="42">
        <f t="shared" si="298"/>
        <v>5.9523809523809526</v>
      </c>
      <c r="AH616" s="55">
        <f t="shared" si="299"/>
        <v>0.12000000000000002</v>
      </c>
    </row>
    <row r="617" spans="1:34" x14ac:dyDescent="0.25">
      <c r="A617" s="75">
        <f>'Compra - Fora do Estado'!A612</f>
        <v>0</v>
      </c>
      <c r="B617" s="66">
        <f>'Compra - Fora do Estado'!B612</f>
        <v>0</v>
      </c>
      <c r="C617" s="40">
        <f>'Compra - Fora do Estado'!L612</f>
        <v>0</v>
      </c>
      <c r="D617" s="80">
        <v>0.04</v>
      </c>
      <c r="E617" s="86">
        <f t="shared" si="284"/>
        <v>5</v>
      </c>
      <c r="F617" s="87">
        <f t="shared" si="300"/>
        <v>7.4626865671641802</v>
      </c>
      <c r="G617" s="88">
        <f t="shared" si="301"/>
        <v>0.12000000000000009</v>
      </c>
      <c r="H617" s="54">
        <f t="shared" si="285"/>
        <v>0</v>
      </c>
      <c r="I617" s="42">
        <f t="shared" si="302"/>
        <v>0</v>
      </c>
      <c r="J617" s="53" t="e">
        <f t="shared" si="303"/>
        <v>#DIV/0!</v>
      </c>
      <c r="K617" s="92">
        <f t="shared" si="286"/>
        <v>0</v>
      </c>
      <c r="L617" s="87">
        <f t="shared" si="304"/>
        <v>0</v>
      </c>
      <c r="M617" s="93" t="e">
        <f t="shared" si="305"/>
        <v>#DIV/0!</v>
      </c>
      <c r="N617" s="59">
        <f t="shared" si="287"/>
        <v>5</v>
      </c>
      <c r="O617" s="42">
        <f t="shared" si="306"/>
        <v>7.3529411764705888</v>
      </c>
      <c r="P617" s="55">
        <f t="shared" si="307"/>
        <v>0.12000000000000008</v>
      </c>
      <c r="Q617" s="86">
        <f t="shared" si="288"/>
        <v>0</v>
      </c>
      <c r="R617" s="87">
        <f t="shared" si="308"/>
        <v>0</v>
      </c>
      <c r="S617" s="93" t="e">
        <f t="shared" si="309"/>
        <v>#DIV/0!</v>
      </c>
      <c r="T617" s="59">
        <f t="shared" si="289"/>
        <v>0</v>
      </c>
      <c r="U617" s="42">
        <f t="shared" si="310"/>
        <v>0</v>
      </c>
      <c r="V617" s="53" t="e">
        <f t="shared" si="311"/>
        <v>#DIV/0!</v>
      </c>
      <c r="W617" s="92">
        <f t="shared" si="290"/>
        <v>5</v>
      </c>
      <c r="X617" s="87">
        <f t="shared" si="312"/>
        <v>7.6923076923076934</v>
      </c>
      <c r="Y617" s="88">
        <f t="shared" si="313"/>
        <v>0.12000000000000008</v>
      </c>
      <c r="Z617" s="54">
        <f t="shared" si="291"/>
        <v>0</v>
      </c>
      <c r="AA617" s="42">
        <f t="shared" si="293"/>
        <v>0</v>
      </c>
      <c r="AB617" s="55" t="e">
        <f t="shared" si="294"/>
        <v>#DIV/0!</v>
      </c>
      <c r="AC617" s="86">
        <f t="shared" si="292"/>
        <v>5</v>
      </c>
      <c r="AD617" s="87">
        <f t="shared" si="295"/>
        <v>5.9523809523809526</v>
      </c>
      <c r="AE617" s="93">
        <f t="shared" si="296"/>
        <v>0.12000000000000002</v>
      </c>
      <c r="AF617" s="59">
        <f t="shared" si="297"/>
        <v>5</v>
      </c>
      <c r="AG617" s="42">
        <f t="shared" si="298"/>
        <v>5.9523809523809526</v>
      </c>
      <c r="AH617" s="55">
        <f t="shared" si="299"/>
        <v>0.12000000000000002</v>
      </c>
    </row>
    <row r="618" spans="1:34" x14ac:dyDescent="0.25">
      <c r="A618" s="75">
        <f>'Compra - Fora do Estado'!A613</f>
        <v>0</v>
      </c>
      <c r="B618" s="66">
        <f>'Compra - Fora do Estado'!B613</f>
        <v>0</v>
      </c>
      <c r="C618" s="40">
        <f>'Compra - Fora do Estado'!L613</f>
        <v>0</v>
      </c>
      <c r="D618" s="80">
        <v>0.04</v>
      </c>
      <c r="E618" s="86">
        <f t="shared" si="284"/>
        <v>5</v>
      </c>
      <c r="F618" s="87">
        <f t="shared" si="300"/>
        <v>7.4626865671641802</v>
      </c>
      <c r="G618" s="88">
        <f t="shared" si="301"/>
        <v>0.12000000000000009</v>
      </c>
      <c r="H618" s="54">
        <f t="shared" si="285"/>
        <v>0</v>
      </c>
      <c r="I618" s="42">
        <f t="shared" si="302"/>
        <v>0</v>
      </c>
      <c r="J618" s="53" t="e">
        <f t="shared" si="303"/>
        <v>#DIV/0!</v>
      </c>
      <c r="K618" s="92">
        <f t="shared" si="286"/>
        <v>0</v>
      </c>
      <c r="L618" s="87">
        <f t="shared" si="304"/>
        <v>0</v>
      </c>
      <c r="M618" s="93" t="e">
        <f t="shared" si="305"/>
        <v>#DIV/0!</v>
      </c>
      <c r="N618" s="59">
        <f t="shared" si="287"/>
        <v>5</v>
      </c>
      <c r="O618" s="42">
        <f t="shared" si="306"/>
        <v>7.3529411764705888</v>
      </c>
      <c r="P618" s="55">
        <f t="shared" si="307"/>
        <v>0.12000000000000008</v>
      </c>
      <c r="Q618" s="86">
        <f t="shared" si="288"/>
        <v>0</v>
      </c>
      <c r="R618" s="87">
        <f t="shared" si="308"/>
        <v>0</v>
      </c>
      <c r="S618" s="93" t="e">
        <f t="shared" si="309"/>
        <v>#DIV/0!</v>
      </c>
      <c r="T618" s="59">
        <f t="shared" si="289"/>
        <v>0</v>
      </c>
      <c r="U618" s="42">
        <f t="shared" si="310"/>
        <v>0</v>
      </c>
      <c r="V618" s="53" t="e">
        <f t="shared" si="311"/>
        <v>#DIV/0!</v>
      </c>
      <c r="W618" s="92">
        <f t="shared" si="290"/>
        <v>5</v>
      </c>
      <c r="X618" s="87">
        <f t="shared" si="312"/>
        <v>7.6923076923076934</v>
      </c>
      <c r="Y618" s="88">
        <f t="shared" si="313"/>
        <v>0.12000000000000008</v>
      </c>
      <c r="Z618" s="54">
        <f t="shared" si="291"/>
        <v>0</v>
      </c>
      <c r="AA618" s="42">
        <f t="shared" si="293"/>
        <v>0</v>
      </c>
      <c r="AB618" s="55" t="e">
        <f t="shared" si="294"/>
        <v>#DIV/0!</v>
      </c>
      <c r="AC618" s="86">
        <f t="shared" si="292"/>
        <v>5</v>
      </c>
      <c r="AD618" s="87">
        <f t="shared" si="295"/>
        <v>5.9523809523809526</v>
      </c>
      <c r="AE618" s="93">
        <f t="shared" si="296"/>
        <v>0.12000000000000002</v>
      </c>
      <c r="AF618" s="59">
        <f t="shared" si="297"/>
        <v>5</v>
      </c>
      <c r="AG618" s="42">
        <f t="shared" si="298"/>
        <v>5.9523809523809526</v>
      </c>
      <c r="AH618" s="55">
        <f t="shared" si="299"/>
        <v>0.12000000000000002</v>
      </c>
    </row>
    <row r="619" spans="1:34" x14ac:dyDescent="0.25">
      <c r="A619" s="75">
        <f>'Compra - Fora do Estado'!A614</f>
        <v>0</v>
      </c>
      <c r="B619" s="66">
        <f>'Compra - Fora do Estado'!B614</f>
        <v>0</v>
      </c>
      <c r="C619" s="40">
        <f>'Compra - Fora do Estado'!L614</f>
        <v>0</v>
      </c>
      <c r="D619" s="80">
        <v>0.04</v>
      </c>
      <c r="E619" s="86">
        <f t="shared" si="284"/>
        <v>5</v>
      </c>
      <c r="F619" s="87">
        <f t="shared" si="300"/>
        <v>7.4626865671641802</v>
      </c>
      <c r="G619" s="88">
        <f t="shared" si="301"/>
        <v>0.12000000000000009</v>
      </c>
      <c r="H619" s="54">
        <f t="shared" si="285"/>
        <v>0</v>
      </c>
      <c r="I619" s="42">
        <f t="shared" si="302"/>
        <v>0</v>
      </c>
      <c r="J619" s="53" t="e">
        <f t="shared" si="303"/>
        <v>#DIV/0!</v>
      </c>
      <c r="K619" s="92">
        <f t="shared" si="286"/>
        <v>0</v>
      </c>
      <c r="L619" s="87">
        <f t="shared" si="304"/>
        <v>0</v>
      </c>
      <c r="M619" s="93" t="e">
        <f t="shared" si="305"/>
        <v>#DIV/0!</v>
      </c>
      <c r="N619" s="59">
        <f t="shared" si="287"/>
        <v>5</v>
      </c>
      <c r="O619" s="42">
        <f t="shared" si="306"/>
        <v>7.3529411764705888</v>
      </c>
      <c r="P619" s="55">
        <f t="shared" si="307"/>
        <v>0.12000000000000008</v>
      </c>
      <c r="Q619" s="86">
        <f t="shared" si="288"/>
        <v>0</v>
      </c>
      <c r="R619" s="87">
        <f t="shared" si="308"/>
        <v>0</v>
      </c>
      <c r="S619" s="93" t="e">
        <f t="shared" si="309"/>
        <v>#DIV/0!</v>
      </c>
      <c r="T619" s="59">
        <f t="shared" si="289"/>
        <v>0</v>
      </c>
      <c r="U619" s="42">
        <f t="shared" si="310"/>
        <v>0</v>
      </c>
      <c r="V619" s="53" t="e">
        <f t="shared" si="311"/>
        <v>#DIV/0!</v>
      </c>
      <c r="W619" s="92">
        <f t="shared" si="290"/>
        <v>5</v>
      </c>
      <c r="X619" s="87">
        <f t="shared" si="312"/>
        <v>7.6923076923076934</v>
      </c>
      <c r="Y619" s="88">
        <f t="shared" si="313"/>
        <v>0.12000000000000008</v>
      </c>
      <c r="Z619" s="54">
        <f t="shared" si="291"/>
        <v>0</v>
      </c>
      <c r="AA619" s="42">
        <f t="shared" si="293"/>
        <v>0</v>
      </c>
      <c r="AB619" s="55" t="e">
        <f t="shared" si="294"/>
        <v>#DIV/0!</v>
      </c>
      <c r="AC619" s="86">
        <f t="shared" si="292"/>
        <v>5</v>
      </c>
      <c r="AD619" s="87">
        <f t="shared" si="295"/>
        <v>5.9523809523809526</v>
      </c>
      <c r="AE619" s="93">
        <f t="shared" si="296"/>
        <v>0.12000000000000002</v>
      </c>
      <c r="AF619" s="59">
        <f t="shared" si="297"/>
        <v>5</v>
      </c>
      <c r="AG619" s="42">
        <f t="shared" si="298"/>
        <v>5.9523809523809526</v>
      </c>
      <c r="AH619" s="55">
        <f t="shared" si="299"/>
        <v>0.12000000000000002</v>
      </c>
    </row>
    <row r="620" spans="1:34" x14ac:dyDescent="0.25">
      <c r="A620" s="75">
        <f>'Compra - Fora do Estado'!A615</f>
        <v>0</v>
      </c>
      <c r="B620" s="66">
        <f>'Compra - Fora do Estado'!B615</f>
        <v>0</v>
      </c>
      <c r="C620" s="40">
        <f>'Compra - Fora do Estado'!L615</f>
        <v>0</v>
      </c>
      <c r="D620" s="80">
        <v>0.04</v>
      </c>
      <c r="E620" s="86">
        <f t="shared" si="284"/>
        <v>5</v>
      </c>
      <c r="F620" s="87">
        <f t="shared" si="300"/>
        <v>7.4626865671641802</v>
      </c>
      <c r="G620" s="88">
        <f t="shared" si="301"/>
        <v>0.12000000000000009</v>
      </c>
      <c r="H620" s="54">
        <f t="shared" si="285"/>
        <v>0</v>
      </c>
      <c r="I620" s="42">
        <f t="shared" si="302"/>
        <v>0</v>
      </c>
      <c r="J620" s="53" t="e">
        <f t="shared" si="303"/>
        <v>#DIV/0!</v>
      </c>
      <c r="K620" s="92">
        <f t="shared" si="286"/>
        <v>0</v>
      </c>
      <c r="L620" s="87">
        <f t="shared" si="304"/>
        <v>0</v>
      </c>
      <c r="M620" s="93" t="e">
        <f t="shared" si="305"/>
        <v>#DIV/0!</v>
      </c>
      <c r="N620" s="59">
        <f t="shared" si="287"/>
        <v>5</v>
      </c>
      <c r="O620" s="42">
        <f t="shared" si="306"/>
        <v>7.3529411764705888</v>
      </c>
      <c r="P620" s="55">
        <f t="shared" si="307"/>
        <v>0.12000000000000008</v>
      </c>
      <c r="Q620" s="86">
        <f t="shared" si="288"/>
        <v>0</v>
      </c>
      <c r="R620" s="87">
        <f t="shared" si="308"/>
        <v>0</v>
      </c>
      <c r="S620" s="93" t="e">
        <f t="shared" si="309"/>
        <v>#DIV/0!</v>
      </c>
      <c r="T620" s="59">
        <f t="shared" si="289"/>
        <v>0</v>
      </c>
      <c r="U620" s="42">
        <f t="shared" si="310"/>
        <v>0</v>
      </c>
      <c r="V620" s="53" t="e">
        <f t="shared" si="311"/>
        <v>#DIV/0!</v>
      </c>
      <c r="W620" s="92">
        <f t="shared" si="290"/>
        <v>5</v>
      </c>
      <c r="X620" s="87">
        <f t="shared" si="312"/>
        <v>7.6923076923076934</v>
      </c>
      <c r="Y620" s="88">
        <f t="shared" si="313"/>
        <v>0.12000000000000008</v>
      </c>
      <c r="Z620" s="54">
        <f t="shared" si="291"/>
        <v>0</v>
      </c>
      <c r="AA620" s="42">
        <f t="shared" si="293"/>
        <v>0</v>
      </c>
      <c r="AB620" s="55" t="e">
        <f t="shared" si="294"/>
        <v>#DIV/0!</v>
      </c>
      <c r="AC620" s="86">
        <f t="shared" si="292"/>
        <v>5</v>
      </c>
      <c r="AD620" s="87">
        <f t="shared" si="295"/>
        <v>5.9523809523809526</v>
      </c>
      <c r="AE620" s="93">
        <f t="shared" si="296"/>
        <v>0.12000000000000002</v>
      </c>
      <c r="AF620" s="59">
        <f t="shared" si="297"/>
        <v>5</v>
      </c>
      <c r="AG620" s="42">
        <f t="shared" si="298"/>
        <v>5.9523809523809526</v>
      </c>
      <c r="AH620" s="55">
        <f t="shared" si="299"/>
        <v>0.12000000000000002</v>
      </c>
    </row>
    <row r="621" spans="1:34" x14ac:dyDescent="0.25">
      <c r="A621" s="75">
        <f>'Compra - Fora do Estado'!A616</f>
        <v>0</v>
      </c>
      <c r="B621" s="66">
        <f>'Compra - Fora do Estado'!B616</f>
        <v>0</v>
      </c>
      <c r="C621" s="40">
        <f>'Compra - Fora do Estado'!L616</f>
        <v>0</v>
      </c>
      <c r="D621" s="80">
        <v>0.04</v>
      </c>
      <c r="E621" s="86">
        <f t="shared" si="284"/>
        <v>5</v>
      </c>
      <c r="F621" s="87">
        <f t="shared" si="300"/>
        <v>7.4626865671641802</v>
      </c>
      <c r="G621" s="88">
        <f t="shared" si="301"/>
        <v>0.12000000000000009</v>
      </c>
      <c r="H621" s="54">
        <f t="shared" si="285"/>
        <v>0</v>
      </c>
      <c r="I621" s="42">
        <f t="shared" si="302"/>
        <v>0</v>
      </c>
      <c r="J621" s="53" t="e">
        <f t="shared" si="303"/>
        <v>#DIV/0!</v>
      </c>
      <c r="K621" s="92">
        <f t="shared" si="286"/>
        <v>0</v>
      </c>
      <c r="L621" s="87">
        <f t="shared" si="304"/>
        <v>0</v>
      </c>
      <c r="M621" s="93" t="e">
        <f t="shared" si="305"/>
        <v>#DIV/0!</v>
      </c>
      <c r="N621" s="59">
        <f t="shared" si="287"/>
        <v>5</v>
      </c>
      <c r="O621" s="42">
        <f t="shared" si="306"/>
        <v>7.3529411764705888</v>
      </c>
      <c r="P621" s="55">
        <f t="shared" si="307"/>
        <v>0.12000000000000008</v>
      </c>
      <c r="Q621" s="86">
        <f t="shared" si="288"/>
        <v>0</v>
      </c>
      <c r="R621" s="87">
        <f t="shared" si="308"/>
        <v>0</v>
      </c>
      <c r="S621" s="93" t="e">
        <f t="shared" si="309"/>
        <v>#DIV/0!</v>
      </c>
      <c r="T621" s="59">
        <f t="shared" si="289"/>
        <v>0</v>
      </c>
      <c r="U621" s="42">
        <f t="shared" si="310"/>
        <v>0</v>
      </c>
      <c r="V621" s="53" t="e">
        <f t="shared" si="311"/>
        <v>#DIV/0!</v>
      </c>
      <c r="W621" s="92">
        <f t="shared" si="290"/>
        <v>5</v>
      </c>
      <c r="X621" s="87">
        <f t="shared" si="312"/>
        <v>7.6923076923076934</v>
      </c>
      <c r="Y621" s="88">
        <f t="shared" si="313"/>
        <v>0.12000000000000008</v>
      </c>
      <c r="Z621" s="54">
        <f t="shared" si="291"/>
        <v>0</v>
      </c>
      <c r="AA621" s="42">
        <f t="shared" si="293"/>
        <v>0</v>
      </c>
      <c r="AB621" s="55" t="e">
        <f t="shared" si="294"/>
        <v>#DIV/0!</v>
      </c>
      <c r="AC621" s="86">
        <f t="shared" si="292"/>
        <v>5</v>
      </c>
      <c r="AD621" s="87">
        <f t="shared" si="295"/>
        <v>5.9523809523809526</v>
      </c>
      <c r="AE621" s="93">
        <f t="shared" si="296"/>
        <v>0.12000000000000002</v>
      </c>
      <c r="AF621" s="59">
        <f t="shared" si="297"/>
        <v>5</v>
      </c>
      <c r="AG621" s="42">
        <f t="shared" si="298"/>
        <v>5.9523809523809526</v>
      </c>
      <c r="AH621" s="55">
        <f t="shared" si="299"/>
        <v>0.12000000000000002</v>
      </c>
    </row>
    <row r="622" spans="1:34" x14ac:dyDescent="0.25">
      <c r="A622" s="75">
        <f>'Compra - Fora do Estado'!A617</f>
        <v>0</v>
      </c>
      <c r="B622" s="66">
        <f>'Compra - Fora do Estado'!B617</f>
        <v>0</v>
      </c>
      <c r="C622" s="40">
        <f>'Compra - Fora do Estado'!L617</f>
        <v>0</v>
      </c>
      <c r="D622" s="80">
        <v>0.04</v>
      </c>
      <c r="E622" s="86">
        <f t="shared" si="284"/>
        <v>5</v>
      </c>
      <c r="F622" s="87">
        <f t="shared" si="300"/>
        <v>7.4626865671641802</v>
      </c>
      <c r="G622" s="88">
        <f t="shared" si="301"/>
        <v>0.12000000000000009</v>
      </c>
      <c r="H622" s="54">
        <f t="shared" si="285"/>
        <v>0</v>
      </c>
      <c r="I622" s="42">
        <f t="shared" si="302"/>
        <v>0</v>
      </c>
      <c r="J622" s="53" t="e">
        <f t="shared" si="303"/>
        <v>#DIV/0!</v>
      </c>
      <c r="K622" s="92">
        <f t="shared" si="286"/>
        <v>0</v>
      </c>
      <c r="L622" s="87">
        <f t="shared" si="304"/>
        <v>0</v>
      </c>
      <c r="M622" s="93" t="e">
        <f t="shared" si="305"/>
        <v>#DIV/0!</v>
      </c>
      <c r="N622" s="59">
        <f t="shared" si="287"/>
        <v>5</v>
      </c>
      <c r="O622" s="42">
        <f t="shared" si="306"/>
        <v>7.3529411764705888</v>
      </c>
      <c r="P622" s="55">
        <f t="shared" si="307"/>
        <v>0.12000000000000008</v>
      </c>
      <c r="Q622" s="86">
        <f t="shared" si="288"/>
        <v>0</v>
      </c>
      <c r="R622" s="87">
        <f t="shared" si="308"/>
        <v>0</v>
      </c>
      <c r="S622" s="93" t="e">
        <f t="shared" si="309"/>
        <v>#DIV/0!</v>
      </c>
      <c r="T622" s="59">
        <f t="shared" si="289"/>
        <v>0</v>
      </c>
      <c r="U622" s="42">
        <f t="shared" si="310"/>
        <v>0</v>
      </c>
      <c r="V622" s="53" t="e">
        <f t="shared" si="311"/>
        <v>#DIV/0!</v>
      </c>
      <c r="W622" s="92">
        <f t="shared" si="290"/>
        <v>5</v>
      </c>
      <c r="X622" s="87">
        <f t="shared" si="312"/>
        <v>7.6923076923076934</v>
      </c>
      <c r="Y622" s="88">
        <f t="shared" si="313"/>
        <v>0.12000000000000008</v>
      </c>
      <c r="Z622" s="54">
        <f t="shared" si="291"/>
        <v>0</v>
      </c>
      <c r="AA622" s="42">
        <f t="shared" si="293"/>
        <v>0</v>
      </c>
      <c r="AB622" s="55" t="e">
        <f t="shared" si="294"/>
        <v>#DIV/0!</v>
      </c>
      <c r="AC622" s="86">
        <f t="shared" si="292"/>
        <v>5</v>
      </c>
      <c r="AD622" s="87">
        <f t="shared" si="295"/>
        <v>5.9523809523809526</v>
      </c>
      <c r="AE622" s="93">
        <f t="shared" si="296"/>
        <v>0.12000000000000002</v>
      </c>
      <c r="AF622" s="59">
        <f t="shared" si="297"/>
        <v>5</v>
      </c>
      <c r="AG622" s="42">
        <f t="shared" si="298"/>
        <v>5.9523809523809526</v>
      </c>
      <c r="AH622" s="55">
        <f t="shared" si="299"/>
        <v>0.12000000000000002</v>
      </c>
    </row>
    <row r="623" spans="1:34" x14ac:dyDescent="0.25">
      <c r="A623" s="75">
        <f>'Compra - Fora do Estado'!A618</f>
        <v>0</v>
      </c>
      <c r="B623" s="66">
        <f>'Compra - Fora do Estado'!B618</f>
        <v>0</v>
      </c>
      <c r="C623" s="40">
        <f>'Compra - Fora do Estado'!L618</f>
        <v>0</v>
      </c>
      <c r="D623" s="80">
        <v>0.04</v>
      </c>
      <c r="E623" s="86">
        <f t="shared" si="284"/>
        <v>5</v>
      </c>
      <c r="F623" s="87">
        <f t="shared" si="300"/>
        <v>7.4626865671641802</v>
      </c>
      <c r="G623" s="88">
        <f t="shared" si="301"/>
        <v>0.12000000000000009</v>
      </c>
      <c r="H623" s="54">
        <f t="shared" si="285"/>
        <v>0</v>
      </c>
      <c r="I623" s="42">
        <f t="shared" si="302"/>
        <v>0</v>
      </c>
      <c r="J623" s="53" t="e">
        <f t="shared" si="303"/>
        <v>#DIV/0!</v>
      </c>
      <c r="K623" s="92">
        <f t="shared" si="286"/>
        <v>0</v>
      </c>
      <c r="L623" s="87">
        <f t="shared" si="304"/>
        <v>0</v>
      </c>
      <c r="M623" s="93" t="e">
        <f t="shared" si="305"/>
        <v>#DIV/0!</v>
      </c>
      <c r="N623" s="59">
        <f t="shared" si="287"/>
        <v>5</v>
      </c>
      <c r="O623" s="42">
        <f t="shared" si="306"/>
        <v>7.3529411764705888</v>
      </c>
      <c r="P623" s="55">
        <f t="shared" si="307"/>
        <v>0.12000000000000008</v>
      </c>
      <c r="Q623" s="86">
        <f t="shared" si="288"/>
        <v>0</v>
      </c>
      <c r="R623" s="87">
        <f t="shared" si="308"/>
        <v>0</v>
      </c>
      <c r="S623" s="93" t="e">
        <f t="shared" si="309"/>
        <v>#DIV/0!</v>
      </c>
      <c r="T623" s="59">
        <f t="shared" si="289"/>
        <v>0</v>
      </c>
      <c r="U623" s="42">
        <f t="shared" si="310"/>
        <v>0</v>
      </c>
      <c r="V623" s="53" t="e">
        <f t="shared" si="311"/>
        <v>#DIV/0!</v>
      </c>
      <c r="W623" s="92">
        <f t="shared" si="290"/>
        <v>5</v>
      </c>
      <c r="X623" s="87">
        <f t="shared" si="312"/>
        <v>7.6923076923076934</v>
      </c>
      <c r="Y623" s="88">
        <f t="shared" si="313"/>
        <v>0.12000000000000008</v>
      </c>
      <c r="Z623" s="54">
        <f t="shared" si="291"/>
        <v>0</v>
      </c>
      <c r="AA623" s="42">
        <f t="shared" si="293"/>
        <v>0</v>
      </c>
      <c r="AB623" s="55" t="e">
        <f t="shared" si="294"/>
        <v>#DIV/0!</v>
      </c>
      <c r="AC623" s="86">
        <f t="shared" si="292"/>
        <v>5</v>
      </c>
      <c r="AD623" s="87">
        <f t="shared" si="295"/>
        <v>5.9523809523809526</v>
      </c>
      <c r="AE623" s="93">
        <f t="shared" si="296"/>
        <v>0.12000000000000002</v>
      </c>
      <c r="AF623" s="59">
        <f t="shared" si="297"/>
        <v>5</v>
      </c>
      <c r="AG623" s="42">
        <f t="shared" si="298"/>
        <v>5.9523809523809526</v>
      </c>
      <c r="AH623" s="55">
        <f t="shared" si="299"/>
        <v>0.12000000000000002</v>
      </c>
    </row>
    <row r="624" spans="1:34" x14ac:dyDescent="0.25">
      <c r="A624" s="75">
        <f>'Compra - Fora do Estado'!A619</f>
        <v>0</v>
      </c>
      <c r="B624" s="66">
        <f>'Compra - Fora do Estado'!B619</f>
        <v>0</v>
      </c>
      <c r="C624" s="40">
        <f>'Compra - Fora do Estado'!L619</f>
        <v>0</v>
      </c>
      <c r="D624" s="80">
        <v>0.04</v>
      </c>
      <c r="E624" s="86">
        <f t="shared" si="284"/>
        <v>5</v>
      </c>
      <c r="F624" s="87">
        <f t="shared" si="300"/>
        <v>7.4626865671641802</v>
      </c>
      <c r="G624" s="88">
        <f t="shared" si="301"/>
        <v>0.12000000000000009</v>
      </c>
      <c r="H624" s="54">
        <f t="shared" si="285"/>
        <v>0</v>
      </c>
      <c r="I624" s="42">
        <f t="shared" si="302"/>
        <v>0</v>
      </c>
      <c r="J624" s="53" t="e">
        <f t="shared" si="303"/>
        <v>#DIV/0!</v>
      </c>
      <c r="K624" s="92">
        <f t="shared" si="286"/>
        <v>0</v>
      </c>
      <c r="L624" s="87">
        <f t="shared" si="304"/>
        <v>0</v>
      </c>
      <c r="M624" s="93" t="e">
        <f t="shared" si="305"/>
        <v>#DIV/0!</v>
      </c>
      <c r="N624" s="59">
        <f t="shared" si="287"/>
        <v>5</v>
      </c>
      <c r="O624" s="42">
        <f t="shared" si="306"/>
        <v>7.3529411764705888</v>
      </c>
      <c r="P624" s="55">
        <f t="shared" si="307"/>
        <v>0.12000000000000008</v>
      </c>
      <c r="Q624" s="86">
        <f t="shared" si="288"/>
        <v>0</v>
      </c>
      <c r="R624" s="87">
        <f t="shared" si="308"/>
        <v>0</v>
      </c>
      <c r="S624" s="93" t="e">
        <f t="shared" si="309"/>
        <v>#DIV/0!</v>
      </c>
      <c r="T624" s="59">
        <f t="shared" si="289"/>
        <v>0</v>
      </c>
      <c r="U624" s="42">
        <f t="shared" si="310"/>
        <v>0</v>
      </c>
      <c r="V624" s="53" t="e">
        <f t="shared" si="311"/>
        <v>#DIV/0!</v>
      </c>
      <c r="W624" s="92">
        <f t="shared" si="290"/>
        <v>5</v>
      </c>
      <c r="X624" s="87">
        <f t="shared" si="312"/>
        <v>7.6923076923076934</v>
      </c>
      <c r="Y624" s="88">
        <f t="shared" si="313"/>
        <v>0.12000000000000008</v>
      </c>
      <c r="Z624" s="54">
        <f t="shared" si="291"/>
        <v>0</v>
      </c>
      <c r="AA624" s="42">
        <f t="shared" si="293"/>
        <v>0</v>
      </c>
      <c r="AB624" s="55" t="e">
        <f t="shared" si="294"/>
        <v>#DIV/0!</v>
      </c>
      <c r="AC624" s="86">
        <f t="shared" si="292"/>
        <v>5</v>
      </c>
      <c r="AD624" s="87">
        <f t="shared" si="295"/>
        <v>5.9523809523809526</v>
      </c>
      <c r="AE624" s="93">
        <f t="shared" si="296"/>
        <v>0.12000000000000002</v>
      </c>
      <c r="AF624" s="59">
        <f t="shared" si="297"/>
        <v>5</v>
      </c>
      <c r="AG624" s="42">
        <f t="shared" si="298"/>
        <v>5.9523809523809526</v>
      </c>
      <c r="AH624" s="55">
        <f t="shared" si="299"/>
        <v>0.12000000000000002</v>
      </c>
    </row>
    <row r="625" spans="1:34" x14ac:dyDescent="0.25">
      <c r="A625" s="75">
        <f>'Compra - Fora do Estado'!A620</f>
        <v>0</v>
      </c>
      <c r="B625" s="66">
        <f>'Compra - Fora do Estado'!B620</f>
        <v>0</v>
      </c>
      <c r="C625" s="40">
        <f>'Compra - Fora do Estado'!L620</f>
        <v>0</v>
      </c>
      <c r="D625" s="80">
        <v>0.04</v>
      </c>
      <c r="E625" s="86">
        <f t="shared" si="284"/>
        <v>5</v>
      </c>
      <c r="F625" s="87">
        <f t="shared" si="300"/>
        <v>7.4626865671641802</v>
      </c>
      <c r="G625" s="88">
        <f t="shared" si="301"/>
        <v>0.12000000000000009</v>
      </c>
      <c r="H625" s="54">
        <f t="shared" si="285"/>
        <v>0</v>
      </c>
      <c r="I625" s="42">
        <f t="shared" si="302"/>
        <v>0</v>
      </c>
      <c r="J625" s="53" t="e">
        <f t="shared" si="303"/>
        <v>#DIV/0!</v>
      </c>
      <c r="K625" s="92">
        <f t="shared" si="286"/>
        <v>0</v>
      </c>
      <c r="L625" s="87">
        <f t="shared" si="304"/>
        <v>0</v>
      </c>
      <c r="M625" s="93" t="e">
        <f t="shared" si="305"/>
        <v>#DIV/0!</v>
      </c>
      <c r="N625" s="59">
        <f t="shared" si="287"/>
        <v>5</v>
      </c>
      <c r="O625" s="42">
        <f t="shared" si="306"/>
        <v>7.3529411764705888</v>
      </c>
      <c r="P625" s="55">
        <f t="shared" si="307"/>
        <v>0.12000000000000008</v>
      </c>
      <c r="Q625" s="86">
        <f t="shared" si="288"/>
        <v>0</v>
      </c>
      <c r="R625" s="87">
        <f t="shared" si="308"/>
        <v>0</v>
      </c>
      <c r="S625" s="93" t="e">
        <f t="shared" si="309"/>
        <v>#DIV/0!</v>
      </c>
      <c r="T625" s="59">
        <f t="shared" si="289"/>
        <v>0</v>
      </c>
      <c r="U625" s="42">
        <f t="shared" si="310"/>
        <v>0</v>
      </c>
      <c r="V625" s="53" t="e">
        <f t="shared" si="311"/>
        <v>#DIV/0!</v>
      </c>
      <c r="W625" s="92">
        <f t="shared" si="290"/>
        <v>5</v>
      </c>
      <c r="X625" s="87">
        <f t="shared" si="312"/>
        <v>7.6923076923076934</v>
      </c>
      <c r="Y625" s="88">
        <f t="shared" si="313"/>
        <v>0.12000000000000008</v>
      </c>
      <c r="Z625" s="54">
        <f t="shared" si="291"/>
        <v>0</v>
      </c>
      <c r="AA625" s="42">
        <f t="shared" si="293"/>
        <v>0</v>
      </c>
      <c r="AB625" s="55" t="e">
        <f t="shared" si="294"/>
        <v>#DIV/0!</v>
      </c>
      <c r="AC625" s="86">
        <f t="shared" si="292"/>
        <v>5</v>
      </c>
      <c r="AD625" s="87">
        <f t="shared" si="295"/>
        <v>5.9523809523809526</v>
      </c>
      <c r="AE625" s="93">
        <f t="shared" si="296"/>
        <v>0.12000000000000002</v>
      </c>
      <c r="AF625" s="59">
        <f t="shared" si="297"/>
        <v>5</v>
      </c>
      <c r="AG625" s="42">
        <f t="shared" si="298"/>
        <v>5.9523809523809526</v>
      </c>
      <c r="AH625" s="55">
        <f t="shared" si="299"/>
        <v>0.12000000000000002</v>
      </c>
    </row>
    <row r="626" spans="1:34" x14ac:dyDescent="0.25">
      <c r="A626" s="75">
        <f>'Compra - Fora do Estado'!A621</f>
        <v>0</v>
      </c>
      <c r="B626" s="66">
        <f>'Compra - Fora do Estado'!B621</f>
        <v>0</v>
      </c>
      <c r="C626" s="40">
        <f>'Compra - Fora do Estado'!L621</f>
        <v>0</v>
      </c>
      <c r="D626" s="80">
        <v>0.04</v>
      </c>
      <c r="E626" s="86">
        <f t="shared" si="284"/>
        <v>5</v>
      </c>
      <c r="F626" s="87">
        <f t="shared" si="300"/>
        <v>7.4626865671641802</v>
      </c>
      <c r="G626" s="88">
        <f t="shared" si="301"/>
        <v>0.12000000000000009</v>
      </c>
      <c r="H626" s="54">
        <f t="shared" si="285"/>
        <v>0</v>
      </c>
      <c r="I626" s="42">
        <f t="shared" si="302"/>
        <v>0</v>
      </c>
      <c r="J626" s="53" t="e">
        <f t="shared" si="303"/>
        <v>#DIV/0!</v>
      </c>
      <c r="K626" s="92">
        <f t="shared" si="286"/>
        <v>0</v>
      </c>
      <c r="L626" s="87">
        <f t="shared" si="304"/>
        <v>0</v>
      </c>
      <c r="M626" s="93" t="e">
        <f t="shared" si="305"/>
        <v>#DIV/0!</v>
      </c>
      <c r="N626" s="59">
        <f t="shared" si="287"/>
        <v>5</v>
      </c>
      <c r="O626" s="42">
        <f t="shared" si="306"/>
        <v>7.3529411764705888</v>
      </c>
      <c r="P626" s="55">
        <f t="shared" si="307"/>
        <v>0.12000000000000008</v>
      </c>
      <c r="Q626" s="86">
        <f t="shared" si="288"/>
        <v>0</v>
      </c>
      <c r="R626" s="87">
        <f t="shared" si="308"/>
        <v>0</v>
      </c>
      <c r="S626" s="93" t="e">
        <f t="shared" si="309"/>
        <v>#DIV/0!</v>
      </c>
      <c r="T626" s="59">
        <f t="shared" si="289"/>
        <v>0</v>
      </c>
      <c r="U626" s="42">
        <f t="shared" si="310"/>
        <v>0</v>
      </c>
      <c r="V626" s="53" t="e">
        <f t="shared" si="311"/>
        <v>#DIV/0!</v>
      </c>
      <c r="W626" s="92">
        <f t="shared" si="290"/>
        <v>5</v>
      </c>
      <c r="X626" s="87">
        <f t="shared" si="312"/>
        <v>7.6923076923076934</v>
      </c>
      <c r="Y626" s="88">
        <f t="shared" si="313"/>
        <v>0.12000000000000008</v>
      </c>
      <c r="Z626" s="54">
        <f t="shared" si="291"/>
        <v>0</v>
      </c>
      <c r="AA626" s="42">
        <f t="shared" si="293"/>
        <v>0</v>
      </c>
      <c r="AB626" s="55" t="e">
        <f t="shared" si="294"/>
        <v>#DIV/0!</v>
      </c>
      <c r="AC626" s="86">
        <f t="shared" si="292"/>
        <v>5</v>
      </c>
      <c r="AD626" s="87">
        <f t="shared" si="295"/>
        <v>5.9523809523809526</v>
      </c>
      <c r="AE626" s="93">
        <f t="shared" si="296"/>
        <v>0.12000000000000002</v>
      </c>
      <c r="AF626" s="59">
        <f t="shared" si="297"/>
        <v>5</v>
      </c>
      <c r="AG626" s="42">
        <f t="shared" si="298"/>
        <v>5.9523809523809526</v>
      </c>
      <c r="AH626" s="55">
        <f t="shared" si="299"/>
        <v>0.12000000000000002</v>
      </c>
    </row>
    <row r="627" spans="1:34" x14ac:dyDescent="0.25">
      <c r="A627" s="75">
        <f>'Compra - Fora do Estado'!A622</f>
        <v>0</v>
      </c>
      <c r="B627" s="66">
        <f>'Compra - Fora do Estado'!B622</f>
        <v>0</v>
      </c>
      <c r="C627" s="40">
        <f>'Compra - Fora do Estado'!L622</f>
        <v>0</v>
      </c>
      <c r="D627" s="80">
        <v>0.04</v>
      </c>
      <c r="E627" s="86">
        <f t="shared" si="284"/>
        <v>5</v>
      </c>
      <c r="F627" s="87">
        <f t="shared" si="300"/>
        <v>7.4626865671641802</v>
      </c>
      <c r="G627" s="88">
        <f t="shared" si="301"/>
        <v>0.12000000000000009</v>
      </c>
      <c r="H627" s="54">
        <f t="shared" si="285"/>
        <v>0</v>
      </c>
      <c r="I627" s="42">
        <f t="shared" si="302"/>
        <v>0</v>
      </c>
      <c r="J627" s="53" t="e">
        <f t="shared" si="303"/>
        <v>#DIV/0!</v>
      </c>
      <c r="K627" s="92">
        <f t="shared" si="286"/>
        <v>0</v>
      </c>
      <c r="L627" s="87">
        <f t="shared" si="304"/>
        <v>0</v>
      </c>
      <c r="M627" s="93" t="e">
        <f t="shared" si="305"/>
        <v>#DIV/0!</v>
      </c>
      <c r="N627" s="59">
        <f t="shared" si="287"/>
        <v>5</v>
      </c>
      <c r="O627" s="42">
        <f t="shared" si="306"/>
        <v>7.3529411764705888</v>
      </c>
      <c r="P627" s="55">
        <f t="shared" si="307"/>
        <v>0.12000000000000008</v>
      </c>
      <c r="Q627" s="86">
        <f t="shared" si="288"/>
        <v>0</v>
      </c>
      <c r="R627" s="87">
        <f t="shared" si="308"/>
        <v>0</v>
      </c>
      <c r="S627" s="93" t="e">
        <f t="shared" si="309"/>
        <v>#DIV/0!</v>
      </c>
      <c r="T627" s="59">
        <f t="shared" si="289"/>
        <v>0</v>
      </c>
      <c r="U627" s="42">
        <f t="shared" si="310"/>
        <v>0</v>
      </c>
      <c r="V627" s="53" t="e">
        <f t="shared" si="311"/>
        <v>#DIV/0!</v>
      </c>
      <c r="W627" s="92">
        <f t="shared" si="290"/>
        <v>5</v>
      </c>
      <c r="X627" s="87">
        <f t="shared" si="312"/>
        <v>7.6923076923076934</v>
      </c>
      <c r="Y627" s="88">
        <f t="shared" si="313"/>
        <v>0.12000000000000008</v>
      </c>
      <c r="Z627" s="54">
        <f t="shared" si="291"/>
        <v>0</v>
      </c>
      <c r="AA627" s="42">
        <f t="shared" si="293"/>
        <v>0</v>
      </c>
      <c r="AB627" s="55" t="e">
        <f t="shared" si="294"/>
        <v>#DIV/0!</v>
      </c>
      <c r="AC627" s="86">
        <f t="shared" si="292"/>
        <v>5</v>
      </c>
      <c r="AD627" s="87">
        <f t="shared" si="295"/>
        <v>5.9523809523809526</v>
      </c>
      <c r="AE627" s="93">
        <f t="shared" si="296"/>
        <v>0.12000000000000002</v>
      </c>
      <c r="AF627" s="59">
        <f t="shared" si="297"/>
        <v>5</v>
      </c>
      <c r="AG627" s="42">
        <f t="shared" si="298"/>
        <v>5.9523809523809526</v>
      </c>
      <c r="AH627" s="55">
        <f t="shared" si="299"/>
        <v>0.12000000000000002</v>
      </c>
    </row>
    <row r="628" spans="1:34" x14ac:dyDescent="0.25">
      <c r="A628" s="75">
        <f>'Compra - Fora do Estado'!A623</f>
        <v>0</v>
      </c>
      <c r="B628" s="66">
        <f>'Compra - Fora do Estado'!B623</f>
        <v>0</v>
      </c>
      <c r="C628" s="40">
        <f>'Compra - Fora do Estado'!L623</f>
        <v>0</v>
      </c>
      <c r="D628" s="80">
        <v>0.04</v>
      </c>
      <c r="E628" s="86">
        <f t="shared" si="284"/>
        <v>5</v>
      </c>
      <c r="F628" s="87">
        <f t="shared" si="300"/>
        <v>7.4626865671641802</v>
      </c>
      <c r="G628" s="88">
        <f t="shared" si="301"/>
        <v>0.12000000000000009</v>
      </c>
      <c r="H628" s="54">
        <f t="shared" si="285"/>
        <v>0</v>
      </c>
      <c r="I628" s="42">
        <f t="shared" si="302"/>
        <v>0</v>
      </c>
      <c r="J628" s="53" t="e">
        <f t="shared" si="303"/>
        <v>#DIV/0!</v>
      </c>
      <c r="K628" s="92">
        <f t="shared" si="286"/>
        <v>0</v>
      </c>
      <c r="L628" s="87">
        <f t="shared" si="304"/>
        <v>0</v>
      </c>
      <c r="M628" s="93" t="e">
        <f t="shared" si="305"/>
        <v>#DIV/0!</v>
      </c>
      <c r="N628" s="59">
        <f t="shared" si="287"/>
        <v>5</v>
      </c>
      <c r="O628" s="42">
        <f t="shared" si="306"/>
        <v>7.3529411764705888</v>
      </c>
      <c r="P628" s="55">
        <f t="shared" si="307"/>
        <v>0.12000000000000008</v>
      </c>
      <c r="Q628" s="86">
        <f t="shared" si="288"/>
        <v>0</v>
      </c>
      <c r="R628" s="87">
        <f t="shared" si="308"/>
        <v>0</v>
      </c>
      <c r="S628" s="93" t="e">
        <f t="shared" si="309"/>
        <v>#DIV/0!</v>
      </c>
      <c r="T628" s="59">
        <f t="shared" si="289"/>
        <v>0</v>
      </c>
      <c r="U628" s="42">
        <f t="shared" si="310"/>
        <v>0</v>
      </c>
      <c r="V628" s="53" t="e">
        <f t="shared" si="311"/>
        <v>#DIV/0!</v>
      </c>
      <c r="W628" s="92">
        <f t="shared" si="290"/>
        <v>5</v>
      </c>
      <c r="X628" s="87">
        <f t="shared" si="312"/>
        <v>7.6923076923076934</v>
      </c>
      <c r="Y628" s="88">
        <f t="shared" si="313"/>
        <v>0.12000000000000008</v>
      </c>
      <c r="Z628" s="54">
        <f t="shared" si="291"/>
        <v>0</v>
      </c>
      <c r="AA628" s="42">
        <f t="shared" si="293"/>
        <v>0</v>
      </c>
      <c r="AB628" s="55" t="e">
        <f t="shared" si="294"/>
        <v>#DIV/0!</v>
      </c>
      <c r="AC628" s="86">
        <f t="shared" si="292"/>
        <v>5</v>
      </c>
      <c r="AD628" s="87">
        <f t="shared" si="295"/>
        <v>5.9523809523809526</v>
      </c>
      <c r="AE628" s="93">
        <f t="shared" si="296"/>
        <v>0.12000000000000002</v>
      </c>
      <c r="AF628" s="59">
        <f t="shared" si="297"/>
        <v>5</v>
      </c>
      <c r="AG628" s="42">
        <f t="shared" si="298"/>
        <v>5.9523809523809526</v>
      </c>
      <c r="AH628" s="55">
        <f t="shared" si="299"/>
        <v>0.12000000000000002</v>
      </c>
    </row>
    <row r="629" spans="1:34" x14ac:dyDescent="0.25">
      <c r="A629" s="75">
        <f>'Compra - Fora do Estado'!A624</f>
        <v>0</v>
      </c>
      <c r="B629" s="66">
        <f>'Compra - Fora do Estado'!B624</f>
        <v>0</v>
      </c>
      <c r="C629" s="40">
        <f>'Compra - Fora do Estado'!L624</f>
        <v>0</v>
      </c>
      <c r="D629" s="80">
        <v>0.04</v>
      </c>
      <c r="E629" s="86">
        <f t="shared" si="284"/>
        <v>5</v>
      </c>
      <c r="F629" s="87">
        <f t="shared" si="300"/>
        <v>7.4626865671641802</v>
      </c>
      <c r="G629" s="88">
        <f t="shared" si="301"/>
        <v>0.12000000000000009</v>
      </c>
      <c r="H629" s="54">
        <f t="shared" si="285"/>
        <v>0</v>
      </c>
      <c r="I629" s="42">
        <f t="shared" si="302"/>
        <v>0</v>
      </c>
      <c r="J629" s="53" t="e">
        <f t="shared" si="303"/>
        <v>#DIV/0!</v>
      </c>
      <c r="K629" s="92">
        <f t="shared" si="286"/>
        <v>0</v>
      </c>
      <c r="L629" s="87">
        <f t="shared" si="304"/>
        <v>0</v>
      </c>
      <c r="M629" s="93" t="e">
        <f t="shared" si="305"/>
        <v>#DIV/0!</v>
      </c>
      <c r="N629" s="59">
        <f t="shared" si="287"/>
        <v>5</v>
      </c>
      <c r="O629" s="42">
        <f t="shared" si="306"/>
        <v>7.3529411764705888</v>
      </c>
      <c r="P629" s="55">
        <f t="shared" si="307"/>
        <v>0.12000000000000008</v>
      </c>
      <c r="Q629" s="86">
        <f t="shared" si="288"/>
        <v>0</v>
      </c>
      <c r="R629" s="87">
        <f t="shared" si="308"/>
        <v>0</v>
      </c>
      <c r="S629" s="93" t="e">
        <f t="shared" si="309"/>
        <v>#DIV/0!</v>
      </c>
      <c r="T629" s="59">
        <f t="shared" si="289"/>
        <v>0</v>
      </c>
      <c r="U629" s="42">
        <f t="shared" si="310"/>
        <v>0</v>
      </c>
      <c r="V629" s="53" t="e">
        <f t="shared" si="311"/>
        <v>#DIV/0!</v>
      </c>
      <c r="W629" s="92">
        <f t="shared" si="290"/>
        <v>5</v>
      </c>
      <c r="X629" s="87">
        <f t="shared" si="312"/>
        <v>7.6923076923076934</v>
      </c>
      <c r="Y629" s="88">
        <f t="shared" si="313"/>
        <v>0.12000000000000008</v>
      </c>
      <c r="Z629" s="54">
        <f t="shared" si="291"/>
        <v>0</v>
      </c>
      <c r="AA629" s="42">
        <f t="shared" si="293"/>
        <v>0</v>
      </c>
      <c r="AB629" s="55" t="e">
        <f t="shared" si="294"/>
        <v>#DIV/0!</v>
      </c>
      <c r="AC629" s="86">
        <f t="shared" si="292"/>
        <v>5</v>
      </c>
      <c r="AD629" s="87">
        <f t="shared" si="295"/>
        <v>5.9523809523809526</v>
      </c>
      <c r="AE629" s="93">
        <f t="shared" si="296"/>
        <v>0.12000000000000002</v>
      </c>
      <c r="AF629" s="59">
        <f t="shared" si="297"/>
        <v>5</v>
      </c>
      <c r="AG629" s="42">
        <f t="shared" si="298"/>
        <v>5.9523809523809526</v>
      </c>
      <c r="AH629" s="55">
        <f t="shared" si="299"/>
        <v>0.12000000000000002</v>
      </c>
    </row>
    <row r="630" spans="1:34" x14ac:dyDescent="0.25">
      <c r="A630" s="75">
        <f>'Compra - Fora do Estado'!A625</f>
        <v>0</v>
      </c>
      <c r="B630" s="66">
        <f>'Compra - Fora do Estado'!B625</f>
        <v>0</v>
      </c>
      <c r="C630" s="40">
        <f>'Compra - Fora do Estado'!L625</f>
        <v>0</v>
      </c>
      <c r="D630" s="80">
        <v>0.04</v>
      </c>
      <c r="E630" s="86">
        <f t="shared" si="284"/>
        <v>5</v>
      </c>
      <c r="F630" s="87">
        <f t="shared" si="300"/>
        <v>7.4626865671641802</v>
      </c>
      <c r="G630" s="88">
        <f t="shared" si="301"/>
        <v>0.12000000000000009</v>
      </c>
      <c r="H630" s="54">
        <f t="shared" si="285"/>
        <v>0</v>
      </c>
      <c r="I630" s="42">
        <f t="shared" si="302"/>
        <v>0</v>
      </c>
      <c r="J630" s="53" t="e">
        <f t="shared" si="303"/>
        <v>#DIV/0!</v>
      </c>
      <c r="K630" s="92">
        <f t="shared" si="286"/>
        <v>0</v>
      </c>
      <c r="L630" s="87">
        <f t="shared" si="304"/>
        <v>0</v>
      </c>
      <c r="M630" s="93" t="e">
        <f t="shared" si="305"/>
        <v>#DIV/0!</v>
      </c>
      <c r="N630" s="59">
        <f t="shared" si="287"/>
        <v>5</v>
      </c>
      <c r="O630" s="42">
        <f t="shared" si="306"/>
        <v>7.3529411764705888</v>
      </c>
      <c r="P630" s="55">
        <f t="shared" si="307"/>
        <v>0.12000000000000008</v>
      </c>
      <c r="Q630" s="86">
        <f t="shared" si="288"/>
        <v>0</v>
      </c>
      <c r="R630" s="87">
        <f t="shared" si="308"/>
        <v>0</v>
      </c>
      <c r="S630" s="93" t="e">
        <f t="shared" si="309"/>
        <v>#DIV/0!</v>
      </c>
      <c r="T630" s="59">
        <f t="shared" si="289"/>
        <v>0</v>
      </c>
      <c r="U630" s="42">
        <f t="shared" si="310"/>
        <v>0</v>
      </c>
      <c r="V630" s="53" t="e">
        <f t="shared" si="311"/>
        <v>#DIV/0!</v>
      </c>
      <c r="W630" s="92">
        <f t="shared" si="290"/>
        <v>5</v>
      </c>
      <c r="X630" s="87">
        <f t="shared" si="312"/>
        <v>7.6923076923076934</v>
      </c>
      <c r="Y630" s="88">
        <f t="shared" si="313"/>
        <v>0.12000000000000008</v>
      </c>
      <c r="Z630" s="54">
        <f t="shared" si="291"/>
        <v>0</v>
      </c>
      <c r="AA630" s="42">
        <f t="shared" si="293"/>
        <v>0</v>
      </c>
      <c r="AB630" s="55" t="e">
        <f t="shared" si="294"/>
        <v>#DIV/0!</v>
      </c>
      <c r="AC630" s="86">
        <f t="shared" si="292"/>
        <v>5</v>
      </c>
      <c r="AD630" s="87">
        <f t="shared" si="295"/>
        <v>5.9523809523809526</v>
      </c>
      <c r="AE630" s="93">
        <f t="shared" si="296"/>
        <v>0.12000000000000002</v>
      </c>
      <c r="AF630" s="59">
        <f t="shared" si="297"/>
        <v>5</v>
      </c>
      <c r="AG630" s="42">
        <f t="shared" si="298"/>
        <v>5.9523809523809526</v>
      </c>
      <c r="AH630" s="55">
        <f t="shared" si="299"/>
        <v>0.12000000000000002</v>
      </c>
    </row>
    <row r="631" spans="1:34" x14ac:dyDescent="0.25">
      <c r="A631" s="75">
        <f>'Compra - Fora do Estado'!A626</f>
        <v>0</v>
      </c>
      <c r="B631" s="66">
        <f>'Compra - Fora do Estado'!B626</f>
        <v>0</v>
      </c>
      <c r="C631" s="40">
        <f>'Compra - Fora do Estado'!L626</f>
        <v>0</v>
      </c>
      <c r="D631" s="80">
        <v>0.04</v>
      </c>
      <c r="E631" s="86">
        <f t="shared" si="284"/>
        <v>5</v>
      </c>
      <c r="F631" s="87">
        <f t="shared" si="300"/>
        <v>7.4626865671641802</v>
      </c>
      <c r="G631" s="88">
        <f t="shared" si="301"/>
        <v>0.12000000000000009</v>
      </c>
      <c r="H631" s="54">
        <f t="shared" si="285"/>
        <v>0</v>
      </c>
      <c r="I631" s="42">
        <f t="shared" si="302"/>
        <v>0</v>
      </c>
      <c r="J631" s="53" t="e">
        <f t="shared" si="303"/>
        <v>#DIV/0!</v>
      </c>
      <c r="K631" s="92">
        <f t="shared" si="286"/>
        <v>0</v>
      </c>
      <c r="L631" s="87">
        <f t="shared" si="304"/>
        <v>0</v>
      </c>
      <c r="M631" s="93" t="e">
        <f t="shared" si="305"/>
        <v>#DIV/0!</v>
      </c>
      <c r="N631" s="59">
        <f t="shared" si="287"/>
        <v>5</v>
      </c>
      <c r="O631" s="42">
        <f t="shared" si="306"/>
        <v>7.3529411764705888</v>
      </c>
      <c r="P631" s="55">
        <f t="shared" si="307"/>
        <v>0.12000000000000008</v>
      </c>
      <c r="Q631" s="86">
        <f t="shared" si="288"/>
        <v>0</v>
      </c>
      <c r="R631" s="87">
        <f t="shared" si="308"/>
        <v>0</v>
      </c>
      <c r="S631" s="93" t="e">
        <f t="shared" si="309"/>
        <v>#DIV/0!</v>
      </c>
      <c r="T631" s="59">
        <f t="shared" si="289"/>
        <v>0</v>
      </c>
      <c r="U631" s="42">
        <f t="shared" si="310"/>
        <v>0</v>
      </c>
      <c r="V631" s="53" t="e">
        <f t="shared" si="311"/>
        <v>#DIV/0!</v>
      </c>
      <c r="W631" s="92">
        <f t="shared" si="290"/>
        <v>5</v>
      </c>
      <c r="X631" s="87">
        <f t="shared" si="312"/>
        <v>7.6923076923076934</v>
      </c>
      <c r="Y631" s="88">
        <f t="shared" si="313"/>
        <v>0.12000000000000008</v>
      </c>
      <c r="Z631" s="54">
        <f t="shared" si="291"/>
        <v>0</v>
      </c>
      <c r="AA631" s="42">
        <f t="shared" si="293"/>
        <v>0</v>
      </c>
      <c r="AB631" s="55" t="e">
        <f t="shared" si="294"/>
        <v>#DIV/0!</v>
      </c>
      <c r="AC631" s="86">
        <f t="shared" si="292"/>
        <v>5</v>
      </c>
      <c r="AD631" s="87">
        <f t="shared" si="295"/>
        <v>5.9523809523809526</v>
      </c>
      <c r="AE631" s="93">
        <f t="shared" si="296"/>
        <v>0.12000000000000002</v>
      </c>
      <c r="AF631" s="59">
        <f t="shared" si="297"/>
        <v>5</v>
      </c>
      <c r="AG631" s="42">
        <f t="shared" si="298"/>
        <v>5.9523809523809526</v>
      </c>
      <c r="AH631" s="55">
        <f t="shared" si="299"/>
        <v>0.12000000000000002</v>
      </c>
    </row>
    <row r="632" spans="1:34" x14ac:dyDescent="0.25">
      <c r="A632" s="75">
        <f>'Compra - Fora do Estado'!A627</f>
        <v>0</v>
      </c>
      <c r="B632" s="66">
        <f>'Compra - Fora do Estado'!B627</f>
        <v>0</v>
      </c>
      <c r="C632" s="40">
        <f>'Compra - Fora do Estado'!L627</f>
        <v>0</v>
      </c>
      <c r="D632" s="80">
        <v>0.04</v>
      </c>
      <c r="E632" s="86">
        <f t="shared" si="284"/>
        <v>5</v>
      </c>
      <c r="F632" s="87">
        <f t="shared" si="300"/>
        <v>7.4626865671641802</v>
      </c>
      <c r="G632" s="88">
        <f t="shared" si="301"/>
        <v>0.12000000000000009</v>
      </c>
      <c r="H632" s="54">
        <f t="shared" si="285"/>
        <v>0</v>
      </c>
      <c r="I632" s="42">
        <f t="shared" si="302"/>
        <v>0</v>
      </c>
      <c r="J632" s="53" t="e">
        <f t="shared" si="303"/>
        <v>#DIV/0!</v>
      </c>
      <c r="K632" s="92">
        <f t="shared" si="286"/>
        <v>0</v>
      </c>
      <c r="L632" s="87">
        <f t="shared" si="304"/>
        <v>0</v>
      </c>
      <c r="M632" s="93" t="e">
        <f t="shared" si="305"/>
        <v>#DIV/0!</v>
      </c>
      <c r="N632" s="59">
        <f t="shared" si="287"/>
        <v>5</v>
      </c>
      <c r="O632" s="42">
        <f t="shared" si="306"/>
        <v>7.3529411764705888</v>
      </c>
      <c r="P632" s="55">
        <f t="shared" si="307"/>
        <v>0.12000000000000008</v>
      </c>
      <c r="Q632" s="86">
        <f t="shared" si="288"/>
        <v>0</v>
      </c>
      <c r="R632" s="87">
        <f t="shared" si="308"/>
        <v>0</v>
      </c>
      <c r="S632" s="93" t="e">
        <f t="shared" si="309"/>
        <v>#DIV/0!</v>
      </c>
      <c r="T632" s="59">
        <f t="shared" si="289"/>
        <v>0</v>
      </c>
      <c r="U632" s="42">
        <f t="shared" si="310"/>
        <v>0</v>
      </c>
      <c r="V632" s="53" t="e">
        <f t="shared" si="311"/>
        <v>#DIV/0!</v>
      </c>
      <c r="W632" s="92">
        <f t="shared" si="290"/>
        <v>5</v>
      </c>
      <c r="X632" s="87">
        <f t="shared" si="312"/>
        <v>7.6923076923076934</v>
      </c>
      <c r="Y632" s="88">
        <f t="shared" si="313"/>
        <v>0.12000000000000008</v>
      </c>
      <c r="Z632" s="54">
        <f t="shared" si="291"/>
        <v>0</v>
      </c>
      <c r="AA632" s="42">
        <f t="shared" si="293"/>
        <v>0</v>
      </c>
      <c r="AB632" s="55" t="e">
        <f t="shared" si="294"/>
        <v>#DIV/0!</v>
      </c>
      <c r="AC632" s="86">
        <f t="shared" si="292"/>
        <v>5</v>
      </c>
      <c r="AD632" s="87">
        <f t="shared" si="295"/>
        <v>5.9523809523809526</v>
      </c>
      <c r="AE632" s="93">
        <f t="shared" si="296"/>
        <v>0.12000000000000002</v>
      </c>
      <c r="AF632" s="59">
        <f t="shared" si="297"/>
        <v>5</v>
      </c>
      <c r="AG632" s="42">
        <f t="shared" si="298"/>
        <v>5.9523809523809526</v>
      </c>
      <c r="AH632" s="55">
        <f t="shared" si="299"/>
        <v>0.12000000000000002</v>
      </c>
    </row>
    <row r="633" spans="1:34" x14ac:dyDescent="0.25">
      <c r="A633" s="75">
        <f>'Compra - Fora do Estado'!A628</f>
        <v>0</v>
      </c>
      <c r="B633" s="66">
        <f>'Compra - Fora do Estado'!B628</f>
        <v>0</v>
      </c>
      <c r="C633" s="40">
        <f>'Compra - Fora do Estado'!L628</f>
        <v>0</v>
      </c>
      <c r="D633" s="80">
        <v>0.04</v>
      </c>
      <c r="E633" s="86">
        <f t="shared" si="284"/>
        <v>5</v>
      </c>
      <c r="F633" s="87">
        <f t="shared" si="300"/>
        <v>7.4626865671641802</v>
      </c>
      <c r="G633" s="88">
        <f t="shared" si="301"/>
        <v>0.12000000000000009</v>
      </c>
      <c r="H633" s="54">
        <f t="shared" si="285"/>
        <v>0</v>
      </c>
      <c r="I633" s="42">
        <f t="shared" si="302"/>
        <v>0</v>
      </c>
      <c r="J633" s="53" t="e">
        <f t="shared" si="303"/>
        <v>#DIV/0!</v>
      </c>
      <c r="K633" s="92">
        <f t="shared" si="286"/>
        <v>0</v>
      </c>
      <c r="L633" s="87">
        <f t="shared" si="304"/>
        <v>0</v>
      </c>
      <c r="M633" s="93" t="e">
        <f t="shared" si="305"/>
        <v>#DIV/0!</v>
      </c>
      <c r="N633" s="59">
        <f t="shared" si="287"/>
        <v>5</v>
      </c>
      <c r="O633" s="42">
        <f t="shared" si="306"/>
        <v>7.3529411764705888</v>
      </c>
      <c r="P633" s="55">
        <f t="shared" si="307"/>
        <v>0.12000000000000008</v>
      </c>
      <c r="Q633" s="86">
        <f t="shared" si="288"/>
        <v>0</v>
      </c>
      <c r="R633" s="87">
        <f t="shared" si="308"/>
        <v>0</v>
      </c>
      <c r="S633" s="93" t="e">
        <f t="shared" si="309"/>
        <v>#DIV/0!</v>
      </c>
      <c r="T633" s="59">
        <f t="shared" si="289"/>
        <v>0</v>
      </c>
      <c r="U633" s="42">
        <f t="shared" si="310"/>
        <v>0</v>
      </c>
      <c r="V633" s="53" t="e">
        <f t="shared" si="311"/>
        <v>#DIV/0!</v>
      </c>
      <c r="W633" s="92">
        <f t="shared" si="290"/>
        <v>5</v>
      </c>
      <c r="X633" s="87">
        <f t="shared" si="312"/>
        <v>7.6923076923076934</v>
      </c>
      <c r="Y633" s="88">
        <f t="shared" si="313"/>
        <v>0.12000000000000008</v>
      </c>
      <c r="Z633" s="54">
        <f t="shared" si="291"/>
        <v>0</v>
      </c>
      <c r="AA633" s="42">
        <f t="shared" si="293"/>
        <v>0</v>
      </c>
      <c r="AB633" s="55" t="e">
        <f t="shared" si="294"/>
        <v>#DIV/0!</v>
      </c>
      <c r="AC633" s="86">
        <f t="shared" si="292"/>
        <v>5</v>
      </c>
      <c r="AD633" s="87">
        <f t="shared" si="295"/>
        <v>5.9523809523809526</v>
      </c>
      <c r="AE633" s="93">
        <f t="shared" si="296"/>
        <v>0.12000000000000002</v>
      </c>
      <c r="AF633" s="59">
        <f t="shared" si="297"/>
        <v>5</v>
      </c>
      <c r="AG633" s="42">
        <f t="shared" si="298"/>
        <v>5.9523809523809526</v>
      </c>
      <c r="AH633" s="55">
        <f t="shared" si="299"/>
        <v>0.12000000000000002</v>
      </c>
    </row>
    <row r="634" spans="1:34" x14ac:dyDescent="0.25">
      <c r="A634" s="75">
        <f>'Compra - Fora do Estado'!A629</f>
        <v>0</v>
      </c>
      <c r="B634" s="66">
        <f>'Compra - Fora do Estado'!B629</f>
        <v>0</v>
      </c>
      <c r="C634" s="40">
        <f>'Compra - Fora do Estado'!L629</f>
        <v>0</v>
      </c>
      <c r="D634" s="80">
        <v>0.04</v>
      </c>
      <c r="E634" s="86">
        <f t="shared" si="284"/>
        <v>5</v>
      </c>
      <c r="F634" s="87">
        <f t="shared" si="300"/>
        <v>7.4626865671641802</v>
      </c>
      <c r="G634" s="88">
        <f t="shared" si="301"/>
        <v>0.12000000000000009</v>
      </c>
      <c r="H634" s="54">
        <f t="shared" si="285"/>
        <v>0</v>
      </c>
      <c r="I634" s="42">
        <f t="shared" si="302"/>
        <v>0</v>
      </c>
      <c r="J634" s="53" t="e">
        <f t="shared" si="303"/>
        <v>#DIV/0!</v>
      </c>
      <c r="K634" s="92">
        <f t="shared" si="286"/>
        <v>0</v>
      </c>
      <c r="L634" s="87">
        <f t="shared" si="304"/>
        <v>0</v>
      </c>
      <c r="M634" s="93" t="e">
        <f t="shared" si="305"/>
        <v>#DIV/0!</v>
      </c>
      <c r="N634" s="59">
        <f t="shared" si="287"/>
        <v>5</v>
      </c>
      <c r="O634" s="42">
        <f t="shared" si="306"/>
        <v>7.3529411764705888</v>
      </c>
      <c r="P634" s="55">
        <f t="shared" si="307"/>
        <v>0.12000000000000008</v>
      </c>
      <c r="Q634" s="86">
        <f t="shared" si="288"/>
        <v>0</v>
      </c>
      <c r="R634" s="87">
        <f t="shared" si="308"/>
        <v>0</v>
      </c>
      <c r="S634" s="93" t="e">
        <f t="shared" si="309"/>
        <v>#DIV/0!</v>
      </c>
      <c r="T634" s="59">
        <f t="shared" si="289"/>
        <v>0</v>
      </c>
      <c r="U634" s="42">
        <f t="shared" si="310"/>
        <v>0</v>
      </c>
      <c r="V634" s="53" t="e">
        <f t="shared" si="311"/>
        <v>#DIV/0!</v>
      </c>
      <c r="W634" s="92">
        <f t="shared" si="290"/>
        <v>5</v>
      </c>
      <c r="X634" s="87">
        <f t="shared" si="312"/>
        <v>7.6923076923076934</v>
      </c>
      <c r="Y634" s="88">
        <f t="shared" si="313"/>
        <v>0.12000000000000008</v>
      </c>
      <c r="Z634" s="54">
        <f t="shared" si="291"/>
        <v>0</v>
      </c>
      <c r="AA634" s="42">
        <f t="shared" si="293"/>
        <v>0</v>
      </c>
      <c r="AB634" s="55" t="e">
        <f t="shared" si="294"/>
        <v>#DIV/0!</v>
      </c>
      <c r="AC634" s="86">
        <f t="shared" si="292"/>
        <v>5</v>
      </c>
      <c r="AD634" s="87">
        <f t="shared" si="295"/>
        <v>5.9523809523809526</v>
      </c>
      <c r="AE634" s="93">
        <f t="shared" si="296"/>
        <v>0.12000000000000002</v>
      </c>
      <c r="AF634" s="59">
        <f t="shared" si="297"/>
        <v>5</v>
      </c>
      <c r="AG634" s="42">
        <f t="shared" si="298"/>
        <v>5.9523809523809526</v>
      </c>
      <c r="AH634" s="55">
        <f t="shared" si="299"/>
        <v>0.12000000000000002</v>
      </c>
    </row>
    <row r="635" spans="1:34" x14ac:dyDescent="0.25">
      <c r="A635" s="75">
        <f>'Compra - Fora do Estado'!A630</f>
        <v>0</v>
      </c>
      <c r="B635" s="66">
        <f>'Compra - Fora do Estado'!B630</f>
        <v>0</v>
      </c>
      <c r="C635" s="40">
        <f>'Compra - Fora do Estado'!L630</f>
        <v>0</v>
      </c>
      <c r="D635" s="80">
        <v>0.04</v>
      </c>
      <c r="E635" s="86">
        <f t="shared" si="284"/>
        <v>5</v>
      </c>
      <c r="F635" s="87">
        <f t="shared" si="300"/>
        <v>7.4626865671641802</v>
      </c>
      <c r="G635" s="88">
        <f t="shared" si="301"/>
        <v>0.12000000000000009</v>
      </c>
      <c r="H635" s="54">
        <f t="shared" si="285"/>
        <v>0</v>
      </c>
      <c r="I635" s="42">
        <f t="shared" si="302"/>
        <v>0</v>
      </c>
      <c r="J635" s="53" t="e">
        <f t="shared" si="303"/>
        <v>#DIV/0!</v>
      </c>
      <c r="K635" s="92">
        <f t="shared" si="286"/>
        <v>0</v>
      </c>
      <c r="L635" s="87">
        <f t="shared" si="304"/>
        <v>0</v>
      </c>
      <c r="M635" s="93" t="e">
        <f t="shared" si="305"/>
        <v>#DIV/0!</v>
      </c>
      <c r="N635" s="59">
        <f t="shared" si="287"/>
        <v>5</v>
      </c>
      <c r="O635" s="42">
        <f t="shared" si="306"/>
        <v>7.3529411764705888</v>
      </c>
      <c r="P635" s="55">
        <f t="shared" si="307"/>
        <v>0.12000000000000008</v>
      </c>
      <c r="Q635" s="86">
        <f t="shared" si="288"/>
        <v>0</v>
      </c>
      <c r="R635" s="87">
        <f t="shared" si="308"/>
        <v>0</v>
      </c>
      <c r="S635" s="93" t="e">
        <f t="shared" si="309"/>
        <v>#DIV/0!</v>
      </c>
      <c r="T635" s="59">
        <f t="shared" si="289"/>
        <v>0</v>
      </c>
      <c r="U635" s="42">
        <f t="shared" si="310"/>
        <v>0</v>
      </c>
      <c r="V635" s="53" t="e">
        <f t="shared" si="311"/>
        <v>#DIV/0!</v>
      </c>
      <c r="W635" s="92">
        <f t="shared" si="290"/>
        <v>5</v>
      </c>
      <c r="X635" s="87">
        <f t="shared" si="312"/>
        <v>7.6923076923076934</v>
      </c>
      <c r="Y635" s="88">
        <f t="shared" si="313"/>
        <v>0.12000000000000008</v>
      </c>
      <c r="Z635" s="54">
        <f t="shared" si="291"/>
        <v>0</v>
      </c>
      <c r="AA635" s="42">
        <f t="shared" si="293"/>
        <v>0</v>
      </c>
      <c r="AB635" s="55" t="e">
        <f t="shared" si="294"/>
        <v>#DIV/0!</v>
      </c>
      <c r="AC635" s="86">
        <f t="shared" si="292"/>
        <v>5</v>
      </c>
      <c r="AD635" s="87">
        <f t="shared" si="295"/>
        <v>5.9523809523809526</v>
      </c>
      <c r="AE635" s="93">
        <f t="shared" si="296"/>
        <v>0.12000000000000002</v>
      </c>
      <c r="AF635" s="59">
        <f t="shared" si="297"/>
        <v>5</v>
      </c>
      <c r="AG635" s="42">
        <f t="shared" si="298"/>
        <v>5.9523809523809526</v>
      </c>
      <c r="AH635" s="55">
        <f t="shared" si="299"/>
        <v>0.12000000000000002</v>
      </c>
    </row>
    <row r="636" spans="1:34" x14ac:dyDescent="0.25">
      <c r="A636" s="75">
        <f>'Compra - Fora do Estado'!A631</f>
        <v>0</v>
      </c>
      <c r="B636" s="66">
        <f>'Compra - Fora do Estado'!B631</f>
        <v>0</v>
      </c>
      <c r="C636" s="40">
        <f>'Compra - Fora do Estado'!L631</f>
        <v>0</v>
      </c>
      <c r="D636" s="80">
        <v>0.04</v>
      </c>
      <c r="E636" s="86">
        <f t="shared" si="284"/>
        <v>5</v>
      </c>
      <c r="F636" s="87">
        <f t="shared" si="300"/>
        <v>7.4626865671641802</v>
      </c>
      <c r="G636" s="88">
        <f t="shared" si="301"/>
        <v>0.12000000000000009</v>
      </c>
      <c r="H636" s="54">
        <f t="shared" si="285"/>
        <v>0</v>
      </c>
      <c r="I636" s="42">
        <f t="shared" si="302"/>
        <v>0</v>
      </c>
      <c r="J636" s="53" t="e">
        <f t="shared" si="303"/>
        <v>#DIV/0!</v>
      </c>
      <c r="K636" s="92">
        <f t="shared" si="286"/>
        <v>0</v>
      </c>
      <c r="L636" s="87">
        <f t="shared" si="304"/>
        <v>0</v>
      </c>
      <c r="M636" s="93" t="e">
        <f t="shared" si="305"/>
        <v>#DIV/0!</v>
      </c>
      <c r="N636" s="59">
        <f t="shared" si="287"/>
        <v>5</v>
      </c>
      <c r="O636" s="42">
        <f t="shared" si="306"/>
        <v>7.3529411764705888</v>
      </c>
      <c r="P636" s="55">
        <f t="shared" si="307"/>
        <v>0.12000000000000008</v>
      </c>
      <c r="Q636" s="86">
        <f t="shared" si="288"/>
        <v>0</v>
      </c>
      <c r="R636" s="87">
        <f t="shared" si="308"/>
        <v>0</v>
      </c>
      <c r="S636" s="93" t="e">
        <f t="shared" si="309"/>
        <v>#DIV/0!</v>
      </c>
      <c r="T636" s="59">
        <f t="shared" si="289"/>
        <v>0</v>
      </c>
      <c r="U636" s="42">
        <f t="shared" si="310"/>
        <v>0</v>
      </c>
      <c r="V636" s="53" t="e">
        <f t="shared" si="311"/>
        <v>#DIV/0!</v>
      </c>
      <c r="W636" s="92">
        <f t="shared" si="290"/>
        <v>5</v>
      </c>
      <c r="X636" s="87">
        <f t="shared" si="312"/>
        <v>7.6923076923076934</v>
      </c>
      <c r="Y636" s="88">
        <f t="shared" si="313"/>
        <v>0.12000000000000008</v>
      </c>
      <c r="Z636" s="54">
        <f t="shared" si="291"/>
        <v>0</v>
      </c>
      <c r="AA636" s="42">
        <f t="shared" si="293"/>
        <v>0</v>
      </c>
      <c r="AB636" s="55" t="e">
        <f t="shared" si="294"/>
        <v>#DIV/0!</v>
      </c>
      <c r="AC636" s="86">
        <f t="shared" si="292"/>
        <v>5</v>
      </c>
      <c r="AD636" s="87">
        <f t="shared" si="295"/>
        <v>5.9523809523809526</v>
      </c>
      <c r="AE636" s="93">
        <f t="shared" si="296"/>
        <v>0.12000000000000002</v>
      </c>
      <c r="AF636" s="59">
        <f t="shared" si="297"/>
        <v>5</v>
      </c>
      <c r="AG636" s="42">
        <f t="shared" si="298"/>
        <v>5.9523809523809526</v>
      </c>
      <c r="AH636" s="55">
        <f t="shared" si="299"/>
        <v>0.12000000000000002</v>
      </c>
    </row>
    <row r="637" spans="1:34" x14ac:dyDescent="0.25">
      <c r="A637" s="75">
        <f>'Compra - Fora do Estado'!A632</f>
        <v>0</v>
      </c>
      <c r="B637" s="66">
        <f>'Compra - Fora do Estado'!B632</f>
        <v>0</v>
      </c>
      <c r="C637" s="40">
        <f>'Compra - Fora do Estado'!L632</f>
        <v>0</v>
      </c>
      <c r="D637" s="80">
        <v>0.04</v>
      </c>
      <c r="E637" s="86">
        <f t="shared" si="284"/>
        <v>5</v>
      </c>
      <c r="F637" s="87">
        <f t="shared" si="300"/>
        <v>7.4626865671641802</v>
      </c>
      <c r="G637" s="88">
        <f t="shared" si="301"/>
        <v>0.12000000000000009</v>
      </c>
      <c r="H637" s="54">
        <f t="shared" si="285"/>
        <v>0</v>
      </c>
      <c r="I637" s="42">
        <f t="shared" si="302"/>
        <v>0</v>
      </c>
      <c r="J637" s="53" t="e">
        <f t="shared" si="303"/>
        <v>#DIV/0!</v>
      </c>
      <c r="K637" s="92">
        <f t="shared" si="286"/>
        <v>0</v>
      </c>
      <c r="L637" s="87">
        <f t="shared" si="304"/>
        <v>0</v>
      </c>
      <c r="M637" s="93" t="e">
        <f t="shared" si="305"/>
        <v>#DIV/0!</v>
      </c>
      <c r="N637" s="59">
        <f t="shared" si="287"/>
        <v>5</v>
      </c>
      <c r="O637" s="42">
        <f t="shared" si="306"/>
        <v>7.3529411764705888</v>
      </c>
      <c r="P637" s="55">
        <f t="shared" si="307"/>
        <v>0.12000000000000008</v>
      </c>
      <c r="Q637" s="86">
        <f t="shared" si="288"/>
        <v>0</v>
      </c>
      <c r="R637" s="87">
        <f t="shared" si="308"/>
        <v>0</v>
      </c>
      <c r="S637" s="93" t="e">
        <f t="shared" si="309"/>
        <v>#DIV/0!</v>
      </c>
      <c r="T637" s="59">
        <f t="shared" si="289"/>
        <v>0</v>
      </c>
      <c r="U637" s="42">
        <f t="shared" si="310"/>
        <v>0</v>
      </c>
      <c r="V637" s="53" t="e">
        <f t="shared" si="311"/>
        <v>#DIV/0!</v>
      </c>
      <c r="W637" s="92">
        <f t="shared" si="290"/>
        <v>5</v>
      </c>
      <c r="X637" s="87">
        <f t="shared" si="312"/>
        <v>7.6923076923076934</v>
      </c>
      <c r="Y637" s="88">
        <f t="shared" si="313"/>
        <v>0.12000000000000008</v>
      </c>
      <c r="Z637" s="54">
        <f t="shared" si="291"/>
        <v>0</v>
      </c>
      <c r="AA637" s="42">
        <f t="shared" si="293"/>
        <v>0</v>
      </c>
      <c r="AB637" s="55" t="e">
        <f t="shared" si="294"/>
        <v>#DIV/0!</v>
      </c>
      <c r="AC637" s="86">
        <f t="shared" si="292"/>
        <v>5</v>
      </c>
      <c r="AD637" s="87">
        <f t="shared" si="295"/>
        <v>5.9523809523809526</v>
      </c>
      <c r="AE637" s="93">
        <f t="shared" si="296"/>
        <v>0.12000000000000002</v>
      </c>
      <c r="AF637" s="59">
        <f t="shared" si="297"/>
        <v>5</v>
      </c>
      <c r="AG637" s="42">
        <f t="shared" si="298"/>
        <v>5.9523809523809526</v>
      </c>
      <c r="AH637" s="55">
        <f t="shared" si="299"/>
        <v>0.12000000000000002</v>
      </c>
    </row>
    <row r="638" spans="1:34" x14ac:dyDescent="0.25">
      <c r="A638" s="75">
        <f>'Compra - Fora do Estado'!A633</f>
        <v>0</v>
      </c>
      <c r="B638" s="66">
        <f>'Compra - Fora do Estado'!B633</f>
        <v>0</v>
      </c>
      <c r="C638" s="40">
        <f>'Compra - Fora do Estado'!L633</f>
        <v>0</v>
      </c>
      <c r="D638" s="80">
        <v>0.04</v>
      </c>
      <c r="E638" s="86">
        <f t="shared" si="284"/>
        <v>5</v>
      </c>
      <c r="F638" s="87">
        <f t="shared" si="300"/>
        <v>7.4626865671641802</v>
      </c>
      <c r="G638" s="88">
        <f t="shared" si="301"/>
        <v>0.12000000000000009</v>
      </c>
      <c r="H638" s="54">
        <f t="shared" si="285"/>
        <v>0</v>
      </c>
      <c r="I638" s="42">
        <f t="shared" si="302"/>
        <v>0</v>
      </c>
      <c r="J638" s="53" t="e">
        <f t="shared" si="303"/>
        <v>#DIV/0!</v>
      </c>
      <c r="K638" s="92">
        <f t="shared" si="286"/>
        <v>0</v>
      </c>
      <c r="L638" s="87">
        <f t="shared" si="304"/>
        <v>0</v>
      </c>
      <c r="M638" s="93" t="e">
        <f t="shared" si="305"/>
        <v>#DIV/0!</v>
      </c>
      <c r="N638" s="59">
        <f t="shared" si="287"/>
        <v>5</v>
      </c>
      <c r="O638" s="42">
        <f t="shared" si="306"/>
        <v>7.3529411764705888</v>
      </c>
      <c r="P638" s="55">
        <f t="shared" si="307"/>
        <v>0.12000000000000008</v>
      </c>
      <c r="Q638" s="86">
        <f t="shared" si="288"/>
        <v>0</v>
      </c>
      <c r="R638" s="87">
        <f t="shared" si="308"/>
        <v>0</v>
      </c>
      <c r="S638" s="93" t="e">
        <f t="shared" si="309"/>
        <v>#DIV/0!</v>
      </c>
      <c r="T638" s="59">
        <f t="shared" si="289"/>
        <v>0</v>
      </c>
      <c r="U638" s="42">
        <f t="shared" si="310"/>
        <v>0</v>
      </c>
      <c r="V638" s="53" t="e">
        <f t="shared" si="311"/>
        <v>#DIV/0!</v>
      </c>
      <c r="W638" s="92">
        <f t="shared" si="290"/>
        <v>5</v>
      </c>
      <c r="X638" s="87">
        <f t="shared" si="312"/>
        <v>7.6923076923076934</v>
      </c>
      <c r="Y638" s="88">
        <f t="shared" si="313"/>
        <v>0.12000000000000008</v>
      </c>
      <c r="Z638" s="54">
        <f t="shared" si="291"/>
        <v>0</v>
      </c>
      <c r="AA638" s="42">
        <f t="shared" si="293"/>
        <v>0</v>
      </c>
      <c r="AB638" s="55" t="e">
        <f t="shared" si="294"/>
        <v>#DIV/0!</v>
      </c>
      <c r="AC638" s="86">
        <f t="shared" si="292"/>
        <v>5</v>
      </c>
      <c r="AD638" s="87">
        <f t="shared" si="295"/>
        <v>5.9523809523809526</v>
      </c>
      <c r="AE638" s="93">
        <f t="shared" si="296"/>
        <v>0.12000000000000002</v>
      </c>
      <c r="AF638" s="59">
        <f t="shared" si="297"/>
        <v>5</v>
      </c>
      <c r="AG638" s="42">
        <f t="shared" si="298"/>
        <v>5.9523809523809526</v>
      </c>
      <c r="AH638" s="55">
        <f t="shared" si="299"/>
        <v>0.12000000000000002</v>
      </c>
    </row>
    <row r="639" spans="1:34" x14ac:dyDescent="0.25">
      <c r="A639" s="75">
        <f>'Compra - Fora do Estado'!A634</f>
        <v>0</v>
      </c>
      <c r="B639" s="66">
        <f>'Compra - Fora do Estado'!B634</f>
        <v>0</v>
      </c>
      <c r="C639" s="40">
        <f>'Compra - Fora do Estado'!L634</f>
        <v>0</v>
      </c>
      <c r="D639" s="80">
        <v>0.04</v>
      </c>
      <c r="E639" s="86">
        <f t="shared" si="284"/>
        <v>5</v>
      </c>
      <c r="F639" s="87">
        <f t="shared" si="300"/>
        <v>7.4626865671641802</v>
      </c>
      <c r="G639" s="88">
        <f t="shared" si="301"/>
        <v>0.12000000000000009</v>
      </c>
      <c r="H639" s="54">
        <f t="shared" si="285"/>
        <v>0</v>
      </c>
      <c r="I639" s="42">
        <f t="shared" si="302"/>
        <v>0</v>
      </c>
      <c r="J639" s="53" t="e">
        <f t="shared" si="303"/>
        <v>#DIV/0!</v>
      </c>
      <c r="K639" s="92">
        <f t="shared" si="286"/>
        <v>0</v>
      </c>
      <c r="L639" s="87">
        <f t="shared" si="304"/>
        <v>0</v>
      </c>
      <c r="M639" s="93" t="e">
        <f t="shared" si="305"/>
        <v>#DIV/0!</v>
      </c>
      <c r="N639" s="59">
        <f t="shared" si="287"/>
        <v>5</v>
      </c>
      <c r="O639" s="42">
        <f t="shared" si="306"/>
        <v>7.3529411764705888</v>
      </c>
      <c r="P639" s="55">
        <f t="shared" si="307"/>
        <v>0.12000000000000008</v>
      </c>
      <c r="Q639" s="86">
        <f t="shared" si="288"/>
        <v>0</v>
      </c>
      <c r="R639" s="87">
        <f t="shared" si="308"/>
        <v>0</v>
      </c>
      <c r="S639" s="93" t="e">
        <f t="shared" si="309"/>
        <v>#DIV/0!</v>
      </c>
      <c r="T639" s="59">
        <f t="shared" si="289"/>
        <v>0</v>
      </c>
      <c r="U639" s="42">
        <f t="shared" si="310"/>
        <v>0</v>
      </c>
      <c r="V639" s="53" t="e">
        <f t="shared" si="311"/>
        <v>#DIV/0!</v>
      </c>
      <c r="W639" s="92">
        <f t="shared" si="290"/>
        <v>5</v>
      </c>
      <c r="X639" s="87">
        <f t="shared" si="312"/>
        <v>7.6923076923076934</v>
      </c>
      <c r="Y639" s="88">
        <f t="shared" si="313"/>
        <v>0.12000000000000008</v>
      </c>
      <c r="Z639" s="54">
        <f t="shared" si="291"/>
        <v>0</v>
      </c>
      <c r="AA639" s="42">
        <f t="shared" si="293"/>
        <v>0</v>
      </c>
      <c r="AB639" s="55" t="e">
        <f t="shared" si="294"/>
        <v>#DIV/0!</v>
      </c>
      <c r="AC639" s="86">
        <f t="shared" si="292"/>
        <v>5</v>
      </c>
      <c r="AD639" s="87">
        <f t="shared" si="295"/>
        <v>5.9523809523809526</v>
      </c>
      <c r="AE639" s="93">
        <f t="shared" si="296"/>
        <v>0.12000000000000002</v>
      </c>
      <c r="AF639" s="59">
        <f t="shared" si="297"/>
        <v>5</v>
      </c>
      <c r="AG639" s="42">
        <f t="shared" si="298"/>
        <v>5.9523809523809526</v>
      </c>
      <c r="AH639" s="55">
        <f t="shared" si="299"/>
        <v>0.12000000000000002</v>
      </c>
    </row>
    <row r="640" spans="1:34" x14ac:dyDescent="0.25">
      <c r="A640" s="75">
        <f>'Compra - Fora do Estado'!A635</f>
        <v>0</v>
      </c>
      <c r="B640" s="66">
        <f>'Compra - Fora do Estado'!B635</f>
        <v>0</v>
      </c>
      <c r="C640" s="40">
        <f>'Compra - Fora do Estado'!L635</f>
        <v>0</v>
      </c>
      <c r="D640" s="80">
        <v>0.04</v>
      </c>
      <c r="E640" s="86">
        <f t="shared" si="284"/>
        <v>5</v>
      </c>
      <c r="F640" s="87">
        <f t="shared" si="300"/>
        <v>7.4626865671641802</v>
      </c>
      <c r="G640" s="88">
        <f t="shared" si="301"/>
        <v>0.12000000000000009</v>
      </c>
      <c r="H640" s="54">
        <f t="shared" si="285"/>
        <v>0</v>
      </c>
      <c r="I640" s="42">
        <f t="shared" si="302"/>
        <v>0</v>
      </c>
      <c r="J640" s="53" t="e">
        <f t="shared" si="303"/>
        <v>#DIV/0!</v>
      </c>
      <c r="K640" s="92">
        <f t="shared" si="286"/>
        <v>0</v>
      </c>
      <c r="L640" s="87">
        <f t="shared" si="304"/>
        <v>0</v>
      </c>
      <c r="M640" s="93" t="e">
        <f t="shared" si="305"/>
        <v>#DIV/0!</v>
      </c>
      <c r="N640" s="59">
        <f t="shared" si="287"/>
        <v>5</v>
      </c>
      <c r="O640" s="42">
        <f t="shared" si="306"/>
        <v>7.3529411764705888</v>
      </c>
      <c r="P640" s="55">
        <f t="shared" si="307"/>
        <v>0.12000000000000008</v>
      </c>
      <c r="Q640" s="86">
        <f t="shared" si="288"/>
        <v>0</v>
      </c>
      <c r="R640" s="87">
        <f t="shared" si="308"/>
        <v>0</v>
      </c>
      <c r="S640" s="93" t="e">
        <f t="shared" si="309"/>
        <v>#DIV/0!</v>
      </c>
      <c r="T640" s="59">
        <f t="shared" si="289"/>
        <v>0</v>
      </c>
      <c r="U640" s="42">
        <f t="shared" si="310"/>
        <v>0</v>
      </c>
      <c r="V640" s="53" t="e">
        <f t="shared" si="311"/>
        <v>#DIV/0!</v>
      </c>
      <c r="W640" s="92">
        <f t="shared" si="290"/>
        <v>5</v>
      </c>
      <c r="X640" s="87">
        <f t="shared" si="312"/>
        <v>7.6923076923076934</v>
      </c>
      <c r="Y640" s="88">
        <f t="shared" si="313"/>
        <v>0.12000000000000008</v>
      </c>
      <c r="Z640" s="54">
        <f t="shared" si="291"/>
        <v>0</v>
      </c>
      <c r="AA640" s="42">
        <f t="shared" si="293"/>
        <v>0</v>
      </c>
      <c r="AB640" s="55" t="e">
        <f t="shared" si="294"/>
        <v>#DIV/0!</v>
      </c>
      <c r="AC640" s="86">
        <f t="shared" si="292"/>
        <v>5</v>
      </c>
      <c r="AD640" s="87">
        <f t="shared" si="295"/>
        <v>5.9523809523809526</v>
      </c>
      <c r="AE640" s="93">
        <f t="shared" si="296"/>
        <v>0.12000000000000002</v>
      </c>
      <c r="AF640" s="59">
        <f t="shared" si="297"/>
        <v>5</v>
      </c>
      <c r="AG640" s="42">
        <f t="shared" si="298"/>
        <v>5.9523809523809526</v>
      </c>
      <c r="AH640" s="55">
        <f t="shared" si="299"/>
        <v>0.12000000000000002</v>
      </c>
    </row>
    <row r="641" spans="1:34" x14ac:dyDescent="0.25">
      <c r="A641" s="75">
        <f>'Compra - Fora do Estado'!A636</f>
        <v>0</v>
      </c>
      <c r="B641" s="66">
        <f>'Compra - Fora do Estado'!B636</f>
        <v>0</v>
      </c>
      <c r="C641" s="40">
        <f>'Compra - Fora do Estado'!L636</f>
        <v>0</v>
      </c>
      <c r="D641" s="80">
        <v>0.04</v>
      </c>
      <c r="E641" s="86">
        <f t="shared" si="284"/>
        <v>5</v>
      </c>
      <c r="F641" s="87">
        <f t="shared" si="300"/>
        <v>7.4626865671641802</v>
      </c>
      <c r="G641" s="88">
        <f t="shared" si="301"/>
        <v>0.12000000000000009</v>
      </c>
      <c r="H641" s="54">
        <f t="shared" si="285"/>
        <v>0</v>
      </c>
      <c r="I641" s="42">
        <f t="shared" si="302"/>
        <v>0</v>
      </c>
      <c r="J641" s="53" t="e">
        <f t="shared" si="303"/>
        <v>#DIV/0!</v>
      </c>
      <c r="K641" s="92">
        <f t="shared" si="286"/>
        <v>0</v>
      </c>
      <c r="L641" s="87">
        <f t="shared" si="304"/>
        <v>0</v>
      </c>
      <c r="M641" s="93" t="e">
        <f t="shared" si="305"/>
        <v>#DIV/0!</v>
      </c>
      <c r="N641" s="59">
        <f t="shared" si="287"/>
        <v>5</v>
      </c>
      <c r="O641" s="42">
        <f t="shared" si="306"/>
        <v>7.3529411764705888</v>
      </c>
      <c r="P641" s="55">
        <f t="shared" si="307"/>
        <v>0.12000000000000008</v>
      </c>
      <c r="Q641" s="86">
        <f t="shared" si="288"/>
        <v>0</v>
      </c>
      <c r="R641" s="87">
        <f t="shared" si="308"/>
        <v>0</v>
      </c>
      <c r="S641" s="93" t="e">
        <f t="shared" si="309"/>
        <v>#DIV/0!</v>
      </c>
      <c r="T641" s="59">
        <f t="shared" si="289"/>
        <v>0</v>
      </c>
      <c r="U641" s="42">
        <f t="shared" si="310"/>
        <v>0</v>
      </c>
      <c r="V641" s="53" t="e">
        <f t="shared" si="311"/>
        <v>#DIV/0!</v>
      </c>
      <c r="W641" s="92">
        <f t="shared" si="290"/>
        <v>5</v>
      </c>
      <c r="X641" s="87">
        <f t="shared" si="312"/>
        <v>7.6923076923076934</v>
      </c>
      <c r="Y641" s="88">
        <f t="shared" si="313"/>
        <v>0.12000000000000008</v>
      </c>
      <c r="Z641" s="54">
        <f t="shared" si="291"/>
        <v>0</v>
      </c>
      <c r="AA641" s="42">
        <f t="shared" si="293"/>
        <v>0</v>
      </c>
      <c r="AB641" s="55" t="e">
        <f t="shared" si="294"/>
        <v>#DIV/0!</v>
      </c>
      <c r="AC641" s="86">
        <f t="shared" si="292"/>
        <v>5</v>
      </c>
      <c r="AD641" s="87">
        <f t="shared" si="295"/>
        <v>5.9523809523809526</v>
      </c>
      <c r="AE641" s="93">
        <f t="shared" si="296"/>
        <v>0.12000000000000002</v>
      </c>
      <c r="AF641" s="59">
        <f t="shared" si="297"/>
        <v>5</v>
      </c>
      <c r="AG641" s="42">
        <f t="shared" si="298"/>
        <v>5.9523809523809526</v>
      </c>
      <c r="AH641" s="55">
        <f t="shared" si="299"/>
        <v>0.12000000000000002</v>
      </c>
    </row>
    <row r="642" spans="1:34" x14ac:dyDescent="0.25">
      <c r="A642" s="75">
        <f>'Compra - Fora do Estado'!A637</f>
        <v>0</v>
      </c>
      <c r="B642" s="66">
        <f>'Compra - Fora do Estado'!B637</f>
        <v>0</v>
      </c>
      <c r="C642" s="40">
        <f>'Compra - Fora do Estado'!L637</f>
        <v>0</v>
      </c>
      <c r="D642" s="80">
        <v>0.04</v>
      </c>
      <c r="E642" s="86">
        <f t="shared" si="284"/>
        <v>5</v>
      </c>
      <c r="F642" s="87">
        <f t="shared" si="300"/>
        <v>7.4626865671641802</v>
      </c>
      <c r="G642" s="88">
        <f t="shared" si="301"/>
        <v>0.12000000000000009</v>
      </c>
      <c r="H642" s="54">
        <f t="shared" si="285"/>
        <v>0</v>
      </c>
      <c r="I642" s="42">
        <f t="shared" si="302"/>
        <v>0</v>
      </c>
      <c r="J642" s="53" t="e">
        <f t="shared" si="303"/>
        <v>#DIV/0!</v>
      </c>
      <c r="K642" s="92">
        <f t="shared" si="286"/>
        <v>0</v>
      </c>
      <c r="L642" s="87">
        <f t="shared" si="304"/>
        <v>0</v>
      </c>
      <c r="M642" s="93" t="e">
        <f t="shared" si="305"/>
        <v>#DIV/0!</v>
      </c>
      <c r="N642" s="59">
        <f t="shared" si="287"/>
        <v>5</v>
      </c>
      <c r="O642" s="42">
        <f t="shared" si="306"/>
        <v>7.3529411764705888</v>
      </c>
      <c r="P642" s="55">
        <f t="shared" si="307"/>
        <v>0.12000000000000008</v>
      </c>
      <c r="Q642" s="86">
        <f t="shared" si="288"/>
        <v>0</v>
      </c>
      <c r="R642" s="87">
        <f t="shared" si="308"/>
        <v>0</v>
      </c>
      <c r="S642" s="93" t="e">
        <f t="shared" si="309"/>
        <v>#DIV/0!</v>
      </c>
      <c r="T642" s="59">
        <f t="shared" si="289"/>
        <v>0</v>
      </c>
      <c r="U642" s="42">
        <f t="shared" si="310"/>
        <v>0</v>
      </c>
      <c r="V642" s="53" t="e">
        <f t="shared" si="311"/>
        <v>#DIV/0!</v>
      </c>
      <c r="W642" s="92">
        <f t="shared" si="290"/>
        <v>5</v>
      </c>
      <c r="X642" s="87">
        <f t="shared" si="312"/>
        <v>7.6923076923076934</v>
      </c>
      <c r="Y642" s="88">
        <f t="shared" si="313"/>
        <v>0.12000000000000008</v>
      </c>
      <c r="Z642" s="54">
        <f t="shared" si="291"/>
        <v>0</v>
      </c>
      <c r="AA642" s="42">
        <f t="shared" si="293"/>
        <v>0</v>
      </c>
      <c r="AB642" s="55" t="e">
        <f t="shared" si="294"/>
        <v>#DIV/0!</v>
      </c>
      <c r="AC642" s="86">
        <f t="shared" si="292"/>
        <v>5</v>
      </c>
      <c r="AD642" s="87">
        <f t="shared" si="295"/>
        <v>5.9523809523809526</v>
      </c>
      <c r="AE642" s="93">
        <f t="shared" si="296"/>
        <v>0.12000000000000002</v>
      </c>
      <c r="AF642" s="59">
        <f t="shared" si="297"/>
        <v>5</v>
      </c>
      <c r="AG642" s="42">
        <f t="shared" si="298"/>
        <v>5.9523809523809526</v>
      </c>
      <c r="AH642" s="55">
        <f t="shared" si="299"/>
        <v>0.12000000000000002</v>
      </c>
    </row>
    <row r="643" spans="1:34" x14ac:dyDescent="0.25">
      <c r="A643" s="75">
        <f>'Compra - Fora do Estado'!A638</f>
        <v>0</v>
      </c>
      <c r="B643" s="66">
        <f>'Compra - Fora do Estado'!B638</f>
        <v>0</v>
      </c>
      <c r="C643" s="40">
        <f>'Compra - Fora do Estado'!L638</f>
        <v>0</v>
      </c>
      <c r="D643" s="80">
        <v>0.04</v>
      </c>
      <c r="E643" s="86">
        <f t="shared" si="284"/>
        <v>5</v>
      </c>
      <c r="F643" s="87">
        <f t="shared" si="300"/>
        <v>7.4626865671641802</v>
      </c>
      <c r="G643" s="88">
        <f t="shared" si="301"/>
        <v>0.12000000000000009</v>
      </c>
      <c r="H643" s="54">
        <f t="shared" si="285"/>
        <v>0</v>
      </c>
      <c r="I643" s="42">
        <f t="shared" si="302"/>
        <v>0</v>
      </c>
      <c r="J643" s="53" t="e">
        <f t="shared" si="303"/>
        <v>#DIV/0!</v>
      </c>
      <c r="K643" s="92">
        <f t="shared" si="286"/>
        <v>0</v>
      </c>
      <c r="L643" s="87">
        <f t="shared" si="304"/>
        <v>0</v>
      </c>
      <c r="M643" s="93" t="e">
        <f t="shared" si="305"/>
        <v>#DIV/0!</v>
      </c>
      <c r="N643" s="59">
        <f t="shared" si="287"/>
        <v>5</v>
      </c>
      <c r="O643" s="42">
        <f t="shared" si="306"/>
        <v>7.3529411764705888</v>
      </c>
      <c r="P643" s="55">
        <f t="shared" si="307"/>
        <v>0.12000000000000008</v>
      </c>
      <c r="Q643" s="86">
        <f t="shared" si="288"/>
        <v>0</v>
      </c>
      <c r="R643" s="87">
        <f t="shared" si="308"/>
        <v>0</v>
      </c>
      <c r="S643" s="93" t="e">
        <f t="shared" si="309"/>
        <v>#DIV/0!</v>
      </c>
      <c r="T643" s="59">
        <f t="shared" si="289"/>
        <v>0</v>
      </c>
      <c r="U643" s="42">
        <f t="shared" si="310"/>
        <v>0</v>
      </c>
      <c r="V643" s="53" t="e">
        <f t="shared" si="311"/>
        <v>#DIV/0!</v>
      </c>
      <c r="W643" s="92">
        <f t="shared" si="290"/>
        <v>5</v>
      </c>
      <c r="X643" s="87">
        <f t="shared" si="312"/>
        <v>7.6923076923076934</v>
      </c>
      <c r="Y643" s="88">
        <f t="shared" si="313"/>
        <v>0.12000000000000008</v>
      </c>
      <c r="Z643" s="54">
        <f t="shared" si="291"/>
        <v>0</v>
      </c>
      <c r="AA643" s="42">
        <f t="shared" si="293"/>
        <v>0</v>
      </c>
      <c r="AB643" s="55" t="e">
        <f t="shared" si="294"/>
        <v>#DIV/0!</v>
      </c>
      <c r="AC643" s="86">
        <f t="shared" si="292"/>
        <v>5</v>
      </c>
      <c r="AD643" s="87">
        <f t="shared" si="295"/>
        <v>5.9523809523809526</v>
      </c>
      <c r="AE643" s="93">
        <f t="shared" si="296"/>
        <v>0.12000000000000002</v>
      </c>
      <c r="AF643" s="59">
        <f t="shared" si="297"/>
        <v>5</v>
      </c>
      <c r="AG643" s="42">
        <f t="shared" si="298"/>
        <v>5.9523809523809526</v>
      </c>
      <c r="AH643" s="55">
        <f t="shared" si="299"/>
        <v>0.12000000000000002</v>
      </c>
    </row>
    <row r="644" spans="1:34" x14ac:dyDescent="0.25">
      <c r="A644" s="75">
        <f>'Compra - Fora do Estado'!A639</f>
        <v>0</v>
      </c>
      <c r="B644" s="66">
        <f>'Compra - Fora do Estado'!B639</f>
        <v>0</v>
      </c>
      <c r="C644" s="40">
        <f>'Compra - Fora do Estado'!L639</f>
        <v>0</v>
      </c>
      <c r="D644" s="80">
        <v>0.04</v>
      </c>
      <c r="E644" s="86">
        <f t="shared" si="284"/>
        <v>5</v>
      </c>
      <c r="F644" s="87">
        <f t="shared" si="300"/>
        <v>7.4626865671641802</v>
      </c>
      <c r="G644" s="88">
        <f t="shared" si="301"/>
        <v>0.12000000000000009</v>
      </c>
      <c r="H644" s="54">
        <f t="shared" si="285"/>
        <v>0</v>
      </c>
      <c r="I644" s="42">
        <f t="shared" si="302"/>
        <v>0</v>
      </c>
      <c r="J644" s="53" t="e">
        <f t="shared" si="303"/>
        <v>#DIV/0!</v>
      </c>
      <c r="K644" s="92">
        <f t="shared" si="286"/>
        <v>0</v>
      </c>
      <c r="L644" s="87">
        <f t="shared" si="304"/>
        <v>0</v>
      </c>
      <c r="M644" s="93" t="e">
        <f t="shared" si="305"/>
        <v>#DIV/0!</v>
      </c>
      <c r="N644" s="59">
        <f t="shared" si="287"/>
        <v>5</v>
      </c>
      <c r="O644" s="42">
        <f t="shared" si="306"/>
        <v>7.3529411764705888</v>
      </c>
      <c r="P644" s="55">
        <f t="shared" si="307"/>
        <v>0.12000000000000008</v>
      </c>
      <c r="Q644" s="86">
        <f t="shared" si="288"/>
        <v>0</v>
      </c>
      <c r="R644" s="87">
        <f t="shared" si="308"/>
        <v>0</v>
      </c>
      <c r="S644" s="93" t="e">
        <f t="shared" si="309"/>
        <v>#DIV/0!</v>
      </c>
      <c r="T644" s="59">
        <f t="shared" si="289"/>
        <v>0</v>
      </c>
      <c r="U644" s="42">
        <f t="shared" si="310"/>
        <v>0</v>
      </c>
      <c r="V644" s="53" t="e">
        <f t="shared" si="311"/>
        <v>#DIV/0!</v>
      </c>
      <c r="W644" s="92">
        <f t="shared" si="290"/>
        <v>5</v>
      </c>
      <c r="X644" s="87">
        <f t="shared" si="312"/>
        <v>7.6923076923076934</v>
      </c>
      <c r="Y644" s="88">
        <f t="shared" si="313"/>
        <v>0.12000000000000008</v>
      </c>
      <c r="Z644" s="54">
        <f t="shared" si="291"/>
        <v>0</v>
      </c>
      <c r="AA644" s="42">
        <f t="shared" si="293"/>
        <v>0</v>
      </c>
      <c r="AB644" s="55" t="e">
        <f t="shared" si="294"/>
        <v>#DIV/0!</v>
      </c>
      <c r="AC644" s="86">
        <f t="shared" si="292"/>
        <v>5</v>
      </c>
      <c r="AD644" s="87">
        <f t="shared" si="295"/>
        <v>5.9523809523809526</v>
      </c>
      <c r="AE644" s="93">
        <f t="shared" si="296"/>
        <v>0.12000000000000002</v>
      </c>
      <c r="AF644" s="59">
        <f t="shared" si="297"/>
        <v>5</v>
      </c>
      <c r="AG644" s="42">
        <f t="shared" si="298"/>
        <v>5.9523809523809526</v>
      </c>
      <c r="AH644" s="55">
        <f t="shared" si="299"/>
        <v>0.12000000000000002</v>
      </c>
    </row>
    <row r="645" spans="1:34" x14ac:dyDescent="0.25">
      <c r="A645" s="75">
        <f>'Compra - Fora do Estado'!A640</f>
        <v>0</v>
      </c>
      <c r="B645" s="66">
        <f>'Compra - Fora do Estado'!B640</f>
        <v>0</v>
      </c>
      <c r="C645" s="40">
        <f>'Compra - Fora do Estado'!L640</f>
        <v>0</v>
      </c>
      <c r="D645" s="80">
        <v>0.04</v>
      </c>
      <c r="E645" s="86">
        <f t="shared" si="284"/>
        <v>5</v>
      </c>
      <c r="F645" s="87">
        <f t="shared" si="300"/>
        <v>7.4626865671641802</v>
      </c>
      <c r="G645" s="88">
        <f t="shared" si="301"/>
        <v>0.12000000000000009</v>
      </c>
      <c r="H645" s="54">
        <f t="shared" si="285"/>
        <v>0</v>
      </c>
      <c r="I645" s="42">
        <f t="shared" si="302"/>
        <v>0</v>
      </c>
      <c r="J645" s="53" t="e">
        <f t="shared" si="303"/>
        <v>#DIV/0!</v>
      </c>
      <c r="K645" s="92">
        <f t="shared" si="286"/>
        <v>0</v>
      </c>
      <c r="L645" s="87">
        <f t="shared" si="304"/>
        <v>0</v>
      </c>
      <c r="M645" s="93" t="e">
        <f t="shared" si="305"/>
        <v>#DIV/0!</v>
      </c>
      <c r="N645" s="59">
        <f t="shared" si="287"/>
        <v>5</v>
      </c>
      <c r="O645" s="42">
        <f t="shared" si="306"/>
        <v>7.3529411764705888</v>
      </c>
      <c r="P645" s="55">
        <f t="shared" si="307"/>
        <v>0.12000000000000008</v>
      </c>
      <c r="Q645" s="86">
        <f t="shared" si="288"/>
        <v>0</v>
      </c>
      <c r="R645" s="87">
        <f t="shared" si="308"/>
        <v>0</v>
      </c>
      <c r="S645" s="93" t="e">
        <f t="shared" si="309"/>
        <v>#DIV/0!</v>
      </c>
      <c r="T645" s="59">
        <f t="shared" si="289"/>
        <v>0</v>
      </c>
      <c r="U645" s="42">
        <f t="shared" si="310"/>
        <v>0</v>
      </c>
      <c r="V645" s="53" t="e">
        <f t="shared" si="311"/>
        <v>#DIV/0!</v>
      </c>
      <c r="W645" s="92">
        <f t="shared" si="290"/>
        <v>5</v>
      </c>
      <c r="X645" s="87">
        <f t="shared" si="312"/>
        <v>7.6923076923076934</v>
      </c>
      <c r="Y645" s="88">
        <f t="shared" si="313"/>
        <v>0.12000000000000008</v>
      </c>
      <c r="Z645" s="54">
        <f t="shared" si="291"/>
        <v>0</v>
      </c>
      <c r="AA645" s="42">
        <f t="shared" si="293"/>
        <v>0</v>
      </c>
      <c r="AB645" s="55" t="e">
        <f t="shared" si="294"/>
        <v>#DIV/0!</v>
      </c>
      <c r="AC645" s="86">
        <f t="shared" si="292"/>
        <v>5</v>
      </c>
      <c r="AD645" s="87">
        <f t="shared" si="295"/>
        <v>5.9523809523809526</v>
      </c>
      <c r="AE645" s="93">
        <f t="shared" si="296"/>
        <v>0.12000000000000002</v>
      </c>
      <c r="AF645" s="59">
        <f t="shared" si="297"/>
        <v>5</v>
      </c>
      <c r="AG645" s="42">
        <f t="shared" si="298"/>
        <v>5.9523809523809526</v>
      </c>
      <c r="AH645" s="55">
        <f t="shared" si="299"/>
        <v>0.12000000000000002</v>
      </c>
    </row>
    <row r="646" spans="1:34" x14ac:dyDescent="0.25">
      <c r="A646" s="75">
        <f>'Compra - Fora do Estado'!A641</f>
        <v>0</v>
      </c>
      <c r="B646" s="66">
        <f>'Compra - Fora do Estado'!B641</f>
        <v>0</v>
      </c>
      <c r="C646" s="40">
        <f>'Compra - Fora do Estado'!L641</f>
        <v>0</v>
      </c>
      <c r="D646" s="80">
        <v>0.04</v>
      </c>
      <c r="E646" s="86">
        <f t="shared" si="284"/>
        <v>5</v>
      </c>
      <c r="F646" s="87">
        <f t="shared" si="300"/>
        <v>7.4626865671641802</v>
      </c>
      <c r="G646" s="88">
        <f t="shared" si="301"/>
        <v>0.12000000000000009</v>
      </c>
      <c r="H646" s="54">
        <f t="shared" si="285"/>
        <v>0</v>
      </c>
      <c r="I646" s="42">
        <f t="shared" si="302"/>
        <v>0</v>
      </c>
      <c r="J646" s="53" t="e">
        <f t="shared" si="303"/>
        <v>#DIV/0!</v>
      </c>
      <c r="K646" s="92">
        <f t="shared" si="286"/>
        <v>0</v>
      </c>
      <c r="L646" s="87">
        <f t="shared" si="304"/>
        <v>0</v>
      </c>
      <c r="M646" s="93" t="e">
        <f t="shared" si="305"/>
        <v>#DIV/0!</v>
      </c>
      <c r="N646" s="59">
        <f t="shared" si="287"/>
        <v>5</v>
      </c>
      <c r="O646" s="42">
        <f t="shared" si="306"/>
        <v>7.3529411764705888</v>
      </c>
      <c r="P646" s="55">
        <f t="shared" si="307"/>
        <v>0.12000000000000008</v>
      </c>
      <c r="Q646" s="86">
        <f t="shared" si="288"/>
        <v>0</v>
      </c>
      <c r="R646" s="87">
        <f t="shared" si="308"/>
        <v>0</v>
      </c>
      <c r="S646" s="93" t="e">
        <f t="shared" si="309"/>
        <v>#DIV/0!</v>
      </c>
      <c r="T646" s="59">
        <f t="shared" si="289"/>
        <v>0</v>
      </c>
      <c r="U646" s="42">
        <f t="shared" si="310"/>
        <v>0</v>
      </c>
      <c r="V646" s="53" t="e">
        <f t="shared" si="311"/>
        <v>#DIV/0!</v>
      </c>
      <c r="W646" s="92">
        <f t="shared" si="290"/>
        <v>5</v>
      </c>
      <c r="X646" s="87">
        <f t="shared" si="312"/>
        <v>7.6923076923076934</v>
      </c>
      <c r="Y646" s="88">
        <f t="shared" si="313"/>
        <v>0.12000000000000008</v>
      </c>
      <c r="Z646" s="54">
        <f t="shared" si="291"/>
        <v>0</v>
      </c>
      <c r="AA646" s="42">
        <f t="shared" si="293"/>
        <v>0</v>
      </c>
      <c r="AB646" s="55" t="e">
        <f t="shared" si="294"/>
        <v>#DIV/0!</v>
      </c>
      <c r="AC646" s="86">
        <f t="shared" si="292"/>
        <v>5</v>
      </c>
      <c r="AD646" s="87">
        <f t="shared" si="295"/>
        <v>5.9523809523809526</v>
      </c>
      <c r="AE646" s="93">
        <f t="shared" si="296"/>
        <v>0.12000000000000002</v>
      </c>
      <c r="AF646" s="59">
        <f t="shared" si="297"/>
        <v>5</v>
      </c>
      <c r="AG646" s="42">
        <f t="shared" si="298"/>
        <v>5.9523809523809526</v>
      </c>
      <c r="AH646" s="55">
        <f t="shared" si="299"/>
        <v>0.12000000000000002</v>
      </c>
    </row>
    <row r="647" spans="1:34" x14ac:dyDescent="0.25">
      <c r="A647" s="75">
        <f>'Compra - Fora do Estado'!A642</f>
        <v>0</v>
      </c>
      <c r="B647" s="66">
        <f>'Compra - Fora do Estado'!B642</f>
        <v>0</v>
      </c>
      <c r="C647" s="40">
        <f>'Compra - Fora do Estado'!L642</f>
        <v>0</v>
      </c>
      <c r="D647" s="80">
        <v>0.04</v>
      </c>
      <c r="E647" s="86">
        <f t="shared" si="284"/>
        <v>5</v>
      </c>
      <c r="F647" s="87">
        <f t="shared" si="300"/>
        <v>7.4626865671641802</v>
      </c>
      <c r="G647" s="88">
        <f t="shared" si="301"/>
        <v>0.12000000000000009</v>
      </c>
      <c r="H647" s="54">
        <f t="shared" si="285"/>
        <v>0</v>
      </c>
      <c r="I647" s="42">
        <f t="shared" si="302"/>
        <v>0</v>
      </c>
      <c r="J647" s="53" t="e">
        <f t="shared" si="303"/>
        <v>#DIV/0!</v>
      </c>
      <c r="K647" s="92">
        <f t="shared" si="286"/>
        <v>0</v>
      </c>
      <c r="L647" s="87">
        <f t="shared" si="304"/>
        <v>0</v>
      </c>
      <c r="M647" s="93" t="e">
        <f t="shared" si="305"/>
        <v>#DIV/0!</v>
      </c>
      <c r="N647" s="59">
        <f t="shared" si="287"/>
        <v>5</v>
      </c>
      <c r="O647" s="42">
        <f t="shared" si="306"/>
        <v>7.3529411764705888</v>
      </c>
      <c r="P647" s="55">
        <f t="shared" si="307"/>
        <v>0.12000000000000008</v>
      </c>
      <c r="Q647" s="86">
        <f t="shared" si="288"/>
        <v>0</v>
      </c>
      <c r="R647" s="87">
        <f t="shared" si="308"/>
        <v>0</v>
      </c>
      <c r="S647" s="93" t="e">
        <f t="shared" si="309"/>
        <v>#DIV/0!</v>
      </c>
      <c r="T647" s="59">
        <f t="shared" si="289"/>
        <v>0</v>
      </c>
      <c r="U647" s="42">
        <f t="shared" si="310"/>
        <v>0</v>
      </c>
      <c r="V647" s="53" t="e">
        <f t="shared" si="311"/>
        <v>#DIV/0!</v>
      </c>
      <c r="W647" s="92">
        <f t="shared" si="290"/>
        <v>5</v>
      </c>
      <c r="X647" s="87">
        <f t="shared" si="312"/>
        <v>7.6923076923076934</v>
      </c>
      <c r="Y647" s="88">
        <f t="shared" si="313"/>
        <v>0.12000000000000008</v>
      </c>
      <c r="Z647" s="54">
        <f t="shared" si="291"/>
        <v>0</v>
      </c>
      <c r="AA647" s="42">
        <f t="shared" si="293"/>
        <v>0</v>
      </c>
      <c r="AB647" s="55" t="e">
        <f t="shared" si="294"/>
        <v>#DIV/0!</v>
      </c>
      <c r="AC647" s="86">
        <f t="shared" si="292"/>
        <v>5</v>
      </c>
      <c r="AD647" s="87">
        <f t="shared" si="295"/>
        <v>5.9523809523809526</v>
      </c>
      <c r="AE647" s="93">
        <f t="shared" si="296"/>
        <v>0.12000000000000002</v>
      </c>
      <c r="AF647" s="59">
        <f t="shared" si="297"/>
        <v>5</v>
      </c>
      <c r="AG647" s="42">
        <f t="shared" si="298"/>
        <v>5.9523809523809526</v>
      </c>
      <c r="AH647" s="55">
        <f t="shared" si="299"/>
        <v>0.12000000000000002</v>
      </c>
    </row>
    <row r="648" spans="1:34" x14ac:dyDescent="0.25">
      <c r="A648" s="75">
        <f>'Compra - Fora do Estado'!A643</f>
        <v>0</v>
      </c>
      <c r="B648" s="66">
        <f>'Compra - Fora do Estado'!B643</f>
        <v>0</v>
      </c>
      <c r="C648" s="40">
        <f>'Compra - Fora do Estado'!L643</f>
        <v>0</v>
      </c>
      <c r="D648" s="80">
        <v>0.04</v>
      </c>
      <c r="E648" s="86">
        <f t="shared" si="284"/>
        <v>5</v>
      </c>
      <c r="F648" s="87">
        <f t="shared" si="300"/>
        <v>7.4626865671641802</v>
      </c>
      <c r="G648" s="88">
        <f t="shared" si="301"/>
        <v>0.12000000000000009</v>
      </c>
      <c r="H648" s="54">
        <f t="shared" si="285"/>
        <v>0</v>
      </c>
      <c r="I648" s="42">
        <f t="shared" si="302"/>
        <v>0</v>
      </c>
      <c r="J648" s="53" t="e">
        <f t="shared" si="303"/>
        <v>#DIV/0!</v>
      </c>
      <c r="K648" s="92">
        <f t="shared" si="286"/>
        <v>0</v>
      </c>
      <c r="L648" s="87">
        <f t="shared" si="304"/>
        <v>0</v>
      </c>
      <c r="M648" s="93" t="e">
        <f t="shared" si="305"/>
        <v>#DIV/0!</v>
      </c>
      <c r="N648" s="59">
        <f t="shared" si="287"/>
        <v>5</v>
      </c>
      <c r="O648" s="42">
        <f t="shared" si="306"/>
        <v>7.3529411764705888</v>
      </c>
      <c r="P648" s="55">
        <f t="shared" si="307"/>
        <v>0.12000000000000008</v>
      </c>
      <c r="Q648" s="86">
        <f t="shared" si="288"/>
        <v>0</v>
      </c>
      <c r="R648" s="87">
        <f t="shared" si="308"/>
        <v>0</v>
      </c>
      <c r="S648" s="93" t="e">
        <f t="shared" si="309"/>
        <v>#DIV/0!</v>
      </c>
      <c r="T648" s="59">
        <f t="shared" si="289"/>
        <v>0</v>
      </c>
      <c r="U648" s="42">
        <f t="shared" si="310"/>
        <v>0</v>
      </c>
      <c r="V648" s="53" t="e">
        <f t="shared" si="311"/>
        <v>#DIV/0!</v>
      </c>
      <c r="W648" s="92">
        <f t="shared" si="290"/>
        <v>5</v>
      </c>
      <c r="X648" s="87">
        <f t="shared" si="312"/>
        <v>7.6923076923076934</v>
      </c>
      <c r="Y648" s="88">
        <f t="shared" si="313"/>
        <v>0.12000000000000008</v>
      </c>
      <c r="Z648" s="54">
        <f t="shared" si="291"/>
        <v>0</v>
      </c>
      <c r="AA648" s="42">
        <f t="shared" si="293"/>
        <v>0</v>
      </c>
      <c r="AB648" s="55" t="e">
        <f t="shared" si="294"/>
        <v>#DIV/0!</v>
      </c>
      <c r="AC648" s="86">
        <f t="shared" si="292"/>
        <v>5</v>
      </c>
      <c r="AD648" s="87">
        <f t="shared" si="295"/>
        <v>5.9523809523809526</v>
      </c>
      <c r="AE648" s="93">
        <f t="shared" si="296"/>
        <v>0.12000000000000002</v>
      </c>
      <c r="AF648" s="59">
        <f t="shared" si="297"/>
        <v>5</v>
      </c>
      <c r="AG648" s="42">
        <f t="shared" si="298"/>
        <v>5.9523809523809526</v>
      </c>
      <c r="AH648" s="55">
        <f t="shared" si="299"/>
        <v>0.12000000000000002</v>
      </c>
    </row>
    <row r="649" spans="1:34" x14ac:dyDescent="0.25">
      <c r="A649" s="75">
        <f>'Compra - Fora do Estado'!A644</f>
        <v>0</v>
      </c>
      <c r="B649" s="66">
        <f>'Compra - Fora do Estado'!B644</f>
        <v>0</v>
      </c>
      <c r="C649" s="40">
        <f>'Compra - Fora do Estado'!L644</f>
        <v>0</v>
      </c>
      <c r="D649" s="80">
        <v>0.04</v>
      </c>
      <c r="E649" s="86">
        <f t="shared" si="284"/>
        <v>5</v>
      </c>
      <c r="F649" s="87">
        <f t="shared" si="300"/>
        <v>7.4626865671641802</v>
      </c>
      <c r="G649" s="88">
        <f t="shared" si="301"/>
        <v>0.12000000000000009</v>
      </c>
      <c r="H649" s="54">
        <f t="shared" si="285"/>
        <v>0</v>
      </c>
      <c r="I649" s="42">
        <f t="shared" si="302"/>
        <v>0</v>
      </c>
      <c r="J649" s="53" t="e">
        <f t="shared" si="303"/>
        <v>#DIV/0!</v>
      </c>
      <c r="K649" s="92">
        <f t="shared" si="286"/>
        <v>0</v>
      </c>
      <c r="L649" s="87">
        <f t="shared" si="304"/>
        <v>0</v>
      </c>
      <c r="M649" s="93" t="e">
        <f t="shared" si="305"/>
        <v>#DIV/0!</v>
      </c>
      <c r="N649" s="59">
        <f t="shared" si="287"/>
        <v>5</v>
      </c>
      <c r="O649" s="42">
        <f t="shared" si="306"/>
        <v>7.3529411764705888</v>
      </c>
      <c r="P649" s="55">
        <f t="shared" si="307"/>
        <v>0.12000000000000008</v>
      </c>
      <c r="Q649" s="86">
        <f t="shared" si="288"/>
        <v>0</v>
      </c>
      <c r="R649" s="87">
        <f t="shared" si="308"/>
        <v>0</v>
      </c>
      <c r="S649" s="93" t="e">
        <f t="shared" si="309"/>
        <v>#DIV/0!</v>
      </c>
      <c r="T649" s="59">
        <f t="shared" si="289"/>
        <v>0</v>
      </c>
      <c r="U649" s="42">
        <f t="shared" si="310"/>
        <v>0</v>
      </c>
      <c r="V649" s="53" t="e">
        <f t="shared" si="311"/>
        <v>#DIV/0!</v>
      </c>
      <c r="W649" s="92">
        <f t="shared" si="290"/>
        <v>5</v>
      </c>
      <c r="X649" s="87">
        <f t="shared" si="312"/>
        <v>7.6923076923076934</v>
      </c>
      <c r="Y649" s="88">
        <f t="shared" si="313"/>
        <v>0.12000000000000008</v>
      </c>
      <c r="Z649" s="54">
        <f t="shared" si="291"/>
        <v>0</v>
      </c>
      <c r="AA649" s="42">
        <f t="shared" si="293"/>
        <v>0</v>
      </c>
      <c r="AB649" s="55" t="e">
        <f t="shared" si="294"/>
        <v>#DIV/0!</v>
      </c>
      <c r="AC649" s="86">
        <f t="shared" si="292"/>
        <v>5</v>
      </c>
      <c r="AD649" s="87">
        <f t="shared" si="295"/>
        <v>5.9523809523809526</v>
      </c>
      <c r="AE649" s="93">
        <f t="shared" si="296"/>
        <v>0.12000000000000002</v>
      </c>
      <c r="AF649" s="59">
        <f t="shared" si="297"/>
        <v>5</v>
      </c>
      <c r="AG649" s="42">
        <f t="shared" si="298"/>
        <v>5.9523809523809526</v>
      </c>
      <c r="AH649" s="55">
        <f t="shared" si="299"/>
        <v>0.12000000000000002</v>
      </c>
    </row>
    <row r="650" spans="1:34" x14ac:dyDescent="0.25">
      <c r="A650" s="75">
        <f>'Compra - Fora do Estado'!A645</f>
        <v>0</v>
      </c>
      <c r="B650" s="66">
        <f>'Compra - Fora do Estado'!B645</f>
        <v>0</v>
      </c>
      <c r="C650" s="40">
        <f>'Compra - Fora do Estado'!L645</f>
        <v>0</v>
      </c>
      <c r="D650" s="80">
        <v>0.04</v>
      </c>
      <c r="E650" s="86">
        <f t="shared" si="284"/>
        <v>5</v>
      </c>
      <c r="F650" s="87">
        <f t="shared" si="300"/>
        <v>7.4626865671641802</v>
      </c>
      <c r="G650" s="88">
        <f t="shared" si="301"/>
        <v>0.12000000000000009</v>
      </c>
      <c r="H650" s="54">
        <f t="shared" si="285"/>
        <v>0</v>
      </c>
      <c r="I650" s="42">
        <f t="shared" si="302"/>
        <v>0</v>
      </c>
      <c r="J650" s="53" t="e">
        <f t="shared" si="303"/>
        <v>#DIV/0!</v>
      </c>
      <c r="K650" s="92">
        <f t="shared" si="286"/>
        <v>0</v>
      </c>
      <c r="L650" s="87">
        <f t="shared" si="304"/>
        <v>0</v>
      </c>
      <c r="M650" s="93" t="e">
        <f t="shared" si="305"/>
        <v>#DIV/0!</v>
      </c>
      <c r="N650" s="59">
        <f t="shared" si="287"/>
        <v>5</v>
      </c>
      <c r="O650" s="42">
        <f t="shared" si="306"/>
        <v>7.3529411764705888</v>
      </c>
      <c r="P650" s="55">
        <f t="shared" si="307"/>
        <v>0.12000000000000008</v>
      </c>
      <c r="Q650" s="86">
        <f t="shared" si="288"/>
        <v>0</v>
      </c>
      <c r="R650" s="87">
        <f t="shared" si="308"/>
        <v>0</v>
      </c>
      <c r="S650" s="93" t="e">
        <f t="shared" si="309"/>
        <v>#DIV/0!</v>
      </c>
      <c r="T650" s="59">
        <f t="shared" si="289"/>
        <v>0</v>
      </c>
      <c r="U650" s="42">
        <f t="shared" si="310"/>
        <v>0</v>
      </c>
      <c r="V650" s="53" t="e">
        <f t="shared" si="311"/>
        <v>#DIV/0!</v>
      </c>
      <c r="W650" s="92">
        <f t="shared" si="290"/>
        <v>5</v>
      </c>
      <c r="X650" s="87">
        <f t="shared" si="312"/>
        <v>7.6923076923076934</v>
      </c>
      <c r="Y650" s="88">
        <f t="shared" si="313"/>
        <v>0.12000000000000008</v>
      </c>
      <c r="Z650" s="54">
        <f t="shared" si="291"/>
        <v>0</v>
      </c>
      <c r="AA650" s="42">
        <f t="shared" si="293"/>
        <v>0</v>
      </c>
      <c r="AB650" s="55" t="e">
        <f t="shared" si="294"/>
        <v>#DIV/0!</v>
      </c>
      <c r="AC650" s="86">
        <f t="shared" si="292"/>
        <v>5</v>
      </c>
      <c r="AD650" s="87">
        <f t="shared" si="295"/>
        <v>5.9523809523809526</v>
      </c>
      <c r="AE650" s="93">
        <f t="shared" si="296"/>
        <v>0.12000000000000002</v>
      </c>
      <c r="AF650" s="59">
        <f t="shared" si="297"/>
        <v>5</v>
      </c>
      <c r="AG650" s="42">
        <f t="shared" si="298"/>
        <v>5.9523809523809526</v>
      </c>
      <c r="AH650" s="55">
        <f t="shared" si="299"/>
        <v>0.12000000000000002</v>
      </c>
    </row>
    <row r="651" spans="1:34" x14ac:dyDescent="0.25">
      <c r="A651" s="75">
        <f>'Compra - Fora do Estado'!A646</f>
        <v>0</v>
      </c>
      <c r="B651" s="66">
        <f>'Compra - Fora do Estado'!B646</f>
        <v>0</v>
      </c>
      <c r="C651" s="40">
        <f>'Compra - Fora do Estado'!L646</f>
        <v>0</v>
      </c>
      <c r="D651" s="80">
        <v>0.04</v>
      </c>
      <c r="E651" s="86">
        <f t="shared" si="284"/>
        <v>5</v>
      </c>
      <c r="F651" s="87">
        <f t="shared" si="300"/>
        <v>7.4626865671641802</v>
      </c>
      <c r="G651" s="88">
        <f t="shared" si="301"/>
        <v>0.12000000000000009</v>
      </c>
      <c r="H651" s="54">
        <f t="shared" si="285"/>
        <v>0</v>
      </c>
      <c r="I651" s="42">
        <f t="shared" si="302"/>
        <v>0</v>
      </c>
      <c r="J651" s="53" t="e">
        <f t="shared" si="303"/>
        <v>#DIV/0!</v>
      </c>
      <c r="K651" s="92">
        <f t="shared" si="286"/>
        <v>0</v>
      </c>
      <c r="L651" s="87">
        <f t="shared" si="304"/>
        <v>0</v>
      </c>
      <c r="M651" s="93" t="e">
        <f t="shared" si="305"/>
        <v>#DIV/0!</v>
      </c>
      <c r="N651" s="59">
        <f t="shared" si="287"/>
        <v>5</v>
      </c>
      <c r="O651" s="42">
        <f t="shared" si="306"/>
        <v>7.3529411764705888</v>
      </c>
      <c r="P651" s="55">
        <f t="shared" si="307"/>
        <v>0.12000000000000008</v>
      </c>
      <c r="Q651" s="86">
        <f t="shared" si="288"/>
        <v>0</v>
      </c>
      <c r="R651" s="87">
        <f t="shared" si="308"/>
        <v>0</v>
      </c>
      <c r="S651" s="93" t="e">
        <f t="shared" si="309"/>
        <v>#DIV/0!</v>
      </c>
      <c r="T651" s="59">
        <f t="shared" si="289"/>
        <v>0</v>
      </c>
      <c r="U651" s="42">
        <f t="shared" si="310"/>
        <v>0</v>
      </c>
      <c r="V651" s="53" t="e">
        <f t="shared" si="311"/>
        <v>#DIV/0!</v>
      </c>
      <c r="W651" s="92">
        <f t="shared" si="290"/>
        <v>5</v>
      </c>
      <c r="X651" s="87">
        <f t="shared" si="312"/>
        <v>7.6923076923076934</v>
      </c>
      <c r="Y651" s="88">
        <f t="shared" si="313"/>
        <v>0.12000000000000008</v>
      </c>
      <c r="Z651" s="54">
        <f t="shared" si="291"/>
        <v>0</v>
      </c>
      <c r="AA651" s="42">
        <f t="shared" si="293"/>
        <v>0</v>
      </c>
      <c r="AB651" s="55" t="e">
        <f t="shared" si="294"/>
        <v>#DIV/0!</v>
      </c>
      <c r="AC651" s="86">
        <f t="shared" si="292"/>
        <v>5</v>
      </c>
      <c r="AD651" s="87">
        <f t="shared" si="295"/>
        <v>5.9523809523809526</v>
      </c>
      <c r="AE651" s="93">
        <f t="shared" si="296"/>
        <v>0.12000000000000002</v>
      </c>
      <c r="AF651" s="59">
        <f t="shared" si="297"/>
        <v>5</v>
      </c>
      <c r="AG651" s="42">
        <f t="shared" si="298"/>
        <v>5.9523809523809526</v>
      </c>
      <c r="AH651" s="55">
        <f t="shared" si="299"/>
        <v>0.12000000000000002</v>
      </c>
    </row>
    <row r="652" spans="1:34" x14ac:dyDescent="0.25">
      <c r="A652" s="75">
        <f>'Compra - Fora do Estado'!A647</f>
        <v>0</v>
      </c>
      <c r="B652" s="66">
        <f>'Compra - Fora do Estado'!B647</f>
        <v>0</v>
      </c>
      <c r="C652" s="40">
        <f>'Compra - Fora do Estado'!L647</f>
        <v>0</v>
      </c>
      <c r="D652" s="80">
        <v>0.04</v>
      </c>
      <c r="E652" s="86">
        <f t="shared" si="284"/>
        <v>5</v>
      </c>
      <c r="F652" s="87">
        <f t="shared" si="300"/>
        <v>7.4626865671641802</v>
      </c>
      <c r="G652" s="88">
        <f t="shared" si="301"/>
        <v>0.12000000000000009</v>
      </c>
      <c r="H652" s="54">
        <f t="shared" si="285"/>
        <v>0</v>
      </c>
      <c r="I652" s="42">
        <f t="shared" si="302"/>
        <v>0</v>
      </c>
      <c r="J652" s="53" t="e">
        <f t="shared" si="303"/>
        <v>#DIV/0!</v>
      </c>
      <c r="K652" s="92">
        <f t="shared" si="286"/>
        <v>0</v>
      </c>
      <c r="L652" s="87">
        <f t="shared" si="304"/>
        <v>0</v>
      </c>
      <c r="M652" s="93" t="e">
        <f t="shared" si="305"/>
        <v>#DIV/0!</v>
      </c>
      <c r="N652" s="59">
        <f t="shared" si="287"/>
        <v>5</v>
      </c>
      <c r="O652" s="42">
        <f t="shared" si="306"/>
        <v>7.3529411764705888</v>
      </c>
      <c r="P652" s="55">
        <f t="shared" si="307"/>
        <v>0.12000000000000008</v>
      </c>
      <c r="Q652" s="86">
        <f t="shared" si="288"/>
        <v>0</v>
      </c>
      <c r="R652" s="87">
        <f t="shared" si="308"/>
        <v>0</v>
      </c>
      <c r="S652" s="93" t="e">
        <f t="shared" si="309"/>
        <v>#DIV/0!</v>
      </c>
      <c r="T652" s="59">
        <f t="shared" si="289"/>
        <v>0</v>
      </c>
      <c r="U652" s="42">
        <f t="shared" si="310"/>
        <v>0</v>
      </c>
      <c r="V652" s="53" t="e">
        <f t="shared" si="311"/>
        <v>#DIV/0!</v>
      </c>
      <c r="W652" s="92">
        <f t="shared" si="290"/>
        <v>5</v>
      </c>
      <c r="X652" s="87">
        <f t="shared" si="312"/>
        <v>7.6923076923076934</v>
      </c>
      <c r="Y652" s="88">
        <f t="shared" si="313"/>
        <v>0.12000000000000008</v>
      </c>
      <c r="Z652" s="54">
        <f t="shared" si="291"/>
        <v>0</v>
      </c>
      <c r="AA652" s="42">
        <f t="shared" si="293"/>
        <v>0</v>
      </c>
      <c r="AB652" s="55" t="e">
        <f t="shared" si="294"/>
        <v>#DIV/0!</v>
      </c>
      <c r="AC652" s="86">
        <f t="shared" si="292"/>
        <v>5</v>
      </c>
      <c r="AD652" s="87">
        <f t="shared" si="295"/>
        <v>5.9523809523809526</v>
      </c>
      <c r="AE652" s="93">
        <f t="shared" si="296"/>
        <v>0.12000000000000002</v>
      </c>
      <c r="AF652" s="59">
        <f t="shared" si="297"/>
        <v>5</v>
      </c>
      <c r="AG652" s="42">
        <f t="shared" si="298"/>
        <v>5.9523809523809526</v>
      </c>
      <c r="AH652" s="55">
        <f t="shared" si="299"/>
        <v>0.12000000000000002</v>
      </c>
    </row>
    <row r="653" spans="1:34" x14ac:dyDescent="0.25">
      <c r="A653" s="75">
        <f>'Compra - Fora do Estado'!A648</f>
        <v>0</v>
      </c>
      <c r="B653" s="66">
        <f>'Compra - Fora do Estado'!B648</f>
        <v>0</v>
      </c>
      <c r="C653" s="40">
        <f>'Compra - Fora do Estado'!L648</f>
        <v>0</v>
      </c>
      <c r="D653" s="80">
        <v>0.04</v>
      </c>
      <c r="E653" s="86">
        <f t="shared" si="284"/>
        <v>5</v>
      </c>
      <c r="F653" s="87">
        <f t="shared" si="300"/>
        <v>7.4626865671641802</v>
      </c>
      <c r="G653" s="88">
        <f t="shared" si="301"/>
        <v>0.12000000000000009</v>
      </c>
      <c r="H653" s="54">
        <f t="shared" si="285"/>
        <v>0</v>
      </c>
      <c r="I653" s="42">
        <f t="shared" si="302"/>
        <v>0</v>
      </c>
      <c r="J653" s="53" t="e">
        <f t="shared" si="303"/>
        <v>#DIV/0!</v>
      </c>
      <c r="K653" s="92">
        <f t="shared" si="286"/>
        <v>0</v>
      </c>
      <c r="L653" s="87">
        <f t="shared" si="304"/>
        <v>0</v>
      </c>
      <c r="M653" s="93" t="e">
        <f t="shared" si="305"/>
        <v>#DIV/0!</v>
      </c>
      <c r="N653" s="59">
        <f t="shared" si="287"/>
        <v>5</v>
      </c>
      <c r="O653" s="42">
        <f t="shared" si="306"/>
        <v>7.3529411764705888</v>
      </c>
      <c r="P653" s="55">
        <f t="shared" si="307"/>
        <v>0.12000000000000008</v>
      </c>
      <c r="Q653" s="86">
        <f t="shared" si="288"/>
        <v>0</v>
      </c>
      <c r="R653" s="87">
        <f t="shared" si="308"/>
        <v>0</v>
      </c>
      <c r="S653" s="93" t="e">
        <f t="shared" si="309"/>
        <v>#DIV/0!</v>
      </c>
      <c r="T653" s="59">
        <f t="shared" si="289"/>
        <v>0</v>
      </c>
      <c r="U653" s="42">
        <f t="shared" si="310"/>
        <v>0</v>
      </c>
      <c r="V653" s="53" t="e">
        <f t="shared" si="311"/>
        <v>#DIV/0!</v>
      </c>
      <c r="W653" s="92">
        <f t="shared" si="290"/>
        <v>5</v>
      </c>
      <c r="X653" s="87">
        <f t="shared" si="312"/>
        <v>7.6923076923076934</v>
      </c>
      <c r="Y653" s="88">
        <f t="shared" si="313"/>
        <v>0.12000000000000008</v>
      </c>
      <c r="Z653" s="54">
        <f t="shared" si="291"/>
        <v>0</v>
      </c>
      <c r="AA653" s="42">
        <f t="shared" si="293"/>
        <v>0</v>
      </c>
      <c r="AB653" s="55" t="e">
        <f t="shared" si="294"/>
        <v>#DIV/0!</v>
      </c>
      <c r="AC653" s="86">
        <f t="shared" si="292"/>
        <v>5</v>
      </c>
      <c r="AD653" s="87">
        <f t="shared" si="295"/>
        <v>5.9523809523809526</v>
      </c>
      <c r="AE653" s="93">
        <f t="shared" si="296"/>
        <v>0.12000000000000002</v>
      </c>
      <c r="AF653" s="59">
        <f t="shared" si="297"/>
        <v>5</v>
      </c>
      <c r="AG653" s="42">
        <f t="shared" si="298"/>
        <v>5.9523809523809526</v>
      </c>
      <c r="AH653" s="55">
        <f t="shared" si="299"/>
        <v>0.12000000000000002</v>
      </c>
    </row>
    <row r="654" spans="1:34" x14ac:dyDescent="0.25">
      <c r="A654" s="75">
        <f>'Compra - Fora do Estado'!A649</f>
        <v>0</v>
      </c>
      <c r="B654" s="66">
        <f>'Compra - Fora do Estado'!B649</f>
        <v>0</v>
      </c>
      <c r="C654" s="40">
        <f>'Compra - Fora do Estado'!L649</f>
        <v>0</v>
      </c>
      <c r="D654" s="80">
        <v>0.04</v>
      </c>
      <c r="E654" s="86">
        <f t="shared" si="284"/>
        <v>5</v>
      </c>
      <c r="F654" s="87">
        <f t="shared" si="300"/>
        <v>7.4626865671641802</v>
      </c>
      <c r="G654" s="88">
        <f t="shared" si="301"/>
        <v>0.12000000000000009</v>
      </c>
      <c r="H654" s="54">
        <f t="shared" si="285"/>
        <v>0</v>
      </c>
      <c r="I654" s="42">
        <f t="shared" si="302"/>
        <v>0</v>
      </c>
      <c r="J654" s="53" t="e">
        <f t="shared" si="303"/>
        <v>#DIV/0!</v>
      </c>
      <c r="K654" s="92">
        <f t="shared" si="286"/>
        <v>0</v>
      </c>
      <c r="L654" s="87">
        <f t="shared" si="304"/>
        <v>0</v>
      </c>
      <c r="M654" s="93" t="e">
        <f t="shared" si="305"/>
        <v>#DIV/0!</v>
      </c>
      <c r="N654" s="59">
        <f t="shared" si="287"/>
        <v>5</v>
      </c>
      <c r="O654" s="42">
        <f t="shared" si="306"/>
        <v>7.3529411764705888</v>
      </c>
      <c r="P654" s="55">
        <f t="shared" si="307"/>
        <v>0.12000000000000008</v>
      </c>
      <c r="Q654" s="86">
        <f t="shared" si="288"/>
        <v>0</v>
      </c>
      <c r="R654" s="87">
        <f t="shared" si="308"/>
        <v>0</v>
      </c>
      <c r="S654" s="93" t="e">
        <f t="shared" si="309"/>
        <v>#DIV/0!</v>
      </c>
      <c r="T654" s="59">
        <f t="shared" si="289"/>
        <v>0</v>
      </c>
      <c r="U654" s="42">
        <f t="shared" si="310"/>
        <v>0</v>
      </c>
      <c r="V654" s="53" t="e">
        <f t="shared" si="311"/>
        <v>#DIV/0!</v>
      </c>
      <c r="W654" s="92">
        <f t="shared" si="290"/>
        <v>5</v>
      </c>
      <c r="X654" s="87">
        <f t="shared" si="312"/>
        <v>7.6923076923076934</v>
      </c>
      <c r="Y654" s="88">
        <f t="shared" si="313"/>
        <v>0.12000000000000008</v>
      </c>
      <c r="Z654" s="54">
        <f t="shared" si="291"/>
        <v>0</v>
      </c>
      <c r="AA654" s="42">
        <f t="shared" si="293"/>
        <v>0</v>
      </c>
      <c r="AB654" s="55" t="e">
        <f t="shared" si="294"/>
        <v>#DIV/0!</v>
      </c>
      <c r="AC654" s="86">
        <f t="shared" si="292"/>
        <v>5</v>
      </c>
      <c r="AD654" s="87">
        <f t="shared" si="295"/>
        <v>5.9523809523809526</v>
      </c>
      <c r="AE654" s="93">
        <f t="shared" si="296"/>
        <v>0.12000000000000002</v>
      </c>
      <c r="AF654" s="59">
        <f t="shared" si="297"/>
        <v>5</v>
      </c>
      <c r="AG654" s="42">
        <f t="shared" si="298"/>
        <v>5.9523809523809526</v>
      </c>
      <c r="AH654" s="55">
        <f t="shared" si="299"/>
        <v>0.12000000000000002</v>
      </c>
    </row>
    <row r="655" spans="1:34" x14ac:dyDescent="0.25">
      <c r="A655" s="75">
        <f>'Compra - Fora do Estado'!A650</f>
        <v>0</v>
      </c>
      <c r="B655" s="66">
        <f>'Compra - Fora do Estado'!B650</f>
        <v>0</v>
      </c>
      <c r="C655" s="40">
        <f>'Compra - Fora do Estado'!L650</f>
        <v>0</v>
      </c>
      <c r="D655" s="80">
        <v>0.04</v>
      </c>
      <c r="E655" s="86">
        <f t="shared" ref="E655:E662" si="314">IF(C655*2&lt;$C$2,$D$2,$E$2)</f>
        <v>5</v>
      </c>
      <c r="F655" s="87">
        <f t="shared" si="300"/>
        <v>7.4626865671641802</v>
      </c>
      <c r="G655" s="88">
        <f t="shared" si="301"/>
        <v>0.12000000000000009</v>
      </c>
      <c r="H655" s="54">
        <f t="shared" ref="H655:H662" si="315">IF(C655*2&lt;$C$3,$D$3,$E$3)</f>
        <v>0</v>
      </c>
      <c r="I655" s="42">
        <f t="shared" si="302"/>
        <v>0</v>
      </c>
      <c r="J655" s="53" t="e">
        <f t="shared" si="303"/>
        <v>#DIV/0!</v>
      </c>
      <c r="K655" s="92">
        <f t="shared" ref="K655:K662" si="316">IF(C655*2&lt;$C$4,$D$4,$E$4)</f>
        <v>0</v>
      </c>
      <c r="L655" s="87">
        <f t="shared" si="304"/>
        <v>0</v>
      </c>
      <c r="M655" s="93" t="e">
        <f t="shared" si="305"/>
        <v>#DIV/0!</v>
      </c>
      <c r="N655" s="59">
        <f t="shared" ref="N655:N662" si="317">IF(C655*2&lt;$C$5,$D$5,$E$5)</f>
        <v>5</v>
      </c>
      <c r="O655" s="42">
        <f t="shared" si="306"/>
        <v>7.3529411764705888</v>
      </c>
      <c r="P655" s="55">
        <f t="shared" si="307"/>
        <v>0.12000000000000008</v>
      </c>
      <c r="Q655" s="86">
        <f t="shared" ref="Q655:Q662" si="318">IF(C655*2&lt;$C$6,$D$6,$E$6)</f>
        <v>0</v>
      </c>
      <c r="R655" s="87">
        <f t="shared" si="308"/>
        <v>0</v>
      </c>
      <c r="S655" s="93" t="e">
        <f t="shared" si="309"/>
        <v>#DIV/0!</v>
      </c>
      <c r="T655" s="59">
        <f t="shared" ref="T655:T662" si="319">IF(C655*2&lt;$C$7,$D$7,$E$7)</f>
        <v>0</v>
      </c>
      <c r="U655" s="42">
        <f t="shared" si="310"/>
        <v>0</v>
      </c>
      <c r="V655" s="53" t="e">
        <f t="shared" si="311"/>
        <v>#DIV/0!</v>
      </c>
      <c r="W655" s="92">
        <f t="shared" ref="W655:W662" si="320">IF(C655*2&lt;$C$8,$D$8,$E$8)</f>
        <v>5</v>
      </c>
      <c r="X655" s="87">
        <f t="shared" si="312"/>
        <v>7.6923076923076934</v>
      </c>
      <c r="Y655" s="88">
        <f t="shared" si="313"/>
        <v>0.12000000000000008</v>
      </c>
      <c r="Z655" s="54">
        <f t="shared" ref="Z655:Z662" si="321">IF(C655*22&lt;$C$9,$D$9,$E$9)</f>
        <v>0</v>
      </c>
      <c r="AA655" s="42">
        <f t="shared" si="293"/>
        <v>0</v>
      </c>
      <c r="AB655" s="55" t="e">
        <f t="shared" si="294"/>
        <v>#DIV/0!</v>
      </c>
      <c r="AC655" s="86">
        <f t="shared" ref="AC655:AC662" si="322">IF(C655*2&lt;$C$8,$D$8,$E$8)</f>
        <v>5</v>
      </c>
      <c r="AD655" s="87">
        <f t="shared" si="295"/>
        <v>5.9523809523809526</v>
      </c>
      <c r="AE655" s="93">
        <f t="shared" si="296"/>
        <v>0.12000000000000002</v>
      </c>
      <c r="AF655" s="59">
        <f t="shared" si="297"/>
        <v>5</v>
      </c>
      <c r="AG655" s="42">
        <f t="shared" si="298"/>
        <v>5.9523809523809526</v>
      </c>
      <c r="AH655" s="55">
        <f t="shared" si="299"/>
        <v>0.12000000000000002</v>
      </c>
    </row>
    <row r="656" spans="1:34" x14ac:dyDescent="0.25">
      <c r="A656" s="75">
        <f>'Compra - Fora do Estado'!A651</f>
        <v>0</v>
      </c>
      <c r="B656" s="66">
        <f>'Compra - Fora do Estado'!B651</f>
        <v>0</v>
      </c>
      <c r="C656" s="40">
        <f>'Compra - Fora do Estado'!L651</f>
        <v>0</v>
      </c>
      <c r="D656" s="80">
        <v>0.04</v>
      </c>
      <c r="E656" s="86">
        <f t="shared" si="314"/>
        <v>5</v>
      </c>
      <c r="F656" s="87">
        <f t="shared" si="300"/>
        <v>7.4626865671641802</v>
      </c>
      <c r="G656" s="88">
        <f t="shared" si="301"/>
        <v>0.12000000000000009</v>
      </c>
      <c r="H656" s="54">
        <f t="shared" si="315"/>
        <v>0</v>
      </c>
      <c r="I656" s="42">
        <f t="shared" si="302"/>
        <v>0</v>
      </c>
      <c r="J656" s="53" t="e">
        <f t="shared" si="303"/>
        <v>#DIV/0!</v>
      </c>
      <c r="K656" s="92">
        <f t="shared" si="316"/>
        <v>0</v>
      </c>
      <c r="L656" s="87">
        <f t="shared" si="304"/>
        <v>0</v>
      </c>
      <c r="M656" s="93" t="e">
        <f t="shared" si="305"/>
        <v>#DIV/0!</v>
      </c>
      <c r="N656" s="59">
        <f t="shared" si="317"/>
        <v>5</v>
      </c>
      <c r="O656" s="42">
        <f t="shared" si="306"/>
        <v>7.3529411764705888</v>
      </c>
      <c r="P656" s="55">
        <f t="shared" si="307"/>
        <v>0.12000000000000008</v>
      </c>
      <c r="Q656" s="86">
        <f t="shared" si="318"/>
        <v>0</v>
      </c>
      <c r="R656" s="87">
        <f t="shared" si="308"/>
        <v>0</v>
      </c>
      <c r="S656" s="93" t="e">
        <f t="shared" si="309"/>
        <v>#DIV/0!</v>
      </c>
      <c r="T656" s="59">
        <f t="shared" si="319"/>
        <v>0</v>
      </c>
      <c r="U656" s="42">
        <f t="shared" si="310"/>
        <v>0</v>
      </c>
      <c r="V656" s="53" t="e">
        <f t="shared" si="311"/>
        <v>#DIV/0!</v>
      </c>
      <c r="W656" s="92">
        <f t="shared" si="320"/>
        <v>5</v>
      </c>
      <c r="X656" s="87">
        <f t="shared" si="312"/>
        <v>7.6923076923076934</v>
      </c>
      <c r="Y656" s="88">
        <f t="shared" si="313"/>
        <v>0.12000000000000008</v>
      </c>
      <c r="Z656" s="54">
        <f t="shared" si="321"/>
        <v>0</v>
      </c>
      <c r="AA656" s="42">
        <f t="shared" ref="AA656:AA662" si="323">(C656+Z656)/(1-$J$5-D656-$B$9)</f>
        <v>0</v>
      </c>
      <c r="AB656" s="55" t="e">
        <f t="shared" ref="AB656:AB662" si="324">(AA656-Z656-D656*AA656-C656-$B$9*AA656)/AA656</f>
        <v>#DIV/0!</v>
      </c>
      <c r="AC656" s="86">
        <f t="shared" si="322"/>
        <v>5</v>
      </c>
      <c r="AD656" s="87">
        <f t="shared" ref="AD656:AD662" si="325">(C656+AC656)/(1-$J$5-D656-$B$10)</f>
        <v>5.9523809523809526</v>
      </c>
      <c r="AE656" s="93">
        <f t="shared" ref="AE656:AE662" si="326">(AD656-AC656-D656*AD656-C656-$B$10*AD656)/AD656</f>
        <v>0.12000000000000002</v>
      </c>
      <c r="AF656" s="59">
        <f t="shared" ref="AF656:AF662" si="327">IF(L656/2&lt;$C$8,$D$8,$E$8)</f>
        <v>5</v>
      </c>
      <c r="AG656" s="42">
        <f t="shared" ref="AG656:AG662" si="328">(C656+AF656)/(1-$J$5-D656-$B$11)</f>
        <v>5.9523809523809526</v>
      </c>
      <c r="AH656" s="55">
        <f t="shared" ref="AH656:AH662" si="329">(AG656-AF656-D656*AG656-C656-$B$11*AG656)/AG656</f>
        <v>0.12000000000000002</v>
      </c>
    </row>
    <row r="657" spans="1:34" x14ac:dyDescent="0.25">
      <c r="A657" s="75">
        <f>'Compra - Fora do Estado'!A652</f>
        <v>0</v>
      </c>
      <c r="B657" s="66">
        <f>'Compra - Fora do Estado'!B652</f>
        <v>0</v>
      </c>
      <c r="C657" s="40">
        <f>'Compra - Fora do Estado'!L652</f>
        <v>0</v>
      </c>
      <c r="D657" s="80">
        <v>0.04</v>
      </c>
      <c r="E657" s="86">
        <f t="shared" si="314"/>
        <v>5</v>
      </c>
      <c r="F657" s="87">
        <f t="shared" si="300"/>
        <v>7.4626865671641802</v>
      </c>
      <c r="G657" s="88">
        <f t="shared" si="301"/>
        <v>0.12000000000000009</v>
      </c>
      <c r="H657" s="54">
        <f t="shared" si="315"/>
        <v>0</v>
      </c>
      <c r="I657" s="42">
        <f t="shared" si="302"/>
        <v>0</v>
      </c>
      <c r="J657" s="53" t="e">
        <f t="shared" si="303"/>
        <v>#DIV/0!</v>
      </c>
      <c r="K657" s="92">
        <f t="shared" si="316"/>
        <v>0</v>
      </c>
      <c r="L657" s="87">
        <f t="shared" si="304"/>
        <v>0</v>
      </c>
      <c r="M657" s="93" t="e">
        <f t="shared" si="305"/>
        <v>#DIV/0!</v>
      </c>
      <c r="N657" s="59">
        <f t="shared" si="317"/>
        <v>5</v>
      </c>
      <c r="O657" s="42">
        <f t="shared" si="306"/>
        <v>7.3529411764705888</v>
      </c>
      <c r="P657" s="55">
        <f t="shared" si="307"/>
        <v>0.12000000000000008</v>
      </c>
      <c r="Q657" s="86">
        <f t="shared" si="318"/>
        <v>0</v>
      </c>
      <c r="R657" s="87">
        <f t="shared" si="308"/>
        <v>0</v>
      </c>
      <c r="S657" s="93" t="e">
        <f t="shared" si="309"/>
        <v>#DIV/0!</v>
      </c>
      <c r="T657" s="59">
        <f t="shared" si="319"/>
        <v>0</v>
      </c>
      <c r="U657" s="42">
        <f t="shared" si="310"/>
        <v>0</v>
      </c>
      <c r="V657" s="53" t="e">
        <f t="shared" si="311"/>
        <v>#DIV/0!</v>
      </c>
      <c r="W657" s="92">
        <f t="shared" si="320"/>
        <v>5</v>
      </c>
      <c r="X657" s="87">
        <f t="shared" si="312"/>
        <v>7.6923076923076934</v>
      </c>
      <c r="Y657" s="88">
        <f t="shared" si="313"/>
        <v>0.12000000000000008</v>
      </c>
      <c r="Z657" s="54">
        <f t="shared" si="321"/>
        <v>0</v>
      </c>
      <c r="AA657" s="42">
        <f t="shared" si="323"/>
        <v>0</v>
      </c>
      <c r="AB657" s="55" t="e">
        <f t="shared" si="324"/>
        <v>#DIV/0!</v>
      </c>
      <c r="AC657" s="86">
        <f t="shared" si="322"/>
        <v>5</v>
      </c>
      <c r="AD657" s="87">
        <f t="shared" si="325"/>
        <v>5.9523809523809526</v>
      </c>
      <c r="AE657" s="93">
        <f t="shared" si="326"/>
        <v>0.12000000000000002</v>
      </c>
      <c r="AF657" s="59">
        <f t="shared" si="327"/>
        <v>5</v>
      </c>
      <c r="AG657" s="42">
        <f t="shared" si="328"/>
        <v>5.9523809523809526</v>
      </c>
      <c r="AH657" s="55">
        <f t="shared" si="329"/>
        <v>0.12000000000000002</v>
      </c>
    </row>
    <row r="658" spans="1:34" x14ac:dyDescent="0.25">
      <c r="A658" s="75">
        <f>'Compra - Fora do Estado'!A653</f>
        <v>0</v>
      </c>
      <c r="B658" s="66">
        <f>'Compra - Fora do Estado'!B653</f>
        <v>0</v>
      </c>
      <c r="C658" s="40">
        <f>'Compra - Fora do Estado'!L653</f>
        <v>0</v>
      </c>
      <c r="D658" s="80">
        <v>0.04</v>
      </c>
      <c r="E658" s="86">
        <f t="shared" si="314"/>
        <v>5</v>
      </c>
      <c r="F658" s="87">
        <f t="shared" si="300"/>
        <v>7.4626865671641802</v>
      </c>
      <c r="G658" s="88">
        <f t="shared" si="301"/>
        <v>0.12000000000000009</v>
      </c>
      <c r="H658" s="54">
        <f t="shared" si="315"/>
        <v>0</v>
      </c>
      <c r="I658" s="42">
        <f t="shared" si="302"/>
        <v>0</v>
      </c>
      <c r="J658" s="53" t="e">
        <f t="shared" si="303"/>
        <v>#DIV/0!</v>
      </c>
      <c r="K658" s="92">
        <f t="shared" si="316"/>
        <v>0</v>
      </c>
      <c r="L658" s="87">
        <f t="shared" si="304"/>
        <v>0</v>
      </c>
      <c r="M658" s="93" t="e">
        <f t="shared" si="305"/>
        <v>#DIV/0!</v>
      </c>
      <c r="N658" s="59">
        <f t="shared" si="317"/>
        <v>5</v>
      </c>
      <c r="O658" s="42">
        <f t="shared" si="306"/>
        <v>7.3529411764705888</v>
      </c>
      <c r="P658" s="55">
        <f t="shared" si="307"/>
        <v>0.12000000000000008</v>
      </c>
      <c r="Q658" s="86">
        <f t="shared" si="318"/>
        <v>0</v>
      </c>
      <c r="R658" s="87">
        <f t="shared" si="308"/>
        <v>0</v>
      </c>
      <c r="S658" s="93" t="e">
        <f t="shared" si="309"/>
        <v>#DIV/0!</v>
      </c>
      <c r="T658" s="59">
        <f t="shared" si="319"/>
        <v>0</v>
      </c>
      <c r="U658" s="42">
        <f t="shared" si="310"/>
        <v>0</v>
      </c>
      <c r="V658" s="53" t="e">
        <f t="shared" si="311"/>
        <v>#DIV/0!</v>
      </c>
      <c r="W658" s="92">
        <f t="shared" si="320"/>
        <v>5</v>
      </c>
      <c r="X658" s="87">
        <f t="shared" si="312"/>
        <v>7.6923076923076934</v>
      </c>
      <c r="Y658" s="88">
        <f t="shared" si="313"/>
        <v>0.12000000000000008</v>
      </c>
      <c r="Z658" s="54">
        <f t="shared" si="321"/>
        <v>0</v>
      </c>
      <c r="AA658" s="42">
        <f t="shared" si="323"/>
        <v>0</v>
      </c>
      <c r="AB658" s="55" t="e">
        <f t="shared" si="324"/>
        <v>#DIV/0!</v>
      </c>
      <c r="AC658" s="86">
        <f t="shared" si="322"/>
        <v>5</v>
      </c>
      <c r="AD658" s="87">
        <f t="shared" si="325"/>
        <v>5.9523809523809526</v>
      </c>
      <c r="AE658" s="93">
        <f t="shared" si="326"/>
        <v>0.12000000000000002</v>
      </c>
      <c r="AF658" s="59">
        <f t="shared" si="327"/>
        <v>5</v>
      </c>
      <c r="AG658" s="42">
        <f t="shared" si="328"/>
        <v>5.9523809523809526</v>
      </c>
      <c r="AH658" s="55">
        <f t="shared" si="329"/>
        <v>0.12000000000000002</v>
      </c>
    </row>
    <row r="659" spans="1:34" x14ac:dyDescent="0.25">
      <c r="A659" s="75">
        <f>'Compra - Fora do Estado'!A654</f>
        <v>0</v>
      </c>
      <c r="B659" s="66">
        <f>'Compra - Fora do Estado'!B654</f>
        <v>0</v>
      </c>
      <c r="C659" s="40">
        <f>'Compra - Fora do Estado'!L654</f>
        <v>0</v>
      </c>
      <c r="D659" s="80">
        <v>0.04</v>
      </c>
      <c r="E659" s="86">
        <f t="shared" si="314"/>
        <v>5</v>
      </c>
      <c r="F659" s="87">
        <f t="shared" si="300"/>
        <v>7.4626865671641802</v>
      </c>
      <c r="G659" s="88">
        <f t="shared" si="301"/>
        <v>0.12000000000000009</v>
      </c>
      <c r="H659" s="54">
        <f t="shared" si="315"/>
        <v>0</v>
      </c>
      <c r="I659" s="42">
        <f t="shared" si="302"/>
        <v>0</v>
      </c>
      <c r="J659" s="53" t="e">
        <f t="shared" si="303"/>
        <v>#DIV/0!</v>
      </c>
      <c r="K659" s="92">
        <f t="shared" si="316"/>
        <v>0</v>
      </c>
      <c r="L659" s="87">
        <f t="shared" si="304"/>
        <v>0</v>
      </c>
      <c r="M659" s="93" t="e">
        <f t="shared" si="305"/>
        <v>#DIV/0!</v>
      </c>
      <c r="N659" s="59">
        <f t="shared" si="317"/>
        <v>5</v>
      </c>
      <c r="O659" s="42">
        <f t="shared" si="306"/>
        <v>7.3529411764705888</v>
      </c>
      <c r="P659" s="55">
        <f t="shared" si="307"/>
        <v>0.12000000000000008</v>
      </c>
      <c r="Q659" s="86">
        <f t="shared" si="318"/>
        <v>0</v>
      </c>
      <c r="R659" s="87">
        <f t="shared" si="308"/>
        <v>0</v>
      </c>
      <c r="S659" s="93" t="e">
        <f t="shared" si="309"/>
        <v>#DIV/0!</v>
      </c>
      <c r="T659" s="59">
        <f t="shared" si="319"/>
        <v>0</v>
      </c>
      <c r="U659" s="42">
        <f t="shared" si="310"/>
        <v>0</v>
      </c>
      <c r="V659" s="53" t="e">
        <f t="shared" si="311"/>
        <v>#DIV/0!</v>
      </c>
      <c r="W659" s="92">
        <f t="shared" si="320"/>
        <v>5</v>
      </c>
      <c r="X659" s="87">
        <f t="shared" si="312"/>
        <v>7.6923076923076934</v>
      </c>
      <c r="Y659" s="88">
        <f t="shared" si="313"/>
        <v>0.12000000000000008</v>
      </c>
      <c r="Z659" s="54">
        <f t="shared" si="321"/>
        <v>0</v>
      </c>
      <c r="AA659" s="42">
        <f t="shared" si="323"/>
        <v>0</v>
      </c>
      <c r="AB659" s="55" t="e">
        <f t="shared" si="324"/>
        <v>#DIV/0!</v>
      </c>
      <c r="AC659" s="86">
        <f t="shared" si="322"/>
        <v>5</v>
      </c>
      <c r="AD659" s="87">
        <f t="shared" si="325"/>
        <v>5.9523809523809526</v>
      </c>
      <c r="AE659" s="93">
        <f t="shared" si="326"/>
        <v>0.12000000000000002</v>
      </c>
      <c r="AF659" s="59">
        <f t="shared" si="327"/>
        <v>5</v>
      </c>
      <c r="AG659" s="42">
        <f t="shared" si="328"/>
        <v>5.9523809523809526</v>
      </c>
      <c r="AH659" s="55">
        <f t="shared" si="329"/>
        <v>0.12000000000000002</v>
      </c>
    </row>
    <row r="660" spans="1:34" x14ac:dyDescent="0.25">
      <c r="A660" s="75">
        <f>'Compra - Fora do Estado'!A655</f>
        <v>0</v>
      </c>
      <c r="B660" s="66">
        <f>'Compra - Fora do Estado'!B655</f>
        <v>0</v>
      </c>
      <c r="C660" s="40">
        <f>'Compra - Fora do Estado'!L655</f>
        <v>0</v>
      </c>
      <c r="D660" s="80">
        <v>0.04</v>
      </c>
      <c r="E660" s="86">
        <f t="shared" si="314"/>
        <v>5</v>
      </c>
      <c r="F660" s="87">
        <f t="shared" si="300"/>
        <v>7.4626865671641802</v>
      </c>
      <c r="G660" s="88">
        <f t="shared" si="301"/>
        <v>0.12000000000000009</v>
      </c>
      <c r="H660" s="54">
        <f t="shared" si="315"/>
        <v>0</v>
      </c>
      <c r="I660" s="42">
        <f t="shared" si="302"/>
        <v>0</v>
      </c>
      <c r="J660" s="53" t="e">
        <f t="shared" si="303"/>
        <v>#DIV/0!</v>
      </c>
      <c r="K660" s="92">
        <f t="shared" si="316"/>
        <v>0</v>
      </c>
      <c r="L660" s="87">
        <f t="shared" si="304"/>
        <v>0</v>
      </c>
      <c r="M660" s="93" t="e">
        <f t="shared" si="305"/>
        <v>#DIV/0!</v>
      </c>
      <c r="N660" s="59">
        <f t="shared" si="317"/>
        <v>5</v>
      </c>
      <c r="O660" s="42">
        <f t="shared" si="306"/>
        <v>7.3529411764705888</v>
      </c>
      <c r="P660" s="55">
        <f t="shared" si="307"/>
        <v>0.12000000000000008</v>
      </c>
      <c r="Q660" s="86">
        <f t="shared" si="318"/>
        <v>0</v>
      </c>
      <c r="R660" s="87">
        <f t="shared" si="308"/>
        <v>0</v>
      </c>
      <c r="S660" s="93" t="e">
        <f t="shared" si="309"/>
        <v>#DIV/0!</v>
      </c>
      <c r="T660" s="59">
        <f t="shared" si="319"/>
        <v>0</v>
      </c>
      <c r="U660" s="42">
        <f t="shared" si="310"/>
        <v>0</v>
      </c>
      <c r="V660" s="53" t="e">
        <f t="shared" si="311"/>
        <v>#DIV/0!</v>
      </c>
      <c r="W660" s="92">
        <f t="shared" si="320"/>
        <v>5</v>
      </c>
      <c r="X660" s="87">
        <f t="shared" si="312"/>
        <v>7.6923076923076934</v>
      </c>
      <c r="Y660" s="88">
        <f t="shared" si="313"/>
        <v>0.12000000000000008</v>
      </c>
      <c r="Z660" s="54">
        <f t="shared" si="321"/>
        <v>0</v>
      </c>
      <c r="AA660" s="42">
        <f t="shared" si="323"/>
        <v>0</v>
      </c>
      <c r="AB660" s="55" t="e">
        <f t="shared" si="324"/>
        <v>#DIV/0!</v>
      </c>
      <c r="AC660" s="86">
        <f t="shared" si="322"/>
        <v>5</v>
      </c>
      <c r="AD660" s="87">
        <f t="shared" si="325"/>
        <v>5.9523809523809526</v>
      </c>
      <c r="AE660" s="93">
        <f t="shared" si="326"/>
        <v>0.12000000000000002</v>
      </c>
      <c r="AF660" s="59">
        <f t="shared" si="327"/>
        <v>5</v>
      </c>
      <c r="AG660" s="42">
        <f t="shared" si="328"/>
        <v>5.9523809523809526</v>
      </c>
      <c r="AH660" s="55">
        <f t="shared" si="329"/>
        <v>0.12000000000000002</v>
      </c>
    </row>
    <row r="661" spans="1:34" x14ac:dyDescent="0.25">
      <c r="A661" s="75">
        <f>'Compra - Fora do Estado'!A656</f>
        <v>0</v>
      </c>
      <c r="B661" s="66">
        <f>'Compra - Fora do Estado'!B656</f>
        <v>0</v>
      </c>
      <c r="C661" s="40">
        <f>'Compra - Fora do Estado'!L656</f>
        <v>0</v>
      </c>
      <c r="D661" s="80">
        <v>0.04</v>
      </c>
      <c r="E661" s="86">
        <f t="shared" si="314"/>
        <v>5</v>
      </c>
      <c r="F661" s="87">
        <f t="shared" si="300"/>
        <v>7.4626865671641802</v>
      </c>
      <c r="G661" s="88">
        <f t="shared" si="301"/>
        <v>0.12000000000000009</v>
      </c>
      <c r="H661" s="54">
        <f t="shared" si="315"/>
        <v>0</v>
      </c>
      <c r="I661" s="42">
        <f t="shared" si="302"/>
        <v>0</v>
      </c>
      <c r="J661" s="53" t="e">
        <f t="shared" si="303"/>
        <v>#DIV/0!</v>
      </c>
      <c r="K661" s="92">
        <f t="shared" si="316"/>
        <v>0</v>
      </c>
      <c r="L661" s="87">
        <f t="shared" si="304"/>
        <v>0</v>
      </c>
      <c r="M661" s="93" t="e">
        <f t="shared" si="305"/>
        <v>#DIV/0!</v>
      </c>
      <c r="N661" s="59">
        <f t="shared" si="317"/>
        <v>5</v>
      </c>
      <c r="O661" s="42">
        <f t="shared" si="306"/>
        <v>7.3529411764705888</v>
      </c>
      <c r="P661" s="55">
        <f t="shared" si="307"/>
        <v>0.12000000000000008</v>
      </c>
      <c r="Q661" s="86">
        <f t="shared" si="318"/>
        <v>0</v>
      </c>
      <c r="R661" s="87">
        <f t="shared" si="308"/>
        <v>0</v>
      </c>
      <c r="S661" s="93" t="e">
        <f t="shared" si="309"/>
        <v>#DIV/0!</v>
      </c>
      <c r="T661" s="59">
        <f t="shared" si="319"/>
        <v>0</v>
      </c>
      <c r="U661" s="42">
        <f t="shared" si="310"/>
        <v>0</v>
      </c>
      <c r="V661" s="53" t="e">
        <f t="shared" si="311"/>
        <v>#DIV/0!</v>
      </c>
      <c r="W661" s="92">
        <f t="shared" si="320"/>
        <v>5</v>
      </c>
      <c r="X661" s="87">
        <f t="shared" si="312"/>
        <v>7.6923076923076934</v>
      </c>
      <c r="Y661" s="88">
        <f t="shared" si="313"/>
        <v>0.12000000000000008</v>
      </c>
      <c r="Z661" s="54">
        <f t="shared" si="321"/>
        <v>0</v>
      </c>
      <c r="AA661" s="42">
        <f t="shared" si="323"/>
        <v>0</v>
      </c>
      <c r="AB661" s="55" t="e">
        <f t="shared" si="324"/>
        <v>#DIV/0!</v>
      </c>
      <c r="AC661" s="86">
        <f t="shared" si="322"/>
        <v>5</v>
      </c>
      <c r="AD661" s="87">
        <f t="shared" si="325"/>
        <v>5.9523809523809526</v>
      </c>
      <c r="AE661" s="93">
        <f t="shared" si="326"/>
        <v>0.12000000000000002</v>
      </c>
      <c r="AF661" s="59">
        <f t="shared" si="327"/>
        <v>5</v>
      </c>
      <c r="AG661" s="42">
        <f t="shared" si="328"/>
        <v>5.9523809523809526</v>
      </c>
      <c r="AH661" s="55">
        <f t="shared" si="329"/>
        <v>0.12000000000000002</v>
      </c>
    </row>
    <row r="662" spans="1:34" ht="15.75" thickBot="1" x14ac:dyDescent="0.3">
      <c r="A662" s="76">
        <f>'Compra - Fora do Estado'!A657</f>
        <v>0</v>
      </c>
      <c r="B662" s="77">
        <f>'Compra - Fora do Estado'!B657</f>
        <v>0</v>
      </c>
      <c r="C662" s="78">
        <f>'Compra - Fora do Estado'!L657</f>
        <v>0</v>
      </c>
      <c r="D662" s="81">
        <v>0.04</v>
      </c>
      <c r="E662" s="89">
        <f t="shared" si="314"/>
        <v>5</v>
      </c>
      <c r="F662" s="90">
        <f t="shared" ref="F662" si="330">(C662+E662)/(1-$J$5-D662-$B$2)</f>
        <v>7.4626865671641802</v>
      </c>
      <c r="G662" s="91">
        <f t="shared" ref="G662" si="331">(F662-E662-D662*F662-C662-$B$2*F662)/F662</f>
        <v>0.12000000000000009</v>
      </c>
      <c r="H662" s="56">
        <f t="shared" si="315"/>
        <v>0</v>
      </c>
      <c r="I662" s="57">
        <f t="shared" ref="I662" si="332">(C662+H662)/(1-$J$5-D662-$B$3)</f>
        <v>0</v>
      </c>
      <c r="J662" s="61" t="e">
        <f t="shared" ref="J662" si="333">(I662-H662-D662*I662-C662-$B$3*I662)/I662</f>
        <v>#DIV/0!</v>
      </c>
      <c r="K662" s="94">
        <f t="shared" si="316"/>
        <v>0</v>
      </c>
      <c r="L662" s="90">
        <f t="shared" ref="L662" si="334">(C662+K662)/(1-$J$5-D662-$B$4)</f>
        <v>0</v>
      </c>
      <c r="M662" s="95" t="e">
        <f t="shared" ref="M662" si="335">(L662-K662-D662*L662-C662-$B$4*L662)/L662</f>
        <v>#DIV/0!</v>
      </c>
      <c r="N662" s="60">
        <f t="shared" si="317"/>
        <v>5</v>
      </c>
      <c r="O662" s="57">
        <f t="shared" ref="O662" si="336">(C662+N662)/(1-$J$5-D662-$B$5)</f>
        <v>7.3529411764705888</v>
      </c>
      <c r="P662" s="58">
        <f t="shared" ref="P662" si="337">(O662-N662-D662*O662-C662-$B$5*O662)/O662</f>
        <v>0.12000000000000008</v>
      </c>
      <c r="Q662" s="89">
        <f t="shared" si="318"/>
        <v>0</v>
      </c>
      <c r="R662" s="90">
        <f t="shared" ref="R662" si="338">(C662+Q662)/(1-$J$5-D662-$B$6)</f>
        <v>0</v>
      </c>
      <c r="S662" s="95" t="e">
        <f t="shared" ref="S662" si="339">(R662-Q662-D662*R662-C662-$B$6*R662)/R662</f>
        <v>#DIV/0!</v>
      </c>
      <c r="T662" s="60">
        <f t="shared" si="319"/>
        <v>0</v>
      </c>
      <c r="U662" s="57">
        <f t="shared" ref="U662" si="340">(C662+T662)/(1-$J$5-D662-$B$7)</f>
        <v>0</v>
      </c>
      <c r="V662" s="61" t="e">
        <f t="shared" ref="V662" si="341">(U662-T662-D662*U662-C662-$B$7*U662)/U662</f>
        <v>#DIV/0!</v>
      </c>
      <c r="W662" s="94">
        <f t="shared" si="320"/>
        <v>5</v>
      </c>
      <c r="X662" s="90">
        <f t="shared" ref="X662" si="342">(C662+W662)/(1-$J$5-D662-$B$8)</f>
        <v>7.6923076923076934</v>
      </c>
      <c r="Y662" s="91">
        <f t="shared" ref="Y662" si="343">(X662-W662-D662*X662-C662-$B$8*X662)/X662</f>
        <v>0.12000000000000008</v>
      </c>
      <c r="Z662" s="56">
        <f t="shared" si="321"/>
        <v>0</v>
      </c>
      <c r="AA662" s="57">
        <f t="shared" si="323"/>
        <v>0</v>
      </c>
      <c r="AB662" s="58" t="e">
        <f t="shared" si="324"/>
        <v>#DIV/0!</v>
      </c>
      <c r="AC662" s="89">
        <f t="shared" si="322"/>
        <v>5</v>
      </c>
      <c r="AD662" s="90">
        <f t="shared" si="325"/>
        <v>5.9523809523809526</v>
      </c>
      <c r="AE662" s="95">
        <f t="shared" si="326"/>
        <v>0.12000000000000002</v>
      </c>
      <c r="AF662" s="60">
        <f t="shared" si="327"/>
        <v>5</v>
      </c>
      <c r="AG662" s="57">
        <f t="shared" si="328"/>
        <v>5.9523809523809526</v>
      </c>
      <c r="AH662" s="55">
        <f t="shared" si="329"/>
        <v>0.12000000000000002</v>
      </c>
    </row>
  </sheetData>
  <mergeCells count="15">
    <mergeCell ref="A13:A14"/>
    <mergeCell ref="B13:B14"/>
    <mergeCell ref="C13:C14"/>
    <mergeCell ref="D13:D14"/>
    <mergeCell ref="E13:G13"/>
    <mergeCell ref="AC13:AE13"/>
    <mergeCell ref="AF13:AH13"/>
    <mergeCell ref="I1:J1"/>
    <mergeCell ref="W13:Y13"/>
    <mergeCell ref="T13:V13"/>
    <mergeCell ref="H13:J13"/>
    <mergeCell ref="K13:M13"/>
    <mergeCell ref="N13:P13"/>
    <mergeCell ref="Q13:S13"/>
    <mergeCell ref="Z13:AB13"/>
  </mergeCells>
  <pageMargins left="0.511811024" right="0.511811024" top="0.78740157499999996" bottom="0.78740157499999996" header="0.31496062000000002" footer="0.31496062000000002"/>
  <pageSetup paperSize="9" orientation="portrait"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5397F-947B-4FBA-8537-0C7BE29629B8}">
  <dimension ref="A1:AN236"/>
  <sheetViews>
    <sheetView tabSelected="1" zoomScale="90" zoomScaleNormal="90" workbookViewId="0">
      <pane ySplit="9" topLeftCell="A10" activePane="bottomLeft" state="frozen"/>
      <selection pane="bottomLeft" activeCell="E15" sqref="E15"/>
    </sheetView>
  </sheetViews>
  <sheetFormatPr defaultColWidth="9.140625" defaultRowHeight="15" x14ac:dyDescent="0.25"/>
  <cols>
    <col min="1" max="1" width="17.7109375" style="1" customWidth="1"/>
    <col min="2" max="2" width="67.140625" style="8" customWidth="1"/>
    <col min="3" max="3" width="6.28515625" style="11" bestFit="1" customWidth="1"/>
    <col min="4" max="4" width="7.140625" style="2" bestFit="1" customWidth="1"/>
    <col min="5" max="5" width="3.28515625" style="3" bestFit="1" customWidth="1"/>
    <col min="6" max="6" width="4.42578125" style="3" bestFit="1" customWidth="1"/>
    <col min="7" max="7" width="8.28515625" style="4" bestFit="1" customWidth="1"/>
    <col min="8" max="8" width="6" style="4" bestFit="1" customWidth="1"/>
    <col min="9" max="9" width="6" style="4" hidden="1" customWidth="1"/>
    <col min="10" max="10" width="7.85546875" style="4" hidden="1" customWidth="1"/>
    <col min="11" max="11" width="8.7109375" style="2" customWidth="1"/>
    <col min="12" max="12" width="7.140625" style="2" bestFit="1" customWidth="1"/>
    <col min="13" max="13" width="10.7109375" style="5" bestFit="1" customWidth="1"/>
    <col min="14" max="14" width="7.7109375" style="5" bestFit="1" customWidth="1"/>
    <col min="15" max="15" width="6.28515625" style="4" bestFit="1" customWidth="1"/>
    <col min="16" max="16" width="8" style="4" customWidth="1"/>
    <col min="17" max="18" width="8.42578125" style="4" hidden="1" customWidth="1"/>
    <col min="19" max="19" width="7.7109375" style="4" hidden="1" customWidth="1"/>
    <col min="20" max="20" width="8.85546875" style="4" hidden="1" customWidth="1"/>
    <col min="21" max="21" width="7.7109375" style="4" hidden="1" customWidth="1"/>
    <col min="22" max="22" width="7.85546875" style="4" hidden="1" customWidth="1"/>
    <col min="23" max="23" width="7.7109375" style="4" hidden="1" customWidth="1"/>
    <col min="24" max="25" width="7.7109375" style="2" bestFit="1" customWidth="1"/>
    <col min="26" max="27" width="8.85546875" style="4" bestFit="1" customWidth="1"/>
    <col min="28" max="29" width="8.5703125" style="6" hidden="1" customWidth="1"/>
    <col min="30" max="30" width="7.140625" style="7" bestFit="1" customWidth="1"/>
    <col min="31" max="31" width="7.7109375" style="7" hidden="1" customWidth="1"/>
    <col min="32" max="32" width="11.28515625" style="7" hidden="1" customWidth="1"/>
    <col min="33" max="33" width="7.140625" style="2" hidden="1" customWidth="1"/>
    <col min="34" max="34" width="8.85546875" style="2" hidden="1" customWidth="1"/>
    <col min="35" max="35" width="9.42578125" style="2" hidden="1" customWidth="1"/>
    <col min="36" max="37" width="8.42578125" style="2" hidden="1" customWidth="1"/>
    <col min="38" max="39" width="7.7109375" style="2" hidden="1" customWidth="1"/>
    <col min="40" max="40" width="5.140625" style="2" hidden="1" customWidth="1"/>
    <col min="41" max="16384" width="9.140625" style="8"/>
  </cols>
  <sheetData>
    <row r="1" spans="1:40" ht="18" customHeight="1" x14ac:dyDescent="0.25">
      <c r="A1" s="16"/>
      <c r="B1" s="32" t="s">
        <v>25</v>
      </c>
      <c r="C1" s="25"/>
      <c r="F1" s="104" t="s">
        <v>23</v>
      </c>
      <c r="G1" s="104"/>
      <c r="H1" s="104"/>
      <c r="I1" s="104"/>
      <c r="J1" s="104"/>
      <c r="K1" s="104"/>
      <c r="L1" s="104"/>
      <c r="M1" s="9"/>
    </row>
    <row r="2" spans="1:40" ht="18" customHeight="1" x14ac:dyDescent="0.25">
      <c r="A2" s="17"/>
      <c r="B2" s="32" t="s">
        <v>26</v>
      </c>
      <c r="C2" s="25"/>
      <c r="F2" s="104" t="s">
        <v>27</v>
      </c>
      <c r="G2" s="104"/>
      <c r="H2" s="104"/>
      <c r="I2" s="104"/>
      <c r="J2" s="104"/>
      <c r="K2" s="104"/>
      <c r="L2" s="104"/>
      <c r="M2" s="22"/>
    </row>
    <row r="3" spans="1:40" ht="18" customHeight="1" x14ac:dyDescent="0.25">
      <c r="A3" s="17"/>
      <c r="B3" s="32" t="s">
        <v>35</v>
      </c>
      <c r="C3" s="14">
        <v>0.18</v>
      </c>
      <c r="F3" s="104" t="s">
        <v>119</v>
      </c>
      <c r="G3" s="104"/>
      <c r="H3" s="104"/>
      <c r="I3" s="104"/>
      <c r="J3" s="104"/>
      <c r="K3" s="104"/>
      <c r="L3" s="104"/>
      <c r="M3" s="9">
        <v>200</v>
      </c>
    </row>
    <row r="4" spans="1:40" ht="18" customHeight="1" x14ac:dyDescent="0.25">
      <c r="A4" s="17"/>
      <c r="B4" s="32" t="s">
        <v>28</v>
      </c>
      <c r="C4" s="26">
        <v>0.17499999999999999</v>
      </c>
      <c r="F4" s="104" t="s">
        <v>94</v>
      </c>
      <c r="G4" s="104"/>
      <c r="H4" s="104"/>
      <c r="I4" s="104"/>
      <c r="J4" s="104"/>
      <c r="K4" s="104"/>
      <c r="L4" s="104"/>
      <c r="M4" s="13"/>
    </row>
    <row r="5" spans="1:40" ht="18" customHeight="1" x14ac:dyDescent="0.25">
      <c r="A5" s="18"/>
      <c r="B5" s="32" t="s">
        <v>29</v>
      </c>
      <c r="C5" s="22">
        <v>22.65</v>
      </c>
      <c r="F5" s="104" t="s">
        <v>46</v>
      </c>
      <c r="G5" s="104"/>
      <c r="H5" s="104"/>
      <c r="I5" s="104"/>
      <c r="J5" s="104"/>
      <c r="K5" s="104"/>
      <c r="L5" s="104"/>
      <c r="M5" s="38">
        <f>AD236</f>
        <v>210</v>
      </c>
    </row>
    <row r="6" spans="1:40" ht="18" customHeight="1" x14ac:dyDescent="0.25">
      <c r="A6" s="71"/>
      <c r="B6" s="73"/>
      <c r="C6" s="72"/>
      <c r="F6" s="132" t="s">
        <v>32</v>
      </c>
      <c r="G6" s="133"/>
      <c r="H6" s="133"/>
      <c r="I6" s="133"/>
      <c r="J6" s="133"/>
      <c r="K6" s="133"/>
      <c r="L6" s="134"/>
      <c r="M6" s="38">
        <f>AF236</f>
        <v>0</v>
      </c>
    </row>
    <row r="7" spans="1:40" ht="18" customHeight="1" x14ac:dyDescent="0.25">
      <c r="A7" s="71"/>
      <c r="B7" s="73"/>
      <c r="C7" s="72"/>
      <c r="F7" s="132" t="s">
        <v>118</v>
      </c>
      <c r="G7" s="133"/>
      <c r="H7" s="133"/>
      <c r="I7" s="133"/>
      <c r="J7" s="133"/>
      <c r="K7" s="133"/>
      <c r="L7" s="134"/>
      <c r="M7" s="131">
        <v>0.5</v>
      </c>
    </row>
    <row r="9" spans="1:40" s="12" customFormat="1" ht="49.5" customHeight="1" x14ac:dyDescent="0.25">
      <c r="A9" s="27" t="s">
        <v>0</v>
      </c>
      <c r="B9" s="28" t="s">
        <v>1</v>
      </c>
      <c r="C9" s="29" t="s">
        <v>2</v>
      </c>
      <c r="D9" s="30" t="s">
        <v>3</v>
      </c>
      <c r="E9" s="31" t="s">
        <v>4</v>
      </c>
      <c r="F9" s="31" t="s">
        <v>5</v>
      </c>
      <c r="G9" s="28" t="s">
        <v>6</v>
      </c>
      <c r="H9" s="28" t="s">
        <v>7</v>
      </c>
      <c r="I9" s="33" t="s">
        <v>8</v>
      </c>
      <c r="J9" s="33" t="s">
        <v>9</v>
      </c>
      <c r="K9" s="33" t="s">
        <v>10</v>
      </c>
      <c r="L9" s="34" t="s">
        <v>11</v>
      </c>
      <c r="M9" s="30" t="s">
        <v>33</v>
      </c>
      <c r="N9" s="30" t="s">
        <v>34</v>
      </c>
      <c r="O9" s="33" t="s">
        <v>7</v>
      </c>
      <c r="P9" s="33" t="s">
        <v>12</v>
      </c>
      <c r="Q9" s="33" t="s">
        <v>38</v>
      </c>
      <c r="R9" s="33" t="s">
        <v>37</v>
      </c>
      <c r="S9" s="33" t="s">
        <v>13</v>
      </c>
      <c r="T9" s="33" t="s">
        <v>30</v>
      </c>
      <c r="U9" s="33" t="s">
        <v>36</v>
      </c>
      <c r="V9" s="33" t="s">
        <v>31</v>
      </c>
      <c r="W9" s="33" t="s">
        <v>39</v>
      </c>
      <c r="X9" s="34" t="s">
        <v>40</v>
      </c>
      <c r="Y9" s="34" t="s">
        <v>41</v>
      </c>
      <c r="Z9" s="33" t="s">
        <v>42</v>
      </c>
      <c r="AA9" s="33" t="s">
        <v>43</v>
      </c>
      <c r="AB9" s="35" t="s">
        <v>44</v>
      </c>
      <c r="AC9" s="35" t="s">
        <v>45</v>
      </c>
      <c r="AD9" s="34" t="s">
        <v>14</v>
      </c>
      <c r="AE9" s="34" t="s">
        <v>15</v>
      </c>
      <c r="AF9" s="34" t="s">
        <v>16</v>
      </c>
      <c r="AG9" s="34" t="s">
        <v>17</v>
      </c>
      <c r="AH9" s="34" t="s">
        <v>18</v>
      </c>
      <c r="AI9" s="34" t="s">
        <v>19</v>
      </c>
      <c r="AJ9" s="34" t="s">
        <v>20</v>
      </c>
      <c r="AK9" s="34" t="s">
        <v>21</v>
      </c>
      <c r="AL9" s="34" t="s">
        <v>22</v>
      </c>
      <c r="AM9" s="34" t="s">
        <v>23</v>
      </c>
      <c r="AN9" s="34" t="s">
        <v>24</v>
      </c>
    </row>
    <row r="10" spans="1:40" x14ac:dyDescent="0.25">
      <c r="A10" s="19"/>
      <c r="B10" s="20" t="s">
        <v>115</v>
      </c>
      <c r="C10" s="21">
        <v>1</v>
      </c>
      <c r="D10" s="22">
        <v>100</v>
      </c>
      <c r="E10" s="23">
        <v>10</v>
      </c>
      <c r="F10" s="23"/>
      <c r="G10" s="22"/>
      <c r="H10" s="22"/>
      <c r="I10" s="22">
        <f>$M$1</f>
        <v>0</v>
      </c>
      <c r="J10" s="9">
        <f>100*H10/(C10*D10)</f>
        <v>0</v>
      </c>
      <c r="K10" s="9">
        <f>D10/$M$7+D10*E10/100</f>
        <v>210</v>
      </c>
      <c r="L10" s="13">
        <f>IF(D10&gt;0,IFERROR(O10+S10+K10+$M$4,0),0)</f>
        <v>210</v>
      </c>
      <c r="M10" s="24"/>
      <c r="N10" s="24"/>
      <c r="O10" s="9">
        <f>IFERROR(IF(G10=0,(AN10),G10/C10),0)</f>
        <v>0</v>
      </c>
      <c r="P10" s="14">
        <f t="shared" ref="P10:P73" si="0">O10/D10</f>
        <v>0</v>
      </c>
      <c r="Q10" s="9">
        <f t="shared" ref="Q10:Q73" si="1">IF(G10=0,M10*$C$2,M10*$C$1)</f>
        <v>0</v>
      </c>
      <c r="R10" s="9">
        <f t="shared" ref="R10:R73" si="2">IF(G10=0,N10*$C$2,N10*$C$1)</f>
        <v>0</v>
      </c>
      <c r="S10" s="9">
        <f>IFERROR(AE10/C10,0)</f>
        <v>0</v>
      </c>
      <c r="T10" s="9">
        <f>$C$4*M10+IF(M10&gt;79,$C$5,5)</f>
        <v>5</v>
      </c>
      <c r="U10" s="9">
        <f>N10*$C$3</f>
        <v>0</v>
      </c>
      <c r="V10" s="9">
        <f>L10+T10+Q10</f>
        <v>215</v>
      </c>
      <c r="W10" s="9">
        <f t="shared" ref="W10:W73" si="3">L10+U10+R10</f>
        <v>210</v>
      </c>
      <c r="X10" s="9">
        <f t="shared" ref="X10:X73" si="4">M10-V10</f>
        <v>-215</v>
      </c>
      <c r="Y10" s="9">
        <f t="shared" ref="Y10:Y73" si="5">N10-W10</f>
        <v>-210</v>
      </c>
      <c r="Z10" s="36" t="e">
        <f t="shared" ref="Z10:Z73" si="6">X10/M10</f>
        <v>#DIV/0!</v>
      </c>
      <c r="AA10" s="36" t="e">
        <f t="shared" ref="AA10:AA73" si="7">Y10/N10</f>
        <v>#DIV/0!</v>
      </c>
      <c r="AB10" s="10">
        <f t="shared" ref="AB10:AB73" si="8">M10/(K10+O10) -1</f>
        <v>-1</v>
      </c>
      <c r="AC10" s="10">
        <f t="shared" ref="AC10:AC73" si="9">N10/(K10+O10) -1</f>
        <v>-1</v>
      </c>
      <c r="AD10" s="15">
        <f t="shared" ref="AD10:AD73" si="10">K10*C10+G10</f>
        <v>210</v>
      </c>
      <c r="AE10" s="15">
        <f>($M$2*(C10*K10+G10))/$M$3</f>
        <v>0</v>
      </c>
      <c r="AF10" s="15">
        <f t="shared" ref="AF10:AF73" si="11">IFERROR(IF(G10=0,O10*C10,0),0)</f>
        <v>0</v>
      </c>
      <c r="AG10" s="9">
        <f t="shared" ref="AG10:AG73" si="12">D10</f>
        <v>100</v>
      </c>
      <c r="AH10" s="9">
        <f t="shared" ref="AH10:AH73" si="13">H10/C10</f>
        <v>0</v>
      </c>
      <c r="AI10" s="9">
        <f t="shared" ref="AI10:AI73" si="14">AG10-AH10</f>
        <v>100</v>
      </c>
      <c r="AJ10" s="9">
        <f t="shared" ref="AJ10:AJ73" si="15">AI10/0.82</f>
        <v>121.95121951219512</v>
      </c>
      <c r="AK10" s="9">
        <f t="shared" ref="AK10:AK73" si="16">IF(F10="sim",AJ10*51.11/100,0)</f>
        <v>0</v>
      </c>
      <c r="AL10" s="9">
        <f t="shared" ref="AL10:AL73" si="17">AJ10-AK10</f>
        <v>121.95121951219512</v>
      </c>
      <c r="AM10" s="9">
        <f t="shared" ref="AM10:AM73" si="18">AL10*0.18</f>
        <v>21.95121951219512</v>
      </c>
      <c r="AN10" s="9"/>
    </row>
    <row r="11" spans="1:40" x14ac:dyDescent="0.25">
      <c r="A11" s="19"/>
      <c r="B11" s="20"/>
      <c r="C11" s="21"/>
      <c r="D11" s="22"/>
      <c r="E11" s="23"/>
      <c r="F11" s="23"/>
      <c r="G11" s="22"/>
      <c r="H11" s="22"/>
      <c r="I11" s="22">
        <f t="shared" ref="I11:I73" si="19">$M$1</f>
        <v>0</v>
      </c>
      <c r="J11" s="9" t="e">
        <f t="shared" ref="J11:J74" si="20">100*H11/(C11*D11)</f>
        <v>#DIV/0!</v>
      </c>
      <c r="K11" s="9">
        <f t="shared" ref="K11:K74" si="21">D11/$M$7+D11*E11/100</f>
        <v>0</v>
      </c>
      <c r="L11" s="13">
        <f t="shared" ref="L11:L74" si="22">IF(D11&gt;0,IFERROR(O11+S11+K11+$M$4,0),0)</f>
        <v>0</v>
      </c>
      <c r="M11" s="24"/>
      <c r="N11" s="24"/>
      <c r="O11" s="9">
        <f t="shared" ref="O11:O73" si="23">IFERROR(IF(G11=0,(AN11),G11/C11),0)</f>
        <v>0</v>
      </c>
      <c r="P11" s="14" t="e">
        <f t="shared" si="0"/>
        <v>#DIV/0!</v>
      </c>
      <c r="Q11" s="9">
        <f t="shared" si="1"/>
        <v>0</v>
      </c>
      <c r="R11" s="9">
        <f t="shared" si="2"/>
        <v>0</v>
      </c>
      <c r="S11" s="9">
        <f t="shared" ref="S11:S74" si="24">IFERROR(AE11/C11,0)</f>
        <v>0</v>
      </c>
      <c r="T11" s="9">
        <f t="shared" ref="T11:T74" si="25">$C$4*M11+IF(M11&gt;79,$C$5,5)</f>
        <v>5</v>
      </c>
      <c r="U11" s="9">
        <f t="shared" ref="U11:U74" si="26">N11*$C$3</f>
        <v>0</v>
      </c>
      <c r="V11" s="9">
        <f t="shared" ref="V11:V74" si="27">L11+T11+Q11</f>
        <v>5</v>
      </c>
      <c r="W11" s="9">
        <f t="shared" si="3"/>
        <v>0</v>
      </c>
      <c r="X11" s="9">
        <f t="shared" si="4"/>
        <v>-5</v>
      </c>
      <c r="Y11" s="9">
        <f t="shared" si="5"/>
        <v>0</v>
      </c>
      <c r="Z11" s="36" t="e">
        <f t="shared" si="6"/>
        <v>#DIV/0!</v>
      </c>
      <c r="AA11" s="36" t="e">
        <f t="shared" si="7"/>
        <v>#DIV/0!</v>
      </c>
      <c r="AB11" s="10" t="e">
        <f t="shared" si="8"/>
        <v>#DIV/0!</v>
      </c>
      <c r="AC11" s="10" t="e">
        <f t="shared" si="9"/>
        <v>#DIV/0!</v>
      </c>
      <c r="AD11" s="15">
        <f t="shared" si="10"/>
        <v>0</v>
      </c>
      <c r="AE11" s="15">
        <f t="shared" ref="AE11:AE74" si="28">($M$2*(C11*K11+G11))/$M$3</f>
        <v>0</v>
      </c>
      <c r="AF11" s="15">
        <f t="shared" si="11"/>
        <v>0</v>
      </c>
      <c r="AG11" s="9">
        <f t="shared" si="12"/>
        <v>0</v>
      </c>
      <c r="AH11" s="9" t="e">
        <f t="shared" si="13"/>
        <v>#DIV/0!</v>
      </c>
      <c r="AI11" s="9" t="e">
        <f t="shared" si="14"/>
        <v>#DIV/0!</v>
      </c>
      <c r="AJ11" s="9" t="e">
        <f t="shared" si="15"/>
        <v>#DIV/0!</v>
      </c>
      <c r="AK11" s="9">
        <f t="shared" si="16"/>
        <v>0</v>
      </c>
      <c r="AL11" s="9" t="e">
        <f t="shared" si="17"/>
        <v>#DIV/0!</v>
      </c>
      <c r="AM11" s="9" t="e">
        <f t="shared" si="18"/>
        <v>#DIV/0!</v>
      </c>
      <c r="AN11" s="9"/>
    </row>
    <row r="12" spans="1:40" x14ac:dyDescent="0.25">
      <c r="A12" s="19"/>
      <c r="B12" s="20"/>
      <c r="C12" s="21"/>
      <c r="D12" s="22"/>
      <c r="E12" s="23"/>
      <c r="F12" s="23"/>
      <c r="G12" s="22"/>
      <c r="H12" s="22"/>
      <c r="I12" s="22">
        <f t="shared" si="19"/>
        <v>0</v>
      </c>
      <c r="J12" s="9" t="e">
        <f t="shared" si="20"/>
        <v>#DIV/0!</v>
      </c>
      <c r="K12" s="9">
        <f t="shared" si="21"/>
        <v>0</v>
      </c>
      <c r="L12" s="13">
        <f t="shared" si="22"/>
        <v>0</v>
      </c>
      <c r="M12" s="24"/>
      <c r="N12" s="24"/>
      <c r="O12" s="9">
        <f t="shared" si="23"/>
        <v>0</v>
      </c>
      <c r="P12" s="14" t="e">
        <f t="shared" si="0"/>
        <v>#DIV/0!</v>
      </c>
      <c r="Q12" s="9">
        <f t="shared" si="1"/>
        <v>0</v>
      </c>
      <c r="R12" s="9">
        <f t="shared" si="2"/>
        <v>0</v>
      </c>
      <c r="S12" s="9">
        <f t="shared" si="24"/>
        <v>0</v>
      </c>
      <c r="T12" s="9">
        <f t="shared" si="25"/>
        <v>5</v>
      </c>
      <c r="U12" s="9">
        <f t="shared" si="26"/>
        <v>0</v>
      </c>
      <c r="V12" s="9">
        <f t="shared" si="27"/>
        <v>5</v>
      </c>
      <c r="W12" s="9">
        <f t="shared" si="3"/>
        <v>0</v>
      </c>
      <c r="X12" s="9">
        <f t="shared" si="4"/>
        <v>-5</v>
      </c>
      <c r="Y12" s="9">
        <f t="shared" si="5"/>
        <v>0</v>
      </c>
      <c r="Z12" s="36" t="e">
        <f t="shared" si="6"/>
        <v>#DIV/0!</v>
      </c>
      <c r="AA12" s="36" t="e">
        <f t="shared" si="7"/>
        <v>#DIV/0!</v>
      </c>
      <c r="AB12" s="10" t="e">
        <f t="shared" si="8"/>
        <v>#DIV/0!</v>
      </c>
      <c r="AC12" s="10" t="e">
        <f t="shared" si="9"/>
        <v>#DIV/0!</v>
      </c>
      <c r="AD12" s="15">
        <f t="shared" si="10"/>
        <v>0</v>
      </c>
      <c r="AE12" s="15">
        <f t="shared" si="28"/>
        <v>0</v>
      </c>
      <c r="AF12" s="15">
        <f t="shared" si="11"/>
        <v>0</v>
      </c>
      <c r="AG12" s="9">
        <f t="shared" si="12"/>
        <v>0</v>
      </c>
      <c r="AH12" s="9" t="e">
        <f t="shared" si="13"/>
        <v>#DIV/0!</v>
      </c>
      <c r="AI12" s="9" t="e">
        <f t="shared" si="14"/>
        <v>#DIV/0!</v>
      </c>
      <c r="AJ12" s="9" t="e">
        <f t="shared" si="15"/>
        <v>#DIV/0!</v>
      </c>
      <c r="AK12" s="9">
        <f t="shared" si="16"/>
        <v>0</v>
      </c>
      <c r="AL12" s="9" t="e">
        <f t="shared" si="17"/>
        <v>#DIV/0!</v>
      </c>
      <c r="AM12" s="9" t="e">
        <f t="shared" si="18"/>
        <v>#DIV/0!</v>
      </c>
      <c r="AN12" s="9"/>
    </row>
    <row r="13" spans="1:40" x14ac:dyDescent="0.25">
      <c r="A13" s="19"/>
      <c r="B13" s="20"/>
      <c r="C13" s="21"/>
      <c r="D13" s="22"/>
      <c r="E13" s="23"/>
      <c r="F13" s="23"/>
      <c r="G13" s="22"/>
      <c r="H13" s="22"/>
      <c r="I13" s="22">
        <f t="shared" si="19"/>
        <v>0</v>
      </c>
      <c r="J13" s="9" t="e">
        <f t="shared" si="20"/>
        <v>#DIV/0!</v>
      </c>
      <c r="K13" s="9">
        <f t="shared" si="21"/>
        <v>0</v>
      </c>
      <c r="L13" s="13">
        <f t="shared" si="22"/>
        <v>0</v>
      </c>
      <c r="M13" s="24"/>
      <c r="N13" s="24"/>
      <c r="O13" s="9">
        <f t="shared" si="23"/>
        <v>0</v>
      </c>
      <c r="P13" s="14" t="e">
        <f t="shared" si="0"/>
        <v>#DIV/0!</v>
      </c>
      <c r="Q13" s="9">
        <f t="shared" si="1"/>
        <v>0</v>
      </c>
      <c r="R13" s="9">
        <f t="shared" si="2"/>
        <v>0</v>
      </c>
      <c r="S13" s="9">
        <f t="shared" si="24"/>
        <v>0</v>
      </c>
      <c r="T13" s="9">
        <f t="shared" si="25"/>
        <v>5</v>
      </c>
      <c r="U13" s="9">
        <f t="shared" si="26"/>
        <v>0</v>
      </c>
      <c r="V13" s="9">
        <f t="shared" si="27"/>
        <v>5</v>
      </c>
      <c r="W13" s="9">
        <f t="shared" si="3"/>
        <v>0</v>
      </c>
      <c r="X13" s="9">
        <f t="shared" si="4"/>
        <v>-5</v>
      </c>
      <c r="Y13" s="9">
        <f t="shared" si="5"/>
        <v>0</v>
      </c>
      <c r="Z13" s="36" t="e">
        <f t="shared" si="6"/>
        <v>#DIV/0!</v>
      </c>
      <c r="AA13" s="36" t="e">
        <f t="shared" si="7"/>
        <v>#DIV/0!</v>
      </c>
      <c r="AB13" s="10" t="e">
        <f t="shared" si="8"/>
        <v>#DIV/0!</v>
      </c>
      <c r="AC13" s="10" t="e">
        <f t="shared" si="9"/>
        <v>#DIV/0!</v>
      </c>
      <c r="AD13" s="15">
        <f t="shared" si="10"/>
        <v>0</v>
      </c>
      <c r="AE13" s="15">
        <f t="shared" si="28"/>
        <v>0</v>
      </c>
      <c r="AF13" s="15">
        <f t="shared" si="11"/>
        <v>0</v>
      </c>
      <c r="AG13" s="9">
        <f t="shared" si="12"/>
        <v>0</v>
      </c>
      <c r="AH13" s="9" t="e">
        <f t="shared" si="13"/>
        <v>#DIV/0!</v>
      </c>
      <c r="AI13" s="9" t="e">
        <f t="shared" si="14"/>
        <v>#DIV/0!</v>
      </c>
      <c r="AJ13" s="9" t="e">
        <f t="shared" si="15"/>
        <v>#DIV/0!</v>
      </c>
      <c r="AK13" s="9">
        <f t="shared" si="16"/>
        <v>0</v>
      </c>
      <c r="AL13" s="9" t="e">
        <f t="shared" si="17"/>
        <v>#DIV/0!</v>
      </c>
      <c r="AM13" s="9" t="e">
        <f t="shared" si="18"/>
        <v>#DIV/0!</v>
      </c>
      <c r="AN13" s="9"/>
    </row>
    <row r="14" spans="1:40" x14ac:dyDescent="0.25">
      <c r="A14" s="19"/>
      <c r="B14" s="20"/>
      <c r="C14" s="21"/>
      <c r="D14" s="22"/>
      <c r="E14" s="23"/>
      <c r="F14" s="23"/>
      <c r="G14" s="22"/>
      <c r="H14" s="22"/>
      <c r="I14" s="22">
        <f t="shared" si="19"/>
        <v>0</v>
      </c>
      <c r="J14" s="9" t="e">
        <f t="shared" si="20"/>
        <v>#DIV/0!</v>
      </c>
      <c r="K14" s="9">
        <f t="shared" si="21"/>
        <v>0</v>
      </c>
      <c r="L14" s="13">
        <f t="shared" si="22"/>
        <v>0</v>
      </c>
      <c r="M14" s="24"/>
      <c r="N14" s="24"/>
      <c r="O14" s="9">
        <f t="shared" si="23"/>
        <v>0</v>
      </c>
      <c r="P14" s="14" t="e">
        <f t="shared" si="0"/>
        <v>#DIV/0!</v>
      </c>
      <c r="Q14" s="9">
        <f t="shared" si="1"/>
        <v>0</v>
      </c>
      <c r="R14" s="9">
        <f t="shared" si="2"/>
        <v>0</v>
      </c>
      <c r="S14" s="9">
        <f t="shared" si="24"/>
        <v>0</v>
      </c>
      <c r="T14" s="9">
        <f t="shared" si="25"/>
        <v>5</v>
      </c>
      <c r="U14" s="9">
        <f t="shared" si="26"/>
        <v>0</v>
      </c>
      <c r="V14" s="9">
        <f t="shared" si="27"/>
        <v>5</v>
      </c>
      <c r="W14" s="9">
        <f t="shared" si="3"/>
        <v>0</v>
      </c>
      <c r="X14" s="9">
        <f t="shared" si="4"/>
        <v>-5</v>
      </c>
      <c r="Y14" s="9">
        <f t="shared" si="5"/>
        <v>0</v>
      </c>
      <c r="Z14" s="36" t="e">
        <f t="shared" si="6"/>
        <v>#DIV/0!</v>
      </c>
      <c r="AA14" s="36" t="e">
        <f t="shared" si="7"/>
        <v>#DIV/0!</v>
      </c>
      <c r="AB14" s="10" t="e">
        <f t="shared" si="8"/>
        <v>#DIV/0!</v>
      </c>
      <c r="AC14" s="10" t="e">
        <f t="shared" si="9"/>
        <v>#DIV/0!</v>
      </c>
      <c r="AD14" s="15">
        <f t="shared" si="10"/>
        <v>0</v>
      </c>
      <c r="AE14" s="15">
        <f t="shared" si="28"/>
        <v>0</v>
      </c>
      <c r="AF14" s="15">
        <f t="shared" si="11"/>
        <v>0</v>
      </c>
      <c r="AG14" s="9">
        <f t="shared" si="12"/>
        <v>0</v>
      </c>
      <c r="AH14" s="9" t="e">
        <f t="shared" si="13"/>
        <v>#DIV/0!</v>
      </c>
      <c r="AI14" s="9" t="e">
        <f t="shared" si="14"/>
        <v>#DIV/0!</v>
      </c>
      <c r="AJ14" s="9" t="e">
        <f t="shared" si="15"/>
        <v>#DIV/0!</v>
      </c>
      <c r="AK14" s="9">
        <f t="shared" si="16"/>
        <v>0</v>
      </c>
      <c r="AL14" s="9" t="e">
        <f t="shared" si="17"/>
        <v>#DIV/0!</v>
      </c>
      <c r="AM14" s="9" t="e">
        <f t="shared" si="18"/>
        <v>#DIV/0!</v>
      </c>
      <c r="AN14" s="9"/>
    </row>
    <row r="15" spans="1:40" x14ac:dyDescent="0.25">
      <c r="A15" s="19"/>
      <c r="B15" s="20"/>
      <c r="C15" s="21"/>
      <c r="D15" s="22"/>
      <c r="E15" s="23"/>
      <c r="F15" s="23"/>
      <c r="G15" s="22"/>
      <c r="H15" s="22"/>
      <c r="I15" s="22">
        <f t="shared" si="19"/>
        <v>0</v>
      </c>
      <c r="J15" s="9" t="e">
        <f t="shared" si="20"/>
        <v>#DIV/0!</v>
      </c>
      <c r="K15" s="9">
        <f t="shared" si="21"/>
        <v>0</v>
      </c>
      <c r="L15" s="13">
        <f t="shared" si="22"/>
        <v>0</v>
      </c>
      <c r="M15" s="24"/>
      <c r="N15" s="24"/>
      <c r="O15" s="9">
        <f t="shared" si="23"/>
        <v>0</v>
      </c>
      <c r="P15" s="14" t="e">
        <f t="shared" si="0"/>
        <v>#DIV/0!</v>
      </c>
      <c r="Q15" s="9">
        <f t="shared" si="1"/>
        <v>0</v>
      </c>
      <c r="R15" s="9">
        <f t="shared" si="2"/>
        <v>0</v>
      </c>
      <c r="S15" s="9">
        <f t="shared" si="24"/>
        <v>0</v>
      </c>
      <c r="T15" s="9">
        <f t="shared" si="25"/>
        <v>5</v>
      </c>
      <c r="U15" s="9">
        <f t="shared" si="26"/>
        <v>0</v>
      </c>
      <c r="V15" s="9">
        <f t="shared" si="27"/>
        <v>5</v>
      </c>
      <c r="W15" s="9">
        <f t="shared" si="3"/>
        <v>0</v>
      </c>
      <c r="X15" s="9">
        <f t="shared" si="4"/>
        <v>-5</v>
      </c>
      <c r="Y15" s="9">
        <f t="shared" si="5"/>
        <v>0</v>
      </c>
      <c r="Z15" s="36" t="e">
        <f t="shared" si="6"/>
        <v>#DIV/0!</v>
      </c>
      <c r="AA15" s="36" t="e">
        <f t="shared" si="7"/>
        <v>#DIV/0!</v>
      </c>
      <c r="AB15" s="10" t="e">
        <f t="shared" si="8"/>
        <v>#DIV/0!</v>
      </c>
      <c r="AC15" s="10" t="e">
        <f t="shared" si="9"/>
        <v>#DIV/0!</v>
      </c>
      <c r="AD15" s="15">
        <f t="shared" si="10"/>
        <v>0</v>
      </c>
      <c r="AE15" s="15">
        <f t="shared" si="28"/>
        <v>0</v>
      </c>
      <c r="AF15" s="15">
        <f t="shared" si="11"/>
        <v>0</v>
      </c>
      <c r="AG15" s="9">
        <f t="shared" si="12"/>
        <v>0</v>
      </c>
      <c r="AH15" s="9" t="e">
        <f t="shared" si="13"/>
        <v>#DIV/0!</v>
      </c>
      <c r="AI15" s="9" t="e">
        <f t="shared" si="14"/>
        <v>#DIV/0!</v>
      </c>
      <c r="AJ15" s="9" t="e">
        <f t="shared" si="15"/>
        <v>#DIV/0!</v>
      </c>
      <c r="AK15" s="9">
        <f t="shared" si="16"/>
        <v>0</v>
      </c>
      <c r="AL15" s="9" t="e">
        <f t="shared" si="17"/>
        <v>#DIV/0!</v>
      </c>
      <c r="AM15" s="9" t="e">
        <f t="shared" si="18"/>
        <v>#DIV/0!</v>
      </c>
      <c r="AN15" s="9"/>
    </row>
    <row r="16" spans="1:40" x14ac:dyDescent="0.25">
      <c r="A16" s="19"/>
      <c r="B16" s="20"/>
      <c r="C16" s="21"/>
      <c r="D16" s="22"/>
      <c r="E16" s="23"/>
      <c r="F16" s="23"/>
      <c r="G16" s="22"/>
      <c r="H16" s="22"/>
      <c r="I16" s="22">
        <f t="shared" si="19"/>
        <v>0</v>
      </c>
      <c r="J16" s="9" t="e">
        <f t="shared" si="20"/>
        <v>#DIV/0!</v>
      </c>
      <c r="K16" s="9">
        <f t="shared" si="21"/>
        <v>0</v>
      </c>
      <c r="L16" s="13">
        <f t="shared" si="22"/>
        <v>0</v>
      </c>
      <c r="M16" s="24"/>
      <c r="N16" s="24"/>
      <c r="O16" s="9">
        <f t="shared" si="23"/>
        <v>0</v>
      </c>
      <c r="P16" s="14" t="e">
        <f t="shared" si="0"/>
        <v>#DIV/0!</v>
      </c>
      <c r="Q16" s="9">
        <f t="shared" si="1"/>
        <v>0</v>
      </c>
      <c r="R16" s="9">
        <f t="shared" si="2"/>
        <v>0</v>
      </c>
      <c r="S16" s="9">
        <f t="shared" si="24"/>
        <v>0</v>
      </c>
      <c r="T16" s="9">
        <f t="shared" si="25"/>
        <v>5</v>
      </c>
      <c r="U16" s="9">
        <f t="shared" si="26"/>
        <v>0</v>
      </c>
      <c r="V16" s="9">
        <f t="shared" si="27"/>
        <v>5</v>
      </c>
      <c r="W16" s="9">
        <f t="shared" si="3"/>
        <v>0</v>
      </c>
      <c r="X16" s="9">
        <f t="shared" si="4"/>
        <v>-5</v>
      </c>
      <c r="Y16" s="9">
        <f t="shared" si="5"/>
        <v>0</v>
      </c>
      <c r="Z16" s="36" t="e">
        <f t="shared" si="6"/>
        <v>#DIV/0!</v>
      </c>
      <c r="AA16" s="36" t="e">
        <f t="shared" si="7"/>
        <v>#DIV/0!</v>
      </c>
      <c r="AB16" s="10" t="e">
        <f t="shared" si="8"/>
        <v>#DIV/0!</v>
      </c>
      <c r="AC16" s="10" t="e">
        <f t="shared" si="9"/>
        <v>#DIV/0!</v>
      </c>
      <c r="AD16" s="15">
        <f t="shared" si="10"/>
        <v>0</v>
      </c>
      <c r="AE16" s="15">
        <f t="shared" si="28"/>
        <v>0</v>
      </c>
      <c r="AF16" s="15">
        <f t="shared" si="11"/>
        <v>0</v>
      </c>
      <c r="AG16" s="9">
        <f t="shared" si="12"/>
        <v>0</v>
      </c>
      <c r="AH16" s="9" t="e">
        <f t="shared" si="13"/>
        <v>#DIV/0!</v>
      </c>
      <c r="AI16" s="9" t="e">
        <f t="shared" si="14"/>
        <v>#DIV/0!</v>
      </c>
      <c r="AJ16" s="9" t="e">
        <f t="shared" si="15"/>
        <v>#DIV/0!</v>
      </c>
      <c r="AK16" s="9">
        <f t="shared" si="16"/>
        <v>0</v>
      </c>
      <c r="AL16" s="9" t="e">
        <f t="shared" si="17"/>
        <v>#DIV/0!</v>
      </c>
      <c r="AM16" s="9" t="e">
        <f t="shared" si="18"/>
        <v>#DIV/0!</v>
      </c>
      <c r="AN16" s="9"/>
    </row>
    <row r="17" spans="1:40" x14ac:dyDescent="0.25">
      <c r="A17" s="19"/>
      <c r="B17" s="20"/>
      <c r="C17" s="21"/>
      <c r="D17" s="22"/>
      <c r="E17" s="23"/>
      <c r="F17" s="23"/>
      <c r="G17" s="22"/>
      <c r="H17" s="22"/>
      <c r="I17" s="22">
        <f t="shared" si="19"/>
        <v>0</v>
      </c>
      <c r="J17" s="9" t="e">
        <f t="shared" si="20"/>
        <v>#DIV/0!</v>
      </c>
      <c r="K17" s="9">
        <f t="shared" si="21"/>
        <v>0</v>
      </c>
      <c r="L17" s="13">
        <f t="shared" si="22"/>
        <v>0</v>
      </c>
      <c r="M17" s="24"/>
      <c r="N17" s="24"/>
      <c r="O17" s="9">
        <f t="shared" si="23"/>
        <v>0</v>
      </c>
      <c r="P17" s="14" t="e">
        <f t="shared" si="0"/>
        <v>#DIV/0!</v>
      </c>
      <c r="Q17" s="9">
        <f t="shared" si="1"/>
        <v>0</v>
      </c>
      <c r="R17" s="9">
        <f t="shared" si="2"/>
        <v>0</v>
      </c>
      <c r="S17" s="9">
        <f t="shared" si="24"/>
        <v>0</v>
      </c>
      <c r="T17" s="9">
        <f t="shared" si="25"/>
        <v>5</v>
      </c>
      <c r="U17" s="9">
        <f t="shared" si="26"/>
        <v>0</v>
      </c>
      <c r="V17" s="9">
        <f t="shared" si="27"/>
        <v>5</v>
      </c>
      <c r="W17" s="9">
        <f t="shared" si="3"/>
        <v>0</v>
      </c>
      <c r="X17" s="9">
        <f t="shared" si="4"/>
        <v>-5</v>
      </c>
      <c r="Y17" s="9">
        <f t="shared" si="5"/>
        <v>0</v>
      </c>
      <c r="Z17" s="36" t="e">
        <f t="shared" si="6"/>
        <v>#DIV/0!</v>
      </c>
      <c r="AA17" s="36" t="e">
        <f t="shared" si="7"/>
        <v>#DIV/0!</v>
      </c>
      <c r="AB17" s="10" t="e">
        <f t="shared" si="8"/>
        <v>#DIV/0!</v>
      </c>
      <c r="AC17" s="10" t="e">
        <f t="shared" si="9"/>
        <v>#DIV/0!</v>
      </c>
      <c r="AD17" s="15">
        <f t="shared" si="10"/>
        <v>0</v>
      </c>
      <c r="AE17" s="15">
        <f t="shared" si="28"/>
        <v>0</v>
      </c>
      <c r="AF17" s="15">
        <f t="shared" si="11"/>
        <v>0</v>
      </c>
      <c r="AG17" s="9">
        <f t="shared" si="12"/>
        <v>0</v>
      </c>
      <c r="AH17" s="9" t="e">
        <f t="shared" si="13"/>
        <v>#DIV/0!</v>
      </c>
      <c r="AI17" s="9" t="e">
        <f t="shared" si="14"/>
        <v>#DIV/0!</v>
      </c>
      <c r="AJ17" s="9" t="e">
        <f t="shared" si="15"/>
        <v>#DIV/0!</v>
      </c>
      <c r="AK17" s="9">
        <f t="shared" si="16"/>
        <v>0</v>
      </c>
      <c r="AL17" s="9" t="e">
        <f t="shared" si="17"/>
        <v>#DIV/0!</v>
      </c>
      <c r="AM17" s="9" t="e">
        <f t="shared" si="18"/>
        <v>#DIV/0!</v>
      </c>
      <c r="AN17" s="9"/>
    </row>
    <row r="18" spans="1:40" x14ac:dyDescent="0.25">
      <c r="A18" s="19"/>
      <c r="B18" s="20"/>
      <c r="C18" s="21"/>
      <c r="D18" s="22"/>
      <c r="E18" s="23"/>
      <c r="F18" s="23"/>
      <c r="G18" s="22"/>
      <c r="H18" s="22"/>
      <c r="I18" s="22">
        <f t="shared" si="19"/>
        <v>0</v>
      </c>
      <c r="J18" s="9" t="e">
        <f t="shared" si="20"/>
        <v>#DIV/0!</v>
      </c>
      <c r="K18" s="9">
        <f t="shared" si="21"/>
        <v>0</v>
      </c>
      <c r="L18" s="13">
        <f t="shared" si="22"/>
        <v>0</v>
      </c>
      <c r="M18" s="24"/>
      <c r="N18" s="24"/>
      <c r="O18" s="9">
        <f t="shared" si="23"/>
        <v>0</v>
      </c>
      <c r="P18" s="14" t="e">
        <f t="shared" si="0"/>
        <v>#DIV/0!</v>
      </c>
      <c r="Q18" s="9">
        <f t="shared" si="1"/>
        <v>0</v>
      </c>
      <c r="R18" s="9">
        <f t="shared" si="2"/>
        <v>0</v>
      </c>
      <c r="S18" s="9">
        <f t="shared" si="24"/>
        <v>0</v>
      </c>
      <c r="T18" s="9">
        <f t="shared" si="25"/>
        <v>5</v>
      </c>
      <c r="U18" s="9">
        <f t="shared" si="26"/>
        <v>0</v>
      </c>
      <c r="V18" s="9">
        <f t="shared" si="27"/>
        <v>5</v>
      </c>
      <c r="W18" s="9">
        <f t="shared" si="3"/>
        <v>0</v>
      </c>
      <c r="X18" s="9">
        <f t="shared" si="4"/>
        <v>-5</v>
      </c>
      <c r="Y18" s="9">
        <f t="shared" si="5"/>
        <v>0</v>
      </c>
      <c r="Z18" s="36" t="e">
        <f t="shared" si="6"/>
        <v>#DIV/0!</v>
      </c>
      <c r="AA18" s="36" t="e">
        <f t="shared" si="7"/>
        <v>#DIV/0!</v>
      </c>
      <c r="AB18" s="10" t="e">
        <f t="shared" si="8"/>
        <v>#DIV/0!</v>
      </c>
      <c r="AC18" s="10" t="e">
        <f t="shared" si="9"/>
        <v>#DIV/0!</v>
      </c>
      <c r="AD18" s="15">
        <f t="shared" si="10"/>
        <v>0</v>
      </c>
      <c r="AE18" s="15">
        <f t="shared" si="28"/>
        <v>0</v>
      </c>
      <c r="AF18" s="15">
        <f t="shared" si="11"/>
        <v>0</v>
      </c>
      <c r="AG18" s="9">
        <f t="shared" si="12"/>
        <v>0</v>
      </c>
      <c r="AH18" s="9" t="e">
        <f t="shared" si="13"/>
        <v>#DIV/0!</v>
      </c>
      <c r="AI18" s="9" t="e">
        <f t="shared" si="14"/>
        <v>#DIV/0!</v>
      </c>
      <c r="AJ18" s="9" t="e">
        <f t="shared" si="15"/>
        <v>#DIV/0!</v>
      </c>
      <c r="AK18" s="9">
        <f t="shared" si="16"/>
        <v>0</v>
      </c>
      <c r="AL18" s="9" t="e">
        <f t="shared" si="17"/>
        <v>#DIV/0!</v>
      </c>
      <c r="AM18" s="9" t="e">
        <f t="shared" si="18"/>
        <v>#DIV/0!</v>
      </c>
      <c r="AN18" s="9"/>
    </row>
    <row r="19" spans="1:40" x14ac:dyDescent="0.25">
      <c r="A19" s="19"/>
      <c r="B19" s="20"/>
      <c r="C19" s="21"/>
      <c r="D19" s="22"/>
      <c r="E19" s="23"/>
      <c r="F19" s="23"/>
      <c r="G19" s="22"/>
      <c r="H19" s="22"/>
      <c r="I19" s="22">
        <f t="shared" si="19"/>
        <v>0</v>
      </c>
      <c r="J19" s="9" t="e">
        <f t="shared" si="20"/>
        <v>#DIV/0!</v>
      </c>
      <c r="K19" s="9">
        <f t="shared" si="21"/>
        <v>0</v>
      </c>
      <c r="L19" s="13">
        <f t="shared" si="22"/>
        <v>0</v>
      </c>
      <c r="M19" s="24"/>
      <c r="N19" s="24"/>
      <c r="O19" s="9">
        <f t="shared" si="23"/>
        <v>0</v>
      </c>
      <c r="P19" s="14" t="e">
        <f t="shared" si="0"/>
        <v>#DIV/0!</v>
      </c>
      <c r="Q19" s="9">
        <f t="shared" si="1"/>
        <v>0</v>
      </c>
      <c r="R19" s="9">
        <f t="shared" si="2"/>
        <v>0</v>
      </c>
      <c r="S19" s="9">
        <f t="shared" si="24"/>
        <v>0</v>
      </c>
      <c r="T19" s="9">
        <f t="shared" si="25"/>
        <v>5</v>
      </c>
      <c r="U19" s="9">
        <f t="shared" si="26"/>
        <v>0</v>
      </c>
      <c r="V19" s="9">
        <f t="shared" si="27"/>
        <v>5</v>
      </c>
      <c r="W19" s="9">
        <f t="shared" si="3"/>
        <v>0</v>
      </c>
      <c r="X19" s="9">
        <f t="shared" si="4"/>
        <v>-5</v>
      </c>
      <c r="Y19" s="9">
        <f t="shared" si="5"/>
        <v>0</v>
      </c>
      <c r="Z19" s="36" t="e">
        <f t="shared" si="6"/>
        <v>#DIV/0!</v>
      </c>
      <c r="AA19" s="36" t="e">
        <f t="shared" si="7"/>
        <v>#DIV/0!</v>
      </c>
      <c r="AB19" s="10" t="e">
        <f t="shared" si="8"/>
        <v>#DIV/0!</v>
      </c>
      <c r="AC19" s="10" t="e">
        <f t="shared" si="9"/>
        <v>#DIV/0!</v>
      </c>
      <c r="AD19" s="15">
        <f t="shared" si="10"/>
        <v>0</v>
      </c>
      <c r="AE19" s="15">
        <f t="shared" si="28"/>
        <v>0</v>
      </c>
      <c r="AF19" s="15">
        <f t="shared" si="11"/>
        <v>0</v>
      </c>
      <c r="AG19" s="9">
        <f t="shared" si="12"/>
        <v>0</v>
      </c>
      <c r="AH19" s="9" t="e">
        <f t="shared" si="13"/>
        <v>#DIV/0!</v>
      </c>
      <c r="AI19" s="9" t="e">
        <f t="shared" si="14"/>
        <v>#DIV/0!</v>
      </c>
      <c r="AJ19" s="9" t="e">
        <f t="shared" si="15"/>
        <v>#DIV/0!</v>
      </c>
      <c r="AK19" s="9">
        <f t="shared" si="16"/>
        <v>0</v>
      </c>
      <c r="AL19" s="9" t="e">
        <f t="shared" si="17"/>
        <v>#DIV/0!</v>
      </c>
      <c r="AM19" s="9" t="e">
        <f t="shared" si="18"/>
        <v>#DIV/0!</v>
      </c>
      <c r="AN19" s="9"/>
    </row>
    <row r="20" spans="1:40" x14ac:dyDescent="0.25">
      <c r="A20" s="19"/>
      <c r="B20" s="20"/>
      <c r="C20" s="21"/>
      <c r="D20" s="22"/>
      <c r="E20" s="23"/>
      <c r="F20" s="23"/>
      <c r="G20" s="22"/>
      <c r="H20" s="22"/>
      <c r="I20" s="22">
        <f t="shared" si="19"/>
        <v>0</v>
      </c>
      <c r="J20" s="9" t="e">
        <f>100*H20/(C20*D20)</f>
        <v>#DIV/0!</v>
      </c>
      <c r="K20" s="9">
        <f t="shared" si="21"/>
        <v>0</v>
      </c>
      <c r="L20" s="13">
        <f t="shared" si="22"/>
        <v>0</v>
      </c>
      <c r="M20" s="24"/>
      <c r="N20" s="24"/>
      <c r="O20" s="9">
        <f t="shared" si="23"/>
        <v>0</v>
      </c>
      <c r="P20" s="14" t="e">
        <f t="shared" si="0"/>
        <v>#DIV/0!</v>
      </c>
      <c r="Q20" s="9">
        <f t="shared" si="1"/>
        <v>0</v>
      </c>
      <c r="R20" s="9">
        <f t="shared" si="2"/>
        <v>0</v>
      </c>
      <c r="S20" s="9">
        <f t="shared" si="24"/>
        <v>0</v>
      </c>
      <c r="T20" s="9">
        <f t="shared" si="25"/>
        <v>5</v>
      </c>
      <c r="U20" s="9">
        <f t="shared" si="26"/>
        <v>0</v>
      </c>
      <c r="V20" s="9">
        <f t="shared" si="27"/>
        <v>5</v>
      </c>
      <c r="W20" s="9">
        <f t="shared" si="3"/>
        <v>0</v>
      </c>
      <c r="X20" s="9">
        <f t="shared" si="4"/>
        <v>-5</v>
      </c>
      <c r="Y20" s="9">
        <f t="shared" si="5"/>
        <v>0</v>
      </c>
      <c r="Z20" s="36" t="e">
        <f t="shared" si="6"/>
        <v>#DIV/0!</v>
      </c>
      <c r="AA20" s="36" t="e">
        <f t="shared" si="7"/>
        <v>#DIV/0!</v>
      </c>
      <c r="AB20" s="10" t="e">
        <f t="shared" si="8"/>
        <v>#DIV/0!</v>
      </c>
      <c r="AC20" s="10" t="e">
        <f t="shared" si="9"/>
        <v>#DIV/0!</v>
      </c>
      <c r="AD20" s="15">
        <f t="shared" si="10"/>
        <v>0</v>
      </c>
      <c r="AE20" s="15">
        <f t="shared" si="28"/>
        <v>0</v>
      </c>
      <c r="AF20" s="15">
        <f t="shared" si="11"/>
        <v>0</v>
      </c>
      <c r="AG20" s="9">
        <f t="shared" si="12"/>
        <v>0</v>
      </c>
      <c r="AH20" s="9" t="e">
        <f t="shared" si="13"/>
        <v>#DIV/0!</v>
      </c>
      <c r="AI20" s="9" t="e">
        <f t="shared" si="14"/>
        <v>#DIV/0!</v>
      </c>
      <c r="AJ20" s="9" t="e">
        <f t="shared" si="15"/>
        <v>#DIV/0!</v>
      </c>
      <c r="AK20" s="9">
        <f t="shared" si="16"/>
        <v>0</v>
      </c>
      <c r="AL20" s="9" t="e">
        <f t="shared" si="17"/>
        <v>#DIV/0!</v>
      </c>
      <c r="AM20" s="9" t="e">
        <f t="shared" si="18"/>
        <v>#DIV/0!</v>
      </c>
      <c r="AN20" s="9"/>
    </row>
    <row r="21" spans="1:40" x14ac:dyDescent="0.25">
      <c r="A21" s="19"/>
      <c r="B21" s="20"/>
      <c r="C21" s="21"/>
      <c r="D21" s="22"/>
      <c r="E21" s="23"/>
      <c r="F21" s="23"/>
      <c r="G21" s="22"/>
      <c r="H21" s="22"/>
      <c r="I21" s="22">
        <f t="shared" si="19"/>
        <v>0</v>
      </c>
      <c r="J21" s="9" t="e">
        <f t="shared" si="20"/>
        <v>#DIV/0!</v>
      </c>
      <c r="K21" s="9">
        <f t="shared" si="21"/>
        <v>0</v>
      </c>
      <c r="L21" s="13">
        <f t="shared" si="22"/>
        <v>0</v>
      </c>
      <c r="M21" s="24"/>
      <c r="N21" s="24"/>
      <c r="O21" s="9">
        <f t="shared" si="23"/>
        <v>0</v>
      </c>
      <c r="P21" s="14" t="e">
        <f t="shared" si="0"/>
        <v>#DIV/0!</v>
      </c>
      <c r="Q21" s="9">
        <f t="shared" si="1"/>
        <v>0</v>
      </c>
      <c r="R21" s="9">
        <f t="shared" si="2"/>
        <v>0</v>
      </c>
      <c r="S21" s="9">
        <f t="shared" si="24"/>
        <v>0</v>
      </c>
      <c r="T21" s="9">
        <f t="shared" si="25"/>
        <v>5</v>
      </c>
      <c r="U21" s="9">
        <f t="shared" si="26"/>
        <v>0</v>
      </c>
      <c r="V21" s="9">
        <f t="shared" si="27"/>
        <v>5</v>
      </c>
      <c r="W21" s="9">
        <f t="shared" si="3"/>
        <v>0</v>
      </c>
      <c r="X21" s="9">
        <f t="shared" si="4"/>
        <v>-5</v>
      </c>
      <c r="Y21" s="9">
        <f t="shared" si="5"/>
        <v>0</v>
      </c>
      <c r="Z21" s="36" t="e">
        <f t="shared" si="6"/>
        <v>#DIV/0!</v>
      </c>
      <c r="AA21" s="36" t="e">
        <f t="shared" si="7"/>
        <v>#DIV/0!</v>
      </c>
      <c r="AB21" s="10" t="e">
        <f t="shared" si="8"/>
        <v>#DIV/0!</v>
      </c>
      <c r="AC21" s="10" t="e">
        <f t="shared" si="9"/>
        <v>#DIV/0!</v>
      </c>
      <c r="AD21" s="15">
        <f t="shared" si="10"/>
        <v>0</v>
      </c>
      <c r="AE21" s="15">
        <f t="shared" si="28"/>
        <v>0</v>
      </c>
      <c r="AF21" s="15">
        <f t="shared" si="11"/>
        <v>0</v>
      </c>
      <c r="AG21" s="9">
        <f t="shared" si="12"/>
        <v>0</v>
      </c>
      <c r="AH21" s="9" t="e">
        <f t="shared" si="13"/>
        <v>#DIV/0!</v>
      </c>
      <c r="AI21" s="9" t="e">
        <f t="shared" si="14"/>
        <v>#DIV/0!</v>
      </c>
      <c r="AJ21" s="9" t="e">
        <f t="shared" si="15"/>
        <v>#DIV/0!</v>
      </c>
      <c r="AK21" s="9">
        <f t="shared" si="16"/>
        <v>0</v>
      </c>
      <c r="AL21" s="9" t="e">
        <f t="shared" si="17"/>
        <v>#DIV/0!</v>
      </c>
      <c r="AM21" s="9" t="e">
        <f t="shared" si="18"/>
        <v>#DIV/0!</v>
      </c>
      <c r="AN21" s="9"/>
    </row>
    <row r="22" spans="1:40" x14ac:dyDescent="0.25">
      <c r="A22" s="19"/>
      <c r="B22" s="20"/>
      <c r="C22" s="21"/>
      <c r="D22" s="22"/>
      <c r="E22" s="23"/>
      <c r="F22" s="23"/>
      <c r="G22" s="22"/>
      <c r="H22" s="22"/>
      <c r="I22" s="22">
        <f t="shared" si="19"/>
        <v>0</v>
      </c>
      <c r="J22" s="9" t="e">
        <f t="shared" si="20"/>
        <v>#DIV/0!</v>
      </c>
      <c r="K22" s="9">
        <f t="shared" si="21"/>
        <v>0</v>
      </c>
      <c r="L22" s="13">
        <f t="shared" si="22"/>
        <v>0</v>
      </c>
      <c r="M22" s="24"/>
      <c r="N22" s="24"/>
      <c r="O22" s="9">
        <f t="shared" si="23"/>
        <v>0</v>
      </c>
      <c r="P22" s="14" t="e">
        <f t="shared" si="0"/>
        <v>#DIV/0!</v>
      </c>
      <c r="Q22" s="9">
        <f t="shared" si="1"/>
        <v>0</v>
      </c>
      <c r="R22" s="9">
        <f t="shared" si="2"/>
        <v>0</v>
      </c>
      <c r="S22" s="9">
        <f t="shared" si="24"/>
        <v>0</v>
      </c>
      <c r="T22" s="9">
        <f t="shared" si="25"/>
        <v>5</v>
      </c>
      <c r="U22" s="9">
        <f t="shared" si="26"/>
        <v>0</v>
      </c>
      <c r="V22" s="9">
        <f t="shared" si="27"/>
        <v>5</v>
      </c>
      <c r="W22" s="9">
        <f t="shared" si="3"/>
        <v>0</v>
      </c>
      <c r="X22" s="9">
        <f t="shared" si="4"/>
        <v>-5</v>
      </c>
      <c r="Y22" s="9">
        <f t="shared" si="5"/>
        <v>0</v>
      </c>
      <c r="Z22" s="36" t="e">
        <f t="shared" si="6"/>
        <v>#DIV/0!</v>
      </c>
      <c r="AA22" s="36" t="e">
        <f t="shared" si="7"/>
        <v>#DIV/0!</v>
      </c>
      <c r="AB22" s="10" t="e">
        <f t="shared" si="8"/>
        <v>#DIV/0!</v>
      </c>
      <c r="AC22" s="10" t="e">
        <f t="shared" si="9"/>
        <v>#DIV/0!</v>
      </c>
      <c r="AD22" s="15">
        <f t="shared" si="10"/>
        <v>0</v>
      </c>
      <c r="AE22" s="15">
        <f t="shared" si="28"/>
        <v>0</v>
      </c>
      <c r="AF22" s="15">
        <f t="shared" si="11"/>
        <v>0</v>
      </c>
      <c r="AG22" s="9">
        <f t="shared" si="12"/>
        <v>0</v>
      </c>
      <c r="AH22" s="9" t="e">
        <f t="shared" si="13"/>
        <v>#DIV/0!</v>
      </c>
      <c r="AI22" s="9" t="e">
        <f t="shared" si="14"/>
        <v>#DIV/0!</v>
      </c>
      <c r="AJ22" s="9" t="e">
        <f t="shared" si="15"/>
        <v>#DIV/0!</v>
      </c>
      <c r="AK22" s="9">
        <f t="shared" si="16"/>
        <v>0</v>
      </c>
      <c r="AL22" s="9" t="e">
        <f t="shared" si="17"/>
        <v>#DIV/0!</v>
      </c>
      <c r="AM22" s="9" t="e">
        <f t="shared" si="18"/>
        <v>#DIV/0!</v>
      </c>
      <c r="AN22" s="9"/>
    </row>
    <row r="23" spans="1:40" x14ac:dyDescent="0.25">
      <c r="A23" s="19"/>
      <c r="B23" s="20"/>
      <c r="C23" s="21"/>
      <c r="D23" s="22"/>
      <c r="E23" s="23"/>
      <c r="F23" s="23"/>
      <c r="G23" s="22"/>
      <c r="H23" s="22"/>
      <c r="I23" s="22">
        <f t="shared" si="19"/>
        <v>0</v>
      </c>
      <c r="J23" s="9" t="e">
        <f t="shared" si="20"/>
        <v>#DIV/0!</v>
      </c>
      <c r="K23" s="9">
        <f t="shared" si="21"/>
        <v>0</v>
      </c>
      <c r="L23" s="13">
        <f t="shared" si="22"/>
        <v>0</v>
      </c>
      <c r="M23" s="24"/>
      <c r="N23" s="24"/>
      <c r="O23" s="9">
        <f t="shared" si="23"/>
        <v>0</v>
      </c>
      <c r="P23" s="14" t="e">
        <f t="shared" si="0"/>
        <v>#DIV/0!</v>
      </c>
      <c r="Q23" s="9">
        <f t="shared" si="1"/>
        <v>0</v>
      </c>
      <c r="R23" s="9">
        <f t="shared" si="2"/>
        <v>0</v>
      </c>
      <c r="S23" s="9">
        <f t="shared" si="24"/>
        <v>0</v>
      </c>
      <c r="T23" s="9">
        <f t="shared" si="25"/>
        <v>5</v>
      </c>
      <c r="U23" s="9">
        <f t="shared" si="26"/>
        <v>0</v>
      </c>
      <c r="V23" s="9">
        <f t="shared" si="27"/>
        <v>5</v>
      </c>
      <c r="W23" s="9">
        <f t="shared" si="3"/>
        <v>0</v>
      </c>
      <c r="X23" s="9">
        <f t="shared" si="4"/>
        <v>-5</v>
      </c>
      <c r="Y23" s="9">
        <f t="shared" si="5"/>
        <v>0</v>
      </c>
      <c r="Z23" s="36" t="e">
        <f t="shared" si="6"/>
        <v>#DIV/0!</v>
      </c>
      <c r="AA23" s="36" t="e">
        <f t="shared" si="7"/>
        <v>#DIV/0!</v>
      </c>
      <c r="AB23" s="10" t="e">
        <f t="shared" si="8"/>
        <v>#DIV/0!</v>
      </c>
      <c r="AC23" s="10" t="e">
        <f t="shared" si="9"/>
        <v>#DIV/0!</v>
      </c>
      <c r="AD23" s="15">
        <f t="shared" si="10"/>
        <v>0</v>
      </c>
      <c r="AE23" s="15">
        <f t="shared" si="28"/>
        <v>0</v>
      </c>
      <c r="AF23" s="15">
        <f t="shared" si="11"/>
        <v>0</v>
      </c>
      <c r="AG23" s="9">
        <f t="shared" si="12"/>
        <v>0</v>
      </c>
      <c r="AH23" s="9" t="e">
        <f t="shared" si="13"/>
        <v>#DIV/0!</v>
      </c>
      <c r="AI23" s="9" t="e">
        <f t="shared" si="14"/>
        <v>#DIV/0!</v>
      </c>
      <c r="AJ23" s="9" t="e">
        <f t="shared" si="15"/>
        <v>#DIV/0!</v>
      </c>
      <c r="AK23" s="9">
        <f t="shared" si="16"/>
        <v>0</v>
      </c>
      <c r="AL23" s="9" t="e">
        <f t="shared" si="17"/>
        <v>#DIV/0!</v>
      </c>
      <c r="AM23" s="9" t="e">
        <f t="shared" si="18"/>
        <v>#DIV/0!</v>
      </c>
      <c r="AN23" s="9"/>
    </row>
    <row r="24" spans="1:40" x14ac:dyDescent="0.25">
      <c r="A24" s="19"/>
      <c r="B24" s="20"/>
      <c r="C24" s="21"/>
      <c r="D24" s="22"/>
      <c r="E24" s="23"/>
      <c r="F24" s="23"/>
      <c r="G24" s="22"/>
      <c r="H24" s="22"/>
      <c r="I24" s="22">
        <f t="shared" si="19"/>
        <v>0</v>
      </c>
      <c r="J24" s="9" t="e">
        <f t="shared" si="20"/>
        <v>#DIV/0!</v>
      </c>
      <c r="K24" s="9">
        <f t="shared" si="21"/>
        <v>0</v>
      </c>
      <c r="L24" s="13">
        <f t="shared" si="22"/>
        <v>0</v>
      </c>
      <c r="M24" s="24"/>
      <c r="N24" s="24"/>
      <c r="O24" s="9">
        <f t="shared" si="23"/>
        <v>0</v>
      </c>
      <c r="P24" s="14" t="e">
        <f t="shared" si="0"/>
        <v>#DIV/0!</v>
      </c>
      <c r="Q24" s="9">
        <f t="shared" si="1"/>
        <v>0</v>
      </c>
      <c r="R24" s="9">
        <f t="shared" si="2"/>
        <v>0</v>
      </c>
      <c r="S24" s="9">
        <f t="shared" si="24"/>
        <v>0</v>
      </c>
      <c r="T24" s="9">
        <f t="shared" si="25"/>
        <v>5</v>
      </c>
      <c r="U24" s="9">
        <f t="shared" si="26"/>
        <v>0</v>
      </c>
      <c r="V24" s="9">
        <f t="shared" si="27"/>
        <v>5</v>
      </c>
      <c r="W24" s="9">
        <f t="shared" si="3"/>
        <v>0</v>
      </c>
      <c r="X24" s="9">
        <f t="shared" si="4"/>
        <v>-5</v>
      </c>
      <c r="Y24" s="9">
        <f t="shared" si="5"/>
        <v>0</v>
      </c>
      <c r="Z24" s="36" t="e">
        <f t="shared" si="6"/>
        <v>#DIV/0!</v>
      </c>
      <c r="AA24" s="36" t="e">
        <f t="shared" si="7"/>
        <v>#DIV/0!</v>
      </c>
      <c r="AB24" s="10" t="e">
        <f t="shared" si="8"/>
        <v>#DIV/0!</v>
      </c>
      <c r="AC24" s="10" t="e">
        <f t="shared" si="9"/>
        <v>#DIV/0!</v>
      </c>
      <c r="AD24" s="15">
        <f t="shared" si="10"/>
        <v>0</v>
      </c>
      <c r="AE24" s="15">
        <f t="shared" si="28"/>
        <v>0</v>
      </c>
      <c r="AF24" s="15">
        <f t="shared" si="11"/>
        <v>0</v>
      </c>
      <c r="AG24" s="9">
        <f t="shared" si="12"/>
        <v>0</v>
      </c>
      <c r="AH24" s="9" t="e">
        <f t="shared" si="13"/>
        <v>#DIV/0!</v>
      </c>
      <c r="AI24" s="9" t="e">
        <f t="shared" si="14"/>
        <v>#DIV/0!</v>
      </c>
      <c r="AJ24" s="9" t="e">
        <f t="shared" si="15"/>
        <v>#DIV/0!</v>
      </c>
      <c r="AK24" s="9">
        <f t="shared" si="16"/>
        <v>0</v>
      </c>
      <c r="AL24" s="9" t="e">
        <f t="shared" si="17"/>
        <v>#DIV/0!</v>
      </c>
      <c r="AM24" s="9" t="e">
        <f t="shared" si="18"/>
        <v>#DIV/0!</v>
      </c>
      <c r="AN24" s="9"/>
    </row>
    <row r="25" spans="1:40" x14ac:dyDescent="0.25">
      <c r="A25" s="19"/>
      <c r="B25" s="20"/>
      <c r="C25" s="21"/>
      <c r="D25" s="22"/>
      <c r="E25" s="23"/>
      <c r="F25" s="23"/>
      <c r="G25" s="22"/>
      <c r="H25" s="22"/>
      <c r="I25" s="22">
        <f t="shared" si="19"/>
        <v>0</v>
      </c>
      <c r="J25" s="9" t="e">
        <f t="shared" si="20"/>
        <v>#DIV/0!</v>
      </c>
      <c r="K25" s="9">
        <f t="shared" si="21"/>
        <v>0</v>
      </c>
      <c r="L25" s="13">
        <f t="shared" si="22"/>
        <v>0</v>
      </c>
      <c r="M25" s="24"/>
      <c r="N25" s="24"/>
      <c r="O25" s="9">
        <f t="shared" si="23"/>
        <v>0</v>
      </c>
      <c r="P25" s="14" t="e">
        <f t="shared" si="0"/>
        <v>#DIV/0!</v>
      </c>
      <c r="Q25" s="9">
        <f t="shared" si="1"/>
        <v>0</v>
      </c>
      <c r="R25" s="9">
        <f t="shared" si="2"/>
        <v>0</v>
      </c>
      <c r="S25" s="9">
        <f t="shared" si="24"/>
        <v>0</v>
      </c>
      <c r="T25" s="9">
        <f t="shared" si="25"/>
        <v>5</v>
      </c>
      <c r="U25" s="9">
        <f t="shared" si="26"/>
        <v>0</v>
      </c>
      <c r="V25" s="9">
        <f t="shared" si="27"/>
        <v>5</v>
      </c>
      <c r="W25" s="9">
        <f t="shared" si="3"/>
        <v>0</v>
      </c>
      <c r="X25" s="9">
        <f t="shared" si="4"/>
        <v>-5</v>
      </c>
      <c r="Y25" s="9">
        <f t="shared" si="5"/>
        <v>0</v>
      </c>
      <c r="Z25" s="36" t="e">
        <f t="shared" si="6"/>
        <v>#DIV/0!</v>
      </c>
      <c r="AA25" s="36" t="e">
        <f t="shared" si="7"/>
        <v>#DIV/0!</v>
      </c>
      <c r="AB25" s="10" t="e">
        <f t="shared" si="8"/>
        <v>#DIV/0!</v>
      </c>
      <c r="AC25" s="10" t="e">
        <f t="shared" si="9"/>
        <v>#DIV/0!</v>
      </c>
      <c r="AD25" s="15">
        <f t="shared" si="10"/>
        <v>0</v>
      </c>
      <c r="AE25" s="15">
        <f t="shared" si="28"/>
        <v>0</v>
      </c>
      <c r="AF25" s="15">
        <f t="shared" si="11"/>
        <v>0</v>
      </c>
      <c r="AG25" s="9">
        <f t="shared" si="12"/>
        <v>0</v>
      </c>
      <c r="AH25" s="9" t="e">
        <f t="shared" si="13"/>
        <v>#DIV/0!</v>
      </c>
      <c r="AI25" s="9" t="e">
        <f t="shared" si="14"/>
        <v>#DIV/0!</v>
      </c>
      <c r="AJ25" s="9" t="e">
        <f t="shared" si="15"/>
        <v>#DIV/0!</v>
      </c>
      <c r="AK25" s="9">
        <f t="shared" si="16"/>
        <v>0</v>
      </c>
      <c r="AL25" s="9" t="e">
        <f t="shared" si="17"/>
        <v>#DIV/0!</v>
      </c>
      <c r="AM25" s="9" t="e">
        <f t="shared" si="18"/>
        <v>#DIV/0!</v>
      </c>
      <c r="AN25" s="9"/>
    </row>
    <row r="26" spans="1:40" x14ac:dyDescent="0.25">
      <c r="A26" s="19"/>
      <c r="B26" s="20"/>
      <c r="C26" s="21"/>
      <c r="D26" s="22"/>
      <c r="E26" s="23"/>
      <c r="F26" s="23"/>
      <c r="G26" s="22"/>
      <c r="H26" s="22"/>
      <c r="I26" s="22">
        <f t="shared" si="19"/>
        <v>0</v>
      </c>
      <c r="J26" s="9" t="e">
        <f t="shared" si="20"/>
        <v>#DIV/0!</v>
      </c>
      <c r="K26" s="9">
        <f t="shared" si="21"/>
        <v>0</v>
      </c>
      <c r="L26" s="13">
        <f t="shared" si="22"/>
        <v>0</v>
      </c>
      <c r="M26" s="24"/>
      <c r="N26" s="24"/>
      <c r="O26" s="9">
        <f t="shared" si="23"/>
        <v>0</v>
      </c>
      <c r="P26" s="14" t="e">
        <f t="shared" si="0"/>
        <v>#DIV/0!</v>
      </c>
      <c r="Q26" s="9">
        <f t="shared" si="1"/>
        <v>0</v>
      </c>
      <c r="R26" s="9">
        <f t="shared" si="2"/>
        <v>0</v>
      </c>
      <c r="S26" s="9">
        <f t="shared" si="24"/>
        <v>0</v>
      </c>
      <c r="T26" s="9">
        <f t="shared" si="25"/>
        <v>5</v>
      </c>
      <c r="U26" s="9">
        <f t="shared" si="26"/>
        <v>0</v>
      </c>
      <c r="V26" s="9">
        <f t="shared" si="27"/>
        <v>5</v>
      </c>
      <c r="W26" s="9">
        <f t="shared" si="3"/>
        <v>0</v>
      </c>
      <c r="X26" s="9">
        <f t="shared" si="4"/>
        <v>-5</v>
      </c>
      <c r="Y26" s="9">
        <f t="shared" si="5"/>
        <v>0</v>
      </c>
      <c r="Z26" s="36" t="e">
        <f t="shared" si="6"/>
        <v>#DIV/0!</v>
      </c>
      <c r="AA26" s="36" t="e">
        <f t="shared" si="7"/>
        <v>#DIV/0!</v>
      </c>
      <c r="AB26" s="10" t="e">
        <f t="shared" si="8"/>
        <v>#DIV/0!</v>
      </c>
      <c r="AC26" s="10" t="e">
        <f t="shared" si="9"/>
        <v>#DIV/0!</v>
      </c>
      <c r="AD26" s="15">
        <f t="shared" si="10"/>
        <v>0</v>
      </c>
      <c r="AE26" s="15">
        <f t="shared" si="28"/>
        <v>0</v>
      </c>
      <c r="AF26" s="15">
        <f t="shared" si="11"/>
        <v>0</v>
      </c>
      <c r="AG26" s="9">
        <f t="shared" si="12"/>
        <v>0</v>
      </c>
      <c r="AH26" s="9" t="e">
        <f t="shared" si="13"/>
        <v>#DIV/0!</v>
      </c>
      <c r="AI26" s="9" t="e">
        <f t="shared" si="14"/>
        <v>#DIV/0!</v>
      </c>
      <c r="AJ26" s="9" t="e">
        <f t="shared" si="15"/>
        <v>#DIV/0!</v>
      </c>
      <c r="AK26" s="9">
        <f t="shared" si="16"/>
        <v>0</v>
      </c>
      <c r="AL26" s="9" t="e">
        <f t="shared" si="17"/>
        <v>#DIV/0!</v>
      </c>
      <c r="AM26" s="9" t="e">
        <f t="shared" si="18"/>
        <v>#DIV/0!</v>
      </c>
      <c r="AN26" s="9"/>
    </row>
    <row r="27" spans="1:40" x14ac:dyDescent="0.25">
      <c r="A27" s="19"/>
      <c r="B27" s="20"/>
      <c r="C27" s="21"/>
      <c r="D27" s="22"/>
      <c r="E27" s="23"/>
      <c r="F27" s="23"/>
      <c r="G27" s="22"/>
      <c r="H27" s="22"/>
      <c r="I27" s="22">
        <f t="shared" si="19"/>
        <v>0</v>
      </c>
      <c r="J27" s="9" t="e">
        <f t="shared" si="20"/>
        <v>#DIV/0!</v>
      </c>
      <c r="K27" s="9">
        <f t="shared" si="21"/>
        <v>0</v>
      </c>
      <c r="L27" s="13">
        <f t="shared" si="22"/>
        <v>0</v>
      </c>
      <c r="M27" s="24"/>
      <c r="N27" s="24"/>
      <c r="O27" s="9">
        <f t="shared" si="23"/>
        <v>0</v>
      </c>
      <c r="P27" s="14" t="e">
        <f t="shared" si="0"/>
        <v>#DIV/0!</v>
      </c>
      <c r="Q27" s="9">
        <f t="shared" si="1"/>
        <v>0</v>
      </c>
      <c r="R27" s="9">
        <f t="shared" si="2"/>
        <v>0</v>
      </c>
      <c r="S27" s="9">
        <f t="shared" si="24"/>
        <v>0</v>
      </c>
      <c r="T27" s="9">
        <f t="shared" si="25"/>
        <v>5</v>
      </c>
      <c r="U27" s="9">
        <f t="shared" si="26"/>
        <v>0</v>
      </c>
      <c r="V27" s="9">
        <f t="shared" si="27"/>
        <v>5</v>
      </c>
      <c r="W27" s="9">
        <f t="shared" si="3"/>
        <v>0</v>
      </c>
      <c r="X27" s="9">
        <f t="shared" si="4"/>
        <v>-5</v>
      </c>
      <c r="Y27" s="9">
        <f t="shared" si="5"/>
        <v>0</v>
      </c>
      <c r="Z27" s="36" t="e">
        <f t="shared" si="6"/>
        <v>#DIV/0!</v>
      </c>
      <c r="AA27" s="36" t="e">
        <f t="shared" si="7"/>
        <v>#DIV/0!</v>
      </c>
      <c r="AB27" s="10" t="e">
        <f t="shared" si="8"/>
        <v>#DIV/0!</v>
      </c>
      <c r="AC27" s="10" t="e">
        <f t="shared" si="9"/>
        <v>#DIV/0!</v>
      </c>
      <c r="AD27" s="15">
        <f t="shared" si="10"/>
        <v>0</v>
      </c>
      <c r="AE27" s="15">
        <f t="shared" si="28"/>
        <v>0</v>
      </c>
      <c r="AF27" s="15">
        <f t="shared" si="11"/>
        <v>0</v>
      </c>
      <c r="AG27" s="9">
        <f t="shared" si="12"/>
        <v>0</v>
      </c>
      <c r="AH27" s="9" t="e">
        <f t="shared" si="13"/>
        <v>#DIV/0!</v>
      </c>
      <c r="AI27" s="9" t="e">
        <f t="shared" si="14"/>
        <v>#DIV/0!</v>
      </c>
      <c r="AJ27" s="9" t="e">
        <f t="shared" si="15"/>
        <v>#DIV/0!</v>
      </c>
      <c r="AK27" s="9">
        <f t="shared" si="16"/>
        <v>0</v>
      </c>
      <c r="AL27" s="9" t="e">
        <f t="shared" si="17"/>
        <v>#DIV/0!</v>
      </c>
      <c r="AM27" s="9" t="e">
        <f t="shared" si="18"/>
        <v>#DIV/0!</v>
      </c>
      <c r="AN27" s="9"/>
    </row>
    <row r="28" spans="1:40" x14ac:dyDescent="0.25">
      <c r="A28" s="19"/>
      <c r="B28" s="20"/>
      <c r="C28" s="21"/>
      <c r="D28" s="22"/>
      <c r="E28" s="23"/>
      <c r="F28" s="23"/>
      <c r="G28" s="22"/>
      <c r="H28" s="22"/>
      <c r="I28" s="22">
        <f t="shared" si="19"/>
        <v>0</v>
      </c>
      <c r="J28" s="9" t="e">
        <f t="shared" si="20"/>
        <v>#DIV/0!</v>
      </c>
      <c r="K28" s="9">
        <f t="shared" si="21"/>
        <v>0</v>
      </c>
      <c r="L28" s="13">
        <f t="shared" si="22"/>
        <v>0</v>
      </c>
      <c r="M28" s="24"/>
      <c r="N28" s="24"/>
      <c r="O28" s="9">
        <f t="shared" si="23"/>
        <v>0</v>
      </c>
      <c r="P28" s="14" t="e">
        <f t="shared" si="0"/>
        <v>#DIV/0!</v>
      </c>
      <c r="Q28" s="9">
        <f t="shared" si="1"/>
        <v>0</v>
      </c>
      <c r="R28" s="9">
        <f t="shared" si="2"/>
        <v>0</v>
      </c>
      <c r="S28" s="9">
        <f t="shared" si="24"/>
        <v>0</v>
      </c>
      <c r="T28" s="9">
        <f t="shared" si="25"/>
        <v>5</v>
      </c>
      <c r="U28" s="9">
        <f t="shared" si="26"/>
        <v>0</v>
      </c>
      <c r="V28" s="9">
        <f t="shared" si="27"/>
        <v>5</v>
      </c>
      <c r="W28" s="9">
        <f t="shared" si="3"/>
        <v>0</v>
      </c>
      <c r="X28" s="9">
        <f t="shared" si="4"/>
        <v>-5</v>
      </c>
      <c r="Y28" s="9">
        <f t="shared" si="5"/>
        <v>0</v>
      </c>
      <c r="Z28" s="36" t="e">
        <f t="shared" si="6"/>
        <v>#DIV/0!</v>
      </c>
      <c r="AA28" s="36" t="e">
        <f t="shared" si="7"/>
        <v>#DIV/0!</v>
      </c>
      <c r="AB28" s="10" t="e">
        <f t="shared" si="8"/>
        <v>#DIV/0!</v>
      </c>
      <c r="AC28" s="10" t="e">
        <f t="shared" si="9"/>
        <v>#DIV/0!</v>
      </c>
      <c r="AD28" s="15">
        <f t="shared" si="10"/>
        <v>0</v>
      </c>
      <c r="AE28" s="15">
        <f t="shared" si="28"/>
        <v>0</v>
      </c>
      <c r="AF28" s="15">
        <f t="shared" si="11"/>
        <v>0</v>
      </c>
      <c r="AG28" s="9">
        <f t="shared" si="12"/>
        <v>0</v>
      </c>
      <c r="AH28" s="9" t="e">
        <f t="shared" si="13"/>
        <v>#DIV/0!</v>
      </c>
      <c r="AI28" s="9" t="e">
        <f t="shared" si="14"/>
        <v>#DIV/0!</v>
      </c>
      <c r="AJ28" s="9" t="e">
        <f t="shared" si="15"/>
        <v>#DIV/0!</v>
      </c>
      <c r="AK28" s="9">
        <f t="shared" si="16"/>
        <v>0</v>
      </c>
      <c r="AL28" s="9" t="e">
        <f t="shared" si="17"/>
        <v>#DIV/0!</v>
      </c>
      <c r="AM28" s="9" t="e">
        <f t="shared" si="18"/>
        <v>#DIV/0!</v>
      </c>
      <c r="AN28" s="9"/>
    </row>
    <row r="29" spans="1:40" x14ac:dyDescent="0.25">
      <c r="A29" s="19"/>
      <c r="B29" s="20"/>
      <c r="C29" s="21"/>
      <c r="D29" s="22"/>
      <c r="E29" s="23"/>
      <c r="F29" s="23"/>
      <c r="G29" s="22"/>
      <c r="H29" s="22"/>
      <c r="I29" s="22">
        <f t="shared" si="19"/>
        <v>0</v>
      </c>
      <c r="J29" s="9" t="e">
        <f t="shared" si="20"/>
        <v>#DIV/0!</v>
      </c>
      <c r="K29" s="9">
        <f t="shared" si="21"/>
        <v>0</v>
      </c>
      <c r="L29" s="13">
        <f t="shared" si="22"/>
        <v>0</v>
      </c>
      <c r="M29" s="24"/>
      <c r="N29" s="24"/>
      <c r="O29" s="9">
        <f t="shared" si="23"/>
        <v>0</v>
      </c>
      <c r="P29" s="14" t="e">
        <f t="shared" si="0"/>
        <v>#DIV/0!</v>
      </c>
      <c r="Q29" s="9">
        <f t="shared" si="1"/>
        <v>0</v>
      </c>
      <c r="R29" s="9">
        <f t="shared" si="2"/>
        <v>0</v>
      </c>
      <c r="S29" s="9">
        <f t="shared" si="24"/>
        <v>0</v>
      </c>
      <c r="T29" s="9">
        <f t="shared" si="25"/>
        <v>5</v>
      </c>
      <c r="U29" s="9">
        <f t="shared" si="26"/>
        <v>0</v>
      </c>
      <c r="V29" s="9">
        <f t="shared" si="27"/>
        <v>5</v>
      </c>
      <c r="W29" s="9">
        <f t="shared" si="3"/>
        <v>0</v>
      </c>
      <c r="X29" s="9">
        <f t="shared" si="4"/>
        <v>-5</v>
      </c>
      <c r="Y29" s="9">
        <f t="shared" si="5"/>
        <v>0</v>
      </c>
      <c r="Z29" s="36" t="e">
        <f t="shared" si="6"/>
        <v>#DIV/0!</v>
      </c>
      <c r="AA29" s="36" t="e">
        <f t="shared" si="7"/>
        <v>#DIV/0!</v>
      </c>
      <c r="AB29" s="10" t="e">
        <f t="shared" si="8"/>
        <v>#DIV/0!</v>
      </c>
      <c r="AC29" s="10" t="e">
        <f t="shared" si="9"/>
        <v>#DIV/0!</v>
      </c>
      <c r="AD29" s="15">
        <f t="shared" si="10"/>
        <v>0</v>
      </c>
      <c r="AE29" s="15">
        <f t="shared" si="28"/>
        <v>0</v>
      </c>
      <c r="AF29" s="15">
        <f t="shared" si="11"/>
        <v>0</v>
      </c>
      <c r="AG29" s="9">
        <f t="shared" si="12"/>
        <v>0</v>
      </c>
      <c r="AH29" s="9" t="e">
        <f t="shared" si="13"/>
        <v>#DIV/0!</v>
      </c>
      <c r="AI29" s="9" t="e">
        <f t="shared" si="14"/>
        <v>#DIV/0!</v>
      </c>
      <c r="AJ29" s="9" t="e">
        <f t="shared" si="15"/>
        <v>#DIV/0!</v>
      </c>
      <c r="AK29" s="9">
        <f t="shared" si="16"/>
        <v>0</v>
      </c>
      <c r="AL29" s="9" t="e">
        <f t="shared" si="17"/>
        <v>#DIV/0!</v>
      </c>
      <c r="AM29" s="9" t="e">
        <f t="shared" si="18"/>
        <v>#DIV/0!</v>
      </c>
      <c r="AN29" s="9"/>
    </row>
    <row r="30" spans="1:40" x14ac:dyDescent="0.25">
      <c r="A30" s="19"/>
      <c r="B30" s="20"/>
      <c r="C30" s="21"/>
      <c r="D30" s="22"/>
      <c r="E30" s="23"/>
      <c r="F30" s="23"/>
      <c r="G30" s="22"/>
      <c r="H30" s="22"/>
      <c r="I30" s="22">
        <f t="shared" si="19"/>
        <v>0</v>
      </c>
      <c r="J30" s="9" t="e">
        <f t="shared" si="20"/>
        <v>#DIV/0!</v>
      </c>
      <c r="K30" s="9">
        <f t="shared" si="21"/>
        <v>0</v>
      </c>
      <c r="L30" s="13">
        <f t="shared" si="22"/>
        <v>0</v>
      </c>
      <c r="M30" s="24"/>
      <c r="N30" s="24"/>
      <c r="O30" s="9">
        <f t="shared" si="23"/>
        <v>0</v>
      </c>
      <c r="P30" s="14" t="e">
        <f t="shared" si="0"/>
        <v>#DIV/0!</v>
      </c>
      <c r="Q30" s="9">
        <f t="shared" si="1"/>
        <v>0</v>
      </c>
      <c r="R30" s="9">
        <f t="shared" si="2"/>
        <v>0</v>
      </c>
      <c r="S30" s="9">
        <f t="shared" si="24"/>
        <v>0</v>
      </c>
      <c r="T30" s="9">
        <f t="shared" si="25"/>
        <v>5</v>
      </c>
      <c r="U30" s="9">
        <f t="shared" si="26"/>
        <v>0</v>
      </c>
      <c r="V30" s="9">
        <f t="shared" si="27"/>
        <v>5</v>
      </c>
      <c r="W30" s="9">
        <f t="shared" si="3"/>
        <v>0</v>
      </c>
      <c r="X30" s="9">
        <f t="shared" si="4"/>
        <v>-5</v>
      </c>
      <c r="Y30" s="9">
        <f t="shared" si="5"/>
        <v>0</v>
      </c>
      <c r="Z30" s="36" t="e">
        <f t="shared" si="6"/>
        <v>#DIV/0!</v>
      </c>
      <c r="AA30" s="36" t="e">
        <f t="shared" si="7"/>
        <v>#DIV/0!</v>
      </c>
      <c r="AB30" s="10" t="e">
        <f t="shared" si="8"/>
        <v>#DIV/0!</v>
      </c>
      <c r="AC30" s="10" t="e">
        <f t="shared" si="9"/>
        <v>#DIV/0!</v>
      </c>
      <c r="AD30" s="15">
        <f t="shared" si="10"/>
        <v>0</v>
      </c>
      <c r="AE30" s="15">
        <f t="shared" si="28"/>
        <v>0</v>
      </c>
      <c r="AF30" s="15">
        <f t="shared" si="11"/>
        <v>0</v>
      </c>
      <c r="AG30" s="9">
        <f t="shared" si="12"/>
        <v>0</v>
      </c>
      <c r="AH30" s="9" t="e">
        <f t="shared" si="13"/>
        <v>#DIV/0!</v>
      </c>
      <c r="AI30" s="9" t="e">
        <f t="shared" si="14"/>
        <v>#DIV/0!</v>
      </c>
      <c r="AJ30" s="9" t="e">
        <f t="shared" si="15"/>
        <v>#DIV/0!</v>
      </c>
      <c r="AK30" s="9">
        <f t="shared" si="16"/>
        <v>0</v>
      </c>
      <c r="AL30" s="9" t="e">
        <f t="shared" si="17"/>
        <v>#DIV/0!</v>
      </c>
      <c r="AM30" s="9" t="e">
        <f t="shared" si="18"/>
        <v>#DIV/0!</v>
      </c>
      <c r="AN30" s="9"/>
    </row>
    <row r="31" spans="1:40" x14ac:dyDescent="0.25">
      <c r="A31" s="19"/>
      <c r="B31" s="20"/>
      <c r="C31" s="21"/>
      <c r="D31" s="22"/>
      <c r="E31" s="23"/>
      <c r="F31" s="23"/>
      <c r="G31" s="22"/>
      <c r="H31" s="22"/>
      <c r="I31" s="22">
        <f t="shared" si="19"/>
        <v>0</v>
      </c>
      <c r="J31" s="9" t="e">
        <f t="shared" si="20"/>
        <v>#DIV/0!</v>
      </c>
      <c r="K31" s="9">
        <f t="shared" si="21"/>
        <v>0</v>
      </c>
      <c r="L31" s="13">
        <f t="shared" si="22"/>
        <v>0</v>
      </c>
      <c r="M31" s="24"/>
      <c r="N31" s="24"/>
      <c r="O31" s="9">
        <f t="shared" si="23"/>
        <v>0</v>
      </c>
      <c r="P31" s="14" t="e">
        <f t="shared" si="0"/>
        <v>#DIV/0!</v>
      </c>
      <c r="Q31" s="9">
        <f t="shared" si="1"/>
        <v>0</v>
      </c>
      <c r="R31" s="9">
        <f t="shared" si="2"/>
        <v>0</v>
      </c>
      <c r="S31" s="9">
        <f t="shared" si="24"/>
        <v>0</v>
      </c>
      <c r="T31" s="9">
        <f t="shared" si="25"/>
        <v>5</v>
      </c>
      <c r="U31" s="9">
        <f t="shared" si="26"/>
        <v>0</v>
      </c>
      <c r="V31" s="9">
        <f t="shared" si="27"/>
        <v>5</v>
      </c>
      <c r="W31" s="9">
        <f t="shared" si="3"/>
        <v>0</v>
      </c>
      <c r="X31" s="9">
        <f t="shared" si="4"/>
        <v>-5</v>
      </c>
      <c r="Y31" s="9">
        <f t="shared" si="5"/>
        <v>0</v>
      </c>
      <c r="Z31" s="36" t="e">
        <f t="shared" si="6"/>
        <v>#DIV/0!</v>
      </c>
      <c r="AA31" s="36" t="e">
        <f t="shared" si="7"/>
        <v>#DIV/0!</v>
      </c>
      <c r="AB31" s="10" t="e">
        <f t="shared" si="8"/>
        <v>#DIV/0!</v>
      </c>
      <c r="AC31" s="10" t="e">
        <f t="shared" si="9"/>
        <v>#DIV/0!</v>
      </c>
      <c r="AD31" s="15">
        <f t="shared" si="10"/>
        <v>0</v>
      </c>
      <c r="AE31" s="15">
        <f t="shared" si="28"/>
        <v>0</v>
      </c>
      <c r="AF31" s="15">
        <f t="shared" si="11"/>
        <v>0</v>
      </c>
      <c r="AG31" s="9">
        <f t="shared" si="12"/>
        <v>0</v>
      </c>
      <c r="AH31" s="9" t="e">
        <f t="shared" si="13"/>
        <v>#DIV/0!</v>
      </c>
      <c r="AI31" s="9" t="e">
        <f t="shared" si="14"/>
        <v>#DIV/0!</v>
      </c>
      <c r="AJ31" s="9" t="e">
        <f t="shared" si="15"/>
        <v>#DIV/0!</v>
      </c>
      <c r="AK31" s="9">
        <f t="shared" si="16"/>
        <v>0</v>
      </c>
      <c r="AL31" s="9" t="e">
        <f t="shared" si="17"/>
        <v>#DIV/0!</v>
      </c>
      <c r="AM31" s="9" t="e">
        <f t="shared" si="18"/>
        <v>#DIV/0!</v>
      </c>
      <c r="AN31" s="9"/>
    </row>
    <row r="32" spans="1:40" x14ac:dyDescent="0.25">
      <c r="A32" s="19"/>
      <c r="B32" s="20"/>
      <c r="C32" s="21"/>
      <c r="D32" s="22"/>
      <c r="E32" s="23"/>
      <c r="F32" s="23"/>
      <c r="G32" s="22"/>
      <c r="H32" s="22"/>
      <c r="I32" s="22">
        <f t="shared" si="19"/>
        <v>0</v>
      </c>
      <c r="J32" s="9" t="e">
        <f t="shared" si="20"/>
        <v>#DIV/0!</v>
      </c>
      <c r="K32" s="9">
        <f t="shared" si="21"/>
        <v>0</v>
      </c>
      <c r="L32" s="13">
        <f t="shared" si="22"/>
        <v>0</v>
      </c>
      <c r="M32" s="24"/>
      <c r="N32" s="24"/>
      <c r="O32" s="9">
        <f t="shared" si="23"/>
        <v>0</v>
      </c>
      <c r="P32" s="14" t="e">
        <f t="shared" si="0"/>
        <v>#DIV/0!</v>
      </c>
      <c r="Q32" s="9">
        <f t="shared" si="1"/>
        <v>0</v>
      </c>
      <c r="R32" s="9">
        <f t="shared" si="2"/>
        <v>0</v>
      </c>
      <c r="S32" s="9">
        <f t="shared" si="24"/>
        <v>0</v>
      </c>
      <c r="T32" s="9">
        <f t="shared" si="25"/>
        <v>5</v>
      </c>
      <c r="U32" s="9">
        <f t="shared" si="26"/>
        <v>0</v>
      </c>
      <c r="V32" s="9">
        <f t="shared" si="27"/>
        <v>5</v>
      </c>
      <c r="W32" s="9">
        <f t="shared" si="3"/>
        <v>0</v>
      </c>
      <c r="X32" s="9">
        <f t="shared" si="4"/>
        <v>-5</v>
      </c>
      <c r="Y32" s="9">
        <f t="shared" si="5"/>
        <v>0</v>
      </c>
      <c r="Z32" s="36" t="e">
        <f t="shared" si="6"/>
        <v>#DIV/0!</v>
      </c>
      <c r="AA32" s="36" t="e">
        <f t="shared" si="7"/>
        <v>#DIV/0!</v>
      </c>
      <c r="AB32" s="10" t="e">
        <f t="shared" si="8"/>
        <v>#DIV/0!</v>
      </c>
      <c r="AC32" s="10" t="e">
        <f t="shared" si="9"/>
        <v>#DIV/0!</v>
      </c>
      <c r="AD32" s="15">
        <f t="shared" si="10"/>
        <v>0</v>
      </c>
      <c r="AE32" s="15">
        <f t="shared" si="28"/>
        <v>0</v>
      </c>
      <c r="AF32" s="15">
        <f t="shared" si="11"/>
        <v>0</v>
      </c>
      <c r="AG32" s="9">
        <f t="shared" si="12"/>
        <v>0</v>
      </c>
      <c r="AH32" s="9" t="e">
        <f t="shared" si="13"/>
        <v>#DIV/0!</v>
      </c>
      <c r="AI32" s="9" t="e">
        <f t="shared" si="14"/>
        <v>#DIV/0!</v>
      </c>
      <c r="AJ32" s="9" t="e">
        <f t="shared" si="15"/>
        <v>#DIV/0!</v>
      </c>
      <c r="AK32" s="9">
        <f t="shared" si="16"/>
        <v>0</v>
      </c>
      <c r="AL32" s="9" t="e">
        <f t="shared" si="17"/>
        <v>#DIV/0!</v>
      </c>
      <c r="AM32" s="9" t="e">
        <f t="shared" si="18"/>
        <v>#DIV/0!</v>
      </c>
      <c r="AN32" s="9"/>
    </row>
    <row r="33" spans="1:40" x14ac:dyDescent="0.25">
      <c r="A33" s="19"/>
      <c r="B33" s="20"/>
      <c r="C33" s="21"/>
      <c r="D33" s="22"/>
      <c r="E33" s="23"/>
      <c r="F33" s="23"/>
      <c r="G33" s="22"/>
      <c r="H33" s="22"/>
      <c r="I33" s="22">
        <f t="shared" si="19"/>
        <v>0</v>
      </c>
      <c r="J33" s="9" t="e">
        <f t="shared" si="20"/>
        <v>#DIV/0!</v>
      </c>
      <c r="K33" s="9">
        <f t="shared" si="21"/>
        <v>0</v>
      </c>
      <c r="L33" s="13">
        <f t="shared" si="22"/>
        <v>0</v>
      </c>
      <c r="M33" s="24"/>
      <c r="N33" s="24"/>
      <c r="O33" s="9">
        <f t="shared" si="23"/>
        <v>0</v>
      </c>
      <c r="P33" s="14" t="e">
        <f t="shared" si="0"/>
        <v>#DIV/0!</v>
      </c>
      <c r="Q33" s="9">
        <f t="shared" si="1"/>
        <v>0</v>
      </c>
      <c r="R33" s="9">
        <f t="shared" si="2"/>
        <v>0</v>
      </c>
      <c r="S33" s="9">
        <f t="shared" si="24"/>
        <v>0</v>
      </c>
      <c r="T33" s="9">
        <f t="shared" si="25"/>
        <v>5</v>
      </c>
      <c r="U33" s="9">
        <f t="shared" si="26"/>
        <v>0</v>
      </c>
      <c r="V33" s="9">
        <f t="shared" si="27"/>
        <v>5</v>
      </c>
      <c r="W33" s="9">
        <f t="shared" si="3"/>
        <v>0</v>
      </c>
      <c r="X33" s="9">
        <f t="shared" si="4"/>
        <v>-5</v>
      </c>
      <c r="Y33" s="9">
        <f t="shared" si="5"/>
        <v>0</v>
      </c>
      <c r="Z33" s="36" t="e">
        <f t="shared" si="6"/>
        <v>#DIV/0!</v>
      </c>
      <c r="AA33" s="36" t="e">
        <f t="shared" si="7"/>
        <v>#DIV/0!</v>
      </c>
      <c r="AB33" s="10" t="e">
        <f t="shared" si="8"/>
        <v>#DIV/0!</v>
      </c>
      <c r="AC33" s="10" t="e">
        <f t="shared" si="9"/>
        <v>#DIV/0!</v>
      </c>
      <c r="AD33" s="15">
        <f t="shared" si="10"/>
        <v>0</v>
      </c>
      <c r="AE33" s="15">
        <f t="shared" si="28"/>
        <v>0</v>
      </c>
      <c r="AF33" s="15">
        <f t="shared" si="11"/>
        <v>0</v>
      </c>
      <c r="AG33" s="9">
        <f t="shared" si="12"/>
        <v>0</v>
      </c>
      <c r="AH33" s="9" t="e">
        <f t="shared" si="13"/>
        <v>#DIV/0!</v>
      </c>
      <c r="AI33" s="9" t="e">
        <f t="shared" si="14"/>
        <v>#DIV/0!</v>
      </c>
      <c r="AJ33" s="9" t="e">
        <f t="shared" si="15"/>
        <v>#DIV/0!</v>
      </c>
      <c r="AK33" s="9">
        <f t="shared" si="16"/>
        <v>0</v>
      </c>
      <c r="AL33" s="9" t="e">
        <f t="shared" si="17"/>
        <v>#DIV/0!</v>
      </c>
      <c r="AM33" s="9" t="e">
        <f t="shared" si="18"/>
        <v>#DIV/0!</v>
      </c>
      <c r="AN33" s="9"/>
    </row>
    <row r="34" spans="1:40" x14ac:dyDescent="0.25">
      <c r="A34" s="19"/>
      <c r="B34" s="20"/>
      <c r="C34" s="21"/>
      <c r="D34" s="22"/>
      <c r="E34" s="23"/>
      <c r="F34" s="23"/>
      <c r="G34" s="22"/>
      <c r="H34" s="22"/>
      <c r="I34" s="22">
        <f t="shared" si="19"/>
        <v>0</v>
      </c>
      <c r="J34" s="9" t="e">
        <f t="shared" si="20"/>
        <v>#DIV/0!</v>
      </c>
      <c r="K34" s="9">
        <f t="shared" si="21"/>
        <v>0</v>
      </c>
      <c r="L34" s="13">
        <f t="shared" si="22"/>
        <v>0</v>
      </c>
      <c r="M34" s="24"/>
      <c r="N34" s="24"/>
      <c r="O34" s="9">
        <f t="shared" si="23"/>
        <v>0</v>
      </c>
      <c r="P34" s="14" t="e">
        <f t="shared" si="0"/>
        <v>#DIV/0!</v>
      </c>
      <c r="Q34" s="9">
        <f t="shared" si="1"/>
        <v>0</v>
      </c>
      <c r="R34" s="9">
        <f t="shared" si="2"/>
        <v>0</v>
      </c>
      <c r="S34" s="9">
        <f t="shared" si="24"/>
        <v>0</v>
      </c>
      <c r="T34" s="9">
        <f t="shared" si="25"/>
        <v>5</v>
      </c>
      <c r="U34" s="9">
        <f t="shared" si="26"/>
        <v>0</v>
      </c>
      <c r="V34" s="9">
        <f t="shared" si="27"/>
        <v>5</v>
      </c>
      <c r="W34" s="9">
        <f t="shared" si="3"/>
        <v>0</v>
      </c>
      <c r="X34" s="9">
        <f t="shared" si="4"/>
        <v>-5</v>
      </c>
      <c r="Y34" s="9">
        <f t="shared" si="5"/>
        <v>0</v>
      </c>
      <c r="Z34" s="36" t="e">
        <f t="shared" si="6"/>
        <v>#DIV/0!</v>
      </c>
      <c r="AA34" s="36" t="e">
        <f t="shared" si="7"/>
        <v>#DIV/0!</v>
      </c>
      <c r="AB34" s="10" t="e">
        <f t="shared" si="8"/>
        <v>#DIV/0!</v>
      </c>
      <c r="AC34" s="10" t="e">
        <f t="shared" si="9"/>
        <v>#DIV/0!</v>
      </c>
      <c r="AD34" s="15">
        <f t="shared" si="10"/>
        <v>0</v>
      </c>
      <c r="AE34" s="15">
        <f t="shared" si="28"/>
        <v>0</v>
      </c>
      <c r="AF34" s="15">
        <f t="shared" si="11"/>
        <v>0</v>
      </c>
      <c r="AG34" s="9">
        <f t="shared" si="12"/>
        <v>0</v>
      </c>
      <c r="AH34" s="9" t="e">
        <f t="shared" si="13"/>
        <v>#DIV/0!</v>
      </c>
      <c r="AI34" s="9" t="e">
        <f t="shared" si="14"/>
        <v>#DIV/0!</v>
      </c>
      <c r="AJ34" s="9" t="e">
        <f t="shared" si="15"/>
        <v>#DIV/0!</v>
      </c>
      <c r="AK34" s="9">
        <f t="shared" si="16"/>
        <v>0</v>
      </c>
      <c r="AL34" s="9" t="e">
        <f t="shared" si="17"/>
        <v>#DIV/0!</v>
      </c>
      <c r="AM34" s="9" t="e">
        <f t="shared" si="18"/>
        <v>#DIV/0!</v>
      </c>
      <c r="AN34" s="9"/>
    </row>
    <row r="35" spans="1:40" x14ac:dyDescent="0.25">
      <c r="A35" s="19"/>
      <c r="B35" s="20"/>
      <c r="C35" s="21"/>
      <c r="D35" s="22"/>
      <c r="E35" s="23"/>
      <c r="F35" s="23"/>
      <c r="G35" s="22"/>
      <c r="H35" s="22"/>
      <c r="I35" s="22">
        <f t="shared" si="19"/>
        <v>0</v>
      </c>
      <c r="J35" s="9" t="e">
        <f t="shared" si="20"/>
        <v>#DIV/0!</v>
      </c>
      <c r="K35" s="9">
        <f t="shared" si="21"/>
        <v>0</v>
      </c>
      <c r="L35" s="13">
        <f t="shared" si="22"/>
        <v>0</v>
      </c>
      <c r="M35" s="24"/>
      <c r="N35" s="24"/>
      <c r="O35" s="9">
        <f t="shared" si="23"/>
        <v>0</v>
      </c>
      <c r="P35" s="14" t="e">
        <f t="shared" si="0"/>
        <v>#DIV/0!</v>
      </c>
      <c r="Q35" s="9">
        <f t="shared" si="1"/>
        <v>0</v>
      </c>
      <c r="R35" s="9">
        <f t="shared" si="2"/>
        <v>0</v>
      </c>
      <c r="S35" s="9">
        <f t="shared" si="24"/>
        <v>0</v>
      </c>
      <c r="T35" s="9">
        <f t="shared" si="25"/>
        <v>5</v>
      </c>
      <c r="U35" s="9">
        <f t="shared" si="26"/>
        <v>0</v>
      </c>
      <c r="V35" s="9">
        <f t="shared" si="27"/>
        <v>5</v>
      </c>
      <c r="W35" s="9">
        <f t="shared" si="3"/>
        <v>0</v>
      </c>
      <c r="X35" s="9">
        <f t="shared" si="4"/>
        <v>-5</v>
      </c>
      <c r="Y35" s="9">
        <f t="shared" si="5"/>
        <v>0</v>
      </c>
      <c r="Z35" s="36" t="e">
        <f t="shared" si="6"/>
        <v>#DIV/0!</v>
      </c>
      <c r="AA35" s="36" t="e">
        <f t="shared" si="7"/>
        <v>#DIV/0!</v>
      </c>
      <c r="AB35" s="10" t="e">
        <f t="shared" si="8"/>
        <v>#DIV/0!</v>
      </c>
      <c r="AC35" s="10" t="e">
        <f t="shared" si="9"/>
        <v>#DIV/0!</v>
      </c>
      <c r="AD35" s="15">
        <f t="shared" si="10"/>
        <v>0</v>
      </c>
      <c r="AE35" s="15">
        <f t="shared" si="28"/>
        <v>0</v>
      </c>
      <c r="AF35" s="15">
        <f t="shared" si="11"/>
        <v>0</v>
      </c>
      <c r="AG35" s="9">
        <f t="shared" si="12"/>
        <v>0</v>
      </c>
      <c r="AH35" s="9" t="e">
        <f t="shared" si="13"/>
        <v>#DIV/0!</v>
      </c>
      <c r="AI35" s="9" t="e">
        <f t="shared" si="14"/>
        <v>#DIV/0!</v>
      </c>
      <c r="AJ35" s="9" t="e">
        <f t="shared" si="15"/>
        <v>#DIV/0!</v>
      </c>
      <c r="AK35" s="9">
        <f t="shared" si="16"/>
        <v>0</v>
      </c>
      <c r="AL35" s="9" t="e">
        <f t="shared" si="17"/>
        <v>#DIV/0!</v>
      </c>
      <c r="AM35" s="9" t="e">
        <f t="shared" si="18"/>
        <v>#DIV/0!</v>
      </c>
      <c r="AN35" s="9"/>
    </row>
    <row r="36" spans="1:40" x14ac:dyDescent="0.25">
      <c r="A36" s="19"/>
      <c r="B36" s="20"/>
      <c r="C36" s="21"/>
      <c r="D36" s="22"/>
      <c r="E36" s="23"/>
      <c r="F36" s="23"/>
      <c r="G36" s="22"/>
      <c r="H36" s="22"/>
      <c r="I36" s="22">
        <f t="shared" si="19"/>
        <v>0</v>
      </c>
      <c r="J36" s="9" t="e">
        <f t="shared" si="20"/>
        <v>#DIV/0!</v>
      </c>
      <c r="K36" s="9">
        <f t="shared" si="21"/>
        <v>0</v>
      </c>
      <c r="L36" s="13">
        <f t="shared" si="22"/>
        <v>0</v>
      </c>
      <c r="M36" s="24"/>
      <c r="N36" s="24"/>
      <c r="O36" s="9">
        <f t="shared" si="23"/>
        <v>0</v>
      </c>
      <c r="P36" s="14" t="e">
        <f t="shared" si="0"/>
        <v>#DIV/0!</v>
      </c>
      <c r="Q36" s="9">
        <f t="shared" si="1"/>
        <v>0</v>
      </c>
      <c r="R36" s="9">
        <f t="shared" si="2"/>
        <v>0</v>
      </c>
      <c r="S36" s="9">
        <f t="shared" si="24"/>
        <v>0</v>
      </c>
      <c r="T36" s="9">
        <f t="shared" si="25"/>
        <v>5</v>
      </c>
      <c r="U36" s="9">
        <f t="shared" si="26"/>
        <v>0</v>
      </c>
      <c r="V36" s="9">
        <f t="shared" si="27"/>
        <v>5</v>
      </c>
      <c r="W36" s="9">
        <f t="shared" si="3"/>
        <v>0</v>
      </c>
      <c r="X36" s="9">
        <f t="shared" si="4"/>
        <v>-5</v>
      </c>
      <c r="Y36" s="9">
        <f t="shared" si="5"/>
        <v>0</v>
      </c>
      <c r="Z36" s="36" t="e">
        <f t="shared" si="6"/>
        <v>#DIV/0!</v>
      </c>
      <c r="AA36" s="36" t="e">
        <f t="shared" si="7"/>
        <v>#DIV/0!</v>
      </c>
      <c r="AB36" s="10" t="e">
        <f t="shared" si="8"/>
        <v>#DIV/0!</v>
      </c>
      <c r="AC36" s="10" t="e">
        <f t="shared" si="9"/>
        <v>#DIV/0!</v>
      </c>
      <c r="AD36" s="15">
        <f t="shared" si="10"/>
        <v>0</v>
      </c>
      <c r="AE36" s="15">
        <f t="shared" si="28"/>
        <v>0</v>
      </c>
      <c r="AF36" s="15">
        <f t="shared" si="11"/>
        <v>0</v>
      </c>
      <c r="AG36" s="9">
        <f t="shared" si="12"/>
        <v>0</v>
      </c>
      <c r="AH36" s="9" t="e">
        <f t="shared" si="13"/>
        <v>#DIV/0!</v>
      </c>
      <c r="AI36" s="9" t="e">
        <f t="shared" si="14"/>
        <v>#DIV/0!</v>
      </c>
      <c r="AJ36" s="9" t="e">
        <f t="shared" si="15"/>
        <v>#DIV/0!</v>
      </c>
      <c r="AK36" s="9">
        <f t="shared" si="16"/>
        <v>0</v>
      </c>
      <c r="AL36" s="9" t="e">
        <f t="shared" si="17"/>
        <v>#DIV/0!</v>
      </c>
      <c r="AM36" s="9" t="e">
        <f t="shared" si="18"/>
        <v>#DIV/0!</v>
      </c>
      <c r="AN36" s="9"/>
    </row>
    <row r="37" spans="1:40" x14ac:dyDescent="0.25">
      <c r="A37" s="19"/>
      <c r="B37" s="20"/>
      <c r="C37" s="21"/>
      <c r="D37" s="22"/>
      <c r="E37" s="23"/>
      <c r="F37" s="23"/>
      <c r="G37" s="22"/>
      <c r="H37" s="22"/>
      <c r="I37" s="22">
        <f t="shared" si="19"/>
        <v>0</v>
      </c>
      <c r="J37" s="9" t="e">
        <f t="shared" si="20"/>
        <v>#DIV/0!</v>
      </c>
      <c r="K37" s="9">
        <f t="shared" si="21"/>
        <v>0</v>
      </c>
      <c r="L37" s="13">
        <f t="shared" si="22"/>
        <v>0</v>
      </c>
      <c r="M37" s="24"/>
      <c r="N37" s="24"/>
      <c r="O37" s="9">
        <f t="shared" si="23"/>
        <v>0</v>
      </c>
      <c r="P37" s="14" t="e">
        <f t="shared" si="0"/>
        <v>#DIV/0!</v>
      </c>
      <c r="Q37" s="9">
        <f t="shared" si="1"/>
        <v>0</v>
      </c>
      <c r="R37" s="9">
        <f t="shared" si="2"/>
        <v>0</v>
      </c>
      <c r="S37" s="9">
        <f t="shared" si="24"/>
        <v>0</v>
      </c>
      <c r="T37" s="9">
        <f t="shared" si="25"/>
        <v>5</v>
      </c>
      <c r="U37" s="9">
        <f t="shared" si="26"/>
        <v>0</v>
      </c>
      <c r="V37" s="9">
        <f t="shared" si="27"/>
        <v>5</v>
      </c>
      <c r="W37" s="9">
        <f t="shared" si="3"/>
        <v>0</v>
      </c>
      <c r="X37" s="9">
        <f t="shared" si="4"/>
        <v>-5</v>
      </c>
      <c r="Y37" s="9">
        <f t="shared" si="5"/>
        <v>0</v>
      </c>
      <c r="Z37" s="36" t="e">
        <f t="shared" si="6"/>
        <v>#DIV/0!</v>
      </c>
      <c r="AA37" s="36" t="e">
        <f t="shared" si="7"/>
        <v>#DIV/0!</v>
      </c>
      <c r="AB37" s="10" t="e">
        <f t="shared" si="8"/>
        <v>#DIV/0!</v>
      </c>
      <c r="AC37" s="10" t="e">
        <f t="shared" si="9"/>
        <v>#DIV/0!</v>
      </c>
      <c r="AD37" s="15">
        <f t="shared" si="10"/>
        <v>0</v>
      </c>
      <c r="AE37" s="15">
        <f t="shared" si="28"/>
        <v>0</v>
      </c>
      <c r="AF37" s="15">
        <f t="shared" si="11"/>
        <v>0</v>
      </c>
      <c r="AG37" s="9">
        <f t="shared" si="12"/>
        <v>0</v>
      </c>
      <c r="AH37" s="9" t="e">
        <f t="shared" si="13"/>
        <v>#DIV/0!</v>
      </c>
      <c r="AI37" s="9" t="e">
        <f t="shared" si="14"/>
        <v>#DIV/0!</v>
      </c>
      <c r="AJ37" s="9" t="e">
        <f t="shared" si="15"/>
        <v>#DIV/0!</v>
      </c>
      <c r="AK37" s="9">
        <f t="shared" si="16"/>
        <v>0</v>
      </c>
      <c r="AL37" s="9" t="e">
        <f t="shared" si="17"/>
        <v>#DIV/0!</v>
      </c>
      <c r="AM37" s="9" t="e">
        <f t="shared" si="18"/>
        <v>#DIV/0!</v>
      </c>
      <c r="AN37" s="9"/>
    </row>
    <row r="38" spans="1:40" x14ac:dyDescent="0.25">
      <c r="A38" s="19"/>
      <c r="B38" s="20"/>
      <c r="C38" s="21"/>
      <c r="D38" s="22"/>
      <c r="E38" s="23"/>
      <c r="F38" s="23"/>
      <c r="G38" s="22"/>
      <c r="H38" s="22"/>
      <c r="I38" s="22">
        <f t="shared" si="19"/>
        <v>0</v>
      </c>
      <c r="J38" s="9" t="e">
        <f t="shared" si="20"/>
        <v>#DIV/0!</v>
      </c>
      <c r="K38" s="9">
        <f t="shared" si="21"/>
        <v>0</v>
      </c>
      <c r="L38" s="13">
        <f t="shared" si="22"/>
        <v>0</v>
      </c>
      <c r="M38" s="24"/>
      <c r="N38" s="24"/>
      <c r="O38" s="9">
        <f t="shared" si="23"/>
        <v>0</v>
      </c>
      <c r="P38" s="14" t="e">
        <f t="shared" si="0"/>
        <v>#DIV/0!</v>
      </c>
      <c r="Q38" s="9">
        <f t="shared" si="1"/>
        <v>0</v>
      </c>
      <c r="R38" s="9">
        <f t="shared" si="2"/>
        <v>0</v>
      </c>
      <c r="S38" s="9">
        <f t="shared" si="24"/>
        <v>0</v>
      </c>
      <c r="T38" s="9">
        <f t="shared" si="25"/>
        <v>5</v>
      </c>
      <c r="U38" s="9">
        <f t="shared" si="26"/>
        <v>0</v>
      </c>
      <c r="V38" s="9">
        <f t="shared" si="27"/>
        <v>5</v>
      </c>
      <c r="W38" s="9">
        <f t="shared" si="3"/>
        <v>0</v>
      </c>
      <c r="X38" s="9">
        <f t="shared" si="4"/>
        <v>-5</v>
      </c>
      <c r="Y38" s="9">
        <f t="shared" si="5"/>
        <v>0</v>
      </c>
      <c r="Z38" s="36" t="e">
        <f t="shared" si="6"/>
        <v>#DIV/0!</v>
      </c>
      <c r="AA38" s="36" t="e">
        <f t="shared" si="7"/>
        <v>#DIV/0!</v>
      </c>
      <c r="AB38" s="10" t="e">
        <f t="shared" si="8"/>
        <v>#DIV/0!</v>
      </c>
      <c r="AC38" s="10" t="e">
        <f t="shared" si="9"/>
        <v>#DIV/0!</v>
      </c>
      <c r="AD38" s="15">
        <f t="shared" si="10"/>
        <v>0</v>
      </c>
      <c r="AE38" s="15">
        <f t="shared" si="28"/>
        <v>0</v>
      </c>
      <c r="AF38" s="15">
        <f t="shared" si="11"/>
        <v>0</v>
      </c>
      <c r="AG38" s="9">
        <f t="shared" si="12"/>
        <v>0</v>
      </c>
      <c r="AH38" s="9" t="e">
        <f t="shared" si="13"/>
        <v>#DIV/0!</v>
      </c>
      <c r="AI38" s="9" t="e">
        <f t="shared" si="14"/>
        <v>#DIV/0!</v>
      </c>
      <c r="AJ38" s="9" t="e">
        <f t="shared" si="15"/>
        <v>#DIV/0!</v>
      </c>
      <c r="AK38" s="9">
        <f t="shared" si="16"/>
        <v>0</v>
      </c>
      <c r="AL38" s="9" t="e">
        <f t="shared" si="17"/>
        <v>#DIV/0!</v>
      </c>
      <c r="AM38" s="9" t="e">
        <f t="shared" si="18"/>
        <v>#DIV/0!</v>
      </c>
      <c r="AN38" s="9"/>
    </row>
    <row r="39" spans="1:40" x14ac:dyDescent="0.25">
      <c r="A39" s="19"/>
      <c r="B39" s="20"/>
      <c r="C39" s="21"/>
      <c r="D39" s="22"/>
      <c r="E39" s="23"/>
      <c r="F39" s="23"/>
      <c r="G39" s="22"/>
      <c r="H39" s="22"/>
      <c r="I39" s="22">
        <f t="shared" si="19"/>
        <v>0</v>
      </c>
      <c r="J39" s="9" t="e">
        <f t="shared" si="20"/>
        <v>#DIV/0!</v>
      </c>
      <c r="K39" s="9">
        <f t="shared" si="21"/>
        <v>0</v>
      </c>
      <c r="L39" s="13">
        <f t="shared" si="22"/>
        <v>0</v>
      </c>
      <c r="M39" s="24"/>
      <c r="N39" s="24"/>
      <c r="O39" s="9">
        <f t="shared" si="23"/>
        <v>0</v>
      </c>
      <c r="P39" s="14" t="e">
        <f t="shared" si="0"/>
        <v>#DIV/0!</v>
      </c>
      <c r="Q39" s="9">
        <f t="shared" si="1"/>
        <v>0</v>
      </c>
      <c r="R39" s="9">
        <f t="shared" si="2"/>
        <v>0</v>
      </c>
      <c r="S39" s="9">
        <f t="shared" si="24"/>
        <v>0</v>
      </c>
      <c r="T39" s="9">
        <f t="shared" si="25"/>
        <v>5</v>
      </c>
      <c r="U39" s="9">
        <f t="shared" si="26"/>
        <v>0</v>
      </c>
      <c r="V39" s="9">
        <f t="shared" si="27"/>
        <v>5</v>
      </c>
      <c r="W39" s="9">
        <f t="shared" si="3"/>
        <v>0</v>
      </c>
      <c r="X39" s="9">
        <f t="shared" si="4"/>
        <v>-5</v>
      </c>
      <c r="Y39" s="9">
        <f t="shared" si="5"/>
        <v>0</v>
      </c>
      <c r="Z39" s="36" t="e">
        <f t="shared" si="6"/>
        <v>#DIV/0!</v>
      </c>
      <c r="AA39" s="36" t="e">
        <f t="shared" si="7"/>
        <v>#DIV/0!</v>
      </c>
      <c r="AB39" s="10" t="e">
        <f t="shared" si="8"/>
        <v>#DIV/0!</v>
      </c>
      <c r="AC39" s="10" t="e">
        <f t="shared" si="9"/>
        <v>#DIV/0!</v>
      </c>
      <c r="AD39" s="15">
        <f t="shared" si="10"/>
        <v>0</v>
      </c>
      <c r="AE39" s="15">
        <f t="shared" si="28"/>
        <v>0</v>
      </c>
      <c r="AF39" s="15">
        <f t="shared" si="11"/>
        <v>0</v>
      </c>
      <c r="AG39" s="9">
        <f t="shared" si="12"/>
        <v>0</v>
      </c>
      <c r="AH39" s="9" t="e">
        <f t="shared" si="13"/>
        <v>#DIV/0!</v>
      </c>
      <c r="AI39" s="9" t="e">
        <f t="shared" si="14"/>
        <v>#DIV/0!</v>
      </c>
      <c r="AJ39" s="9" t="e">
        <f t="shared" si="15"/>
        <v>#DIV/0!</v>
      </c>
      <c r="AK39" s="9">
        <f t="shared" si="16"/>
        <v>0</v>
      </c>
      <c r="AL39" s="9" t="e">
        <f t="shared" si="17"/>
        <v>#DIV/0!</v>
      </c>
      <c r="AM39" s="9" t="e">
        <f t="shared" si="18"/>
        <v>#DIV/0!</v>
      </c>
      <c r="AN39" s="9"/>
    </row>
    <row r="40" spans="1:40" x14ac:dyDescent="0.25">
      <c r="A40" s="19"/>
      <c r="B40" s="20"/>
      <c r="C40" s="21"/>
      <c r="D40" s="22"/>
      <c r="E40" s="23"/>
      <c r="F40" s="23"/>
      <c r="G40" s="22"/>
      <c r="H40" s="22"/>
      <c r="I40" s="22">
        <f t="shared" si="19"/>
        <v>0</v>
      </c>
      <c r="J40" s="9" t="e">
        <f t="shared" si="20"/>
        <v>#DIV/0!</v>
      </c>
      <c r="K40" s="9">
        <f t="shared" si="21"/>
        <v>0</v>
      </c>
      <c r="L40" s="13">
        <f t="shared" si="22"/>
        <v>0</v>
      </c>
      <c r="M40" s="24"/>
      <c r="N40" s="24"/>
      <c r="O40" s="9">
        <f t="shared" si="23"/>
        <v>0</v>
      </c>
      <c r="P40" s="14" t="e">
        <f t="shared" si="0"/>
        <v>#DIV/0!</v>
      </c>
      <c r="Q40" s="9">
        <f t="shared" si="1"/>
        <v>0</v>
      </c>
      <c r="R40" s="9">
        <f t="shared" si="2"/>
        <v>0</v>
      </c>
      <c r="S40" s="9">
        <f t="shared" si="24"/>
        <v>0</v>
      </c>
      <c r="T40" s="9">
        <f t="shared" si="25"/>
        <v>5</v>
      </c>
      <c r="U40" s="9">
        <f t="shared" si="26"/>
        <v>0</v>
      </c>
      <c r="V40" s="9">
        <f t="shared" si="27"/>
        <v>5</v>
      </c>
      <c r="W40" s="9">
        <f t="shared" si="3"/>
        <v>0</v>
      </c>
      <c r="X40" s="9">
        <f t="shared" si="4"/>
        <v>-5</v>
      </c>
      <c r="Y40" s="9">
        <f t="shared" si="5"/>
        <v>0</v>
      </c>
      <c r="Z40" s="36" t="e">
        <f t="shared" si="6"/>
        <v>#DIV/0!</v>
      </c>
      <c r="AA40" s="36" t="e">
        <f t="shared" si="7"/>
        <v>#DIV/0!</v>
      </c>
      <c r="AB40" s="10" t="e">
        <f t="shared" si="8"/>
        <v>#DIV/0!</v>
      </c>
      <c r="AC40" s="10" t="e">
        <f t="shared" si="9"/>
        <v>#DIV/0!</v>
      </c>
      <c r="AD40" s="15">
        <f t="shared" si="10"/>
        <v>0</v>
      </c>
      <c r="AE40" s="15">
        <f t="shared" si="28"/>
        <v>0</v>
      </c>
      <c r="AF40" s="15">
        <f t="shared" si="11"/>
        <v>0</v>
      </c>
      <c r="AG40" s="9">
        <f t="shared" si="12"/>
        <v>0</v>
      </c>
      <c r="AH40" s="9" t="e">
        <f t="shared" si="13"/>
        <v>#DIV/0!</v>
      </c>
      <c r="AI40" s="9" t="e">
        <f t="shared" si="14"/>
        <v>#DIV/0!</v>
      </c>
      <c r="AJ40" s="9" t="e">
        <f t="shared" si="15"/>
        <v>#DIV/0!</v>
      </c>
      <c r="AK40" s="9">
        <f t="shared" si="16"/>
        <v>0</v>
      </c>
      <c r="AL40" s="9" t="e">
        <f t="shared" si="17"/>
        <v>#DIV/0!</v>
      </c>
      <c r="AM40" s="9" t="e">
        <f t="shared" si="18"/>
        <v>#DIV/0!</v>
      </c>
      <c r="AN40" s="9"/>
    </row>
    <row r="41" spans="1:40" x14ac:dyDescent="0.25">
      <c r="A41" s="19"/>
      <c r="B41" s="20"/>
      <c r="C41" s="21"/>
      <c r="D41" s="22"/>
      <c r="E41" s="23"/>
      <c r="F41" s="23"/>
      <c r="G41" s="22"/>
      <c r="H41" s="22"/>
      <c r="I41" s="22">
        <f t="shared" si="19"/>
        <v>0</v>
      </c>
      <c r="J41" s="9" t="e">
        <f t="shared" si="20"/>
        <v>#DIV/0!</v>
      </c>
      <c r="K41" s="9">
        <f t="shared" si="21"/>
        <v>0</v>
      </c>
      <c r="L41" s="13">
        <f t="shared" si="22"/>
        <v>0</v>
      </c>
      <c r="M41" s="24"/>
      <c r="N41" s="24"/>
      <c r="O41" s="9">
        <f t="shared" si="23"/>
        <v>0</v>
      </c>
      <c r="P41" s="14" t="e">
        <f t="shared" si="0"/>
        <v>#DIV/0!</v>
      </c>
      <c r="Q41" s="9">
        <f t="shared" si="1"/>
        <v>0</v>
      </c>
      <c r="R41" s="9">
        <f t="shared" si="2"/>
        <v>0</v>
      </c>
      <c r="S41" s="9">
        <f t="shared" si="24"/>
        <v>0</v>
      </c>
      <c r="T41" s="9">
        <f t="shared" si="25"/>
        <v>5</v>
      </c>
      <c r="U41" s="9">
        <f t="shared" si="26"/>
        <v>0</v>
      </c>
      <c r="V41" s="9">
        <f t="shared" si="27"/>
        <v>5</v>
      </c>
      <c r="W41" s="9">
        <f t="shared" si="3"/>
        <v>0</v>
      </c>
      <c r="X41" s="9">
        <f t="shared" si="4"/>
        <v>-5</v>
      </c>
      <c r="Y41" s="9">
        <f t="shared" si="5"/>
        <v>0</v>
      </c>
      <c r="Z41" s="36" t="e">
        <f t="shared" si="6"/>
        <v>#DIV/0!</v>
      </c>
      <c r="AA41" s="36" t="e">
        <f t="shared" si="7"/>
        <v>#DIV/0!</v>
      </c>
      <c r="AB41" s="10" t="e">
        <f t="shared" si="8"/>
        <v>#DIV/0!</v>
      </c>
      <c r="AC41" s="10" t="e">
        <f t="shared" si="9"/>
        <v>#DIV/0!</v>
      </c>
      <c r="AD41" s="15">
        <f t="shared" si="10"/>
        <v>0</v>
      </c>
      <c r="AE41" s="15">
        <f t="shared" si="28"/>
        <v>0</v>
      </c>
      <c r="AF41" s="15">
        <f t="shared" si="11"/>
        <v>0</v>
      </c>
      <c r="AG41" s="9">
        <f t="shared" si="12"/>
        <v>0</v>
      </c>
      <c r="AH41" s="9" t="e">
        <f t="shared" si="13"/>
        <v>#DIV/0!</v>
      </c>
      <c r="AI41" s="9" t="e">
        <f t="shared" si="14"/>
        <v>#DIV/0!</v>
      </c>
      <c r="AJ41" s="9" t="e">
        <f t="shared" si="15"/>
        <v>#DIV/0!</v>
      </c>
      <c r="AK41" s="9">
        <f t="shared" si="16"/>
        <v>0</v>
      </c>
      <c r="AL41" s="9" t="e">
        <f t="shared" si="17"/>
        <v>#DIV/0!</v>
      </c>
      <c r="AM41" s="9" t="e">
        <f t="shared" si="18"/>
        <v>#DIV/0!</v>
      </c>
      <c r="AN41" s="9"/>
    </row>
    <row r="42" spans="1:40" x14ac:dyDescent="0.25">
      <c r="A42" s="19"/>
      <c r="B42" s="20"/>
      <c r="C42" s="21"/>
      <c r="D42" s="22"/>
      <c r="E42" s="23"/>
      <c r="F42" s="23"/>
      <c r="G42" s="22"/>
      <c r="H42" s="22"/>
      <c r="I42" s="22">
        <f t="shared" si="19"/>
        <v>0</v>
      </c>
      <c r="J42" s="9" t="e">
        <f t="shared" si="20"/>
        <v>#DIV/0!</v>
      </c>
      <c r="K42" s="9">
        <f t="shared" si="21"/>
        <v>0</v>
      </c>
      <c r="L42" s="13">
        <f t="shared" si="22"/>
        <v>0</v>
      </c>
      <c r="M42" s="24"/>
      <c r="N42" s="24"/>
      <c r="O42" s="9">
        <f t="shared" si="23"/>
        <v>0</v>
      </c>
      <c r="P42" s="14" t="e">
        <f t="shared" si="0"/>
        <v>#DIV/0!</v>
      </c>
      <c r="Q42" s="9">
        <f t="shared" si="1"/>
        <v>0</v>
      </c>
      <c r="R42" s="9">
        <f t="shared" si="2"/>
        <v>0</v>
      </c>
      <c r="S42" s="9">
        <f t="shared" si="24"/>
        <v>0</v>
      </c>
      <c r="T42" s="9">
        <f t="shared" si="25"/>
        <v>5</v>
      </c>
      <c r="U42" s="9">
        <f t="shared" si="26"/>
        <v>0</v>
      </c>
      <c r="V42" s="9">
        <f t="shared" si="27"/>
        <v>5</v>
      </c>
      <c r="W42" s="9">
        <f t="shared" si="3"/>
        <v>0</v>
      </c>
      <c r="X42" s="9">
        <f t="shared" si="4"/>
        <v>-5</v>
      </c>
      <c r="Y42" s="9">
        <f t="shared" si="5"/>
        <v>0</v>
      </c>
      <c r="Z42" s="36" t="e">
        <f t="shared" si="6"/>
        <v>#DIV/0!</v>
      </c>
      <c r="AA42" s="36" t="e">
        <f t="shared" si="7"/>
        <v>#DIV/0!</v>
      </c>
      <c r="AB42" s="10" t="e">
        <f t="shared" si="8"/>
        <v>#DIV/0!</v>
      </c>
      <c r="AC42" s="10" t="e">
        <f t="shared" si="9"/>
        <v>#DIV/0!</v>
      </c>
      <c r="AD42" s="15">
        <f t="shared" si="10"/>
        <v>0</v>
      </c>
      <c r="AE42" s="15">
        <f t="shared" si="28"/>
        <v>0</v>
      </c>
      <c r="AF42" s="15">
        <f t="shared" si="11"/>
        <v>0</v>
      </c>
      <c r="AG42" s="9">
        <f t="shared" si="12"/>
        <v>0</v>
      </c>
      <c r="AH42" s="9" t="e">
        <f t="shared" si="13"/>
        <v>#DIV/0!</v>
      </c>
      <c r="AI42" s="9" t="e">
        <f t="shared" si="14"/>
        <v>#DIV/0!</v>
      </c>
      <c r="AJ42" s="9" t="e">
        <f t="shared" si="15"/>
        <v>#DIV/0!</v>
      </c>
      <c r="AK42" s="9">
        <f t="shared" si="16"/>
        <v>0</v>
      </c>
      <c r="AL42" s="9" t="e">
        <f t="shared" si="17"/>
        <v>#DIV/0!</v>
      </c>
      <c r="AM42" s="9" t="e">
        <f t="shared" si="18"/>
        <v>#DIV/0!</v>
      </c>
      <c r="AN42" s="9"/>
    </row>
    <row r="43" spans="1:40" x14ac:dyDescent="0.25">
      <c r="A43" s="19"/>
      <c r="B43" s="20"/>
      <c r="C43" s="21"/>
      <c r="D43" s="22"/>
      <c r="E43" s="23"/>
      <c r="F43" s="23"/>
      <c r="G43" s="22"/>
      <c r="H43" s="22"/>
      <c r="I43" s="22">
        <f t="shared" si="19"/>
        <v>0</v>
      </c>
      <c r="J43" s="9" t="e">
        <f t="shared" si="20"/>
        <v>#DIV/0!</v>
      </c>
      <c r="K43" s="9">
        <f t="shared" si="21"/>
        <v>0</v>
      </c>
      <c r="L43" s="13">
        <f t="shared" si="22"/>
        <v>0</v>
      </c>
      <c r="M43" s="24"/>
      <c r="N43" s="24"/>
      <c r="O43" s="9">
        <f t="shared" si="23"/>
        <v>0</v>
      </c>
      <c r="P43" s="14" t="e">
        <f t="shared" si="0"/>
        <v>#DIV/0!</v>
      </c>
      <c r="Q43" s="9">
        <f t="shared" si="1"/>
        <v>0</v>
      </c>
      <c r="R43" s="9">
        <f t="shared" si="2"/>
        <v>0</v>
      </c>
      <c r="S43" s="9">
        <f t="shared" si="24"/>
        <v>0</v>
      </c>
      <c r="T43" s="9">
        <f t="shared" si="25"/>
        <v>5</v>
      </c>
      <c r="U43" s="9">
        <f t="shared" si="26"/>
        <v>0</v>
      </c>
      <c r="V43" s="9">
        <f t="shared" si="27"/>
        <v>5</v>
      </c>
      <c r="W43" s="9">
        <f t="shared" si="3"/>
        <v>0</v>
      </c>
      <c r="X43" s="9">
        <f t="shared" si="4"/>
        <v>-5</v>
      </c>
      <c r="Y43" s="9">
        <f t="shared" si="5"/>
        <v>0</v>
      </c>
      <c r="Z43" s="36" t="e">
        <f t="shared" si="6"/>
        <v>#DIV/0!</v>
      </c>
      <c r="AA43" s="36" t="e">
        <f t="shared" si="7"/>
        <v>#DIV/0!</v>
      </c>
      <c r="AB43" s="10" t="e">
        <f t="shared" si="8"/>
        <v>#DIV/0!</v>
      </c>
      <c r="AC43" s="10" t="e">
        <f t="shared" si="9"/>
        <v>#DIV/0!</v>
      </c>
      <c r="AD43" s="15">
        <f t="shared" si="10"/>
        <v>0</v>
      </c>
      <c r="AE43" s="15">
        <f t="shared" si="28"/>
        <v>0</v>
      </c>
      <c r="AF43" s="15">
        <f t="shared" si="11"/>
        <v>0</v>
      </c>
      <c r="AG43" s="9">
        <f t="shared" si="12"/>
        <v>0</v>
      </c>
      <c r="AH43" s="9" t="e">
        <f t="shared" si="13"/>
        <v>#DIV/0!</v>
      </c>
      <c r="AI43" s="9" t="e">
        <f t="shared" si="14"/>
        <v>#DIV/0!</v>
      </c>
      <c r="AJ43" s="9" t="e">
        <f t="shared" si="15"/>
        <v>#DIV/0!</v>
      </c>
      <c r="AK43" s="9">
        <f t="shared" si="16"/>
        <v>0</v>
      </c>
      <c r="AL43" s="9" t="e">
        <f t="shared" si="17"/>
        <v>#DIV/0!</v>
      </c>
      <c r="AM43" s="9" t="e">
        <f t="shared" si="18"/>
        <v>#DIV/0!</v>
      </c>
      <c r="AN43" s="9"/>
    </row>
    <row r="44" spans="1:40" x14ac:dyDescent="0.25">
      <c r="A44" s="19"/>
      <c r="B44" s="20"/>
      <c r="C44" s="21"/>
      <c r="D44" s="22"/>
      <c r="E44" s="23"/>
      <c r="F44" s="23"/>
      <c r="G44" s="22"/>
      <c r="H44" s="22"/>
      <c r="I44" s="22">
        <f t="shared" si="19"/>
        <v>0</v>
      </c>
      <c r="J44" s="9" t="e">
        <f t="shared" si="20"/>
        <v>#DIV/0!</v>
      </c>
      <c r="K44" s="9">
        <f t="shared" si="21"/>
        <v>0</v>
      </c>
      <c r="L44" s="13">
        <f t="shared" si="22"/>
        <v>0</v>
      </c>
      <c r="M44" s="24"/>
      <c r="N44" s="24"/>
      <c r="O44" s="9">
        <f t="shared" si="23"/>
        <v>0</v>
      </c>
      <c r="P44" s="14" t="e">
        <f t="shared" si="0"/>
        <v>#DIV/0!</v>
      </c>
      <c r="Q44" s="9">
        <f t="shared" si="1"/>
        <v>0</v>
      </c>
      <c r="R44" s="9">
        <f t="shared" si="2"/>
        <v>0</v>
      </c>
      <c r="S44" s="9">
        <f t="shared" si="24"/>
        <v>0</v>
      </c>
      <c r="T44" s="9">
        <f t="shared" si="25"/>
        <v>5</v>
      </c>
      <c r="U44" s="9">
        <f t="shared" si="26"/>
        <v>0</v>
      </c>
      <c r="V44" s="9">
        <f t="shared" si="27"/>
        <v>5</v>
      </c>
      <c r="W44" s="9">
        <f t="shared" si="3"/>
        <v>0</v>
      </c>
      <c r="X44" s="9">
        <f t="shared" si="4"/>
        <v>-5</v>
      </c>
      <c r="Y44" s="9">
        <f t="shared" si="5"/>
        <v>0</v>
      </c>
      <c r="Z44" s="36" t="e">
        <f t="shared" si="6"/>
        <v>#DIV/0!</v>
      </c>
      <c r="AA44" s="36" t="e">
        <f t="shared" si="7"/>
        <v>#DIV/0!</v>
      </c>
      <c r="AB44" s="10" t="e">
        <f t="shared" si="8"/>
        <v>#DIV/0!</v>
      </c>
      <c r="AC44" s="10" t="e">
        <f t="shared" si="9"/>
        <v>#DIV/0!</v>
      </c>
      <c r="AD44" s="15">
        <f t="shared" si="10"/>
        <v>0</v>
      </c>
      <c r="AE44" s="15">
        <f t="shared" si="28"/>
        <v>0</v>
      </c>
      <c r="AF44" s="15">
        <f t="shared" si="11"/>
        <v>0</v>
      </c>
      <c r="AG44" s="9">
        <f t="shared" si="12"/>
        <v>0</v>
      </c>
      <c r="AH44" s="9" t="e">
        <f t="shared" si="13"/>
        <v>#DIV/0!</v>
      </c>
      <c r="AI44" s="9" t="e">
        <f t="shared" si="14"/>
        <v>#DIV/0!</v>
      </c>
      <c r="AJ44" s="9" t="e">
        <f t="shared" si="15"/>
        <v>#DIV/0!</v>
      </c>
      <c r="AK44" s="9">
        <f t="shared" si="16"/>
        <v>0</v>
      </c>
      <c r="AL44" s="9" t="e">
        <f t="shared" si="17"/>
        <v>#DIV/0!</v>
      </c>
      <c r="AM44" s="9" t="e">
        <f t="shared" si="18"/>
        <v>#DIV/0!</v>
      </c>
      <c r="AN44" s="9"/>
    </row>
    <row r="45" spans="1:40" x14ac:dyDescent="0.25">
      <c r="A45" s="19"/>
      <c r="B45" s="20"/>
      <c r="C45" s="21"/>
      <c r="D45" s="22"/>
      <c r="E45" s="23"/>
      <c r="F45" s="23"/>
      <c r="G45" s="22"/>
      <c r="H45" s="22"/>
      <c r="I45" s="22">
        <f t="shared" si="19"/>
        <v>0</v>
      </c>
      <c r="J45" s="9" t="e">
        <f t="shared" si="20"/>
        <v>#DIV/0!</v>
      </c>
      <c r="K45" s="9">
        <f t="shared" si="21"/>
        <v>0</v>
      </c>
      <c r="L45" s="13">
        <f t="shared" si="22"/>
        <v>0</v>
      </c>
      <c r="M45" s="24"/>
      <c r="N45" s="24"/>
      <c r="O45" s="9">
        <f t="shared" si="23"/>
        <v>0</v>
      </c>
      <c r="P45" s="14" t="e">
        <f t="shared" si="0"/>
        <v>#DIV/0!</v>
      </c>
      <c r="Q45" s="9">
        <f t="shared" si="1"/>
        <v>0</v>
      </c>
      <c r="R45" s="9">
        <f t="shared" si="2"/>
        <v>0</v>
      </c>
      <c r="S45" s="9">
        <f t="shared" si="24"/>
        <v>0</v>
      </c>
      <c r="T45" s="9">
        <f t="shared" si="25"/>
        <v>5</v>
      </c>
      <c r="U45" s="9">
        <f t="shared" si="26"/>
        <v>0</v>
      </c>
      <c r="V45" s="9">
        <f t="shared" si="27"/>
        <v>5</v>
      </c>
      <c r="W45" s="9">
        <f t="shared" si="3"/>
        <v>0</v>
      </c>
      <c r="X45" s="9">
        <f t="shared" si="4"/>
        <v>-5</v>
      </c>
      <c r="Y45" s="9">
        <f t="shared" si="5"/>
        <v>0</v>
      </c>
      <c r="Z45" s="36" t="e">
        <f t="shared" si="6"/>
        <v>#DIV/0!</v>
      </c>
      <c r="AA45" s="36" t="e">
        <f t="shared" si="7"/>
        <v>#DIV/0!</v>
      </c>
      <c r="AB45" s="10" t="e">
        <f t="shared" si="8"/>
        <v>#DIV/0!</v>
      </c>
      <c r="AC45" s="10" t="e">
        <f t="shared" si="9"/>
        <v>#DIV/0!</v>
      </c>
      <c r="AD45" s="15">
        <f t="shared" si="10"/>
        <v>0</v>
      </c>
      <c r="AE45" s="15">
        <f t="shared" si="28"/>
        <v>0</v>
      </c>
      <c r="AF45" s="15">
        <f t="shared" si="11"/>
        <v>0</v>
      </c>
      <c r="AG45" s="9">
        <f t="shared" si="12"/>
        <v>0</v>
      </c>
      <c r="AH45" s="9" t="e">
        <f t="shared" si="13"/>
        <v>#DIV/0!</v>
      </c>
      <c r="AI45" s="9" t="e">
        <f t="shared" si="14"/>
        <v>#DIV/0!</v>
      </c>
      <c r="AJ45" s="9" t="e">
        <f t="shared" si="15"/>
        <v>#DIV/0!</v>
      </c>
      <c r="AK45" s="9">
        <f t="shared" si="16"/>
        <v>0</v>
      </c>
      <c r="AL45" s="9" t="e">
        <f t="shared" si="17"/>
        <v>#DIV/0!</v>
      </c>
      <c r="AM45" s="9" t="e">
        <f t="shared" si="18"/>
        <v>#DIV/0!</v>
      </c>
      <c r="AN45" s="9"/>
    </row>
    <row r="46" spans="1:40" x14ac:dyDescent="0.25">
      <c r="A46" s="19"/>
      <c r="B46" s="20"/>
      <c r="C46" s="21"/>
      <c r="D46" s="22"/>
      <c r="E46" s="23"/>
      <c r="F46" s="23"/>
      <c r="G46" s="22"/>
      <c r="H46" s="22"/>
      <c r="I46" s="22">
        <f t="shared" si="19"/>
        <v>0</v>
      </c>
      <c r="J46" s="9" t="e">
        <f t="shared" si="20"/>
        <v>#DIV/0!</v>
      </c>
      <c r="K46" s="9">
        <f t="shared" si="21"/>
        <v>0</v>
      </c>
      <c r="L46" s="13">
        <f t="shared" si="22"/>
        <v>0</v>
      </c>
      <c r="M46" s="24"/>
      <c r="N46" s="24"/>
      <c r="O46" s="9">
        <f t="shared" si="23"/>
        <v>0</v>
      </c>
      <c r="P46" s="14" t="e">
        <f t="shared" si="0"/>
        <v>#DIV/0!</v>
      </c>
      <c r="Q46" s="9">
        <f t="shared" si="1"/>
        <v>0</v>
      </c>
      <c r="R46" s="9">
        <f t="shared" si="2"/>
        <v>0</v>
      </c>
      <c r="S46" s="9">
        <f t="shared" si="24"/>
        <v>0</v>
      </c>
      <c r="T46" s="9">
        <f t="shared" si="25"/>
        <v>5</v>
      </c>
      <c r="U46" s="9">
        <f t="shared" si="26"/>
        <v>0</v>
      </c>
      <c r="V46" s="9">
        <f t="shared" si="27"/>
        <v>5</v>
      </c>
      <c r="W46" s="9">
        <f t="shared" si="3"/>
        <v>0</v>
      </c>
      <c r="X46" s="9">
        <f t="shared" si="4"/>
        <v>-5</v>
      </c>
      <c r="Y46" s="9">
        <f t="shared" si="5"/>
        <v>0</v>
      </c>
      <c r="Z46" s="36" t="e">
        <f t="shared" si="6"/>
        <v>#DIV/0!</v>
      </c>
      <c r="AA46" s="36" t="e">
        <f t="shared" si="7"/>
        <v>#DIV/0!</v>
      </c>
      <c r="AB46" s="10" t="e">
        <f t="shared" si="8"/>
        <v>#DIV/0!</v>
      </c>
      <c r="AC46" s="10" t="e">
        <f t="shared" si="9"/>
        <v>#DIV/0!</v>
      </c>
      <c r="AD46" s="15">
        <f t="shared" si="10"/>
        <v>0</v>
      </c>
      <c r="AE46" s="15">
        <f t="shared" si="28"/>
        <v>0</v>
      </c>
      <c r="AF46" s="15">
        <f t="shared" si="11"/>
        <v>0</v>
      </c>
      <c r="AG46" s="9">
        <f t="shared" si="12"/>
        <v>0</v>
      </c>
      <c r="AH46" s="9" t="e">
        <f t="shared" si="13"/>
        <v>#DIV/0!</v>
      </c>
      <c r="AI46" s="9" t="e">
        <f t="shared" si="14"/>
        <v>#DIV/0!</v>
      </c>
      <c r="AJ46" s="9" t="e">
        <f t="shared" si="15"/>
        <v>#DIV/0!</v>
      </c>
      <c r="AK46" s="9">
        <f t="shared" si="16"/>
        <v>0</v>
      </c>
      <c r="AL46" s="9" t="e">
        <f t="shared" si="17"/>
        <v>#DIV/0!</v>
      </c>
      <c r="AM46" s="9" t="e">
        <f t="shared" si="18"/>
        <v>#DIV/0!</v>
      </c>
      <c r="AN46" s="9"/>
    </row>
    <row r="47" spans="1:40" x14ac:dyDescent="0.25">
      <c r="A47" s="19"/>
      <c r="B47" s="20"/>
      <c r="C47" s="21"/>
      <c r="D47" s="22"/>
      <c r="E47" s="23"/>
      <c r="F47" s="23"/>
      <c r="G47" s="22"/>
      <c r="H47" s="22"/>
      <c r="I47" s="22">
        <f t="shared" si="19"/>
        <v>0</v>
      </c>
      <c r="J47" s="9" t="e">
        <f t="shared" si="20"/>
        <v>#DIV/0!</v>
      </c>
      <c r="K47" s="9">
        <f t="shared" si="21"/>
        <v>0</v>
      </c>
      <c r="L47" s="13">
        <f t="shared" si="22"/>
        <v>0</v>
      </c>
      <c r="M47" s="24"/>
      <c r="N47" s="24"/>
      <c r="O47" s="9">
        <f t="shared" si="23"/>
        <v>0</v>
      </c>
      <c r="P47" s="14" t="e">
        <f t="shared" si="0"/>
        <v>#DIV/0!</v>
      </c>
      <c r="Q47" s="9">
        <f t="shared" si="1"/>
        <v>0</v>
      </c>
      <c r="R47" s="9">
        <f t="shared" si="2"/>
        <v>0</v>
      </c>
      <c r="S47" s="9">
        <f t="shared" si="24"/>
        <v>0</v>
      </c>
      <c r="T47" s="9">
        <f t="shared" si="25"/>
        <v>5</v>
      </c>
      <c r="U47" s="9">
        <f t="shared" si="26"/>
        <v>0</v>
      </c>
      <c r="V47" s="9">
        <f t="shared" si="27"/>
        <v>5</v>
      </c>
      <c r="W47" s="9">
        <f t="shared" si="3"/>
        <v>0</v>
      </c>
      <c r="X47" s="9">
        <f t="shared" si="4"/>
        <v>-5</v>
      </c>
      <c r="Y47" s="9">
        <f t="shared" si="5"/>
        <v>0</v>
      </c>
      <c r="Z47" s="36" t="e">
        <f t="shared" si="6"/>
        <v>#DIV/0!</v>
      </c>
      <c r="AA47" s="36" t="e">
        <f t="shared" si="7"/>
        <v>#DIV/0!</v>
      </c>
      <c r="AB47" s="10" t="e">
        <f t="shared" si="8"/>
        <v>#DIV/0!</v>
      </c>
      <c r="AC47" s="10" t="e">
        <f t="shared" si="9"/>
        <v>#DIV/0!</v>
      </c>
      <c r="AD47" s="15">
        <f t="shared" si="10"/>
        <v>0</v>
      </c>
      <c r="AE47" s="15">
        <f t="shared" si="28"/>
        <v>0</v>
      </c>
      <c r="AF47" s="15">
        <f t="shared" si="11"/>
        <v>0</v>
      </c>
      <c r="AG47" s="9">
        <f t="shared" si="12"/>
        <v>0</v>
      </c>
      <c r="AH47" s="9" t="e">
        <f t="shared" si="13"/>
        <v>#DIV/0!</v>
      </c>
      <c r="AI47" s="9" t="e">
        <f t="shared" si="14"/>
        <v>#DIV/0!</v>
      </c>
      <c r="AJ47" s="9" t="e">
        <f t="shared" si="15"/>
        <v>#DIV/0!</v>
      </c>
      <c r="AK47" s="9">
        <f t="shared" si="16"/>
        <v>0</v>
      </c>
      <c r="AL47" s="9" t="e">
        <f t="shared" si="17"/>
        <v>#DIV/0!</v>
      </c>
      <c r="AM47" s="9" t="e">
        <f t="shared" si="18"/>
        <v>#DIV/0!</v>
      </c>
      <c r="AN47" s="9"/>
    </row>
    <row r="48" spans="1:40" x14ac:dyDescent="0.25">
      <c r="A48" s="19"/>
      <c r="B48" s="20"/>
      <c r="C48" s="21"/>
      <c r="D48" s="22"/>
      <c r="E48" s="23"/>
      <c r="F48" s="23"/>
      <c r="G48" s="22"/>
      <c r="H48" s="22"/>
      <c r="I48" s="22">
        <f t="shared" si="19"/>
        <v>0</v>
      </c>
      <c r="J48" s="9" t="e">
        <f t="shared" si="20"/>
        <v>#DIV/0!</v>
      </c>
      <c r="K48" s="9">
        <f t="shared" si="21"/>
        <v>0</v>
      </c>
      <c r="L48" s="13">
        <f t="shared" si="22"/>
        <v>0</v>
      </c>
      <c r="M48" s="24"/>
      <c r="N48" s="24"/>
      <c r="O48" s="9">
        <f t="shared" si="23"/>
        <v>0</v>
      </c>
      <c r="P48" s="14" t="e">
        <f t="shared" si="0"/>
        <v>#DIV/0!</v>
      </c>
      <c r="Q48" s="9">
        <f t="shared" si="1"/>
        <v>0</v>
      </c>
      <c r="R48" s="9">
        <f t="shared" si="2"/>
        <v>0</v>
      </c>
      <c r="S48" s="9">
        <f t="shared" si="24"/>
        <v>0</v>
      </c>
      <c r="T48" s="9">
        <f t="shared" si="25"/>
        <v>5</v>
      </c>
      <c r="U48" s="9">
        <f t="shared" si="26"/>
        <v>0</v>
      </c>
      <c r="V48" s="9">
        <f t="shared" si="27"/>
        <v>5</v>
      </c>
      <c r="W48" s="9">
        <f t="shared" si="3"/>
        <v>0</v>
      </c>
      <c r="X48" s="9">
        <f t="shared" si="4"/>
        <v>-5</v>
      </c>
      <c r="Y48" s="9">
        <f t="shared" si="5"/>
        <v>0</v>
      </c>
      <c r="Z48" s="36" t="e">
        <f t="shared" si="6"/>
        <v>#DIV/0!</v>
      </c>
      <c r="AA48" s="36" t="e">
        <f t="shared" si="7"/>
        <v>#DIV/0!</v>
      </c>
      <c r="AB48" s="10" t="e">
        <f t="shared" si="8"/>
        <v>#DIV/0!</v>
      </c>
      <c r="AC48" s="10" t="e">
        <f t="shared" si="9"/>
        <v>#DIV/0!</v>
      </c>
      <c r="AD48" s="15">
        <f t="shared" si="10"/>
        <v>0</v>
      </c>
      <c r="AE48" s="15">
        <f t="shared" si="28"/>
        <v>0</v>
      </c>
      <c r="AF48" s="15">
        <f t="shared" si="11"/>
        <v>0</v>
      </c>
      <c r="AG48" s="9">
        <f t="shared" si="12"/>
        <v>0</v>
      </c>
      <c r="AH48" s="9" t="e">
        <f t="shared" si="13"/>
        <v>#DIV/0!</v>
      </c>
      <c r="AI48" s="9" t="e">
        <f t="shared" si="14"/>
        <v>#DIV/0!</v>
      </c>
      <c r="AJ48" s="9" t="e">
        <f t="shared" si="15"/>
        <v>#DIV/0!</v>
      </c>
      <c r="AK48" s="9">
        <f t="shared" si="16"/>
        <v>0</v>
      </c>
      <c r="AL48" s="9" t="e">
        <f t="shared" si="17"/>
        <v>#DIV/0!</v>
      </c>
      <c r="AM48" s="9" t="e">
        <f t="shared" si="18"/>
        <v>#DIV/0!</v>
      </c>
      <c r="AN48" s="9"/>
    </row>
    <row r="49" spans="1:40" x14ac:dyDescent="0.25">
      <c r="A49" s="19"/>
      <c r="B49" s="20"/>
      <c r="C49" s="21"/>
      <c r="D49" s="22"/>
      <c r="E49" s="23"/>
      <c r="F49" s="23"/>
      <c r="G49" s="22"/>
      <c r="H49" s="22"/>
      <c r="I49" s="22">
        <f t="shared" si="19"/>
        <v>0</v>
      </c>
      <c r="J49" s="9" t="e">
        <f t="shared" si="20"/>
        <v>#DIV/0!</v>
      </c>
      <c r="K49" s="9">
        <f t="shared" si="21"/>
        <v>0</v>
      </c>
      <c r="L49" s="13">
        <f t="shared" si="22"/>
        <v>0</v>
      </c>
      <c r="M49" s="24"/>
      <c r="N49" s="24"/>
      <c r="O49" s="9">
        <f t="shared" si="23"/>
        <v>0</v>
      </c>
      <c r="P49" s="14" t="e">
        <f t="shared" si="0"/>
        <v>#DIV/0!</v>
      </c>
      <c r="Q49" s="9">
        <f t="shared" si="1"/>
        <v>0</v>
      </c>
      <c r="R49" s="9">
        <f t="shared" si="2"/>
        <v>0</v>
      </c>
      <c r="S49" s="9">
        <f t="shared" si="24"/>
        <v>0</v>
      </c>
      <c r="T49" s="9">
        <f t="shared" si="25"/>
        <v>5</v>
      </c>
      <c r="U49" s="9">
        <f t="shared" si="26"/>
        <v>0</v>
      </c>
      <c r="V49" s="9">
        <f t="shared" si="27"/>
        <v>5</v>
      </c>
      <c r="W49" s="9">
        <f t="shared" si="3"/>
        <v>0</v>
      </c>
      <c r="X49" s="9">
        <f t="shared" si="4"/>
        <v>-5</v>
      </c>
      <c r="Y49" s="9">
        <f t="shared" si="5"/>
        <v>0</v>
      </c>
      <c r="Z49" s="36" t="e">
        <f t="shared" si="6"/>
        <v>#DIV/0!</v>
      </c>
      <c r="AA49" s="36" t="e">
        <f t="shared" si="7"/>
        <v>#DIV/0!</v>
      </c>
      <c r="AB49" s="10" t="e">
        <f t="shared" si="8"/>
        <v>#DIV/0!</v>
      </c>
      <c r="AC49" s="10" t="e">
        <f t="shared" si="9"/>
        <v>#DIV/0!</v>
      </c>
      <c r="AD49" s="15">
        <f t="shared" si="10"/>
        <v>0</v>
      </c>
      <c r="AE49" s="15">
        <f t="shared" si="28"/>
        <v>0</v>
      </c>
      <c r="AF49" s="15">
        <f t="shared" si="11"/>
        <v>0</v>
      </c>
      <c r="AG49" s="9">
        <f t="shared" si="12"/>
        <v>0</v>
      </c>
      <c r="AH49" s="9" t="e">
        <f t="shared" si="13"/>
        <v>#DIV/0!</v>
      </c>
      <c r="AI49" s="9" t="e">
        <f t="shared" si="14"/>
        <v>#DIV/0!</v>
      </c>
      <c r="AJ49" s="9" t="e">
        <f t="shared" si="15"/>
        <v>#DIV/0!</v>
      </c>
      <c r="AK49" s="9">
        <f t="shared" si="16"/>
        <v>0</v>
      </c>
      <c r="AL49" s="9" t="e">
        <f t="shared" si="17"/>
        <v>#DIV/0!</v>
      </c>
      <c r="AM49" s="9" t="e">
        <f t="shared" si="18"/>
        <v>#DIV/0!</v>
      </c>
      <c r="AN49" s="9"/>
    </row>
    <row r="50" spans="1:40" x14ac:dyDescent="0.25">
      <c r="A50" s="19"/>
      <c r="B50" s="20"/>
      <c r="C50" s="21"/>
      <c r="D50" s="22"/>
      <c r="E50" s="23"/>
      <c r="F50" s="23"/>
      <c r="G50" s="22"/>
      <c r="H50" s="22"/>
      <c r="I50" s="22">
        <f t="shared" si="19"/>
        <v>0</v>
      </c>
      <c r="J50" s="9" t="e">
        <f t="shared" si="20"/>
        <v>#DIV/0!</v>
      </c>
      <c r="K50" s="9">
        <f t="shared" si="21"/>
        <v>0</v>
      </c>
      <c r="L50" s="13">
        <f t="shared" si="22"/>
        <v>0</v>
      </c>
      <c r="M50" s="24"/>
      <c r="N50" s="24"/>
      <c r="O50" s="9">
        <f t="shared" si="23"/>
        <v>0</v>
      </c>
      <c r="P50" s="14" t="e">
        <f t="shared" si="0"/>
        <v>#DIV/0!</v>
      </c>
      <c r="Q50" s="9">
        <f t="shared" si="1"/>
        <v>0</v>
      </c>
      <c r="R50" s="9">
        <f t="shared" si="2"/>
        <v>0</v>
      </c>
      <c r="S50" s="9">
        <f t="shared" si="24"/>
        <v>0</v>
      </c>
      <c r="T50" s="9">
        <f t="shared" si="25"/>
        <v>5</v>
      </c>
      <c r="U50" s="9">
        <f t="shared" si="26"/>
        <v>0</v>
      </c>
      <c r="V50" s="9">
        <f t="shared" si="27"/>
        <v>5</v>
      </c>
      <c r="W50" s="9">
        <f t="shared" si="3"/>
        <v>0</v>
      </c>
      <c r="X50" s="9">
        <f t="shared" si="4"/>
        <v>-5</v>
      </c>
      <c r="Y50" s="9">
        <f t="shared" si="5"/>
        <v>0</v>
      </c>
      <c r="Z50" s="36" t="e">
        <f t="shared" si="6"/>
        <v>#DIV/0!</v>
      </c>
      <c r="AA50" s="36" t="e">
        <f t="shared" si="7"/>
        <v>#DIV/0!</v>
      </c>
      <c r="AB50" s="10" t="e">
        <f t="shared" si="8"/>
        <v>#DIV/0!</v>
      </c>
      <c r="AC50" s="10" t="e">
        <f t="shared" si="9"/>
        <v>#DIV/0!</v>
      </c>
      <c r="AD50" s="15">
        <f t="shared" si="10"/>
        <v>0</v>
      </c>
      <c r="AE50" s="15">
        <f t="shared" si="28"/>
        <v>0</v>
      </c>
      <c r="AF50" s="15">
        <f t="shared" si="11"/>
        <v>0</v>
      </c>
      <c r="AG50" s="9">
        <f t="shared" si="12"/>
        <v>0</v>
      </c>
      <c r="AH50" s="9" t="e">
        <f t="shared" si="13"/>
        <v>#DIV/0!</v>
      </c>
      <c r="AI50" s="9" t="e">
        <f t="shared" si="14"/>
        <v>#DIV/0!</v>
      </c>
      <c r="AJ50" s="9" t="e">
        <f t="shared" si="15"/>
        <v>#DIV/0!</v>
      </c>
      <c r="AK50" s="9">
        <f t="shared" si="16"/>
        <v>0</v>
      </c>
      <c r="AL50" s="9" t="e">
        <f t="shared" si="17"/>
        <v>#DIV/0!</v>
      </c>
      <c r="AM50" s="9" t="e">
        <f t="shared" si="18"/>
        <v>#DIV/0!</v>
      </c>
      <c r="AN50" s="9"/>
    </row>
    <row r="51" spans="1:40" x14ac:dyDescent="0.25">
      <c r="A51" s="19"/>
      <c r="B51" s="20"/>
      <c r="C51" s="21"/>
      <c r="D51" s="22"/>
      <c r="E51" s="23"/>
      <c r="F51" s="23"/>
      <c r="G51" s="22"/>
      <c r="H51" s="22"/>
      <c r="I51" s="22">
        <f t="shared" si="19"/>
        <v>0</v>
      </c>
      <c r="J51" s="9" t="e">
        <f t="shared" si="20"/>
        <v>#DIV/0!</v>
      </c>
      <c r="K51" s="9">
        <f t="shared" si="21"/>
        <v>0</v>
      </c>
      <c r="L51" s="13">
        <f t="shared" si="22"/>
        <v>0</v>
      </c>
      <c r="M51" s="24"/>
      <c r="N51" s="24"/>
      <c r="O51" s="9">
        <f t="shared" si="23"/>
        <v>0</v>
      </c>
      <c r="P51" s="14" t="e">
        <f t="shared" si="0"/>
        <v>#DIV/0!</v>
      </c>
      <c r="Q51" s="9">
        <f t="shared" si="1"/>
        <v>0</v>
      </c>
      <c r="R51" s="9">
        <f t="shared" si="2"/>
        <v>0</v>
      </c>
      <c r="S51" s="9">
        <f t="shared" si="24"/>
        <v>0</v>
      </c>
      <c r="T51" s="9">
        <f t="shared" si="25"/>
        <v>5</v>
      </c>
      <c r="U51" s="9">
        <f t="shared" si="26"/>
        <v>0</v>
      </c>
      <c r="V51" s="9">
        <f t="shared" si="27"/>
        <v>5</v>
      </c>
      <c r="W51" s="9">
        <f t="shared" si="3"/>
        <v>0</v>
      </c>
      <c r="X51" s="9">
        <f t="shared" si="4"/>
        <v>-5</v>
      </c>
      <c r="Y51" s="9">
        <f t="shared" si="5"/>
        <v>0</v>
      </c>
      <c r="Z51" s="36" t="e">
        <f t="shared" si="6"/>
        <v>#DIV/0!</v>
      </c>
      <c r="AA51" s="36" t="e">
        <f t="shared" si="7"/>
        <v>#DIV/0!</v>
      </c>
      <c r="AB51" s="10" t="e">
        <f t="shared" si="8"/>
        <v>#DIV/0!</v>
      </c>
      <c r="AC51" s="10" t="e">
        <f t="shared" si="9"/>
        <v>#DIV/0!</v>
      </c>
      <c r="AD51" s="15">
        <f t="shared" si="10"/>
        <v>0</v>
      </c>
      <c r="AE51" s="15">
        <f t="shared" si="28"/>
        <v>0</v>
      </c>
      <c r="AF51" s="15">
        <f t="shared" si="11"/>
        <v>0</v>
      </c>
      <c r="AG51" s="9">
        <f t="shared" si="12"/>
        <v>0</v>
      </c>
      <c r="AH51" s="9" t="e">
        <f t="shared" si="13"/>
        <v>#DIV/0!</v>
      </c>
      <c r="AI51" s="9" t="e">
        <f t="shared" si="14"/>
        <v>#DIV/0!</v>
      </c>
      <c r="AJ51" s="9" t="e">
        <f t="shared" si="15"/>
        <v>#DIV/0!</v>
      </c>
      <c r="AK51" s="9">
        <f t="shared" si="16"/>
        <v>0</v>
      </c>
      <c r="AL51" s="9" t="e">
        <f t="shared" si="17"/>
        <v>#DIV/0!</v>
      </c>
      <c r="AM51" s="9" t="e">
        <f t="shared" si="18"/>
        <v>#DIV/0!</v>
      </c>
      <c r="AN51" s="9"/>
    </row>
    <row r="52" spans="1:40" x14ac:dyDescent="0.25">
      <c r="A52" s="19"/>
      <c r="B52" s="20"/>
      <c r="C52" s="21"/>
      <c r="D52" s="22"/>
      <c r="E52" s="23"/>
      <c r="F52" s="23"/>
      <c r="G52" s="22"/>
      <c r="H52" s="22"/>
      <c r="I52" s="22">
        <f t="shared" si="19"/>
        <v>0</v>
      </c>
      <c r="J52" s="9" t="e">
        <f t="shared" si="20"/>
        <v>#DIV/0!</v>
      </c>
      <c r="K52" s="9">
        <f t="shared" si="21"/>
        <v>0</v>
      </c>
      <c r="L52" s="13">
        <f t="shared" si="22"/>
        <v>0</v>
      </c>
      <c r="M52" s="24"/>
      <c r="N52" s="24"/>
      <c r="O52" s="9">
        <f t="shared" si="23"/>
        <v>0</v>
      </c>
      <c r="P52" s="14" t="e">
        <f t="shared" si="0"/>
        <v>#DIV/0!</v>
      </c>
      <c r="Q52" s="9">
        <f t="shared" si="1"/>
        <v>0</v>
      </c>
      <c r="R52" s="9">
        <f t="shared" si="2"/>
        <v>0</v>
      </c>
      <c r="S52" s="9">
        <f t="shared" si="24"/>
        <v>0</v>
      </c>
      <c r="T52" s="9">
        <f t="shared" si="25"/>
        <v>5</v>
      </c>
      <c r="U52" s="9">
        <f t="shared" si="26"/>
        <v>0</v>
      </c>
      <c r="V52" s="9">
        <f t="shared" si="27"/>
        <v>5</v>
      </c>
      <c r="W52" s="9">
        <f t="shared" si="3"/>
        <v>0</v>
      </c>
      <c r="X52" s="9">
        <f t="shared" si="4"/>
        <v>-5</v>
      </c>
      <c r="Y52" s="9">
        <f t="shared" si="5"/>
        <v>0</v>
      </c>
      <c r="Z52" s="36" t="e">
        <f t="shared" si="6"/>
        <v>#DIV/0!</v>
      </c>
      <c r="AA52" s="36" t="e">
        <f t="shared" si="7"/>
        <v>#DIV/0!</v>
      </c>
      <c r="AB52" s="10" t="e">
        <f t="shared" si="8"/>
        <v>#DIV/0!</v>
      </c>
      <c r="AC52" s="10" t="e">
        <f t="shared" si="9"/>
        <v>#DIV/0!</v>
      </c>
      <c r="AD52" s="15">
        <f t="shared" si="10"/>
        <v>0</v>
      </c>
      <c r="AE52" s="15">
        <f t="shared" si="28"/>
        <v>0</v>
      </c>
      <c r="AF52" s="15">
        <f t="shared" si="11"/>
        <v>0</v>
      </c>
      <c r="AG52" s="9">
        <f t="shared" si="12"/>
        <v>0</v>
      </c>
      <c r="AH52" s="9" t="e">
        <f t="shared" si="13"/>
        <v>#DIV/0!</v>
      </c>
      <c r="AI52" s="9" t="e">
        <f t="shared" si="14"/>
        <v>#DIV/0!</v>
      </c>
      <c r="AJ52" s="9" t="e">
        <f t="shared" si="15"/>
        <v>#DIV/0!</v>
      </c>
      <c r="AK52" s="9">
        <f t="shared" si="16"/>
        <v>0</v>
      </c>
      <c r="AL52" s="9" t="e">
        <f t="shared" si="17"/>
        <v>#DIV/0!</v>
      </c>
      <c r="AM52" s="9" t="e">
        <f t="shared" si="18"/>
        <v>#DIV/0!</v>
      </c>
      <c r="AN52" s="9"/>
    </row>
    <row r="53" spans="1:40" x14ac:dyDescent="0.25">
      <c r="A53" s="19"/>
      <c r="B53" s="20"/>
      <c r="C53" s="21"/>
      <c r="D53" s="22"/>
      <c r="E53" s="23"/>
      <c r="F53" s="23"/>
      <c r="G53" s="22"/>
      <c r="H53" s="22"/>
      <c r="I53" s="22">
        <f t="shared" si="19"/>
        <v>0</v>
      </c>
      <c r="J53" s="9" t="e">
        <f t="shared" si="20"/>
        <v>#DIV/0!</v>
      </c>
      <c r="K53" s="9">
        <f t="shared" si="21"/>
        <v>0</v>
      </c>
      <c r="L53" s="13">
        <f t="shared" si="22"/>
        <v>0</v>
      </c>
      <c r="M53" s="24"/>
      <c r="N53" s="24"/>
      <c r="O53" s="9">
        <f t="shared" si="23"/>
        <v>0</v>
      </c>
      <c r="P53" s="14" t="e">
        <f t="shared" si="0"/>
        <v>#DIV/0!</v>
      </c>
      <c r="Q53" s="9">
        <f t="shared" si="1"/>
        <v>0</v>
      </c>
      <c r="R53" s="9">
        <f t="shared" si="2"/>
        <v>0</v>
      </c>
      <c r="S53" s="9">
        <f t="shared" si="24"/>
        <v>0</v>
      </c>
      <c r="T53" s="9">
        <f t="shared" si="25"/>
        <v>5</v>
      </c>
      <c r="U53" s="9">
        <f t="shared" si="26"/>
        <v>0</v>
      </c>
      <c r="V53" s="9">
        <f t="shared" si="27"/>
        <v>5</v>
      </c>
      <c r="W53" s="9">
        <f t="shared" si="3"/>
        <v>0</v>
      </c>
      <c r="X53" s="9">
        <f t="shared" si="4"/>
        <v>-5</v>
      </c>
      <c r="Y53" s="9">
        <f t="shared" si="5"/>
        <v>0</v>
      </c>
      <c r="Z53" s="36" t="e">
        <f t="shared" si="6"/>
        <v>#DIV/0!</v>
      </c>
      <c r="AA53" s="36" t="e">
        <f t="shared" si="7"/>
        <v>#DIV/0!</v>
      </c>
      <c r="AB53" s="10" t="e">
        <f t="shared" si="8"/>
        <v>#DIV/0!</v>
      </c>
      <c r="AC53" s="10" t="e">
        <f t="shared" si="9"/>
        <v>#DIV/0!</v>
      </c>
      <c r="AD53" s="15">
        <f t="shared" si="10"/>
        <v>0</v>
      </c>
      <c r="AE53" s="15">
        <f t="shared" si="28"/>
        <v>0</v>
      </c>
      <c r="AF53" s="15">
        <f t="shared" si="11"/>
        <v>0</v>
      </c>
      <c r="AG53" s="9">
        <f t="shared" si="12"/>
        <v>0</v>
      </c>
      <c r="AH53" s="9" t="e">
        <f t="shared" si="13"/>
        <v>#DIV/0!</v>
      </c>
      <c r="AI53" s="9" t="e">
        <f t="shared" si="14"/>
        <v>#DIV/0!</v>
      </c>
      <c r="AJ53" s="9" t="e">
        <f t="shared" si="15"/>
        <v>#DIV/0!</v>
      </c>
      <c r="AK53" s="9">
        <f t="shared" si="16"/>
        <v>0</v>
      </c>
      <c r="AL53" s="9" t="e">
        <f t="shared" si="17"/>
        <v>#DIV/0!</v>
      </c>
      <c r="AM53" s="9" t="e">
        <f t="shared" si="18"/>
        <v>#DIV/0!</v>
      </c>
      <c r="AN53" s="9"/>
    </row>
    <row r="54" spans="1:40" x14ac:dyDescent="0.25">
      <c r="A54" s="19"/>
      <c r="B54" s="20"/>
      <c r="C54" s="21"/>
      <c r="D54" s="22"/>
      <c r="E54" s="23"/>
      <c r="F54" s="23"/>
      <c r="G54" s="22"/>
      <c r="H54" s="22"/>
      <c r="I54" s="22">
        <f t="shared" si="19"/>
        <v>0</v>
      </c>
      <c r="J54" s="9" t="e">
        <f t="shared" si="20"/>
        <v>#DIV/0!</v>
      </c>
      <c r="K54" s="9">
        <f t="shared" si="21"/>
        <v>0</v>
      </c>
      <c r="L54" s="13">
        <f t="shared" si="22"/>
        <v>0</v>
      </c>
      <c r="M54" s="24"/>
      <c r="N54" s="24"/>
      <c r="O54" s="9">
        <f t="shared" si="23"/>
        <v>0</v>
      </c>
      <c r="P54" s="14" t="e">
        <f t="shared" si="0"/>
        <v>#DIV/0!</v>
      </c>
      <c r="Q54" s="9">
        <f t="shared" si="1"/>
        <v>0</v>
      </c>
      <c r="R54" s="9">
        <f t="shared" si="2"/>
        <v>0</v>
      </c>
      <c r="S54" s="9">
        <f t="shared" si="24"/>
        <v>0</v>
      </c>
      <c r="T54" s="9">
        <f t="shared" si="25"/>
        <v>5</v>
      </c>
      <c r="U54" s="9">
        <f t="shared" si="26"/>
        <v>0</v>
      </c>
      <c r="V54" s="9">
        <f t="shared" si="27"/>
        <v>5</v>
      </c>
      <c r="W54" s="9">
        <f t="shared" si="3"/>
        <v>0</v>
      </c>
      <c r="X54" s="9">
        <f t="shared" si="4"/>
        <v>-5</v>
      </c>
      <c r="Y54" s="9">
        <f t="shared" si="5"/>
        <v>0</v>
      </c>
      <c r="Z54" s="36" t="e">
        <f t="shared" si="6"/>
        <v>#DIV/0!</v>
      </c>
      <c r="AA54" s="36" t="e">
        <f t="shared" si="7"/>
        <v>#DIV/0!</v>
      </c>
      <c r="AB54" s="10" t="e">
        <f t="shared" si="8"/>
        <v>#DIV/0!</v>
      </c>
      <c r="AC54" s="10" t="e">
        <f t="shared" si="9"/>
        <v>#DIV/0!</v>
      </c>
      <c r="AD54" s="15">
        <f t="shared" si="10"/>
        <v>0</v>
      </c>
      <c r="AE54" s="15">
        <f t="shared" si="28"/>
        <v>0</v>
      </c>
      <c r="AF54" s="15">
        <f t="shared" si="11"/>
        <v>0</v>
      </c>
      <c r="AG54" s="9">
        <f t="shared" si="12"/>
        <v>0</v>
      </c>
      <c r="AH54" s="9" t="e">
        <f t="shared" si="13"/>
        <v>#DIV/0!</v>
      </c>
      <c r="AI54" s="9" t="e">
        <f t="shared" si="14"/>
        <v>#DIV/0!</v>
      </c>
      <c r="AJ54" s="9" t="e">
        <f t="shared" si="15"/>
        <v>#DIV/0!</v>
      </c>
      <c r="AK54" s="9">
        <f t="shared" si="16"/>
        <v>0</v>
      </c>
      <c r="AL54" s="9" t="e">
        <f t="shared" si="17"/>
        <v>#DIV/0!</v>
      </c>
      <c r="AM54" s="9" t="e">
        <f t="shared" si="18"/>
        <v>#DIV/0!</v>
      </c>
      <c r="AN54" s="9"/>
    </row>
    <row r="55" spans="1:40" x14ac:dyDescent="0.25">
      <c r="A55" s="19"/>
      <c r="B55" s="20"/>
      <c r="C55" s="21"/>
      <c r="D55" s="22"/>
      <c r="E55" s="23"/>
      <c r="F55" s="23"/>
      <c r="G55" s="22"/>
      <c r="H55" s="22"/>
      <c r="I55" s="22">
        <f t="shared" si="19"/>
        <v>0</v>
      </c>
      <c r="J55" s="9" t="e">
        <f t="shared" si="20"/>
        <v>#DIV/0!</v>
      </c>
      <c r="K55" s="9">
        <f t="shared" si="21"/>
        <v>0</v>
      </c>
      <c r="L55" s="13">
        <f t="shared" si="22"/>
        <v>0</v>
      </c>
      <c r="M55" s="24"/>
      <c r="N55" s="24"/>
      <c r="O55" s="9">
        <f t="shared" si="23"/>
        <v>0</v>
      </c>
      <c r="P55" s="14" t="e">
        <f t="shared" si="0"/>
        <v>#DIV/0!</v>
      </c>
      <c r="Q55" s="9">
        <f t="shared" si="1"/>
        <v>0</v>
      </c>
      <c r="R55" s="9">
        <f t="shared" si="2"/>
        <v>0</v>
      </c>
      <c r="S55" s="9">
        <f t="shared" si="24"/>
        <v>0</v>
      </c>
      <c r="T55" s="9">
        <f t="shared" si="25"/>
        <v>5</v>
      </c>
      <c r="U55" s="9">
        <f t="shared" si="26"/>
        <v>0</v>
      </c>
      <c r="V55" s="9">
        <f t="shared" si="27"/>
        <v>5</v>
      </c>
      <c r="W55" s="9">
        <f t="shared" si="3"/>
        <v>0</v>
      </c>
      <c r="X55" s="9">
        <f t="shared" si="4"/>
        <v>-5</v>
      </c>
      <c r="Y55" s="9">
        <f t="shared" si="5"/>
        <v>0</v>
      </c>
      <c r="Z55" s="36" t="e">
        <f t="shared" si="6"/>
        <v>#DIV/0!</v>
      </c>
      <c r="AA55" s="36" t="e">
        <f t="shared" si="7"/>
        <v>#DIV/0!</v>
      </c>
      <c r="AB55" s="10" t="e">
        <f t="shared" si="8"/>
        <v>#DIV/0!</v>
      </c>
      <c r="AC55" s="10" t="e">
        <f t="shared" si="9"/>
        <v>#DIV/0!</v>
      </c>
      <c r="AD55" s="15">
        <f t="shared" si="10"/>
        <v>0</v>
      </c>
      <c r="AE55" s="15">
        <f t="shared" si="28"/>
        <v>0</v>
      </c>
      <c r="AF55" s="15">
        <f t="shared" si="11"/>
        <v>0</v>
      </c>
      <c r="AG55" s="9">
        <f t="shared" si="12"/>
        <v>0</v>
      </c>
      <c r="AH55" s="9" t="e">
        <f t="shared" si="13"/>
        <v>#DIV/0!</v>
      </c>
      <c r="AI55" s="9" t="e">
        <f t="shared" si="14"/>
        <v>#DIV/0!</v>
      </c>
      <c r="AJ55" s="9" t="e">
        <f t="shared" si="15"/>
        <v>#DIV/0!</v>
      </c>
      <c r="AK55" s="9">
        <f t="shared" si="16"/>
        <v>0</v>
      </c>
      <c r="AL55" s="9" t="e">
        <f t="shared" si="17"/>
        <v>#DIV/0!</v>
      </c>
      <c r="AM55" s="9" t="e">
        <f t="shared" si="18"/>
        <v>#DIV/0!</v>
      </c>
      <c r="AN55" s="9"/>
    </row>
    <row r="56" spans="1:40" x14ac:dyDescent="0.25">
      <c r="A56" s="19"/>
      <c r="B56" s="20"/>
      <c r="C56" s="21"/>
      <c r="D56" s="22"/>
      <c r="E56" s="23"/>
      <c r="F56" s="23"/>
      <c r="G56" s="22"/>
      <c r="H56" s="22"/>
      <c r="I56" s="22">
        <f t="shared" si="19"/>
        <v>0</v>
      </c>
      <c r="J56" s="9" t="e">
        <f t="shared" si="20"/>
        <v>#DIV/0!</v>
      </c>
      <c r="K56" s="9">
        <f t="shared" si="21"/>
        <v>0</v>
      </c>
      <c r="L56" s="13">
        <f t="shared" si="22"/>
        <v>0</v>
      </c>
      <c r="M56" s="24"/>
      <c r="N56" s="24"/>
      <c r="O56" s="9">
        <f t="shared" si="23"/>
        <v>0</v>
      </c>
      <c r="P56" s="14" t="e">
        <f t="shared" si="0"/>
        <v>#DIV/0!</v>
      </c>
      <c r="Q56" s="9">
        <f t="shared" si="1"/>
        <v>0</v>
      </c>
      <c r="R56" s="9">
        <f t="shared" si="2"/>
        <v>0</v>
      </c>
      <c r="S56" s="9">
        <f t="shared" si="24"/>
        <v>0</v>
      </c>
      <c r="T56" s="9">
        <f t="shared" si="25"/>
        <v>5</v>
      </c>
      <c r="U56" s="9">
        <f t="shared" si="26"/>
        <v>0</v>
      </c>
      <c r="V56" s="9">
        <f t="shared" si="27"/>
        <v>5</v>
      </c>
      <c r="W56" s="9">
        <f t="shared" si="3"/>
        <v>0</v>
      </c>
      <c r="X56" s="9">
        <f t="shared" si="4"/>
        <v>-5</v>
      </c>
      <c r="Y56" s="9">
        <f t="shared" si="5"/>
        <v>0</v>
      </c>
      <c r="Z56" s="36" t="e">
        <f t="shared" si="6"/>
        <v>#DIV/0!</v>
      </c>
      <c r="AA56" s="36" t="e">
        <f t="shared" si="7"/>
        <v>#DIV/0!</v>
      </c>
      <c r="AB56" s="10" t="e">
        <f t="shared" si="8"/>
        <v>#DIV/0!</v>
      </c>
      <c r="AC56" s="10" t="e">
        <f t="shared" si="9"/>
        <v>#DIV/0!</v>
      </c>
      <c r="AD56" s="15">
        <f t="shared" si="10"/>
        <v>0</v>
      </c>
      <c r="AE56" s="15">
        <f t="shared" si="28"/>
        <v>0</v>
      </c>
      <c r="AF56" s="15">
        <f t="shared" si="11"/>
        <v>0</v>
      </c>
      <c r="AG56" s="9">
        <f t="shared" si="12"/>
        <v>0</v>
      </c>
      <c r="AH56" s="9" t="e">
        <f t="shared" si="13"/>
        <v>#DIV/0!</v>
      </c>
      <c r="AI56" s="9" t="e">
        <f t="shared" si="14"/>
        <v>#DIV/0!</v>
      </c>
      <c r="AJ56" s="9" t="e">
        <f t="shared" si="15"/>
        <v>#DIV/0!</v>
      </c>
      <c r="AK56" s="9">
        <f t="shared" si="16"/>
        <v>0</v>
      </c>
      <c r="AL56" s="9" t="e">
        <f t="shared" si="17"/>
        <v>#DIV/0!</v>
      </c>
      <c r="AM56" s="9" t="e">
        <f t="shared" si="18"/>
        <v>#DIV/0!</v>
      </c>
      <c r="AN56" s="9"/>
    </row>
    <row r="57" spans="1:40" x14ac:dyDescent="0.25">
      <c r="A57" s="19"/>
      <c r="B57" s="20"/>
      <c r="C57" s="21"/>
      <c r="D57" s="22"/>
      <c r="E57" s="23"/>
      <c r="F57" s="23"/>
      <c r="G57" s="22"/>
      <c r="H57" s="22"/>
      <c r="I57" s="22">
        <f t="shared" si="19"/>
        <v>0</v>
      </c>
      <c r="J57" s="9" t="e">
        <f t="shared" si="20"/>
        <v>#DIV/0!</v>
      </c>
      <c r="K57" s="9">
        <f t="shared" si="21"/>
        <v>0</v>
      </c>
      <c r="L57" s="13">
        <f t="shared" si="22"/>
        <v>0</v>
      </c>
      <c r="M57" s="24"/>
      <c r="N57" s="24"/>
      <c r="O57" s="9">
        <f t="shared" si="23"/>
        <v>0</v>
      </c>
      <c r="P57" s="14" t="e">
        <f t="shared" si="0"/>
        <v>#DIV/0!</v>
      </c>
      <c r="Q57" s="9">
        <f t="shared" si="1"/>
        <v>0</v>
      </c>
      <c r="R57" s="9">
        <f t="shared" si="2"/>
        <v>0</v>
      </c>
      <c r="S57" s="9">
        <f t="shared" si="24"/>
        <v>0</v>
      </c>
      <c r="T57" s="9">
        <f t="shared" si="25"/>
        <v>5</v>
      </c>
      <c r="U57" s="9">
        <f t="shared" si="26"/>
        <v>0</v>
      </c>
      <c r="V57" s="9">
        <f t="shared" si="27"/>
        <v>5</v>
      </c>
      <c r="W57" s="9">
        <f t="shared" si="3"/>
        <v>0</v>
      </c>
      <c r="X57" s="9">
        <f t="shared" si="4"/>
        <v>-5</v>
      </c>
      <c r="Y57" s="9">
        <f t="shared" si="5"/>
        <v>0</v>
      </c>
      <c r="Z57" s="36" t="e">
        <f t="shared" si="6"/>
        <v>#DIV/0!</v>
      </c>
      <c r="AA57" s="36" t="e">
        <f t="shared" si="7"/>
        <v>#DIV/0!</v>
      </c>
      <c r="AB57" s="10" t="e">
        <f t="shared" si="8"/>
        <v>#DIV/0!</v>
      </c>
      <c r="AC57" s="10" t="e">
        <f t="shared" si="9"/>
        <v>#DIV/0!</v>
      </c>
      <c r="AD57" s="15">
        <f t="shared" si="10"/>
        <v>0</v>
      </c>
      <c r="AE57" s="15">
        <f t="shared" si="28"/>
        <v>0</v>
      </c>
      <c r="AF57" s="15">
        <f t="shared" si="11"/>
        <v>0</v>
      </c>
      <c r="AG57" s="9">
        <f t="shared" si="12"/>
        <v>0</v>
      </c>
      <c r="AH57" s="9" t="e">
        <f t="shared" si="13"/>
        <v>#DIV/0!</v>
      </c>
      <c r="AI57" s="9" t="e">
        <f t="shared" si="14"/>
        <v>#DIV/0!</v>
      </c>
      <c r="AJ57" s="9" t="e">
        <f t="shared" si="15"/>
        <v>#DIV/0!</v>
      </c>
      <c r="AK57" s="9">
        <f t="shared" si="16"/>
        <v>0</v>
      </c>
      <c r="AL57" s="9" t="e">
        <f t="shared" si="17"/>
        <v>#DIV/0!</v>
      </c>
      <c r="AM57" s="9" t="e">
        <f t="shared" si="18"/>
        <v>#DIV/0!</v>
      </c>
      <c r="AN57" s="9"/>
    </row>
    <row r="58" spans="1:40" x14ac:dyDescent="0.25">
      <c r="A58" s="19"/>
      <c r="B58" s="20"/>
      <c r="C58" s="21"/>
      <c r="D58" s="22"/>
      <c r="E58" s="23"/>
      <c r="F58" s="23"/>
      <c r="G58" s="22"/>
      <c r="H58" s="22"/>
      <c r="I58" s="22">
        <f t="shared" si="19"/>
        <v>0</v>
      </c>
      <c r="J58" s="9" t="e">
        <f t="shared" si="20"/>
        <v>#DIV/0!</v>
      </c>
      <c r="K58" s="9">
        <f t="shared" si="21"/>
        <v>0</v>
      </c>
      <c r="L58" s="13">
        <f t="shared" si="22"/>
        <v>0</v>
      </c>
      <c r="M58" s="24"/>
      <c r="N58" s="24"/>
      <c r="O58" s="9">
        <f t="shared" si="23"/>
        <v>0</v>
      </c>
      <c r="P58" s="14" t="e">
        <f t="shared" si="0"/>
        <v>#DIV/0!</v>
      </c>
      <c r="Q58" s="9">
        <f t="shared" si="1"/>
        <v>0</v>
      </c>
      <c r="R58" s="9">
        <f t="shared" si="2"/>
        <v>0</v>
      </c>
      <c r="S58" s="9">
        <f t="shared" si="24"/>
        <v>0</v>
      </c>
      <c r="T58" s="9">
        <f t="shared" si="25"/>
        <v>5</v>
      </c>
      <c r="U58" s="9">
        <f t="shared" si="26"/>
        <v>0</v>
      </c>
      <c r="V58" s="9">
        <f t="shared" si="27"/>
        <v>5</v>
      </c>
      <c r="W58" s="9">
        <f t="shared" si="3"/>
        <v>0</v>
      </c>
      <c r="X58" s="9">
        <f t="shared" si="4"/>
        <v>-5</v>
      </c>
      <c r="Y58" s="9">
        <f t="shared" si="5"/>
        <v>0</v>
      </c>
      <c r="Z58" s="36" t="e">
        <f t="shared" si="6"/>
        <v>#DIV/0!</v>
      </c>
      <c r="AA58" s="36" t="e">
        <f t="shared" si="7"/>
        <v>#DIV/0!</v>
      </c>
      <c r="AB58" s="10" t="e">
        <f t="shared" si="8"/>
        <v>#DIV/0!</v>
      </c>
      <c r="AC58" s="10" t="e">
        <f t="shared" si="9"/>
        <v>#DIV/0!</v>
      </c>
      <c r="AD58" s="15">
        <f t="shared" si="10"/>
        <v>0</v>
      </c>
      <c r="AE58" s="15">
        <f t="shared" si="28"/>
        <v>0</v>
      </c>
      <c r="AF58" s="15">
        <f t="shared" si="11"/>
        <v>0</v>
      </c>
      <c r="AG58" s="9">
        <f t="shared" si="12"/>
        <v>0</v>
      </c>
      <c r="AH58" s="9" t="e">
        <f t="shared" si="13"/>
        <v>#DIV/0!</v>
      </c>
      <c r="AI58" s="9" t="e">
        <f t="shared" si="14"/>
        <v>#DIV/0!</v>
      </c>
      <c r="AJ58" s="9" t="e">
        <f t="shared" si="15"/>
        <v>#DIV/0!</v>
      </c>
      <c r="AK58" s="9">
        <f t="shared" si="16"/>
        <v>0</v>
      </c>
      <c r="AL58" s="9" t="e">
        <f t="shared" si="17"/>
        <v>#DIV/0!</v>
      </c>
      <c r="AM58" s="9" t="e">
        <f t="shared" si="18"/>
        <v>#DIV/0!</v>
      </c>
      <c r="AN58" s="9"/>
    </row>
    <row r="59" spans="1:40" x14ac:dyDescent="0.25">
      <c r="A59" s="19"/>
      <c r="B59" s="20"/>
      <c r="C59" s="21"/>
      <c r="D59" s="22"/>
      <c r="E59" s="23"/>
      <c r="F59" s="23"/>
      <c r="G59" s="22"/>
      <c r="H59" s="22"/>
      <c r="I59" s="22">
        <f t="shared" si="19"/>
        <v>0</v>
      </c>
      <c r="J59" s="9" t="e">
        <f t="shared" si="20"/>
        <v>#DIV/0!</v>
      </c>
      <c r="K59" s="9">
        <f t="shared" si="21"/>
        <v>0</v>
      </c>
      <c r="L59" s="13">
        <f t="shared" si="22"/>
        <v>0</v>
      </c>
      <c r="M59" s="24"/>
      <c r="N59" s="24"/>
      <c r="O59" s="9">
        <f t="shared" si="23"/>
        <v>0</v>
      </c>
      <c r="P59" s="14" t="e">
        <f t="shared" si="0"/>
        <v>#DIV/0!</v>
      </c>
      <c r="Q59" s="9">
        <f t="shared" si="1"/>
        <v>0</v>
      </c>
      <c r="R59" s="9">
        <f t="shared" si="2"/>
        <v>0</v>
      </c>
      <c r="S59" s="9">
        <f t="shared" si="24"/>
        <v>0</v>
      </c>
      <c r="T59" s="9">
        <f t="shared" si="25"/>
        <v>5</v>
      </c>
      <c r="U59" s="9">
        <f t="shared" si="26"/>
        <v>0</v>
      </c>
      <c r="V59" s="9">
        <f t="shared" si="27"/>
        <v>5</v>
      </c>
      <c r="W59" s="9">
        <f t="shared" si="3"/>
        <v>0</v>
      </c>
      <c r="X59" s="9">
        <f t="shared" si="4"/>
        <v>-5</v>
      </c>
      <c r="Y59" s="9">
        <f t="shared" si="5"/>
        <v>0</v>
      </c>
      <c r="Z59" s="36" t="e">
        <f t="shared" si="6"/>
        <v>#DIV/0!</v>
      </c>
      <c r="AA59" s="36" t="e">
        <f t="shared" si="7"/>
        <v>#DIV/0!</v>
      </c>
      <c r="AB59" s="10" t="e">
        <f t="shared" si="8"/>
        <v>#DIV/0!</v>
      </c>
      <c r="AC59" s="10" t="e">
        <f t="shared" si="9"/>
        <v>#DIV/0!</v>
      </c>
      <c r="AD59" s="15">
        <f t="shared" si="10"/>
        <v>0</v>
      </c>
      <c r="AE59" s="15">
        <f t="shared" si="28"/>
        <v>0</v>
      </c>
      <c r="AF59" s="15">
        <f t="shared" si="11"/>
        <v>0</v>
      </c>
      <c r="AG59" s="9">
        <f t="shared" si="12"/>
        <v>0</v>
      </c>
      <c r="AH59" s="9" t="e">
        <f t="shared" si="13"/>
        <v>#DIV/0!</v>
      </c>
      <c r="AI59" s="9" t="e">
        <f t="shared" si="14"/>
        <v>#DIV/0!</v>
      </c>
      <c r="AJ59" s="9" t="e">
        <f t="shared" si="15"/>
        <v>#DIV/0!</v>
      </c>
      <c r="AK59" s="9">
        <f t="shared" si="16"/>
        <v>0</v>
      </c>
      <c r="AL59" s="9" t="e">
        <f t="shared" si="17"/>
        <v>#DIV/0!</v>
      </c>
      <c r="AM59" s="9" t="e">
        <f t="shared" si="18"/>
        <v>#DIV/0!</v>
      </c>
      <c r="AN59" s="9"/>
    </row>
    <row r="60" spans="1:40" x14ac:dyDescent="0.25">
      <c r="A60" s="19"/>
      <c r="B60" s="20"/>
      <c r="C60" s="21"/>
      <c r="D60" s="22"/>
      <c r="E60" s="23"/>
      <c r="F60" s="23"/>
      <c r="G60" s="22"/>
      <c r="H60" s="22"/>
      <c r="I60" s="22">
        <f t="shared" si="19"/>
        <v>0</v>
      </c>
      <c r="J60" s="9" t="e">
        <f t="shared" si="20"/>
        <v>#DIV/0!</v>
      </c>
      <c r="K60" s="9">
        <f t="shared" si="21"/>
        <v>0</v>
      </c>
      <c r="L60" s="13">
        <f t="shared" si="22"/>
        <v>0</v>
      </c>
      <c r="M60" s="24"/>
      <c r="N60" s="24"/>
      <c r="O60" s="9">
        <f t="shared" si="23"/>
        <v>0</v>
      </c>
      <c r="P60" s="14" t="e">
        <f t="shared" si="0"/>
        <v>#DIV/0!</v>
      </c>
      <c r="Q60" s="9">
        <f t="shared" si="1"/>
        <v>0</v>
      </c>
      <c r="R60" s="9">
        <f t="shared" si="2"/>
        <v>0</v>
      </c>
      <c r="S60" s="9">
        <f t="shared" si="24"/>
        <v>0</v>
      </c>
      <c r="T60" s="9">
        <f t="shared" si="25"/>
        <v>5</v>
      </c>
      <c r="U60" s="9">
        <f t="shared" si="26"/>
        <v>0</v>
      </c>
      <c r="V60" s="9">
        <f t="shared" si="27"/>
        <v>5</v>
      </c>
      <c r="W60" s="9">
        <f t="shared" si="3"/>
        <v>0</v>
      </c>
      <c r="X60" s="9">
        <f t="shared" si="4"/>
        <v>-5</v>
      </c>
      <c r="Y60" s="9">
        <f t="shared" si="5"/>
        <v>0</v>
      </c>
      <c r="Z60" s="36" t="e">
        <f t="shared" si="6"/>
        <v>#DIV/0!</v>
      </c>
      <c r="AA60" s="36" t="e">
        <f t="shared" si="7"/>
        <v>#DIV/0!</v>
      </c>
      <c r="AB60" s="10" t="e">
        <f t="shared" si="8"/>
        <v>#DIV/0!</v>
      </c>
      <c r="AC60" s="10" t="e">
        <f t="shared" si="9"/>
        <v>#DIV/0!</v>
      </c>
      <c r="AD60" s="15">
        <f t="shared" si="10"/>
        <v>0</v>
      </c>
      <c r="AE60" s="15">
        <f t="shared" si="28"/>
        <v>0</v>
      </c>
      <c r="AF60" s="15">
        <f t="shared" si="11"/>
        <v>0</v>
      </c>
      <c r="AG60" s="9">
        <f t="shared" si="12"/>
        <v>0</v>
      </c>
      <c r="AH60" s="9" t="e">
        <f t="shared" si="13"/>
        <v>#DIV/0!</v>
      </c>
      <c r="AI60" s="9" t="e">
        <f t="shared" si="14"/>
        <v>#DIV/0!</v>
      </c>
      <c r="AJ60" s="9" t="e">
        <f t="shared" si="15"/>
        <v>#DIV/0!</v>
      </c>
      <c r="AK60" s="9">
        <f t="shared" si="16"/>
        <v>0</v>
      </c>
      <c r="AL60" s="9" t="e">
        <f t="shared" si="17"/>
        <v>#DIV/0!</v>
      </c>
      <c r="AM60" s="9" t="e">
        <f t="shared" si="18"/>
        <v>#DIV/0!</v>
      </c>
      <c r="AN60" s="9"/>
    </row>
    <row r="61" spans="1:40" x14ac:dyDescent="0.25">
      <c r="A61" s="19"/>
      <c r="B61" s="20"/>
      <c r="C61" s="21"/>
      <c r="D61" s="22"/>
      <c r="E61" s="23"/>
      <c r="F61" s="23"/>
      <c r="G61" s="22"/>
      <c r="H61" s="22"/>
      <c r="I61" s="22">
        <f t="shared" si="19"/>
        <v>0</v>
      </c>
      <c r="J61" s="9" t="e">
        <f t="shared" si="20"/>
        <v>#DIV/0!</v>
      </c>
      <c r="K61" s="9">
        <f t="shared" si="21"/>
        <v>0</v>
      </c>
      <c r="L61" s="13">
        <f t="shared" si="22"/>
        <v>0</v>
      </c>
      <c r="M61" s="24"/>
      <c r="N61" s="24"/>
      <c r="O61" s="9">
        <f t="shared" si="23"/>
        <v>0</v>
      </c>
      <c r="P61" s="14" t="e">
        <f t="shared" si="0"/>
        <v>#DIV/0!</v>
      </c>
      <c r="Q61" s="9">
        <f t="shared" si="1"/>
        <v>0</v>
      </c>
      <c r="R61" s="9">
        <f t="shared" si="2"/>
        <v>0</v>
      </c>
      <c r="S61" s="9">
        <f t="shared" si="24"/>
        <v>0</v>
      </c>
      <c r="T61" s="9">
        <f t="shared" si="25"/>
        <v>5</v>
      </c>
      <c r="U61" s="9">
        <f t="shared" si="26"/>
        <v>0</v>
      </c>
      <c r="V61" s="9">
        <f t="shared" si="27"/>
        <v>5</v>
      </c>
      <c r="W61" s="9">
        <f t="shared" si="3"/>
        <v>0</v>
      </c>
      <c r="X61" s="9">
        <f t="shared" si="4"/>
        <v>-5</v>
      </c>
      <c r="Y61" s="9">
        <f t="shared" si="5"/>
        <v>0</v>
      </c>
      <c r="Z61" s="36" t="e">
        <f t="shared" si="6"/>
        <v>#DIV/0!</v>
      </c>
      <c r="AA61" s="36" t="e">
        <f t="shared" si="7"/>
        <v>#DIV/0!</v>
      </c>
      <c r="AB61" s="10" t="e">
        <f t="shared" si="8"/>
        <v>#DIV/0!</v>
      </c>
      <c r="AC61" s="10" t="e">
        <f t="shared" si="9"/>
        <v>#DIV/0!</v>
      </c>
      <c r="AD61" s="15">
        <f t="shared" si="10"/>
        <v>0</v>
      </c>
      <c r="AE61" s="15">
        <f t="shared" si="28"/>
        <v>0</v>
      </c>
      <c r="AF61" s="15">
        <f t="shared" si="11"/>
        <v>0</v>
      </c>
      <c r="AG61" s="9">
        <f t="shared" si="12"/>
        <v>0</v>
      </c>
      <c r="AH61" s="9" t="e">
        <f t="shared" si="13"/>
        <v>#DIV/0!</v>
      </c>
      <c r="AI61" s="9" t="e">
        <f t="shared" si="14"/>
        <v>#DIV/0!</v>
      </c>
      <c r="AJ61" s="9" t="e">
        <f t="shared" si="15"/>
        <v>#DIV/0!</v>
      </c>
      <c r="AK61" s="9">
        <f t="shared" si="16"/>
        <v>0</v>
      </c>
      <c r="AL61" s="9" t="e">
        <f t="shared" si="17"/>
        <v>#DIV/0!</v>
      </c>
      <c r="AM61" s="9" t="e">
        <f t="shared" si="18"/>
        <v>#DIV/0!</v>
      </c>
      <c r="AN61" s="9"/>
    </row>
    <row r="62" spans="1:40" x14ac:dyDescent="0.25">
      <c r="A62" s="19"/>
      <c r="B62" s="20"/>
      <c r="C62" s="21"/>
      <c r="D62" s="22"/>
      <c r="E62" s="23"/>
      <c r="F62" s="23"/>
      <c r="G62" s="22"/>
      <c r="H62" s="22"/>
      <c r="I62" s="22">
        <f t="shared" si="19"/>
        <v>0</v>
      </c>
      <c r="J62" s="9" t="e">
        <f t="shared" si="20"/>
        <v>#DIV/0!</v>
      </c>
      <c r="K62" s="9">
        <f t="shared" si="21"/>
        <v>0</v>
      </c>
      <c r="L62" s="13">
        <f t="shared" si="22"/>
        <v>0</v>
      </c>
      <c r="M62" s="24"/>
      <c r="N62" s="24"/>
      <c r="O62" s="9">
        <f t="shared" si="23"/>
        <v>0</v>
      </c>
      <c r="P62" s="14" t="e">
        <f t="shared" si="0"/>
        <v>#DIV/0!</v>
      </c>
      <c r="Q62" s="9">
        <f t="shared" si="1"/>
        <v>0</v>
      </c>
      <c r="R62" s="9">
        <f t="shared" si="2"/>
        <v>0</v>
      </c>
      <c r="S62" s="9">
        <f t="shared" si="24"/>
        <v>0</v>
      </c>
      <c r="T62" s="9">
        <f t="shared" si="25"/>
        <v>5</v>
      </c>
      <c r="U62" s="9">
        <f t="shared" si="26"/>
        <v>0</v>
      </c>
      <c r="V62" s="9">
        <f t="shared" si="27"/>
        <v>5</v>
      </c>
      <c r="W62" s="9">
        <f t="shared" si="3"/>
        <v>0</v>
      </c>
      <c r="X62" s="9">
        <f t="shared" si="4"/>
        <v>-5</v>
      </c>
      <c r="Y62" s="9">
        <f t="shared" si="5"/>
        <v>0</v>
      </c>
      <c r="Z62" s="36" t="e">
        <f t="shared" si="6"/>
        <v>#DIV/0!</v>
      </c>
      <c r="AA62" s="36" t="e">
        <f t="shared" si="7"/>
        <v>#DIV/0!</v>
      </c>
      <c r="AB62" s="10" t="e">
        <f t="shared" si="8"/>
        <v>#DIV/0!</v>
      </c>
      <c r="AC62" s="10" t="e">
        <f t="shared" si="9"/>
        <v>#DIV/0!</v>
      </c>
      <c r="AD62" s="15">
        <f t="shared" si="10"/>
        <v>0</v>
      </c>
      <c r="AE62" s="15">
        <f t="shared" si="28"/>
        <v>0</v>
      </c>
      <c r="AF62" s="15">
        <f t="shared" si="11"/>
        <v>0</v>
      </c>
      <c r="AG62" s="9">
        <f t="shared" si="12"/>
        <v>0</v>
      </c>
      <c r="AH62" s="9" t="e">
        <f t="shared" si="13"/>
        <v>#DIV/0!</v>
      </c>
      <c r="AI62" s="9" t="e">
        <f t="shared" si="14"/>
        <v>#DIV/0!</v>
      </c>
      <c r="AJ62" s="9" t="e">
        <f t="shared" si="15"/>
        <v>#DIV/0!</v>
      </c>
      <c r="AK62" s="9">
        <f t="shared" si="16"/>
        <v>0</v>
      </c>
      <c r="AL62" s="9" t="e">
        <f t="shared" si="17"/>
        <v>#DIV/0!</v>
      </c>
      <c r="AM62" s="9" t="e">
        <f t="shared" si="18"/>
        <v>#DIV/0!</v>
      </c>
      <c r="AN62" s="9"/>
    </row>
    <row r="63" spans="1:40" x14ac:dyDescent="0.25">
      <c r="A63" s="19"/>
      <c r="B63" s="20"/>
      <c r="C63" s="21"/>
      <c r="D63" s="22"/>
      <c r="E63" s="23"/>
      <c r="F63" s="23"/>
      <c r="G63" s="22"/>
      <c r="H63" s="22"/>
      <c r="I63" s="22">
        <f t="shared" si="19"/>
        <v>0</v>
      </c>
      <c r="J63" s="9" t="e">
        <f t="shared" si="20"/>
        <v>#DIV/0!</v>
      </c>
      <c r="K63" s="9">
        <f t="shared" si="21"/>
        <v>0</v>
      </c>
      <c r="L63" s="13">
        <f t="shared" si="22"/>
        <v>0</v>
      </c>
      <c r="M63" s="24"/>
      <c r="N63" s="24"/>
      <c r="O63" s="9">
        <f t="shared" si="23"/>
        <v>0</v>
      </c>
      <c r="P63" s="14" t="e">
        <f t="shared" si="0"/>
        <v>#DIV/0!</v>
      </c>
      <c r="Q63" s="9">
        <f t="shared" si="1"/>
        <v>0</v>
      </c>
      <c r="R63" s="9">
        <f t="shared" si="2"/>
        <v>0</v>
      </c>
      <c r="S63" s="9">
        <f t="shared" si="24"/>
        <v>0</v>
      </c>
      <c r="T63" s="9">
        <f t="shared" si="25"/>
        <v>5</v>
      </c>
      <c r="U63" s="9">
        <f t="shared" si="26"/>
        <v>0</v>
      </c>
      <c r="V63" s="9">
        <f t="shared" si="27"/>
        <v>5</v>
      </c>
      <c r="W63" s="9">
        <f t="shared" si="3"/>
        <v>0</v>
      </c>
      <c r="X63" s="9">
        <f t="shared" si="4"/>
        <v>-5</v>
      </c>
      <c r="Y63" s="9">
        <f t="shared" si="5"/>
        <v>0</v>
      </c>
      <c r="Z63" s="36" t="e">
        <f t="shared" si="6"/>
        <v>#DIV/0!</v>
      </c>
      <c r="AA63" s="36" t="e">
        <f t="shared" si="7"/>
        <v>#DIV/0!</v>
      </c>
      <c r="AB63" s="10" t="e">
        <f t="shared" si="8"/>
        <v>#DIV/0!</v>
      </c>
      <c r="AC63" s="10" t="e">
        <f t="shared" si="9"/>
        <v>#DIV/0!</v>
      </c>
      <c r="AD63" s="15">
        <f t="shared" si="10"/>
        <v>0</v>
      </c>
      <c r="AE63" s="15">
        <f t="shared" si="28"/>
        <v>0</v>
      </c>
      <c r="AF63" s="15">
        <f t="shared" si="11"/>
        <v>0</v>
      </c>
      <c r="AG63" s="9">
        <f t="shared" si="12"/>
        <v>0</v>
      </c>
      <c r="AH63" s="9" t="e">
        <f t="shared" si="13"/>
        <v>#DIV/0!</v>
      </c>
      <c r="AI63" s="9" t="e">
        <f t="shared" si="14"/>
        <v>#DIV/0!</v>
      </c>
      <c r="AJ63" s="9" t="e">
        <f t="shared" si="15"/>
        <v>#DIV/0!</v>
      </c>
      <c r="AK63" s="9">
        <f t="shared" si="16"/>
        <v>0</v>
      </c>
      <c r="AL63" s="9" t="e">
        <f t="shared" si="17"/>
        <v>#DIV/0!</v>
      </c>
      <c r="AM63" s="9" t="e">
        <f t="shared" si="18"/>
        <v>#DIV/0!</v>
      </c>
      <c r="AN63" s="9"/>
    </row>
    <row r="64" spans="1:40" x14ac:dyDescent="0.25">
      <c r="A64" s="19"/>
      <c r="B64" s="20"/>
      <c r="C64" s="21"/>
      <c r="D64" s="22"/>
      <c r="E64" s="23"/>
      <c r="F64" s="23"/>
      <c r="G64" s="22"/>
      <c r="H64" s="22"/>
      <c r="I64" s="22">
        <f t="shared" si="19"/>
        <v>0</v>
      </c>
      <c r="J64" s="9" t="e">
        <f t="shared" si="20"/>
        <v>#DIV/0!</v>
      </c>
      <c r="K64" s="9">
        <f t="shared" si="21"/>
        <v>0</v>
      </c>
      <c r="L64" s="13">
        <f t="shared" si="22"/>
        <v>0</v>
      </c>
      <c r="M64" s="24"/>
      <c r="N64" s="24"/>
      <c r="O64" s="9">
        <f t="shared" si="23"/>
        <v>0</v>
      </c>
      <c r="P64" s="14" t="e">
        <f t="shared" si="0"/>
        <v>#DIV/0!</v>
      </c>
      <c r="Q64" s="9">
        <f t="shared" si="1"/>
        <v>0</v>
      </c>
      <c r="R64" s="9">
        <f t="shared" si="2"/>
        <v>0</v>
      </c>
      <c r="S64" s="9">
        <f t="shared" si="24"/>
        <v>0</v>
      </c>
      <c r="T64" s="9">
        <f t="shared" si="25"/>
        <v>5</v>
      </c>
      <c r="U64" s="9">
        <f t="shared" si="26"/>
        <v>0</v>
      </c>
      <c r="V64" s="9">
        <f t="shared" si="27"/>
        <v>5</v>
      </c>
      <c r="W64" s="9">
        <f t="shared" si="3"/>
        <v>0</v>
      </c>
      <c r="X64" s="9">
        <f t="shared" si="4"/>
        <v>-5</v>
      </c>
      <c r="Y64" s="9">
        <f t="shared" si="5"/>
        <v>0</v>
      </c>
      <c r="Z64" s="36" t="e">
        <f t="shared" si="6"/>
        <v>#DIV/0!</v>
      </c>
      <c r="AA64" s="36" t="e">
        <f t="shared" si="7"/>
        <v>#DIV/0!</v>
      </c>
      <c r="AB64" s="10" t="e">
        <f t="shared" si="8"/>
        <v>#DIV/0!</v>
      </c>
      <c r="AC64" s="10" t="e">
        <f t="shared" si="9"/>
        <v>#DIV/0!</v>
      </c>
      <c r="AD64" s="15">
        <f t="shared" si="10"/>
        <v>0</v>
      </c>
      <c r="AE64" s="15">
        <f t="shared" si="28"/>
        <v>0</v>
      </c>
      <c r="AF64" s="15">
        <f t="shared" si="11"/>
        <v>0</v>
      </c>
      <c r="AG64" s="9">
        <f t="shared" si="12"/>
        <v>0</v>
      </c>
      <c r="AH64" s="9" t="e">
        <f t="shared" si="13"/>
        <v>#DIV/0!</v>
      </c>
      <c r="AI64" s="9" t="e">
        <f t="shared" si="14"/>
        <v>#DIV/0!</v>
      </c>
      <c r="AJ64" s="9" t="e">
        <f t="shared" si="15"/>
        <v>#DIV/0!</v>
      </c>
      <c r="AK64" s="9">
        <f t="shared" si="16"/>
        <v>0</v>
      </c>
      <c r="AL64" s="9" t="e">
        <f t="shared" si="17"/>
        <v>#DIV/0!</v>
      </c>
      <c r="AM64" s="9" t="e">
        <f t="shared" si="18"/>
        <v>#DIV/0!</v>
      </c>
      <c r="AN64" s="9"/>
    </row>
    <row r="65" spans="1:40" x14ac:dyDescent="0.25">
      <c r="A65" s="19"/>
      <c r="B65" s="20"/>
      <c r="C65" s="21"/>
      <c r="D65" s="22"/>
      <c r="E65" s="23"/>
      <c r="F65" s="23"/>
      <c r="G65" s="22"/>
      <c r="H65" s="22"/>
      <c r="I65" s="22">
        <f t="shared" si="19"/>
        <v>0</v>
      </c>
      <c r="J65" s="9" t="e">
        <f t="shared" si="20"/>
        <v>#DIV/0!</v>
      </c>
      <c r="K65" s="9">
        <f t="shared" si="21"/>
        <v>0</v>
      </c>
      <c r="L65" s="13">
        <f t="shared" si="22"/>
        <v>0</v>
      </c>
      <c r="M65" s="24"/>
      <c r="N65" s="24"/>
      <c r="O65" s="9">
        <f t="shared" si="23"/>
        <v>0</v>
      </c>
      <c r="P65" s="14" t="e">
        <f t="shared" si="0"/>
        <v>#DIV/0!</v>
      </c>
      <c r="Q65" s="9">
        <f t="shared" si="1"/>
        <v>0</v>
      </c>
      <c r="R65" s="9">
        <f t="shared" si="2"/>
        <v>0</v>
      </c>
      <c r="S65" s="9">
        <f t="shared" si="24"/>
        <v>0</v>
      </c>
      <c r="T65" s="9">
        <f t="shared" si="25"/>
        <v>5</v>
      </c>
      <c r="U65" s="9">
        <f t="shared" si="26"/>
        <v>0</v>
      </c>
      <c r="V65" s="9">
        <f t="shared" si="27"/>
        <v>5</v>
      </c>
      <c r="W65" s="9">
        <f t="shared" si="3"/>
        <v>0</v>
      </c>
      <c r="X65" s="9">
        <f t="shared" si="4"/>
        <v>-5</v>
      </c>
      <c r="Y65" s="9">
        <f t="shared" si="5"/>
        <v>0</v>
      </c>
      <c r="Z65" s="36" t="e">
        <f t="shared" si="6"/>
        <v>#DIV/0!</v>
      </c>
      <c r="AA65" s="36" t="e">
        <f t="shared" si="7"/>
        <v>#DIV/0!</v>
      </c>
      <c r="AB65" s="10" t="e">
        <f t="shared" si="8"/>
        <v>#DIV/0!</v>
      </c>
      <c r="AC65" s="10" t="e">
        <f t="shared" si="9"/>
        <v>#DIV/0!</v>
      </c>
      <c r="AD65" s="15">
        <f t="shared" si="10"/>
        <v>0</v>
      </c>
      <c r="AE65" s="15">
        <f t="shared" si="28"/>
        <v>0</v>
      </c>
      <c r="AF65" s="15">
        <f t="shared" si="11"/>
        <v>0</v>
      </c>
      <c r="AG65" s="9">
        <f t="shared" si="12"/>
        <v>0</v>
      </c>
      <c r="AH65" s="9" t="e">
        <f t="shared" si="13"/>
        <v>#DIV/0!</v>
      </c>
      <c r="AI65" s="9" t="e">
        <f t="shared" si="14"/>
        <v>#DIV/0!</v>
      </c>
      <c r="AJ65" s="9" t="e">
        <f t="shared" si="15"/>
        <v>#DIV/0!</v>
      </c>
      <c r="AK65" s="9">
        <f t="shared" si="16"/>
        <v>0</v>
      </c>
      <c r="AL65" s="9" t="e">
        <f t="shared" si="17"/>
        <v>#DIV/0!</v>
      </c>
      <c r="AM65" s="9" t="e">
        <f t="shared" si="18"/>
        <v>#DIV/0!</v>
      </c>
      <c r="AN65" s="9"/>
    </row>
    <row r="66" spans="1:40" x14ac:dyDescent="0.25">
      <c r="A66" s="19"/>
      <c r="B66" s="20"/>
      <c r="C66" s="21"/>
      <c r="D66" s="22"/>
      <c r="E66" s="23"/>
      <c r="F66" s="23"/>
      <c r="G66" s="22"/>
      <c r="H66" s="22"/>
      <c r="I66" s="22">
        <f t="shared" si="19"/>
        <v>0</v>
      </c>
      <c r="J66" s="9" t="e">
        <f t="shared" si="20"/>
        <v>#DIV/0!</v>
      </c>
      <c r="K66" s="9">
        <f t="shared" si="21"/>
        <v>0</v>
      </c>
      <c r="L66" s="13">
        <f t="shared" si="22"/>
        <v>0</v>
      </c>
      <c r="M66" s="24"/>
      <c r="N66" s="24"/>
      <c r="O66" s="9">
        <f t="shared" si="23"/>
        <v>0</v>
      </c>
      <c r="P66" s="14" t="e">
        <f t="shared" si="0"/>
        <v>#DIV/0!</v>
      </c>
      <c r="Q66" s="9">
        <f t="shared" si="1"/>
        <v>0</v>
      </c>
      <c r="R66" s="9">
        <f t="shared" si="2"/>
        <v>0</v>
      </c>
      <c r="S66" s="9">
        <f t="shared" si="24"/>
        <v>0</v>
      </c>
      <c r="T66" s="9">
        <f t="shared" si="25"/>
        <v>5</v>
      </c>
      <c r="U66" s="9">
        <f t="shared" si="26"/>
        <v>0</v>
      </c>
      <c r="V66" s="9">
        <f t="shared" si="27"/>
        <v>5</v>
      </c>
      <c r="W66" s="9">
        <f t="shared" si="3"/>
        <v>0</v>
      </c>
      <c r="X66" s="9">
        <f t="shared" si="4"/>
        <v>-5</v>
      </c>
      <c r="Y66" s="9">
        <f t="shared" si="5"/>
        <v>0</v>
      </c>
      <c r="Z66" s="36" t="e">
        <f t="shared" si="6"/>
        <v>#DIV/0!</v>
      </c>
      <c r="AA66" s="36" t="e">
        <f t="shared" si="7"/>
        <v>#DIV/0!</v>
      </c>
      <c r="AB66" s="10" t="e">
        <f t="shared" si="8"/>
        <v>#DIV/0!</v>
      </c>
      <c r="AC66" s="10" t="e">
        <f t="shared" si="9"/>
        <v>#DIV/0!</v>
      </c>
      <c r="AD66" s="15">
        <f t="shared" si="10"/>
        <v>0</v>
      </c>
      <c r="AE66" s="15">
        <f t="shared" si="28"/>
        <v>0</v>
      </c>
      <c r="AF66" s="15">
        <f t="shared" si="11"/>
        <v>0</v>
      </c>
      <c r="AG66" s="9">
        <f t="shared" si="12"/>
        <v>0</v>
      </c>
      <c r="AH66" s="9" t="e">
        <f t="shared" si="13"/>
        <v>#DIV/0!</v>
      </c>
      <c r="AI66" s="9" t="e">
        <f t="shared" si="14"/>
        <v>#DIV/0!</v>
      </c>
      <c r="AJ66" s="9" t="e">
        <f t="shared" si="15"/>
        <v>#DIV/0!</v>
      </c>
      <c r="AK66" s="9">
        <f t="shared" si="16"/>
        <v>0</v>
      </c>
      <c r="AL66" s="9" t="e">
        <f t="shared" si="17"/>
        <v>#DIV/0!</v>
      </c>
      <c r="AM66" s="9" t="e">
        <f t="shared" si="18"/>
        <v>#DIV/0!</v>
      </c>
      <c r="AN66" s="9"/>
    </row>
    <row r="67" spans="1:40" x14ac:dyDescent="0.25">
      <c r="A67" s="19"/>
      <c r="B67" s="20"/>
      <c r="C67" s="21"/>
      <c r="D67" s="22"/>
      <c r="E67" s="23"/>
      <c r="F67" s="23"/>
      <c r="G67" s="22"/>
      <c r="H67" s="22"/>
      <c r="I67" s="22">
        <f t="shared" si="19"/>
        <v>0</v>
      </c>
      <c r="J67" s="9" t="e">
        <f t="shared" si="20"/>
        <v>#DIV/0!</v>
      </c>
      <c r="K67" s="9">
        <f t="shared" si="21"/>
        <v>0</v>
      </c>
      <c r="L67" s="13">
        <f t="shared" si="22"/>
        <v>0</v>
      </c>
      <c r="M67" s="24"/>
      <c r="N67" s="24"/>
      <c r="O67" s="9">
        <f t="shared" si="23"/>
        <v>0</v>
      </c>
      <c r="P67" s="14" t="e">
        <f t="shared" si="0"/>
        <v>#DIV/0!</v>
      </c>
      <c r="Q67" s="9">
        <f t="shared" si="1"/>
        <v>0</v>
      </c>
      <c r="R67" s="9">
        <f t="shared" si="2"/>
        <v>0</v>
      </c>
      <c r="S67" s="9">
        <f t="shared" si="24"/>
        <v>0</v>
      </c>
      <c r="T67" s="9">
        <f t="shared" si="25"/>
        <v>5</v>
      </c>
      <c r="U67" s="9">
        <f t="shared" si="26"/>
        <v>0</v>
      </c>
      <c r="V67" s="9">
        <f t="shared" si="27"/>
        <v>5</v>
      </c>
      <c r="W67" s="9">
        <f t="shared" si="3"/>
        <v>0</v>
      </c>
      <c r="X67" s="9">
        <f t="shared" si="4"/>
        <v>-5</v>
      </c>
      <c r="Y67" s="9">
        <f t="shared" si="5"/>
        <v>0</v>
      </c>
      <c r="Z67" s="36" t="e">
        <f t="shared" si="6"/>
        <v>#DIV/0!</v>
      </c>
      <c r="AA67" s="36" t="e">
        <f t="shared" si="7"/>
        <v>#DIV/0!</v>
      </c>
      <c r="AB67" s="10" t="e">
        <f t="shared" si="8"/>
        <v>#DIV/0!</v>
      </c>
      <c r="AC67" s="10" t="e">
        <f t="shared" si="9"/>
        <v>#DIV/0!</v>
      </c>
      <c r="AD67" s="15">
        <f t="shared" si="10"/>
        <v>0</v>
      </c>
      <c r="AE67" s="15">
        <f t="shared" si="28"/>
        <v>0</v>
      </c>
      <c r="AF67" s="15">
        <f t="shared" si="11"/>
        <v>0</v>
      </c>
      <c r="AG67" s="9">
        <f t="shared" si="12"/>
        <v>0</v>
      </c>
      <c r="AH67" s="9" t="e">
        <f t="shared" si="13"/>
        <v>#DIV/0!</v>
      </c>
      <c r="AI67" s="9" t="e">
        <f t="shared" si="14"/>
        <v>#DIV/0!</v>
      </c>
      <c r="AJ67" s="9" t="e">
        <f t="shared" si="15"/>
        <v>#DIV/0!</v>
      </c>
      <c r="AK67" s="9">
        <f t="shared" si="16"/>
        <v>0</v>
      </c>
      <c r="AL67" s="9" t="e">
        <f t="shared" si="17"/>
        <v>#DIV/0!</v>
      </c>
      <c r="AM67" s="9" t="e">
        <f t="shared" si="18"/>
        <v>#DIV/0!</v>
      </c>
      <c r="AN67" s="9"/>
    </row>
    <row r="68" spans="1:40" x14ac:dyDescent="0.25">
      <c r="A68" s="19"/>
      <c r="B68" s="20"/>
      <c r="C68" s="21"/>
      <c r="D68" s="22"/>
      <c r="E68" s="23"/>
      <c r="F68" s="23"/>
      <c r="G68" s="22"/>
      <c r="H68" s="22"/>
      <c r="I68" s="22">
        <f t="shared" si="19"/>
        <v>0</v>
      </c>
      <c r="J68" s="9" t="e">
        <f t="shared" si="20"/>
        <v>#DIV/0!</v>
      </c>
      <c r="K68" s="9">
        <f t="shared" si="21"/>
        <v>0</v>
      </c>
      <c r="L68" s="13">
        <f t="shared" si="22"/>
        <v>0</v>
      </c>
      <c r="M68" s="24"/>
      <c r="N68" s="24"/>
      <c r="O68" s="9">
        <f t="shared" si="23"/>
        <v>0</v>
      </c>
      <c r="P68" s="14" t="e">
        <f t="shared" si="0"/>
        <v>#DIV/0!</v>
      </c>
      <c r="Q68" s="9">
        <f t="shared" si="1"/>
        <v>0</v>
      </c>
      <c r="R68" s="9">
        <f t="shared" si="2"/>
        <v>0</v>
      </c>
      <c r="S68" s="9">
        <f t="shared" si="24"/>
        <v>0</v>
      </c>
      <c r="T68" s="9">
        <f t="shared" si="25"/>
        <v>5</v>
      </c>
      <c r="U68" s="9">
        <f t="shared" si="26"/>
        <v>0</v>
      </c>
      <c r="V68" s="9">
        <f t="shared" si="27"/>
        <v>5</v>
      </c>
      <c r="W68" s="9">
        <f t="shared" si="3"/>
        <v>0</v>
      </c>
      <c r="X68" s="9">
        <f t="shared" si="4"/>
        <v>-5</v>
      </c>
      <c r="Y68" s="9">
        <f t="shared" si="5"/>
        <v>0</v>
      </c>
      <c r="Z68" s="36" t="e">
        <f t="shared" si="6"/>
        <v>#DIV/0!</v>
      </c>
      <c r="AA68" s="36" t="e">
        <f t="shared" si="7"/>
        <v>#DIV/0!</v>
      </c>
      <c r="AB68" s="10" t="e">
        <f t="shared" si="8"/>
        <v>#DIV/0!</v>
      </c>
      <c r="AC68" s="10" t="e">
        <f t="shared" si="9"/>
        <v>#DIV/0!</v>
      </c>
      <c r="AD68" s="15">
        <f t="shared" si="10"/>
        <v>0</v>
      </c>
      <c r="AE68" s="15">
        <f t="shared" si="28"/>
        <v>0</v>
      </c>
      <c r="AF68" s="15">
        <f t="shared" si="11"/>
        <v>0</v>
      </c>
      <c r="AG68" s="9">
        <f t="shared" si="12"/>
        <v>0</v>
      </c>
      <c r="AH68" s="9" t="e">
        <f t="shared" si="13"/>
        <v>#DIV/0!</v>
      </c>
      <c r="AI68" s="9" t="e">
        <f t="shared" si="14"/>
        <v>#DIV/0!</v>
      </c>
      <c r="AJ68" s="9" t="e">
        <f t="shared" si="15"/>
        <v>#DIV/0!</v>
      </c>
      <c r="AK68" s="9">
        <f t="shared" si="16"/>
        <v>0</v>
      </c>
      <c r="AL68" s="9" t="e">
        <f t="shared" si="17"/>
        <v>#DIV/0!</v>
      </c>
      <c r="AM68" s="9" t="e">
        <f t="shared" si="18"/>
        <v>#DIV/0!</v>
      </c>
      <c r="AN68" s="9"/>
    </row>
    <row r="69" spans="1:40" x14ac:dyDescent="0.25">
      <c r="A69" s="19"/>
      <c r="B69" s="20"/>
      <c r="C69" s="21"/>
      <c r="D69" s="22"/>
      <c r="E69" s="23"/>
      <c r="F69" s="23"/>
      <c r="G69" s="22"/>
      <c r="H69" s="22"/>
      <c r="I69" s="22">
        <f t="shared" si="19"/>
        <v>0</v>
      </c>
      <c r="J69" s="9" t="e">
        <f t="shared" si="20"/>
        <v>#DIV/0!</v>
      </c>
      <c r="K69" s="9">
        <f t="shared" si="21"/>
        <v>0</v>
      </c>
      <c r="L69" s="13">
        <f t="shared" si="22"/>
        <v>0</v>
      </c>
      <c r="M69" s="24"/>
      <c r="N69" s="24"/>
      <c r="O69" s="9">
        <f t="shared" si="23"/>
        <v>0</v>
      </c>
      <c r="P69" s="14" t="e">
        <f t="shared" si="0"/>
        <v>#DIV/0!</v>
      </c>
      <c r="Q69" s="9">
        <f t="shared" si="1"/>
        <v>0</v>
      </c>
      <c r="R69" s="9">
        <f t="shared" si="2"/>
        <v>0</v>
      </c>
      <c r="S69" s="9">
        <f t="shared" si="24"/>
        <v>0</v>
      </c>
      <c r="T69" s="9">
        <f t="shared" si="25"/>
        <v>5</v>
      </c>
      <c r="U69" s="9">
        <f t="shared" si="26"/>
        <v>0</v>
      </c>
      <c r="V69" s="9">
        <f t="shared" si="27"/>
        <v>5</v>
      </c>
      <c r="W69" s="9">
        <f t="shared" si="3"/>
        <v>0</v>
      </c>
      <c r="X69" s="9">
        <f t="shared" si="4"/>
        <v>-5</v>
      </c>
      <c r="Y69" s="9">
        <f t="shared" si="5"/>
        <v>0</v>
      </c>
      <c r="Z69" s="36" t="e">
        <f t="shared" si="6"/>
        <v>#DIV/0!</v>
      </c>
      <c r="AA69" s="36" t="e">
        <f t="shared" si="7"/>
        <v>#DIV/0!</v>
      </c>
      <c r="AB69" s="10" t="e">
        <f t="shared" si="8"/>
        <v>#DIV/0!</v>
      </c>
      <c r="AC69" s="10" t="e">
        <f t="shared" si="9"/>
        <v>#DIV/0!</v>
      </c>
      <c r="AD69" s="15">
        <f t="shared" si="10"/>
        <v>0</v>
      </c>
      <c r="AE69" s="15">
        <f t="shared" si="28"/>
        <v>0</v>
      </c>
      <c r="AF69" s="15">
        <f t="shared" si="11"/>
        <v>0</v>
      </c>
      <c r="AG69" s="9">
        <f t="shared" si="12"/>
        <v>0</v>
      </c>
      <c r="AH69" s="9" t="e">
        <f t="shared" si="13"/>
        <v>#DIV/0!</v>
      </c>
      <c r="AI69" s="9" t="e">
        <f t="shared" si="14"/>
        <v>#DIV/0!</v>
      </c>
      <c r="AJ69" s="9" t="e">
        <f t="shared" si="15"/>
        <v>#DIV/0!</v>
      </c>
      <c r="AK69" s="9">
        <f t="shared" si="16"/>
        <v>0</v>
      </c>
      <c r="AL69" s="9" t="e">
        <f t="shared" si="17"/>
        <v>#DIV/0!</v>
      </c>
      <c r="AM69" s="9" t="e">
        <f t="shared" si="18"/>
        <v>#DIV/0!</v>
      </c>
      <c r="AN69" s="9"/>
    </row>
    <row r="70" spans="1:40" x14ac:dyDescent="0.25">
      <c r="A70" s="19"/>
      <c r="B70" s="20"/>
      <c r="C70" s="21"/>
      <c r="D70" s="22"/>
      <c r="E70" s="23"/>
      <c r="F70" s="23"/>
      <c r="G70" s="22"/>
      <c r="H70" s="22"/>
      <c r="I70" s="22">
        <f t="shared" si="19"/>
        <v>0</v>
      </c>
      <c r="J70" s="9" t="e">
        <f t="shared" si="20"/>
        <v>#DIV/0!</v>
      </c>
      <c r="K70" s="9">
        <f t="shared" si="21"/>
        <v>0</v>
      </c>
      <c r="L70" s="13">
        <f t="shared" si="22"/>
        <v>0</v>
      </c>
      <c r="M70" s="24"/>
      <c r="N70" s="24"/>
      <c r="O70" s="9">
        <f t="shared" si="23"/>
        <v>0</v>
      </c>
      <c r="P70" s="14" t="e">
        <f t="shared" si="0"/>
        <v>#DIV/0!</v>
      </c>
      <c r="Q70" s="9">
        <f t="shared" si="1"/>
        <v>0</v>
      </c>
      <c r="R70" s="9">
        <f t="shared" si="2"/>
        <v>0</v>
      </c>
      <c r="S70" s="9">
        <f t="shared" si="24"/>
        <v>0</v>
      </c>
      <c r="T70" s="9">
        <f t="shared" si="25"/>
        <v>5</v>
      </c>
      <c r="U70" s="9">
        <f t="shared" si="26"/>
        <v>0</v>
      </c>
      <c r="V70" s="9">
        <f t="shared" si="27"/>
        <v>5</v>
      </c>
      <c r="W70" s="9">
        <f t="shared" si="3"/>
        <v>0</v>
      </c>
      <c r="X70" s="9">
        <f t="shared" si="4"/>
        <v>-5</v>
      </c>
      <c r="Y70" s="9">
        <f t="shared" si="5"/>
        <v>0</v>
      </c>
      <c r="Z70" s="36" t="e">
        <f t="shared" si="6"/>
        <v>#DIV/0!</v>
      </c>
      <c r="AA70" s="36" t="e">
        <f t="shared" si="7"/>
        <v>#DIV/0!</v>
      </c>
      <c r="AB70" s="10" t="e">
        <f t="shared" si="8"/>
        <v>#DIV/0!</v>
      </c>
      <c r="AC70" s="10" t="e">
        <f t="shared" si="9"/>
        <v>#DIV/0!</v>
      </c>
      <c r="AD70" s="15">
        <f t="shared" si="10"/>
        <v>0</v>
      </c>
      <c r="AE70" s="15">
        <f t="shared" si="28"/>
        <v>0</v>
      </c>
      <c r="AF70" s="15">
        <f t="shared" si="11"/>
        <v>0</v>
      </c>
      <c r="AG70" s="9">
        <f t="shared" si="12"/>
        <v>0</v>
      </c>
      <c r="AH70" s="9" t="e">
        <f t="shared" si="13"/>
        <v>#DIV/0!</v>
      </c>
      <c r="AI70" s="9" t="e">
        <f t="shared" si="14"/>
        <v>#DIV/0!</v>
      </c>
      <c r="AJ70" s="9" t="e">
        <f t="shared" si="15"/>
        <v>#DIV/0!</v>
      </c>
      <c r="AK70" s="9">
        <f t="shared" si="16"/>
        <v>0</v>
      </c>
      <c r="AL70" s="9" t="e">
        <f t="shared" si="17"/>
        <v>#DIV/0!</v>
      </c>
      <c r="AM70" s="9" t="e">
        <f t="shared" si="18"/>
        <v>#DIV/0!</v>
      </c>
      <c r="AN70" s="9"/>
    </row>
    <row r="71" spans="1:40" x14ac:dyDescent="0.25">
      <c r="A71" s="19"/>
      <c r="B71" s="20"/>
      <c r="C71" s="21"/>
      <c r="D71" s="22"/>
      <c r="E71" s="23"/>
      <c r="F71" s="23"/>
      <c r="G71" s="22"/>
      <c r="H71" s="22"/>
      <c r="I71" s="22">
        <f t="shared" si="19"/>
        <v>0</v>
      </c>
      <c r="J71" s="9" t="e">
        <f t="shared" si="20"/>
        <v>#DIV/0!</v>
      </c>
      <c r="K71" s="9">
        <f t="shared" si="21"/>
        <v>0</v>
      </c>
      <c r="L71" s="13">
        <f t="shared" si="22"/>
        <v>0</v>
      </c>
      <c r="M71" s="24"/>
      <c r="N71" s="24"/>
      <c r="O71" s="9">
        <f t="shared" si="23"/>
        <v>0</v>
      </c>
      <c r="P71" s="14" t="e">
        <f t="shared" si="0"/>
        <v>#DIV/0!</v>
      </c>
      <c r="Q71" s="9">
        <f t="shared" si="1"/>
        <v>0</v>
      </c>
      <c r="R71" s="9">
        <f t="shared" si="2"/>
        <v>0</v>
      </c>
      <c r="S71" s="9">
        <f t="shared" si="24"/>
        <v>0</v>
      </c>
      <c r="T71" s="9">
        <f t="shared" si="25"/>
        <v>5</v>
      </c>
      <c r="U71" s="9">
        <f t="shared" si="26"/>
        <v>0</v>
      </c>
      <c r="V71" s="9">
        <f t="shared" si="27"/>
        <v>5</v>
      </c>
      <c r="W71" s="9">
        <f t="shared" si="3"/>
        <v>0</v>
      </c>
      <c r="X71" s="9">
        <f t="shared" si="4"/>
        <v>-5</v>
      </c>
      <c r="Y71" s="9">
        <f t="shared" si="5"/>
        <v>0</v>
      </c>
      <c r="Z71" s="36" t="e">
        <f t="shared" si="6"/>
        <v>#DIV/0!</v>
      </c>
      <c r="AA71" s="36" t="e">
        <f t="shared" si="7"/>
        <v>#DIV/0!</v>
      </c>
      <c r="AB71" s="10" t="e">
        <f t="shared" si="8"/>
        <v>#DIV/0!</v>
      </c>
      <c r="AC71" s="10" t="e">
        <f t="shared" si="9"/>
        <v>#DIV/0!</v>
      </c>
      <c r="AD71" s="15">
        <f t="shared" si="10"/>
        <v>0</v>
      </c>
      <c r="AE71" s="15">
        <f t="shared" si="28"/>
        <v>0</v>
      </c>
      <c r="AF71" s="15">
        <f t="shared" si="11"/>
        <v>0</v>
      </c>
      <c r="AG71" s="9">
        <f t="shared" si="12"/>
        <v>0</v>
      </c>
      <c r="AH71" s="9" t="e">
        <f t="shared" si="13"/>
        <v>#DIV/0!</v>
      </c>
      <c r="AI71" s="9" t="e">
        <f t="shared" si="14"/>
        <v>#DIV/0!</v>
      </c>
      <c r="AJ71" s="9" t="e">
        <f t="shared" si="15"/>
        <v>#DIV/0!</v>
      </c>
      <c r="AK71" s="9">
        <f t="shared" si="16"/>
        <v>0</v>
      </c>
      <c r="AL71" s="9" t="e">
        <f t="shared" si="17"/>
        <v>#DIV/0!</v>
      </c>
      <c r="AM71" s="9" t="e">
        <f t="shared" si="18"/>
        <v>#DIV/0!</v>
      </c>
      <c r="AN71" s="9"/>
    </row>
    <row r="72" spans="1:40" x14ac:dyDescent="0.25">
      <c r="A72" s="19"/>
      <c r="B72" s="20"/>
      <c r="C72" s="21"/>
      <c r="D72" s="22"/>
      <c r="E72" s="23"/>
      <c r="F72" s="23"/>
      <c r="G72" s="22"/>
      <c r="H72" s="22"/>
      <c r="I72" s="22">
        <f t="shared" si="19"/>
        <v>0</v>
      </c>
      <c r="J72" s="9" t="e">
        <f t="shared" si="20"/>
        <v>#DIV/0!</v>
      </c>
      <c r="K72" s="9">
        <f t="shared" si="21"/>
        <v>0</v>
      </c>
      <c r="L72" s="13">
        <f t="shared" si="22"/>
        <v>0</v>
      </c>
      <c r="M72" s="24"/>
      <c r="N72" s="24"/>
      <c r="O72" s="9">
        <f t="shared" si="23"/>
        <v>0</v>
      </c>
      <c r="P72" s="14" t="e">
        <f t="shared" si="0"/>
        <v>#DIV/0!</v>
      </c>
      <c r="Q72" s="9">
        <f t="shared" si="1"/>
        <v>0</v>
      </c>
      <c r="R72" s="9">
        <f t="shared" si="2"/>
        <v>0</v>
      </c>
      <c r="S72" s="9">
        <f t="shared" si="24"/>
        <v>0</v>
      </c>
      <c r="T72" s="9">
        <f t="shared" si="25"/>
        <v>5</v>
      </c>
      <c r="U72" s="9">
        <f t="shared" si="26"/>
        <v>0</v>
      </c>
      <c r="V72" s="9">
        <f t="shared" si="27"/>
        <v>5</v>
      </c>
      <c r="W72" s="9">
        <f t="shared" si="3"/>
        <v>0</v>
      </c>
      <c r="X72" s="9">
        <f t="shared" si="4"/>
        <v>-5</v>
      </c>
      <c r="Y72" s="9">
        <f t="shared" si="5"/>
        <v>0</v>
      </c>
      <c r="Z72" s="36" t="e">
        <f t="shared" si="6"/>
        <v>#DIV/0!</v>
      </c>
      <c r="AA72" s="36" t="e">
        <f t="shared" si="7"/>
        <v>#DIV/0!</v>
      </c>
      <c r="AB72" s="10" t="e">
        <f t="shared" si="8"/>
        <v>#DIV/0!</v>
      </c>
      <c r="AC72" s="10" t="e">
        <f t="shared" si="9"/>
        <v>#DIV/0!</v>
      </c>
      <c r="AD72" s="15">
        <f t="shared" si="10"/>
        <v>0</v>
      </c>
      <c r="AE72" s="15">
        <f t="shared" si="28"/>
        <v>0</v>
      </c>
      <c r="AF72" s="15">
        <f t="shared" si="11"/>
        <v>0</v>
      </c>
      <c r="AG72" s="9">
        <f t="shared" si="12"/>
        <v>0</v>
      </c>
      <c r="AH72" s="9" t="e">
        <f t="shared" si="13"/>
        <v>#DIV/0!</v>
      </c>
      <c r="AI72" s="9" t="e">
        <f t="shared" si="14"/>
        <v>#DIV/0!</v>
      </c>
      <c r="AJ72" s="9" t="e">
        <f t="shared" si="15"/>
        <v>#DIV/0!</v>
      </c>
      <c r="AK72" s="9">
        <f t="shared" si="16"/>
        <v>0</v>
      </c>
      <c r="AL72" s="9" t="e">
        <f t="shared" si="17"/>
        <v>#DIV/0!</v>
      </c>
      <c r="AM72" s="9" t="e">
        <f t="shared" si="18"/>
        <v>#DIV/0!</v>
      </c>
      <c r="AN72" s="9"/>
    </row>
    <row r="73" spans="1:40" x14ac:dyDescent="0.25">
      <c r="A73" s="19"/>
      <c r="B73" s="20"/>
      <c r="C73" s="21"/>
      <c r="D73" s="22"/>
      <c r="E73" s="23"/>
      <c r="F73" s="23"/>
      <c r="G73" s="22"/>
      <c r="H73" s="22"/>
      <c r="I73" s="22">
        <f t="shared" si="19"/>
        <v>0</v>
      </c>
      <c r="J73" s="9" t="e">
        <f t="shared" si="20"/>
        <v>#DIV/0!</v>
      </c>
      <c r="K73" s="9">
        <f t="shared" si="21"/>
        <v>0</v>
      </c>
      <c r="L73" s="13">
        <f t="shared" si="22"/>
        <v>0</v>
      </c>
      <c r="M73" s="24"/>
      <c r="N73" s="24"/>
      <c r="O73" s="9">
        <f t="shared" si="23"/>
        <v>0</v>
      </c>
      <c r="P73" s="14" t="e">
        <f t="shared" si="0"/>
        <v>#DIV/0!</v>
      </c>
      <c r="Q73" s="9">
        <f t="shared" si="1"/>
        <v>0</v>
      </c>
      <c r="R73" s="9">
        <f t="shared" si="2"/>
        <v>0</v>
      </c>
      <c r="S73" s="9">
        <f t="shared" si="24"/>
        <v>0</v>
      </c>
      <c r="T73" s="9">
        <f t="shared" si="25"/>
        <v>5</v>
      </c>
      <c r="U73" s="9">
        <f t="shared" si="26"/>
        <v>0</v>
      </c>
      <c r="V73" s="9">
        <f t="shared" si="27"/>
        <v>5</v>
      </c>
      <c r="W73" s="9">
        <f t="shared" si="3"/>
        <v>0</v>
      </c>
      <c r="X73" s="9">
        <f t="shared" si="4"/>
        <v>-5</v>
      </c>
      <c r="Y73" s="9">
        <f t="shared" si="5"/>
        <v>0</v>
      </c>
      <c r="Z73" s="36" t="e">
        <f t="shared" si="6"/>
        <v>#DIV/0!</v>
      </c>
      <c r="AA73" s="36" t="e">
        <f t="shared" si="7"/>
        <v>#DIV/0!</v>
      </c>
      <c r="AB73" s="10" t="e">
        <f t="shared" si="8"/>
        <v>#DIV/0!</v>
      </c>
      <c r="AC73" s="10" t="e">
        <f t="shared" si="9"/>
        <v>#DIV/0!</v>
      </c>
      <c r="AD73" s="15">
        <f t="shared" si="10"/>
        <v>0</v>
      </c>
      <c r="AE73" s="15">
        <f t="shared" si="28"/>
        <v>0</v>
      </c>
      <c r="AF73" s="15">
        <f t="shared" si="11"/>
        <v>0</v>
      </c>
      <c r="AG73" s="9">
        <f t="shared" si="12"/>
        <v>0</v>
      </c>
      <c r="AH73" s="9" t="e">
        <f t="shared" si="13"/>
        <v>#DIV/0!</v>
      </c>
      <c r="AI73" s="9" t="e">
        <f t="shared" si="14"/>
        <v>#DIV/0!</v>
      </c>
      <c r="AJ73" s="9" t="e">
        <f t="shared" si="15"/>
        <v>#DIV/0!</v>
      </c>
      <c r="AK73" s="9">
        <f t="shared" si="16"/>
        <v>0</v>
      </c>
      <c r="AL73" s="9" t="e">
        <f t="shared" si="17"/>
        <v>#DIV/0!</v>
      </c>
      <c r="AM73" s="9" t="e">
        <f t="shared" si="18"/>
        <v>#DIV/0!</v>
      </c>
      <c r="AN73" s="9"/>
    </row>
    <row r="74" spans="1:40" x14ac:dyDescent="0.25">
      <c r="A74" s="19"/>
      <c r="B74" s="20"/>
      <c r="C74" s="21"/>
      <c r="D74" s="22"/>
      <c r="E74" s="23"/>
      <c r="F74" s="23"/>
      <c r="G74" s="22"/>
      <c r="H74" s="22"/>
      <c r="I74" s="22">
        <f t="shared" ref="I74:I137" si="29">$M$1</f>
        <v>0</v>
      </c>
      <c r="J74" s="9" t="e">
        <f t="shared" si="20"/>
        <v>#DIV/0!</v>
      </c>
      <c r="K74" s="9">
        <f t="shared" si="21"/>
        <v>0</v>
      </c>
      <c r="L74" s="13">
        <f t="shared" si="22"/>
        <v>0</v>
      </c>
      <c r="M74" s="24"/>
      <c r="N74" s="24"/>
      <c r="O74" s="9">
        <f t="shared" ref="O74:O137" si="30">IFERROR(IF(G74=0,(AN74),G74/C74),0)</f>
        <v>0</v>
      </c>
      <c r="P74" s="14" t="e">
        <f t="shared" ref="P74:P137" si="31">O74/D74</f>
        <v>#DIV/0!</v>
      </c>
      <c r="Q74" s="9">
        <f t="shared" ref="Q74:Q137" si="32">IF(G74=0,M74*$C$2,M74*$C$1)</f>
        <v>0</v>
      </c>
      <c r="R74" s="9">
        <f t="shared" ref="R74:R137" si="33">IF(G74=0,N74*$C$2,N74*$C$1)</f>
        <v>0</v>
      </c>
      <c r="S74" s="9">
        <f t="shared" si="24"/>
        <v>0</v>
      </c>
      <c r="T74" s="9">
        <f t="shared" si="25"/>
        <v>5</v>
      </c>
      <c r="U74" s="9">
        <f t="shared" si="26"/>
        <v>0</v>
      </c>
      <c r="V74" s="9">
        <f t="shared" si="27"/>
        <v>5</v>
      </c>
      <c r="W74" s="9">
        <f t="shared" ref="W74:W137" si="34">L74+U74+R74</f>
        <v>0</v>
      </c>
      <c r="X74" s="9">
        <f t="shared" ref="X74:X137" si="35">M74-V74</f>
        <v>-5</v>
      </c>
      <c r="Y74" s="9">
        <f t="shared" ref="Y74:Y137" si="36">N74-W74</f>
        <v>0</v>
      </c>
      <c r="Z74" s="36" t="e">
        <f t="shared" ref="Z74:Z137" si="37">X74/M74</f>
        <v>#DIV/0!</v>
      </c>
      <c r="AA74" s="36" t="e">
        <f t="shared" ref="AA74:AA137" si="38">Y74/N74</f>
        <v>#DIV/0!</v>
      </c>
      <c r="AB74" s="10" t="e">
        <f t="shared" ref="AB74:AB137" si="39">M74/(K74+O74) -1</f>
        <v>#DIV/0!</v>
      </c>
      <c r="AC74" s="10" t="e">
        <f t="shared" ref="AC74:AC137" si="40">N74/(K74+O74) -1</f>
        <v>#DIV/0!</v>
      </c>
      <c r="AD74" s="15">
        <f t="shared" ref="AD74:AD137" si="41">K74*C74+G74</f>
        <v>0</v>
      </c>
      <c r="AE74" s="15">
        <f t="shared" si="28"/>
        <v>0</v>
      </c>
      <c r="AF74" s="15">
        <f t="shared" ref="AF74:AF137" si="42">IFERROR(IF(G74=0,O74*C74,0),0)</f>
        <v>0</v>
      </c>
      <c r="AG74" s="9">
        <f t="shared" ref="AG74:AG137" si="43">D74</f>
        <v>0</v>
      </c>
      <c r="AH74" s="9" t="e">
        <f t="shared" ref="AH74:AH137" si="44">H74/C74</f>
        <v>#DIV/0!</v>
      </c>
      <c r="AI74" s="9" t="e">
        <f t="shared" ref="AI74:AI137" si="45">AG74-AH74</f>
        <v>#DIV/0!</v>
      </c>
      <c r="AJ74" s="9" t="e">
        <f t="shared" ref="AJ74:AJ137" si="46">AI74/0.82</f>
        <v>#DIV/0!</v>
      </c>
      <c r="AK74" s="9">
        <f t="shared" ref="AK74:AK137" si="47">IF(F74="sim",AJ74*51.11/100,0)</f>
        <v>0</v>
      </c>
      <c r="AL74" s="9" t="e">
        <f t="shared" ref="AL74:AL137" si="48">AJ74-AK74</f>
        <v>#DIV/0!</v>
      </c>
      <c r="AM74" s="9" t="e">
        <f t="shared" ref="AM74:AM137" si="49">AL74*0.18</f>
        <v>#DIV/0!</v>
      </c>
      <c r="AN74" s="9"/>
    </row>
    <row r="75" spans="1:40" x14ac:dyDescent="0.25">
      <c r="A75" s="19"/>
      <c r="B75" s="20"/>
      <c r="C75" s="21"/>
      <c r="D75" s="22"/>
      <c r="E75" s="23"/>
      <c r="F75" s="23"/>
      <c r="G75" s="22"/>
      <c r="H75" s="22"/>
      <c r="I75" s="22">
        <f t="shared" si="29"/>
        <v>0</v>
      </c>
      <c r="J75" s="9" t="e">
        <f t="shared" ref="J75:J138" si="50">100*H75/(C75*D75)</f>
        <v>#DIV/0!</v>
      </c>
      <c r="K75" s="9">
        <f t="shared" ref="K75:K138" si="51">D75/$M$7+D75*E75/100</f>
        <v>0</v>
      </c>
      <c r="L75" s="13">
        <f t="shared" ref="L75:L138" si="52">IF(D75&gt;0,IFERROR(O75+S75+K75+$M$4,0),0)</f>
        <v>0</v>
      </c>
      <c r="M75" s="24"/>
      <c r="N75" s="24"/>
      <c r="O75" s="9">
        <f t="shared" si="30"/>
        <v>0</v>
      </c>
      <c r="P75" s="14" t="e">
        <f t="shared" si="31"/>
        <v>#DIV/0!</v>
      </c>
      <c r="Q75" s="9">
        <f t="shared" si="32"/>
        <v>0</v>
      </c>
      <c r="R75" s="9">
        <f t="shared" si="33"/>
        <v>0</v>
      </c>
      <c r="S75" s="9">
        <f t="shared" ref="S75:S138" si="53">IFERROR(AE75/C75,0)</f>
        <v>0</v>
      </c>
      <c r="T75" s="9">
        <f t="shared" ref="T75:T138" si="54">$C$4*M75+IF(M75&gt;79,$C$5,5)</f>
        <v>5</v>
      </c>
      <c r="U75" s="9">
        <f t="shared" ref="U75:U138" si="55">N75*$C$3</f>
        <v>0</v>
      </c>
      <c r="V75" s="9">
        <f t="shared" ref="V75:V138" si="56">L75+T75+Q75</f>
        <v>5</v>
      </c>
      <c r="W75" s="9">
        <f t="shared" si="34"/>
        <v>0</v>
      </c>
      <c r="X75" s="9">
        <f t="shared" si="35"/>
        <v>-5</v>
      </c>
      <c r="Y75" s="9">
        <f t="shared" si="36"/>
        <v>0</v>
      </c>
      <c r="Z75" s="36" t="e">
        <f t="shared" si="37"/>
        <v>#DIV/0!</v>
      </c>
      <c r="AA75" s="36" t="e">
        <f t="shared" si="38"/>
        <v>#DIV/0!</v>
      </c>
      <c r="AB75" s="10" t="e">
        <f t="shared" si="39"/>
        <v>#DIV/0!</v>
      </c>
      <c r="AC75" s="10" t="e">
        <f t="shared" si="40"/>
        <v>#DIV/0!</v>
      </c>
      <c r="AD75" s="15">
        <f t="shared" si="41"/>
        <v>0</v>
      </c>
      <c r="AE75" s="15">
        <f t="shared" ref="AE75:AE138" si="57">($M$2*(C75*K75+G75))/$M$3</f>
        <v>0</v>
      </c>
      <c r="AF75" s="15">
        <f t="shared" si="42"/>
        <v>0</v>
      </c>
      <c r="AG75" s="9">
        <f t="shared" si="43"/>
        <v>0</v>
      </c>
      <c r="AH75" s="9" t="e">
        <f t="shared" si="44"/>
        <v>#DIV/0!</v>
      </c>
      <c r="AI75" s="9" t="e">
        <f t="shared" si="45"/>
        <v>#DIV/0!</v>
      </c>
      <c r="AJ75" s="9" t="e">
        <f t="shared" si="46"/>
        <v>#DIV/0!</v>
      </c>
      <c r="AK75" s="9">
        <f t="shared" si="47"/>
        <v>0</v>
      </c>
      <c r="AL75" s="9" t="e">
        <f t="shared" si="48"/>
        <v>#DIV/0!</v>
      </c>
      <c r="AM75" s="9" t="e">
        <f t="shared" si="49"/>
        <v>#DIV/0!</v>
      </c>
      <c r="AN75" s="9"/>
    </row>
    <row r="76" spans="1:40" x14ac:dyDescent="0.25">
      <c r="A76" s="19"/>
      <c r="B76" s="20"/>
      <c r="C76" s="21"/>
      <c r="D76" s="22"/>
      <c r="E76" s="23"/>
      <c r="F76" s="23"/>
      <c r="G76" s="22"/>
      <c r="H76" s="22"/>
      <c r="I76" s="22">
        <f t="shared" si="29"/>
        <v>0</v>
      </c>
      <c r="J76" s="9" t="e">
        <f t="shared" si="50"/>
        <v>#DIV/0!</v>
      </c>
      <c r="K76" s="9">
        <f t="shared" si="51"/>
        <v>0</v>
      </c>
      <c r="L76" s="13">
        <f t="shared" si="52"/>
        <v>0</v>
      </c>
      <c r="M76" s="24"/>
      <c r="N76" s="24"/>
      <c r="O76" s="9">
        <f t="shared" si="30"/>
        <v>0</v>
      </c>
      <c r="P76" s="14" t="e">
        <f t="shared" si="31"/>
        <v>#DIV/0!</v>
      </c>
      <c r="Q76" s="9">
        <f t="shared" si="32"/>
        <v>0</v>
      </c>
      <c r="R76" s="9">
        <f t="shared" si="33"/>
        <v>0</v>
      </c>
      <c r="S76" s="9">
        <f t="shared" si="53"/>
        <v>0</v>
      </c>
      <c r="T76" s="9">
        <f t="shared" si="54"/>
        <v>5</v>
      </c>
      <c r="U76" s="9">
        <f t="shared" si="55"/>
        <v>0</v>
      </c>
      <c r="V76" s="9">
        <f t="shared" si="56"/>
        <v>5</v>
      </c>
      <c r="W76" s="9">
        <f t="shared" si="34"/>
        <v>0</v>
      </c>
      <c r="X76" s="9">
        <f t="shared" si="35"/>
        <v>-5</v>
      </c>
      <c r="Y76" s="9">
        <f t="shared" si="36"/>
        <v>0</v>
      </c>
      <c r="Z76" s="36" t="e">
        <f t="shared" si="37"/>
        <v>#DIV/0!</v>
      </c>
      <c r="AA76" s="36" t="e">
        <f t="shared" si="38"/>
        <v>#DIV/0!</v>
      </c>
      <c r="AB76" s="10" t="e">
        <f t="shared" si="39"/>
        <v>#DIV/0!</v>
      </c>
      <c r="AC76" s="10" t="e">
        <f t="shared" si="40"/>
        <v>#DIV/0!</v>
      </c>
      <c r="AD76" s="15">
        <f t="shared" si="41"/>
        <v>0</v>
      </c>
      <c r="AE76" s="15">
        <f t="shared" si="57"/>
        <v>0</v>
      </c>
      <c r="AF76" s="15">
        <f t="shared" si="42"/>
        <v>0</v>
      </c>
      <c r="AG76" s="9">
        <f t="shared" si="43"/>
        <v>0</v>
      </c>
      <c r="AH76" s="9" t="e">
        <f t="shared" si="44"/>
        <v>#DIV/0!</v>
      </c>
      <c r="AI76" s="9" t="e">
        <f t="shared" si="45"/>
        <v>#DIV/0!</v>
      </c>
      <c r="AJ76" s="9" t="e">
        <f t="shared" si="46"/>
        <v>#DIV/0!</v>
      </c>
      <c r="AK76" s="9">
        <f t="shared" si="47"/>
        <v>0</v>
      </c>
      <c r="AL76" s="9" t="e">
        <f t="shared" si="48"/>
        <v>#DIV/0!</v>
      </c>
      <c r="AM76" s="9" t="e">
        <f t="shared" si="49"/>
        <v>#DIV/0!</v>
      </c>
      <c r="AN76" s="9"/>
    </row>
    <row r="77" spans="1:40" x14ac:dyDescent="0.25">
      <c r="A77" s="19"/>
      <c r="B77" s="20"/>
      <c r="C77" s="21"/>
      <c r="D77" s="22"/>
      <c r="E77" s="23"/>
      <c r="F77" s="23"/>
      <c r="G77" s="22"/>
      <c r="H77" s="22"/>
      <c r="I77" s="22">
        <f t="shared" si="29"/>
        <v>0</v>
      </c>
      <c r="J77" s="9" t="e">
        <f t="shared" si="50"/>
        <v>#DIV/0!</v>
      </c>
      <c r="K77" s="9">
        <f t="shared" si="51"/>
        <v>0</v>
      </c>
      <c r="L77" s="13">
        <f t="shared" si="52"/>
        <v>0</v>
      </c>
      <c r="M77" s="24"/>
      <c r="N77" s="24"/>
      <c r="O77" s="9">
        <f t="shared" si="30"/>
        <v>0</v>
      </c>
      <c r="P77" s="14" t="e">
        <f t="shared" si="31"/>
        <v>#DIV/0!</v>
      </c>
      <c r="Q77" s="9">
        <f t="shared" si="32"/>
        <v>0</v>
      </c>
      <c r="R77" s="9">
        <f t="shared" si="33"/>
        <v>0</v>
      </c>
      <c r="S77" s="9">
        <f t="shared" si="53"/>
        <v>0</v>
      </c>
      <c r="T77" s="9">
        <f t="shared" si="54"/>
        <v>5</v>
      </c>
      <c r="U77" s="9">
        <f t="shared" si="55"/>
        <v>0</v>
      </c>
      <c r="V77" s="9">
        <f t="shared" si="56"/>
        <v>5</v>
      </c>
      <c r="W77" s="9">
        <f t="shared" si="34"/>
        <v>0</v>
      </c>
      <c r="X77" s="9">
        <f t="shared" si="35"/>
        <v>-5</v>
      </c>
      <c r="Y77" s="9">
        <f t="shared" si="36"/>
        <v>0</v>
      </c>
      <c r="Z77" s="36" t="e">
        <f t="shared" si="37"/>
        <v>#DIV/0!</v>
      </c>
      <c r="AA77" s="36" t="e">
        <f t="shared" si="38"/>
        <v>#DIV/0!</v>
      </c>
      <c r="AB77" s="10" t="e">
        <f t="shared" si="39"/>
        <v>#DIV/0!</v>
      </c>
      <c r="AC77" s="10" t="e">
        <f t="shared" si="40"/>
        <v>#DIV/0!</v>
      </c>
      <c r="AD77" s="15">
        <f t="shared" si="41"/>
        <v>0</v>
      </c>
      <c r="AE77" s="15">
        <f t="shared" si="57"/>
        <v>0</v>
      </c>
      <c r="AF77" s="15">
        <f t="shared" si="42"/>
        <v>0</v>
      </c>
      <c r="AG77" s="9">
        <f t="shared" si="43"/>
        <v>0</v>
      </c>
      <c r="AH77" s="9" t="e">
        <f t="shared" si="44"/>
        <v>#DIV/0!</v>
      </c>
      <c r="AI77" s="9" t="e">
        <f t="shared" si="45"/>
        <v>#DIV/0!</v>
      </c>
      <c r="AJ77" s="9" t="e">
        <f t="shared" si="46"/>
        <v>#DIV/0!</v>
      </c>
      <c r="AK77" s="9">
        <f t="shared" si="47"/>
        <v>0</v>
      </c>
      <c r="AL77" s="9" t="e">
        <f t="shared" si="48"/>
        <v>#DIV/0!</v>
      </c>
      <c r="AM77" s="9" t="e">
        <f t="shared" si="49"/>
        <v>#DIV/0!</v>
      </c>
      <c r="AN77" s="9"/>
    </row>
    <row r="78" spans="1:40" x14ac:dyDescent="0.25">
      <c r="A78" s="19"/>
      <c r="B78" s="20"/>
      <c r="C78" s="21"/>
      <c r="D78" s="22"/>
      <c r="E78" s="23"/>
      <c r="F78" s="23"/>
      <c r="G78" s="22"/>
      <c r="H78" s="22"/>
      <c r="I78" s="22">
        <f t="shared" si="29"/>
        <v>0</v>
      </c>
      <c r="J78" s="9" t="e">
        <f t="shared" si="50"/>
        <v>#DIV/0!</v>
      </c>
      <c r="K78" s="9">
        <f t="shared" si="51"/>
        <v>0</v>
      </c>
      <c r="L78" s="13">
        <f t="shared" si="52"/>
        <v>0</v>
      </c>
      <c r="M78" s="24"/>
      <c r="N78" s="24"/>
      <c r="O78" s="9">
        <f t="shared" si="30"/>
        <v>0</v>
      </c>
      <c r="P78" s="14" t="e">
        <f t="shared" si="31"/>
        <v>#DIV/0!</v>
      </c>
      <c r="Q78" s="9">
        <f t="shared" si="32"/>
        <v>0</v>
      </c>
      <c r="R78" s="9">
        <f t="shared" si="33"/>
        <v>0</v>
      </c>
      <c r="S78" s="9">
        <f t="shared" si="53"/>
        <v>0</v>
      </c>
      <c r="T78" s="9">
        <f t="shared" si="54"/>
        <v>5</v>
      </c>
      <c r="U78" s="9">
        <f t="shared" si="55"/>
        <v>0</v>
      </c>
      <c r="V78" s="9">
        <f t="shared" si="56"/>
        <v>5</v>
      </c>
      <c r="W78" s="9">
        <f t="shared" si="34"/>
        <v>0</v>
      </c>
      <c r="X78" s="9">
        <f t="shared" si="35"/>
        <v>-5</v>
      </c>
      <c r="Y78" s="9">
        <f t="shared" si="36"/>
        <v>0</v>
      </c>
      <c r="Z78" s="36" t="e">
        <f t="shared" si="37"/>
        <v>#DIV/0!</v>
      </c>
      <c r="AA78" s="36" t="e">
        <f t="shared" si="38"/>
        <v>#DIV/0!</v>
      </c>
      <c r="AB78" s="10" t="e">
        <f t="shared" si="39"/>
        <v>#DIV/0!</v>
      </c>
      <c r="AC78" s="10" t="e">
        <f t="shared" si="40"/>
        <v>#DIV/0!</v>
      </c>
      <c r="AD78" s="15">
        <f t="shared" si="41"/>
        <v>0</v>
      </c>
      <c r="AE78" s="15">
        <f t="shared" si="57"/>
        <v>0</v>
      </c>
      <c r="AF78" s="15">
        <f t="shared" si="42"/>
        <v>0</v>
      </c>
      <c r="AG78" s="9">
        <f t="shared" si="43"/>
        <v>0</v>
      </c>
      <c r="AH78" s="9" t="e">
        <f t="shared" si="44"/>
        <v>#DIV/0!</v>
      </c>
      <c r="AI78" s="9" t="e">
        <f t="shared" si="45"/>
        <v>#DIV/0!</v>
      </c>
      <c r="AJ78" s="9" t="e">
        <f t="shared" si="46"/>
        <v>#DIV/0!</v>
      </c>
      <c r="AK78" s="9">
        <f t="shared" si="47"/>
        <v>0</v>
      </c>
      <c r="AL78" s="9" t="e">
        <f t="shared" si="48"/>
        <v>#DIV/0!</v>
      </c>
      <c r="AM78" s="9" t="e">
        <f t="shared" si="49"/>
        <v>#DIV/0!</v>
      </c>
      <c r="AN78" s="9"/>
    </row>
    <row r="79" spans="1:40" x14ac:dyDescent="0.25">
      <c r="A79" s="19"/>
      <c r="B79" s="20"/>
      <c r="C79" s="21"/>
      <c r="D79" s="22"/>
      <c r="E79" s="23"/>
      <c r="F79" s="23"/>
      <c r="G79" s="22"/>
      <c r="H79" s="22"/>
      <c r="I79" s="22">
        <f t="shared" si="29"/>
        <v>0</v>
      </c>
      <c r="J79" s="9" t="e">
        <f t="shared" si="50"/>
        <v>#DIV/0!</v>
      </c>
      <c r="K79" s="9">
        <f t="shared" si="51"/>
        <v>0</v>
      </c>
      <c r="L79" s="13">
        <f t="shared" si="52"/>
        <v>0</v>
      </c>
      <c r="M79" s="24"/>
      <c r="N79" s="24"/>
      <c r="O79" s="9">
        <f t="shared" si="30"/>
        <v>0</v>
      </c>
      <c r="P79" s="14" t="e">
        <f t="shared" si="31"/>
        <v>#DIV/0!</v>
      </c>
      <c r="Q79" s="9">
        <f t="shared" si="32"/>
        <v>0</v>
      </c>
      <c r="R79" s="9">
        <f t="shared" si="33"/>
        <v>0</v>
      </c>
      <c r="S79" s="9">
        <f t="shared" si="53"/>
        <v>0</v>
      </c>
      <c r="T79" s="9">
        <f t="shared" si="54"/>
        <v>5</v>
      </c>
      <c r="U79" s="9">
        <f t="shared" si="55"/>
        <v>0</v>
      </c>
      <c r="V79" s="9">
        <f t="shared" si="56"/>
        <v>5</v>
      </c>
      <c r="W79" s="9">
        <f t="shared" si="34"/>
        <v>0</v>
      </c>
      <c r="X79" s="9">
        <f t="shared" si="35"/>
        <v>-5</v>
      </c>
      <c r="Y79" s="9">
        <f t="shared" si="36"/>
        <v>0</v>
      </c>
      <c r="Z79" s="36" t="e">
        <f t="shared" si="37"/>
        <v>#DIV/0!</v>
      </c>
      <c r="AA79" s="36" t="e">
        <f t="shared" si="38"/>
        <v>#DIV/0!</v>
      </c>
      <c r="AB79" s="10" t="e">
        <f t="shared" si="39"/>
        <v>#DIV/0!</v>
      </c>
      <c r="AC79" s="10" t="e">
        <f t="shared" si="40"/>
        <v>#DIV/0!</v>
      </c>
      <c r="AD79" s="15">
        <f t="shared" si="41"/>
        <v>0</v>
      </c>
      <c r="AE79" s="15">
        <f t="shared" si="57"/>
        <v>0</v>
      </c>
      <c r="AF79" s="15">
        <f t="shared" si="42"/>
        <v>0</v>
      </c>
      <c r="AG79" s="9">
        <f t="shared" si="43"/>
        <v>0</v>
      </c>
      <c r="AH79" s="9" t="e">
        <f t="shared" si="44"/>
        <v>#DIV/0!</v>
      </c>
      <c r="AI79" s="9" t="e">
        <f t="shared" si="45"/>
        <v>#DIV/0!</v>
      </c>
      <c r="AJ79" s="9" t="e">
        <f t="shared" si="46"/>
        <v>#DIV/0!</v>
      </c>
      <c r="AK79" s="9">
        <f t="shared" si="47"/>
        <v>0</v>
      </c>
      <c r="AL79" s="9" t="e">
        <f t="shared" si="48"/>
        <v>#DIV/0!</v>
      </c>
      <c r="AM79" s="9" t="e">
        <f t="shared" si="49"/>
        <v>#DIV/0!</v>
      </c>
      <c r="AN79" s="9"/>
    </row>
    <row r="80" spans="1:40" x14ac:dyDescent="0.25">
      <c r="A80" s="19"/>
      <c r="B80" s="20"/>
      <c r="C80" s="21"/>
      <c r="D80" s="22"/>
      <c r="E80" s="23"/>
      <c r="F80" s="23"/>
      <c r="G80" s="22"/>
      <c r="H80" s="22"/>
      <c r="I80" s="22">
        <f t="shared" si="29"/>
        <v>0</v>
      </c>
      <c r="J80" s="9" t="e">
        <f t="shared" si="50"/>
        <v>#DIV/0!</v>
      </c>
      <c r="K80" s="9">
        <f t="shared" si="51"/>
        <v>0</v>
      </c>
      <c r="L80" s="13">
        <f t="shared" si="52"/>
        <v>0</v>
      </c>
      <c r="M80" s="24"/>
      <c r="N80" s="24"/>
      <c r="O80" s="9">
        <f t="shared" si="30"/>
        <v>0</v>
      </c>
      <c r="P80" s="14" t="e">
        <f t="shared" si="31"/>
        <v>#DIV/0!</v>
      </c>
      <c r="Q80" s="9">
        <f t="shared" si="32"/>
        <v>0</v>
      </c>
      <c r="R80" s="9">
        <f t="shared" si="33"/>
        <v>0</v>
      </c>
      <c r="S80" s="9">
        <f t="shared" si="53"/>
        <v>0</v>
      </c>
      <c r="T80" s="9">
        <f t="shared" si="54"/>
        <v>5</v>
      </c>
      <c r="U80" s="9">
        <f t="shared" si="55"/>
        <v>0</v>
      </c>
      <c r="V80" s="9">
        <f t="shared" si="56"/>
        <v>5</v>
      </c>
      <c r="W80" s="9">
        <f t="shared" si="34"/>
        <v>0</v>
      </c>
      <c r="X80" s="9">
        <f t="shared" si="35"/>
        <v>-5</v>
      </c>
      <c r="Y80" s="9">
        <f t="shared" si="36"/>
        <v>0</v>
      </c>
      <c r="Z80" s="36" t="e">
        <f t="shared" si="37"/>
        <v>#DIV/0!</v>
      </c>
      <c r="AA80" s="36" t="e">
        <f t="shared" si="38"/>
        <v>#DIV/0!</v>
      </c>
      <c r="AB80" s="10" t="e">
        <f t="shared" si="39"/>
        <v>#DIV/0!</v>
      </c>
      <c r="AC80" s="10" t="e">
        <f t="shared" si="40"/>
        <v>#DIV/0!</v>
      </c>
      <c r="AD80" s="15">
        <f t="shared" si="41"/>
        <v>0</v>
      </c>
      <c r="AE80" s="15">
        <f t="shared" si="57"/>
        <v>0</v>
      </c>
      <c r="AF80" s="15">
        <f t="shared" si="42"/>
        <v>0</v>
      </c>
      <c r="AG80" s="9">
        <f t="shared" si="43"/>
        <v>0</v>
      </c>
      <c r="AH80" s="9" t="e">
        <f t="shared" si="44"/>
        <v>#DIV/0!</v>
      </c>
      <c r="AI80" s="9" t="e">
        <f t="shared" si="45"/>
        <v>#DIV/0!</v>
      </c>
      <c r="AJ80" s="9" t="e">
        <f t="shared" si="46"/>
        <v>#DIV/0!</v>
      </c>
      <c r="AK80" s="9">
        <f t="shared" si="47"/>
        <v>0</v>
      </c>
      <c r="AL80" s="9" t="e">
        <f t="shared" si="48"/>
        <v>#DIV/0!</v>
      </c>
      <c r="AM80" s="9" t="e">
        <f t="shared" si="49"/>
        <v>#DIV/0!</v>
      </c>
      <c r="AN80" s="9"/>
    </row>
    <row r="81" spans="1:40" x14ac:dyDescent="0.25">
      <c r="A81" s="19"/>
      <c r="B81" s="20"/>
      <c r="C81" s="21"/>
      <c r="D81" s="22"/>
      <c r="E81" s="23"/>
      <c r="F81" s="23"/>
      <c r="G81" s="22"/>
      <c r="H81" s="22"/>
      <c r="I81" s="22">
        <f t="shared" si="29"/>
        <v>0</v>
      </c>
      <c r="J81" s="9" t="e">
        <f t="shared" si="50"/>
        <v>#DIV/0!</v>
      </c>
      <c r="K81" s="9">
        <f t="shared" si="51"/>
        <v>0</v>
      </c>
      <c r="L81" s="13">
        <f t="shared" si="52"/>
        <v>0</v>
      </c>
      <c r="M81" s="24"/>
      <c r="N81" s="24"/>
      <c r="O81" s="9">
        <f t="shared" si="30"/>
        <v>0</v>
      </c>
      <c r="P81" s="14" t="e">
        <f t="shared" si="31"/>
        <v>#DIV/0!</v>
      </c>
      <c r="Q81" s="9">
        <f t="shared" si="32"/>
        <v>0</v>
      </c>
      <c r="R81" s="9">
        <f t="shared" si="33"/>
        <v>0</v>
      </c>
      <c r="S81" s="9">
        <f t="shared" si="53"/>
        <v>0</v>
      </c>
      <c r="T81" s="9">
        <f t="shared" si="54"/>
        <v>5</v>
      </c>
      <c r="U81" s="9">
        <f t="shared" si="55"/>
        <v>0</v>
      </c>
      <c r="V81" s="9">
        <f t="shared" si="56"/>
        <v>5</v>
      </c>
      <c r="W81" s="9">
        <f t="shared" si="34"/>
        <v>0</v>
      </c>
      <c r="X81" s="9">
        <f t="shared" si="35"/>
        <v>-5</v>
      </c>
      <c r="Y81" s="9">
        <f t="shared" si="36"/>
        <v>0</v>
      </c>
      <c r="Z81" s="36" t="e">
        <f t="shared" si="37"/>
        <v>#DIV/0!</v>
      </c>
      <c r="AA81" s="36" t="e">
        <f t="shared" si="38"/>
        <v>#DIV/0!</v>
      </c>
      <c r="AB81" s="10" t="e">
        <f t="shared" si="39"/>
        <v>#DIV/0!</v>
      </c>
      <c r="AC81" s="10" t="e">
        <f t="shared" si="40"/>
        <v>#DIV/0!</v>
      </c>
      <c r="AD81" s="15">
        <f t="shared" si="41"/>
        <v>0</v>
      </c>
      <c r="AE81" s="15">
        <f t="shared" si="57"/>
        <v>0</v>
      </c>
      <c r="AF81" s="15">
        <f t="shared" si="42"/>
        <v>0</v>
      </c>
      <c r="AG81" s="9">
        <f t="shared" si="43"/>
        <v>0</v>
      </c>
      <c r="AH81" s="9" t="e">
        <f t="shared" si="44"/>
        <v>#DIV/0!</v>
      </c>
      <c r="AI81" s="9" t="e">
        <f t="shared" si="45"/>
        <v>#DIV/0!</v>
      </c>
      <c r="AJ81" s="9" t="e">
        <f t="shared" si="46"/>
        <v>#DIV/0!</v>
      </c>
      <c r="AK81" s="9">
        <f t="shared" si="47"/>
        <v>0</v>
      </c>
      <c r="AL81" s="9" t="e">
        <f t="shared" si="48"/>
        <v>#DIV/0!</v>
      </c>
      <c r="AM81" s="9" t="e">
        <f t="shared" si="49"/>
        <v>#DIV/0!</v>
      </c>
      <c r="AN81" s="9"/>
    </row>
    <row r="82" spans="1:40" x14ac:dyDescent="0.25">
      <c r="A82" s="19"/>
      <c r="B82" s="20"/>
      <c r="C82" s="21"/>
      <c r="D82" s="22"/>
      <c r="E82" s="23"/>
      <c r="F82" s="23"/>
      <c r="G82" s="22"/>
      <c r="H82" s="22"/>
      <c r="I82" s="22">
        <f t="shared" si="29"/>
        <v>0</v>
      </c>
      <c r="J82" s="9" t="e">
        <f t="shared" si="50"/>
        <v>#DIV/0!</v>
      </c>
      <c r="K82" s="9">
        <f t="shared" si="51"/>
        <v>0</v>
      </c>
      <c r="L82" s="13">
        <f t="shared" si="52"/>
        <v>0</v>
      </c>
      <c r="M82" s="24"/>
      <c r="N82" s="24"/>
      <c r="O82" s="9">
        <f t="shared" si="30"/>
        <v>0</v>
      </c>
      <c r="P82" s="14" t="e">
        <f t="shared" si="31"/>
        <v>#DIV/0!</v>
      </c>
      <c r="Q82" s="9">
        <f t="shared" si="32"/>
        <v>0</v>
      </c>
      <c r="R82" s="9">
        <f t="shared" si="33"/>
        <v>0</v>
      </c>
      <c r="S82" s="9">
        <f t="shared" si="53"/>
        <v>0</v>
      </c>
      <c r="T82" s="9">
        <f t="shared" si="54"/>
        <v>5</v>
      </c>
      <c r="U82" s="9">
        <f t="shared" si="55"/>
        <v>0</v>
      </c>
      <c r="V82" s="9">
        <f t="shared" si="56"/>
        <v>5</v>
      </c>
      <c r="W82" s="9">
        <f t="shared" si="34"/>
        <v>0</v>
      </c>
      <c r="X82" s="9">
        <f t="shared" si="35"/>
        <v>-5</v>
      </c>
      <c r="Y82" s="9">
        <f t="shared" si="36"/>
        <v>0</v>
      </c>
      <c r="Z82" s="36" t="e">
        <f t="shared" si="37"/>
        <v>#DIV/0!</v>
      </c>
      <c r="AA82" s="36" t="e">
        <f t="shared" si="38"/>
        <v>#DIV/0!</v>
      </c>
      <c r="AB82" s="10" t="e">
        <f t="shared" si="39"/>
        <v>#DIV/0!</v>
      </c>
      <c r="AC82" s="10" t="e">
        <f t="shared" si="40"/>
        <v>#DIV/0!</v>
      </c>
      <c r="AD82" s="15">
        <f t="shared" si="41"/>
        <v>0</v>
      </c>
      <c r="AE82" s="15">
        <f t="shared" si="57"/>
        <v>0</v>
      </c>
      <c r="AF82" s="15">
        <f t="shared" si="42"/>
        <v>0</v>
      </c>
      <c r="AG82" s="9">
        <f t="shared" si="43"/>
        <v>0</v>
      </c>
      <c r="AH82" s="9" t="e">
        <f t="shared" si="44"/>
        <v>#DIV/0!</v>
      </c>
      <c r="AI82" s="9" t="e">
        <f t="shared" si="45"/>
        <v>#DIV/0!</v>
      </c>
      <c r="AJ82" s="9" t="e">
        <f t="shared" si="46"/>
        <v>#DIV/0!</v>
      </c>
      <c r="AK82" s="9">
        <f t="shared" si="47"/>
        <v>0</v>
      </c>
      <c r="AL82" s="9" t="e">
        <f t="shared" si="48"/>
        <v>#DIV/0!</v>
      </c>
      <c r="AM82" s="9" t="e">
        <f t="shared" si="49"/>
        <v>#DIV/0!</v>
      </c>
      <c r="AN82" s="9"/>
    </row>
    <row r="83" spans="1:40" x14ac:dyDescent="0.25">
      <c r="A83" s="19"/>
      <c r="B83" s="20"/>
      <c r="C83" s="21"/>
      <c r="D83" s="22"/>
      <c r="E83" s="23"/>
      <c r="F83" s="23"/>
      <c r="G83" s="22"/>
      <c r="H83" s="22"/>
      <c r="I83" s="22">
        <f t="shared" si="29"/>
        <v>0</v>
      </c>
      <c r="J83" s="9" t="e">
        <f t="shared" si="50"/>
        <v>#DIV/0!</v>
      </c>
      <c r="K83" s="9">
        <f t="shared" si="51"/>
        <v>0</v>
      </c>
      <c r="L83" s="13">
        <f t="shared" si="52"/>
        <v>0</v>
      </c>
      <c r="M83" s="24"/>
      <c r="N83" s="24"/>
      <c r="O83" s="9">
        <f t="shared" si="30"/>
        <v>0</v>
      </c>
      <c r="P83" s="14" t="e">
        <f t="shared" si="31"/>
        <v>#DIV/0!</v>
      </c>
      <c r="Q83" s="9">
        <f t="shared" si="32"/>
        <v>0</v>
      </c>
      <c r="R83" s="9">
        <f t="shared" si="33"/>
        <v>0</v>
      </c>
      <c r="S83" s="9">
        <f t="shared" si="53"/>
        <v>0</v>
      </c>
      <c r="T83" s="9">
        <f t="shared" si="54"/>
        <v>5</v>
      </c>
      <c r="U83" s="9">
        <f t="shared" si="55"/>
        <v>0</v>
      </c>
      <c r="V83" s="9">
        <f t="shared" si="56"/>
        <v>5</v>
      </c>
      <c r="W83" s="9">
        <f t="shared" si="34"/>
        <v>0</v>
      </c>
      <c r="X83" s="9">
        <f t="shared" si="35"/>
        <v>-5</v>
      </c>
      <c r="Y83" s="9">
        <f t="shared" si="36"/>
        <v>0</v>
      </c>
      <c r="Z83" s="36" t="e">
        <f t="shared" si="37"/>
        <v>#DIV/0!</v>
      </c>
      <c r="AA83" s="36" t="e">
        <f t="shared" si="38"/>
        <v>#DIV/0!</v>
      </c>
      <c r="AB83" s="10" t="e">
        <f t="shared" si="39"/>
        <v>#DIV/0!</v>
      </c>
      <c r="AC83" s="10" t="e">
        <f t="shared" si="40"/>
        <v>#DIV/0!</v>
      </c>
      <c r="AD83" s="15">
        <f t="shared" si="41"/>
        <v>0</v>
      </c>
      <c r="AE83" s="15">
        <f t="shared" si="57"/>
        <v>0</v>
      </c>
      <c r="AF83" s="15">
        <f t="shared" si="42"/>
        <v>0</v>
      </c>
      <c r="AG83" s="9">
        <f t="shared" si="43"/>
        <v>0</v>
      </c>
      <c r="AH83" s="9" t="e">
        <f t="shared" si="44"/>
        <v>#DIV/0!</v>
      </c>
      <c r="AI83" s="9" t="e">
        <f t="shared" si="45"/>
        <v>#DIV/0!</v>
      </c>
      <c r="AJ83" s="9" t="e">
        <f t="shared" si="46"/>
        <v>#DIV/0!</v>
      </c>
      <c r="AK83" s="9">
        <f t="shared" si="47"/>
        <v>0</v>
      </c>
      <c r="AL83" s="9" t="e">
        <f t="shared" si="48"/>
        <v>#DIV/0!</v>
      </c>
      <c r="AM83" s="9" t="e">
        <f t="shared" si="49"/>
        <v>#DIV/0!</v>
      </c>
      <c r="AN83" s="9"/>
    </row>
    <row r="84" spans="1:40" x14ac:dyDescent="0.25">
      <c r="A84" s="19"/>
      <c r="B84" s="20"/>
      <c r="C84" s="21"/>
      <c r="D84" s="22"/>
      <c r="E84" s="23"/>
      <c r="F84" s="23"/>
      <c r="G84" s="22"/>
      <c r="H84" s="22"/>
      <c r="I84" s="22">
        <f t="shared" si="29"/>
        <v>0</v>
      </c>
      <c r="J84" s="9" t="e">
        <f t="shared" si="50"/>
        <v>#DIV/0!</v>
      </c>
      <c r="K84" s="9">
        <f t="shared" si="51"/>
        <v>0</v>
      </c>
      <c r="L84" s="13">
        <f t="shared" si="52"/>
        <v>0</v>
      </c>
      <c r="M84" s="24"/>
      <c r="N84" s="24"/>
      <c r="O84" s="9">
        <f t="shared" si="30"/>
        <v>0</v>
      </c>
      <c r="P84" s="14" t="e">
        <f t="shared" si="31"/>
        <v>#DIV/0!</v>
      </c>
      <c r="Q84" s="9">
        <f t="shared" si="32"/>
        <v>0</v>
      </c>
      <c r="R84" s="9">
        <f t="shared" si="33"/>
        <v>0</v>
      </c>
      <c r="S84" s="9">
        <f t="shared" si="53"/>
        <v>0</v>
      </c>
      <c r="T84" s="9">
        <f t="shared" si="54"/>
        <v>5</v>
      </c>
      <c r="U84" s="9">
        <f t="shared" si="55"/>
        <v>0</v>
      </c>
      <c r="V84" s="9">
        <f t="shared" si="56"/>
        <v>5</v>
      </c>
      <c r="W84" s="9">
        <f t="shared" si="34"/>
        <v>0</v>
      </c>
      <c r="X84" s="9">
        <f t="shared" si="35"/>
        <v>-5</v>
      </c>
      <c r="Y84" s="9">
        <f t="shared" si="36"/>
        <v>0</v>
      </c>
      <c r="Z84" s="36" t="e">
        <f t="shared" si="37"/>
        <v>#DIV/0!</v>
      </c>
      <c r="AA84" s="36" t="e">
        <f t="shared" si="38"/>
        <v>#DIV/0!</v>
      </c>
      <c r="AB84" s="10" t="e">
        <f t="shared" si="39"/>
        <v>#DIV/0!</v>
      </c>
      <c r="AC84" s="10" t="e">
        <f t="shared" si="40"/>
        <v>#DIV/0!</v>
      </c>
      <c r="AD84" s="15">
        <f t="shared" si="41"/>
        <v>0</v>
      </c>
      <c r="AE84" s="15">
        <f t="shared" si="57"/>
        <v>0</v>
      </c>
      <c r="AF84" s="15">
        <f t="shared" si="42"/>
        <v>0</v>
      </c>
      <c r="AG84" s="9">
        <f t="shared" si="43"/>
        <v>0</v>
      </c>
      <c r="AH84" s="9" t="e">
        <f t="shared" si="44"/>
        <v>#DIV/0!</v>
      </c>
      <c r="AI84" s="9" t="e">
        <f t="shared" si="45"/>
        <v>#DIV/0!</v>
      </c>
      <c r="AJ84" s="9" t="e">
        <f t="shared" si="46"/>
        <v>#DIV/0!</v>
      </c>
      <c r="AK84" s="9">
        <f t="shared" si="47"/>
        <v>0</v>
      </c>
      <c r="AL84" s="9" t="e">
        <f t="shared" si="48"/>
        <v>#DIV/0!</v>
      </c>
      <c r="AM84" s="9" t="e">
        <f t="shared" si="49"/>
        <v>#DIV/0!</v>
      </c>
      <c r="AN84" s="9"/>
    </row>
    <row r="85" spans="1:40" x14ac:dyDescent="0.25">
      <c r="A85" s="19"/>
      <c r="B85" s="20"/>
      <c r="C85" s="21"/>
      <c r="D85" s="22"/>
      <c r="E85" s="23"/>
      <c r="F85" s="23"/>
      <c r="G85" s="22"/>
      <c r="H85" s="22"/>
      <c r="I85" s="22">
        <f t="shared" si="29"/>
        <v>0</v>
      </c>
      <c r="J85" s="9" t="e">
        <f t="shared" si="50"/>
        <v>#DIV/0!</v>
      </c>
      <c r="K85" s="9">
        <f t="shared" si="51"/>
        <v>0</v>
      </c>
      <c r="L85" s="13">
        <f t="shared" si="52"/>
        <v>0</v>
      </c>
      <c r="M85" s="24"/>
      <c r="N85" s="24"/>
      <c r="O85" s="9">
        <f t="shared" si="30"/>
        <v>0</v>
      </c>
      <c r="P85" s="14" t="e">
        <f t="shared" si="31"/>
        <v>#DIV/0!</v>
      </c>
      <c r="Q85" s="9">
        <f t="shared" si="32"/>
        <v>0</v>
      </c>
      <c r="R85" s="9">
        <f t="shared" si="33"/>
        <v>0</v>
      </c>
      <c r="S85" s="9">
        <f t="shared" si="53"/>
        <v>0</v>
      </c>
      <c r="T85" s="9">
        <f t="shared" si="54"/>
        <v>5</v>
      </c>
      <c r="U85" s="9">
        <f t="shared" si="55"/>
        <v>0</v>
      </c>
      <c r="V85" s="9">
        <f t="shared" si="56"/>
        <v>5</v>
      </c>
      <c r="W85" s="9">
        <f t="shared" si="34"/>
        <v>0</v>
      </c>
      <c r="X85" s="9">
        <f t="shared" si="35"/>
        <v>-5</v>
      </c>
      <c r="Y85" s="9">
        <f t="shared" si="36"/>
        <v>0</v>
      </c>
      <c r="Z85" s="36" t="e">
        <f t="shared" si="37"/>
        <v>#DIV/0!</v>
      </c>
      <c r="AA85" s="36" t="e">
        <f t="shared" si="38"/>
        <v>#DIV/0!</v>
      </c>
      <c r="AB85" s="10" t="e">
        <f t="shared" si="39"/>
        <v>#DIV/0!</v>
      </c>
      <c r="AC85" s="10" t="e">
        <f t="shared" si="40"/>
        <v>#DIV/0!</v>
      </c>
      <c r="AD85" s="15">
        <f t="shared" si="41"/>
        <v>0</v>
      </c>
      <c r="AE85" s="15">
        <f t="shared" si="57"/>
        <v>0</v>
      </c>
      <c r="AF85" s="15">
        <f t="shared" si="42"/>
        <v>0</v>
      </c>
      <c r="AG85" s="9">
        <f t="shared" si="43"/>
        <v>0</v>
      </c>
      <c r="AH85" s="9" t="e">
        <f t="shared" si="44"/>
        <v>#DIV/0!</v>
      </c>
      <c r="AI85" s="9" t="e">
        <f t="shared" si="45"/>
        <v>#DIV/0!</v>
      </c>
      <c r="AJ85" s="9" t="e">
        <f t="shared" si="46"/>
        <v>#DIV/0!</v>
      </c>
      <c r="AK85" s="9">
        <f t="shared" si="47"/>
        <v>0</v>
      </c>
      <c r="AL85" s="9" t="e">
        <f t="shared" si="48"/>
        <v>#DIV/0!</v>
      </c>
      <c r="AM85" s="9" t="e">
        <f t="shared" si="49"/>
        <v>#DIV/0!</v>
      </c>
      <c r="AN85" s="9"/>
    </row>
    <row r="86" spans="1:40" x14ac:dyDescent="0.25">
      <c r="A86" s="19"/>
      <c r="B86" s="20"/>
      <c r="C86" s="21"/>
      <c r="D86" s="22"/>
      <c r="E86" s="23"/>
      <c r="F86" s="23"/>
      <c r="G86" s="22"/>
      <c r="H86" s="22"/>
      <c r="I86" s="22">
        <f t="shared" si="29"/>
        <v>0</v>
      </c>
      <c r="J86" s="9" t="e">
        <f t="shared" si="50"/>
        <v>#DIV/0!</v>
      </c>
      <c r="K86" s="9">
        <f t="shared" si="51"/>
        <v>0</v>
      </c>
      <c r="L86" s="13">
        <f t="shared" si="52"/>
        <v>0</v>
      </c>
      <c r="M86" s="24"/>
      <c r="N86" s="24"/>
      <c r="O86" s="9">
        <f t="shared" si="30"/>
        <v>0</v>
      </c>
      <c r="P86" s="14" t="e">
        <f t="shared" si="31"/>
        <v>#DIV/0!</v>
      </c>
      <c r="Q86" s="9">
        <f t="shared" si="32"/>
        <v>0</v>
      </c>
      <c r="R86" s="9">
        <f t="shared" si="33"/>
        <v>0</v>
      </c>
      <c r="S86" s="9">
        <f t="shared" si="53"/>
        <v>0</v>
      </c>
      <c r="T86" s="9">
        <f t="shared" si="54"/>
        <v>5</v>
      </c>
      <c r="U86" s="9">
        <f t="shared" si="55"/>
        <v>0</v>
      </c>
      <c r="V86" s="9">
        <f t="shared" si="56"/>
        <v>5</v>
      </c>
      <c r="W86" s="9">
        <f t="shared" si="34"/>
        <v>0</v>
      </c>
      <c r="X86" s="9">
        <f t="shared" si="35"/>
        <v>-5</v>
      </c>
      <c r="Y86" s="9">
        <f t="shared" si="36"/>
        <v>0</v>
      </c>
      <c r="Z86" s="36" t="e">
        <f t="shared" si="37"/>
        <v>#DIV/0!</v>
      </c>
      <c r="AA86" s="36" t="e">
        <f t="shared" si="38"/>
        <v>#DIV/0!</v>
      </c>
      <c r="AB86" s="10" t="e">
        <f t="shared" si="39"/>
        <v>#DIV/0!</v>
      </c>
      <c r="AC86" s="10" t="e">
        <f t="shared" si="40"/>
        <v>#DIV/0!</v>
      </c>
      <c r="AD86" s="15">
        <f t="shared" si="41"/>
        <v>0</v>
      </c>
      <c r="AE86" s="15">
        <f t="shared" si="57"/>
        <v>0</v>
      </c>
      <c r="AF86" s="15">
        <f t="shared" si="42"/>
        <v>0</v>
      </c>
      <c r="AG86" s="9">
        <f t="shared" si="43"/>
        <v>0</v>
      </c>
      <c r="AH86" s="9" t="e">
        <f t="shared" si="44"/>
        <v>#DIV/0!</v>
      </c>
      <c r="AI86" s="9" t="e">
        <f t="shared" si="45"/>
        <v>#DIV/0!</v>
      </c>
      <c r="AJ86" s="9" t="e">
        <f t="shared" si="46"/>
        <v>#DIV/0!</v>
      </c>
      <c r="AK86" s="9">
        <f t="shared" si="47"/>
        <v>0</v>
      </c>
      <c r="AL86" s="9" t="e">
        <f t="shared" si="48"/>
        <v>#DIV/0!</v>
      </c>
      <c r="AM86" s="9" t="e">
        <f t="shared" si="49"/>
        <v>#DIV/0!</v>
      </c>
      <c r="AN86" s="9"/>
    </row>
    <row r="87" spans="1:40" x14ac:dyDescent="0.25">
      <c r="A87" s="19"/>
      <c r="B87" s="20"/>
      <c r="C87" s="21"/>
      <c r="D87" s="22"/>
      <c r="E87" s="23"/>
      <c r="F87" s="23"/>
      <c r="G87" s="22"/>
      <c r="H87" s="22"/>
      <c r="I87" s="22">
        <f t="shared" si="29"/>
        <v>0</v>
      </c>
      <c r="J87" s="9" t="e">
        <f t="shared" si="50"/>
        <v>#DIV/0!</v>
      </c>
      <c r="K87" s="9">
        <f t="shared" si="51"/>
        <v>0</v>
      </c>
      <c r="L87" s="13">
        <f t="shared" si="52"/>
        <v>0</v>
      </c>
      <c r="M87" s="24"/>
      <c r="N87" s="24"/>
      <c r="O87" s="9">
        <f t="shared" si="30"/>
        <v>0</v>
      </c>
      <c r="P87" s="14" t="e">
        <f t="shared" si="31"/>
        <v>#DIV/0!</v>
      </c>
      <c r="Q87" s="9">
        <f t="shared" si="32"/>
        <v>0</v>
      </c>
      <c r="R87" s="9">
        <f t="shared" si="33"/>
        <v>0</v>
      </c>
      <c r="S87" s="9">
        <f t="shared" si="53"/>
        <v>0</v>
      </c>
      <c r="T87" s="9">
        <f t="shared" si="54"/>
        <v>5</v>
      </c>
      <c r="U87" s="9">
        <f t="shared" si="55"/>
        <v>0</v>
      </c>
      <c r="V87" s="9">
        <f t="shared" si="56"/>
        <v>5</v>
      </c>
      <c r="W87" s="9">
        <f t="shared" si="34"/>
        <v>0</v>
      </c>
      <c r="X87" s="9">
        <f t="shared" si="35"/>
        <v>-5</v>
      </c>
      <c r="Y87" s="9">
        <f t="shared" si="36"/>
        <v>0</v>
      </c>
      <c r="Z87" s="36" t="e">
        <f t="shared" si="37"/>
        <v>#DIV/0!</v>
      </c>
      <c r="AA87" s="36" t="e">
        <f t="shared" si="38"/>
        <v>#DIV/0!</v>
      </c>
      <c r="AB87" s="10" t="e">
        <f t="shared" si="39"/>
        <v>#DIV/0!</v>
      </c>
      <c r="AC87" s="10" t="e">
        <f t="shared" si="40"/>
        <v>#DIV/0!</v>
      </c>
      <c r="AD87" s="15">
        <f t="shared" si="41"/>
        <v>0</v>
      </c>
      <c r="AE87" s="15">
        <f t="shared" si="57"/>
        <v>0</v>
      </c>
      <c r="AF87" s="15">
        <f t="shared" si="42"/>
        <v>0</v>
      </c>
      <c r="AG87" s="9">
        <f t="shared" si="43"/>
        <v>0</v>
      </c>
      <c r="AH87" s="9" t="e">
        <f t="shared" si="44"/>
        <v>#DIV/0!</v>
      </c>
      <c r="AI87" s="9" t="e">
        <f t="shared" si="45"/>
        <v>#DIV/0!</v>
      </c>
      <c r="AJ87" s="9" t="e">
        <f t="shared" si="46"/>
        <v>#DIV/0!</v>
      </c>
      <c r="AK87" s="9">
        <f t="shared" si="47"/>
        <v>0</v>
      </c>
      <c r="AL87" s="9" t="e">
        <f t="shared" si="48"/>
        <v>#DIV/0!</v>
      </c>
      <c r="AM87" s="9" t="e">
        <f t="shared" si="49"/>
        <v>#DIV/0!</v>
      </c>
      <c r="AN87" s="9"/>
    </row>
    <row r="88" spans="1:40" x14ac:dyDescent="0.25">
      <c r="A88" s="19"/>
      <c r="B88" s="20"/>
      <c r="C88" s="21"/>
      <c r="D88" s="22"/>
      <c r="E88" s="23"/>
      <c r="F88" s="23"/>
      <c r="G88" s="22"/>
      <c r="H88" s="22"/>
      <c r="I88" s="22">
        <f t="shared" si="29"/>
        <v>0</v>
      </c>
      <c r="J88" s="9" t="e">
        <f t="shared" si="50"/>
        <v>#DIV/0!</v>
      </c>
      <c r="K88" s="9">
        <f t="shared" si="51"/>
        <v>0</v>
      </c>
      <c r="L88" s="13">
        <f t="shared" si="52"/>
        <v>0</v>
      </c>
      <c r="M88" s="24"/>
      <c r="N88" s="24"/>
      <c r="O88" s="9">
        <f t="shared" si="30"/>
        <v>0</v>
      </c>
      <c r="P88" s="14" t="e">
        <f t="shared" si="31"/>
        <v>#DIV/0!</v>
      </c>
      <c r="Q88" s="9">
        <f t="shared" si="32"/>
        <v>0</v>
      </c>
      <c r="R88" s="9">
        <f t="shared" si="33"/>
        <v>0</v>
      </c>
      <c r="S88" s="9">
        <f t="shared" si="53"/>
        <v>0</v>
      </c>
      <c r="T88" s="9">
        <f t="shared" si="54"/>
        <v>5</v>
      </c>
      <c r="U88" s="9">
        <f t="shared" si="55"/>
        <v>0</v>
      </c>
      <c r="V88" s="9">
        <f t="shared" si="56"/>
        <v>5</v>
      </c>
      <c r="W88" s="9">
        <f t="shared" si="34"/>
        <v>0</v>
      </c>
      <c r="X88" s="9">
        <f t="shared" si="35"/>
        <v>-5</v>
      </c>
      <c r="Y88" s="9">
        <f t="shared" si="36"/>
        <v>0</v>
      </c>
      <c r="Z88" s="36" t="e">
        <f t="shared" si="37"/>
        <v>#DIV/0!</v>
      </c>
      <c r="AA88" s="36" t="e">
        <f t="shared" si="38"/>
        <v>#DIV/0!</v>
      </c>
      <c r="AB88" s="10" t="e">
        <f t="shared" si="39"/>
        <v>#DIV/0!</v>
      </c>
      <c r="AC88" s="10" t="e">
        <f t="shared" si="40"/>
        <v>#DIV/0!</v>
      </c>
      <c r="AD88" s="15">
        <f t="shared" si="41"/>
        <v>0</v>
      </c>
      <c r="AE88" s="15">
        <f t="shared" si="57"/>
        <v>0</v>
      </c>
      <c r="AF88" s="15">
        <f t="shared" si="42"/>
        <v>0</v>
      </c>
      <c r="AG88" s="9">
        <f t="shared" si="43"/>
        <v>0</v>
      </c>
      <c r="AH88" s="9" t="e">
        <f t="shared" si="44"/>
        <v>#DIV/0!</v>
      </c>
      <c r="AI88" s="9" t="e">
        <f t="shared" si="45"/>
        <v>#DIV/0!</v>
      </c>
      <c r="AJ88" s="9" t="e">
        <f t="shared" si="46"/>
        <v>#DIV/0!</v>
      </c>
      <c r="AK88" s="9">
        <f t="shared" si="47"/>
        <v>0</v>
      </c>
      <c r="AL88" s="9" t="e">
        <f t="shared" si="48"/>
        <v>#DIV/0!</v>
      </c>
      <c r="AM88" s="9" t="e">
        <f t="shared" si="49"/>
        <v>#DIV/0!</v>
      </c>
      <c r="AN88" s="9"/>
    </row>
    <row r="89" spans="1:40" x14ac:dyDescent="0.25">
      <c r="A89" s="19"/>
      <c r="B89" s="20"/>
      <c r="C89" s="21"/>
      <c r="D89" s="22"/>
      <c r="E89" s="23"/>
      <c r="F89" s="23"/>
      <c r="G89" s="22"/>
      <c r="H89" s="22"/>
      <c r="I89" s="22">
        <f t="shared" si="29"/>
        <v>0</v>
      </c>
      <c r="J89" s="9" t="e">
        <f t="shared" si="50"/>
        <v>#DIV/0!</v>
      </c>
      <c r="K89" s="9">
        <f t="shared" si="51"/>
        <v>0</v>
      </c>
      <c r="L89" s="13">
        <f t="shared" si="52"/>
        <v>0</v>
      </c>
      <c r="M89" s="24"/>
      <c r="N89" s="24"/>
      <c r="O89" s="9">
        <f t="shared" si="30"/>
        <v>0</v>
      </c>
      <c r="P89" s="14" t="e">
        <f t="shared" si="31"/>
        <v>#DIV/0!</v>
      </c>
      <c r="Q89" s="9">
        <f t="shared" si="32"/>
        <v>0</v>
      </c>
      <c r="R89" s="9">
        <f t="shared" si="33"/>
        <v>0</v>
      </c>
      <c r="S89" s="9">
        <f t="shared" si="53"/>
        <v>0</v>
      </c>
      <c r="T89" s="9">
        <f t="shared" si="54"/>
        <v>5</v>
      </c>
      <c r="U89" s="9">
        <f t="shared" si="55"/>
        <v>0</v>
      </c>
      <c r="V89" s="9">
        <f t="shared" si="56"/>
        <v>5</v>
      </c>
      <c r="W89" s="9">
        <f t="shared" si="34"/>
        <v>0</v>
      </c>
      <c r="X89" s="9">
        <f t="shared" si="35"/>
        <v>-5</v>
      </c>
      <c r="Y89" s="9">
        <f t="shared" si="36"/>
        <v>0</v>
      </c>
      <c r="Z89" s="36" t="e">
        <f t="shared" si="37"/>
        <v>#DIV/0!</v>
      </c>
      <c r="AA89" s="36" t="e">
        <f t="shared" si="38"/>
        <v>#DIV/0!</v>
      </c>
      <c r="AB89" s="10" t="e">
        <f t="shared" si="39"/>
        <v>#DIV/0!</v>
      </c>
      <c r="AC89" s="10" t="e">
        <f t="shared" si="40"/>
        <v>#DIV/0!</v>
      </c>
      <c r="AD89" s="15">
        <f t="shared" si="41"/>
        <v>0</v>
      </c>
      <c r="AE89" s="15">
        <f t="shared" si="57"/>
        <v>0</v>
      </c>
      <c r="AF89" s="15">
        <f t="shared" si="42"/>
        <v>0</v>
      </c>
      <c r="AG89" s="9">
        <f t="shared" si="43"/>
        <v>0</v>
      </c>
      <c r="AH89" s="9" t="e">
        <f t="shared" si="44"/>
        <v>#DIV/0!</v>
      </c>
      <c r="AI89" s="9" t="e">
        <f t="shared" si="45"/>
        <v>#DIV/0!</v>
      </c>
      <c r="AJ89" s="9" t="e">
        <f t="shared" si="46"/>
        <v>#DIV/0!</v>
      </c>
      <c r="AK89" s="9">
        <f t="shared" si="47"/>
        <v>0</v>
      </c>
      <c r="AL89" s="9" t="e">
        <f t="shared" si="48"/>
        <v>#DIV/0!</v>
      </c>
      <c r="AM89" s="9" t="e">
        <f t="shared" si="49"/>
        <v>#DIV/0!</v>
      </c>
      <c r="AN89" s="9"/>
    </row>
    <row r="90" spans="1:40" x14ac:dyDescent="0.25">
      <c r="A90" s="19"/>
      <c r="B90" s="20"/>
      <c r="C90" s="21"/>
      <c r="D90" s="22"/>
      <c r="E90" s="23"/>
      <c r="F90" s="23"/>
      <c r="G90" s="22"/>
      <c r="H90" s="22"/>
      <c r="I90" s="22">
        <f t="shared" si="29"/>
        <v>0</v>
      </c>
      <c r="J90" s="9" t="e">
        <f t="shared" si="50"/>
        <v>#DIV/0!</v>
      </c>
      <c r="K90" s="9">
        <f t="shared" si="51"/>
        <v>0</v>
      </c>
      <c r="L90" s="13">
        <f t="shared" si="52"/>
        <v>0</v>
      </c>
      <c r="M90" s="24"/>
      <c r="N90" s="24"/>
      <c r="O90" s="9">
        <f t="shared" si="30"/>
        <v>0</v>
      </c>
      <c r="P90" s="14" t="e">
        <f t="shared" si="31"/>
        <v>#DIV/0!</v>
      </c>
      <c r="Q90" s="9">
        <f t="shared" si="32"/>
        <v>0</v>
      </c>
      <c r="R90" s="9">
        <f t="shared" si="33"/>
        <v>0</v>
      </c>
      <c r="S90" s="9">
        <f t="shared" si="53"/>
        <v>0</v>
      </c>
      <c r="T90" s="9">
        <f t="shared" si="54"/>
        <v>5</v>
      </c>
      <c r="U90" s="9">
        <f t="shared" si="55"/>
        <v>0</v>
      </c>
      <c r="V90" s="9">
        <f t="shared" si="56"/>
        <v>5</v>
      </c>
      <c r="W90" s="9">
        <f t="shared" si="34"/>
        <v>0</v>
      </c>
      <c r="X90" s="9">
        <f t="shared" si="35"/>
        <v>-5</v>
      </c>
      <c r="Y90" s="9">
        <f t="shared" si="36"/>
        <v>0</v>
      </c>
      <c r="Z90" s="36" t="e">
        <f t="shared" si="37"/>
        <v>#DIV/0!</v>
      </c>
      <c r="AA90" s="36" t="e">
        <f t="shared" si="38"/>
        <v>#DIV/0!</v>
      </c>
      <c r="AB90" s="10" t="e">
        <f t="shared" si="39"/>
        <v>#DIV/0!</v>
      </c>
      <c r="AC90" s="10" t="e">
        <f t="shared" si="40"/>
        <v>#DIV/0!</v>
      </c>
      <c r="AD90" s="15">
        <f t="shared" si="41"/>
        <v>0</v>
      </c>
      <c r="AE90" s="15">
        <f t="shared" si="57"/>
        <v>0</v>
      </c>
      <c r="AF90" s="15">
        <f t="shared" si="42"/>
        <v>0</v>
      </c>
      <c r="AG90" s="9">
        <f t="shared" si="43"/>
        <v>0</v>
      </c>
      <c r="AH90" s="9" t="e">
        <f t="shared" si="44"/>
        <v>#DIV/0!</v>
      </c>
      <c r="AI90" s="9" t="e">
        <f t="shared" si="45"/>
        <v>#DIV/0!</v>
      </c>
      <c r="AJ90" s="9" t="e">
        <f t="shared" si="46"/>
        <v>#DIV/0!</v>
      </c>
      <c r="AK90" s="9">
        <f t="shared" si="47"/>
        <v>0</v>
      </c>
      <c r="AL90" s="9" t="e">
        <f t="shared" si="48"/>
        <v>#DIV/0!</v>
      </c>
      <c r="AM90" s="9" t="e">
        <f t="shared" si="49"/>
        <v>#DIV/0!</v>
      </c>
      <c r="AN90" s="9"/>
    </row>
    <row r="91" spans="1:40" x14ac:dyDescent="0.25">
      <c r="A91" s="19"/>
      <c r="B91" s="20"/>
      <c r="C91" s="21"/>
      <c r="D91" s="22"/>
      <c r="E91" s="23"/>
      <c r="F91" s="23"/>
      <c r="G91" s="22"/>
      <c r="H91" s="22"/>
      <c r="I91" s="22">
        <f t="shared" si="29"/>
        <v>0</v>
      </c>
      <c r="J91" s="9" t="e">
        <f t="shared" si="50"/>
        <v>#DIV/0!</v>
      </c>
      <c r="K91" s="9">
        <f t="shared" si="51"/>
        <v>0</v>
      </c>
      <c r="L91" s="13">
        <f t="shared" si="52"/>
        <v>0</v>
      </c>
      <c r="M91" s="24"/>
      <c r="N91" s="24"/>
      <c r="O91" s="9">
        <f t="shared" si="30"/>
        <v>0</v>
      </c>
      <c r="P91" s="14" t="e">
        <f t="shared" si="31"/>
        <v>#DIV/0!</v>
      </c>
      <c r="Q91" s="9">
        <f t="shared" si="32"/>
        <v>0</v>
      </c>
      <c r="R91" s="9">
        <f t="shared" si="33"/>
        <v>0</v>
      </c>
      <c r="S91" s="9">
        <f t="shared" si="53"/>
        <v>0</v>
      </c>
      <c r="T91" s="9">
        <f t="shared" si="54"/>
        <v>5</v>
      </c>
      <c r="U91" s="9">
        <f t="shared" si="55"/>
        <v>0</v>
      </c>
      <c r="V91" s="9">
        <f t="shared" si="56"/>
        <v>5</v>
      </c>
      <c r="W91" s="9">
        <f t="shared" si="34"/>
        <v>0</v>
      </c>
      <c r="X91" s="9">
        <f t="shared" si="35"/>
        <v>-5</v>
      </c>
      <c r="Y91" s="9">
        <f t="shared" si="36"/>
        <v>0</v>
      </c>
      <c r="Z91" s="36" t="e">
        <f t="shared" si="37"/>
        <v>#DIV/0!</v>
      </c>
      <c r="AA91" s="36" t="e">
        <f t="shared" si="38"/>
        <v>#DIV/0!</v>
      </c>
      <c r="AB91" s="10" t="e">
        <f t="shared" si="39"/>
        <v>#DIV/0!</v>
      </c>
      <c r="AC91" s="10" t="e">
        <f t="shared" si="40"/>
        <v>#DIV/0!</v>
      </c>
      <c r="AD91" s="15">
        <f t="shared" si="41"/>
        <v>0</v>
      </c>
      <c r="AE91" s="15">
        <f t="shared" si="57"/>
        <v>0</v>
      </c>
      <c r="AF91" s="15">
        <f t="shared" si="42"/>
        <v>0</v>
      </c>
      <c r="AG91" s="9">
        <f t="shared" si="43"/>
        <v>0</v>
      </c>
      <c r="AH91" s="9" t="e">
        <f t="shared" si="44"/>
        <v>#DIV/0!</v>
      </c>
      <c r="AI91" s="9" t="e">
        <f t="shared" si="45"/>
        <v>#DIV/0!</v>
      </c>
      <c r="AJ91" s="9" t="e">
        <f t="shared" si="46"/>
        <v>#DIV/0!</v>
      </c>
      <c r="AK91" s="9">
        <f t="shared" si="47"/>
        <v>0</v>
      </c>
      <c r="AL91" s="9" t="e">
        <f t="shared" si="48"/>
        <v>#DIV/0!</v>
      </c>
      <c r="AM91" s="9" t="e">
        <f t="shared" si="49"/>
        <v>#DIV/0!</v>
      </c>
      <c r="AN91" s="9"/>
    </row>
    <row r="92" spans="1:40" x14ac:dyDescent="0.25">
      <c r="A92" s="19"/>
      <c r="B92" s="20"/>
      <c r="C92" s="21"/>
      <c r="D92" s="22"/>
      <c r="E92" s="23"/>
      <c r="F92" s="23"/>
      <c r="G92" s="22"/>
      <c r="H92" s="22"/>
      <c r="I92" s="22">
        <f t="shared" si="29"/>
        <v>0</v>
      </c>
      <c r="J92" s="9" t="e">
        <f t="shared" si="50"/>
        <v>#DIV/0!</v>
      </c>
      <c r="K92" s="9">
        <f t="shared" si="51"/>
        <v>0</v>
      </c>
      <c r="L92" s="13">
        <f t="shared" si="52"/>
        <v>0</v>
      </c>
      <c r="M92" s="24"/>
      <c r="N92" s="24"/>
      <c r="O92" s="9">
        <f t="shared" si="30"/>
        <v>0</v>
      </c>
      <c r="P92" s="14" t="e">
        <f t="shared" si="31"/>
        <v>#DIV/0!</v>
      </c>
      <c r="Q92" s="9">
        <f t="shared" si="32"/>
        <v>0</v>
      </c>
      <c r="R92" s="9">
        <f t="shared" si="33"/>
        <v>0</v>
      </c>
      <c r="S92" s="9">
        <f t="shared" si="53"/>
        <v>0</v>
      </c>
      <c r="T92" s="9">
        <f t="shared" si="54"/>
        <v>5</v>
      </c>
      <c r="U92" s="9">
        <f t="shared" si="55"/>
        <v>0</v>
      </c>
      <c r="V92" s="9">
        <f t="shared" si="56"/>
        <v>5</v>
      </c>
      <c r="W92" s="9">
        <f t="shared" si="34"/>
        <v>0</v>
      </c>
      <c r="X92" s="9">
        <f t="shared" si="35"/>
        <v>-5</v>
      </c>
      <c r="Y92" s="9">
        <f t="shared" si="36"/>
        <v>0</v>
      </c>
      <c r="Z92" s="36" t="e">
        <f t="shared" si="37"/>
        <v>#DIV/0!</v>
      </c>
      <c r="AA92" s="36" t="e">
        <f t="shared" si="38"/>
        <v>#DIV/0!</v>
      </c>
      <c r="AB92" s="10" t="e">
        <f t="shared" si="39"/>
        <v>#DIV/0!</v>
      </c>
      <c r="AC92" s="10" t="e">
        <f t="shared" si="40"/>
        <v>#DIV/0!</v>
      </c>
      <c r="AD92" s="15">
        <f t="shared" si="41"/>
        <v>0</v>
      </c>
      <c r="AE92" s="15">
        <f t="shared" si="57"/>
        <v>0</v>
      </c>
      <c r="AF92" s="15">
        <f t="shared" si="42"/>
        <v>0</v>
      </c>
      <c r="AG92" s="9">
        <f t="shared" si="43"/>
        <v>0</v>
      </c>
      <c r="AH92" s="9" t="e">
        <f t="shared" si="44"/>
        <v>#DIV/0!</v>
      </c>
      <c r="AI92" s="9" t="e">
        <f t="shared" si="45"/>
        <v>#DIV/0!</v>
      </c>
      <c r="AJ92" s="9" t="e">
        <f t="shared" si="46"/>
        <v>#DIV/0!</v>
      </c>
      <c r="AK92" s="9">
        <f t="shared" si="47"/>
        <v>0</v>
      </c>
      <c r="AL92" s="9" t="e">
        <f t="shared" si="48"/>
        <v>#DIV/0!</v>
      </c>
      <c r="AM92" s="9" t="e">
        <f t="shared" si="49"/>
        <v>#DIV/0!</v>
      </c>
      <c r="AN92" s="9"/>
    </row>
    <row r="93" spans="1:40" x14ac:dyDescent="0.25">
      <c r="A93" s="19"/>
      <c r="B93" s="20"/>
      <c r="C93" s="21"/>
      <c r="D93" s="22"/>
      <c r="E93" s="23"/>
      <c r="F93" s="23"/>
      <c r="G93" s="22"/>
      <c r="H93" s="22"/>
      <c r="I93" s="22">
        <f t="shared" si="29"/>
        <v>0</v>
      </c>
      <c r="J93" s="9" t="e">
        <f t="shared" si="50"/>
        <v>#DIV/0!</v>
      </c>
      <c r="K93" s="9">
        <f t="shared" si="51"/>
        <v>0</v>
      </c>
      <c r="L93" s="13">
        <f t="shared" si="52"/>
        <v>0</v>
      </c>
      <c r="M93" s="24"/>
      <c r="N93" s="24"/>
      <c r="O93" s="9">
        <f t="shared" si="30"/>
        <v>0</v>
      </c>
      <c r="P93" s="14" t="e">
        <f t="shared" si="31"/>
        <v>#DIV/0!</v>
      </c>
      <c r="Q93" s="9">
        <f t="shared" si="32"/>
        <v>0</v>
      </c>
      <c r="R93" s="9">
        <f t="shared" si="33"/>
        <v>0</v>
      </c>
      <c r="S93" s="9">
        <f t="shared" si="53"/>
        <v>0</v>
      </c>
      <c r="T93" s="9">
        <f t="shared" si="54"/>
        <v>5</v>
      </c>
      <c r="U93" s="9">
        <f t="shared" si="55"/>
        <v>0</v>
      </c>
      <c r="V93" s="9">
        <f t="shared" si="56"/>
        <v>5</v>
      </c>
      <c r="W93" s="9">
        <f t="shared" si="34"/>
        <v>0</v>
      </c>
      <c r="X93" s="9">
        <f t="shared" si="35"/>
        <v>-5</v>
      </c>
      <c r="Y93" s="9">
        <f t="shared" si="36"/>
        <v>0</v>
      </c>
      <c r="Z93" s="36" t="e">
        <f t="shared" si="37"/>
        <v>#DIV/0!</v>
      </c>
      <c r="AA93" s="36" t="e">
        <f t="shared" si="38"/>
        <v>#DIV/0!</v>
      </c>
      <c r="AB93" s="10" t="e">
        <f t="shared" si="39"/>
        <v>#DIV/0!</v>
      </c>
      <c r="AC93" s="10" t="e">
        <f t="shared" si="40"/>
        <v>#DIV/0!</v>
      </c>
      <c r="AD93" s="15">
        <f t="shared" si="41"/>
        <v>0</v>
      </c>
      <c r="AE93" s="15">
        <f t="shared" si="57"/>
        <v>0</v>
      </c>
      <c r="AF93" s="15">
        <f t="shared" si="42"/>
        <v>0</v>
      </c>
      <c r="AG93" s="9">
        <f t="shared" si="43"/>
        <v>0</v>
      </c>
      <c r="AH93" s="9" t="e">
        <f t="shared" si="44"/>
        <v>#DIV/0!</v>
      </c>
      <c r="AI93" s="9" t="e">
        <f t="shared" si="45"/>
        <v>#DIV/0!</v>
      </c>
      <c r="AJ93" s="9" t="e">
        <f t="shared" si="46"/>
        <v>#DIV/0!</v>
      </c>
      <c r="AK93" s="9">
        <f t="shared" si="47"/>
        <v>0</v>
      </c>
      <c r="AL93" s="9" t="e">
        <f t="shared" si="48"/>
        <v>#DIV/0!</v>
      </c>
      <c r="AM93" s="9" t="e">
        <f t="shared" si="49"/>
        <v>#DIV/0!</v>
      </c>
      <c r="AN93" s="9"/>
    </row>
    <row r="94" spans="1:40" x14ac:dyDescent="0.25">
      <c r="A94" s="19"/>
      <c r="B94" s="20"/>
      <c r="C94" s="21"/>
      <c r="D94" s="22"/>
      <c r="E94" s="23"/>
      <c r="F94" s="23"/>
      <c r="G94" s="22"/>
      <c r="H94" s="22"/>
      <c r="I94" s="22">
        <f t="shared" si="29"/>
        <v>0</v>
      </c>
      <c r="J94" s="9" t="e">
        <f t="shared" si="50"/>
        <v>#DIV/0!</v>
      </c>
      <c r="K94" s="9">
        <f t="shared" si="51"/>
        <v>0</v>
      </c>
      <c r="L94" s="13">
        <f t="shared" si="52"/>
        <v>0</v>
      </c>
      <c r="M94" s="24"/>
      <c r="N94" s="24"/>
      <c r="O94" s="9">
        <f t="shared" si="30"/>
        <v>0</v>
      </c>
      <c r="P94" s="14" t="e">
        <f t="shared" si="31"/>
        <v>#DIV/0!</v>
      </c>
      <c r="Q94" s="9">
        <f t="shared" si="32"/>
        <v>0</v>
      </c>
      <c r="R94" s="9">
        <f t="shared" si="33"/>
        <v>0</v>
      </c>
      <c r="S94" s="9">
        <f t="shared" si="53"/>
        <v>0</v>
      </c>
      <c r="T94" s="9">
        <f t="shared" si="54"/>
        <v>5</v>
      </c>
      <c r="U94" s="9">
        <f t="shared" si="55"/>
        <v>0</v>
      </c>
      <c r="V94" s="9">
        <f t="shared" si="56"/>
        <v>5</v>
      </c>
      <c r="W94" s="9">
        <f t="shared" si="34"/>
        <v>0</v>
      </c>
      <c r="X94" s="9">
        <f t="shared" si="35"/>
        <v>-5</v>
      </c>
      <c r="Y94" s="9">
        <f t="shared" si="36"/>
        <v>0</v>
      </c>
      <c r="Z94" s="36" t="e">
        <f t="shared" si="37"/>
        <v>#DIV/0!</v>
      </c>
      <c r="AA94" s="36" t="e">
        <f t="shared" si="38"/>
        <v>#DIV/0!</v>
      </c>
      <c r="AB94" s="10" t="e">
        <f t="shared" si="39"/>
        <v>#DIV/0!</v>
      </c>
      <c r="AC94" s="10" t="e">
        <f t="shared" si="40"/>
        <v>#DIV/0!</v>
      </c>
      <c r="AD94" s="15">
        <f t="shared" si="41"/>
        <v>0</v>
      </c>
      <c r="AE94" s="15">
        <f t="shared" si="57"/>
        <v>0</v>
      </c>
      <c r="AF94" s="15">
        <f t="shared" si="42"/>
        <v>0</v>
      </c>
      <c r="AG94" s="9">
        <f t="shared" si="43"/>
        <v>0</v>
      </c>
      <c r="AH94" s="9" t="e">
        <f t="shared" si="44"/>
        <v>#DIV/0!</v>
      </c>
      <c r="AI94" s="9" t="e">
        <f t="shared" si="45"/>
        <v>#DIV/0!</v>
      </c>
      <c r="AJ94" s="9" t="e">
        <f t="shared" si="46"/>
        <v>#DIV/0!</v>
      </c>
      <c r="AK94" s="9">
        <f t="shared" si="47"/>
        <v>0</v>
      </c>
      <c r="AL94" s="9" t="e">
        <f t="shared" si="48"/>
        <v>#DIV/0!</v>
      </c>
      <c r="AM94" s="9" t="e">
        <f t="shared" si="49"/>
        <v>#DIV/0!</v>
      </c>
      <c r="AN94" s="9"/>
    </row>
    <row r="95" spans="1:40" x14ac:dyDescent="0.25">
      <c r="A95" s="19"/>
      <c r="B95" s="20"/>
      <c r="C95" s="21"/>
      <c r="D95" s="22"/>
      <c r="E95" s="23"/>
      <c r="F95" s="23"/>
      <c r="G95" s="22"/>
      <c r="H95" s="22"/>
      <c r="I95" s="22">
        <f t="shared" si="29"/>
        <v>0</v>
      </c>
      <c r="J95" s="9" t="e">
        <f t="shared" si="50"/>
        <v>#DIV/0!</v>
      </c>
      <c r="K95" s="9">
        <f t="shared" si="51"/>
        <v>0</v>
      </c>
      <c r="L95" s="13">
        <f t="shared" si="52"/>
        <v>0</v>
      </c>
      <c r="M95" s="24"/>
      <c r="N95" s="24"/>
      <c r="O95" s="9">
        <f t="shared" si="30"/>
        <v>0</v>
      </c>
      <c r="P95" s="14" t="e">
        <f t="shared" si="31"/>
        <v>#DIV/0!</v>
      </c>
      <c r="Q95" s="9">
        <f t="shared" si="32"/>
        <v>0</v>
      </c>
      <c r="R95" s="9">
        <f t="shared" si="33"/>
        <v>0</v>
      </c>
      <c r="S95" s="9">
        <f t="shared" si="53"/>
        <v>0</v>
      </c>
      <c r="T95" s="9">
        <f t="shared" si="54"/>
        <v>5</v>
      </c>
      <c r="U95" s="9">
        <f t="shared" si="55"/>
        <v>0</v>
      </c>
      <c r="V95" s="9">
        <f t="shared" si="56"/>
        <v>5</v>
      </c>
      <c r="W95" s="9">
        <f t="shared" si="34"/>
        <v>0</v>
      </c>
      <c r="X95" s="9">
        <f t="shared" si="35"/>
        <v>-5</v>
      </c>
      <c r="Y95" s="9">
        <f t="shared" si="36"/>
        <v>0</v>
      </c>
      <c r="Z95" s="36" t="e">
        <f t="shared" si="37"/>
        <v>#DIV/0!</v>
      </c>
      <c r="AA95" s="36" t="e">
        <f t="shared" si="38"/>
        <v>#DIV/0!</v>
      </c>
      <c r="AB95" s="10" t="e">
        <f t="shared" si="39"/>
        <v>#DIV/0!</v>
      </c>
      <c r="AC95" s="10" t="e">
        <f t="shared" si="40"/>
        <v>#DIV/0!</v>
      </c>
      <c r="AD95" s="15">
        <f t="shared" si="41"/>
        <v>0</v>
      </c>
      <c r="AE95" s="15">
        <f t="shared" si="57"/>
        <v>0</v>
      </c>
      <c r="AF95" s="15">
        <f t="shared" si="42"/>
        <v>0</v>
      </c>
      <c r="AG95" s="9">
        <f t="shared" si="43"/>
        <v>0</v>
      </c>
      <c r="AH95" s="9" t="e">
        <f t="shared" si="44"/>
        <v>#DIV/0!</v>
      </c>
      <c r="AI95" s="9" t="e">
        <f t="shared" si="45"/>
        <v>#DIV/0!</v>
      </c>
      <c r="AJ95" s="9" t="e">
        <f t="shared" si="46"/>
        <v>#DIV/0!</v>
      </c>
      <c r="AK95" s="9">
        <f t="shared" si="47"/>
        <v>0</v>
      </c>
      <c r="AL95" s="9" t="e">
        <f t="shared" si="48"/>
        <v>#DIV/0!</v>
      </c>
      <c r="AM95" s="9" t="e">
        <f t="shared" si="49"/>
        <v>#DIV/0!</v>
      </c>
      <c r="AN95" s="9"/>
    </row>
    <row r="96" spans="1:40" x14ac:dyDescent="0.25">
      <c r="A96" s="19"/>
      <c r="B96" s="20"/>
      <c r="C96" s="21"/>
      <c r="D96" s="22"/>
      <c r="E96" s="23"/>
      <c r="F96" s="23"/>
      <c r="G96" s="22"/>
      <c r="H96" s="22"/>
      <c r="I96" s="22">
        <f t="shared" si="29"/>
        <v>0</v>
      </c>
      <c r="J96" s="9" t="e">
        <f t="shared" si="50"/>
        <v>#DIV/0!</v>
      </c>
      <c r="K96" s="9">
        <f t="shared" si="51"/>
        <v>0</v>
      </c>
      <c r="L96" s="13">
        <f t="shared" si="52"/>
        <v>0</v>
      </c>
      <c r="M96" s="24"/>
      <c r="N96" s="24"/>
      <c r="O96" s="9">
        <f t="shared" si="30"/>
        <v>0</v>
      </c>
      <c r="P96" s="14" t="e">
        <f t="shared" si="31"/>
        <v>#DIV/0!</v>
      </c>
      <c r="Q96" s="9">
        <f t="shared" si="32"/>
        <v>0</v>
      </c>
      <c r="R96" s="9">
        <f t="shared" si="33"/>
        <v>0</v>
      </c>
      <c r="S96" s="9">
        <f t="shared" si="53"/>
        <v>0</v>
      </c>
      <c r="T96" s="9">
        <f t="shared" si="54"/>
        <v>5</v>
      </c>
      <c r="U96" s="9">
        <f t="shared" si="55"/>
        <v>0</v>
      </c>
      <c r="V96" s="9">
        <f t="shared" si="56"/>
        <v>5</v>
      </c>
      <c r="W96" s="9">
        <f t="shared" si="34"/>
        <v>0</v>
      </c>
      <c r="X96" s="9">
        <f t="shared" si="35"/>
        <v>-5</v>
      </c>
      <c r="Y96" s="9">
        <f t="shared" si="36"/>
        <v>0</v>
      </c>
      <c r="Z96" s="36" t="e">
        <f t="shared" si="37"/>
        <v>#DIV/0!</v>
      </c>
      <c r="AA96" s="36" t="e">
        <f t="shared" si="38"/>
        <v>#DIV/0!</v>
      </c>
      <c r="AB96" s="10" t="e">
        <f t="shared" si="39"/>
        <v>#DIV/0!</v>
      </c>
      <c r="AC96" s="10" t="e">
        <f t="shared" si="40"/>
        <v>#DIV/0!</v>
      </c>
      <c r="AD96" s="15">
        <f t="shared" si="41"/>
        <v>0</v>
      </c>
      <c r="AE96" s="15">
        <f t="shared" si="57"/>
        <v>0</v>
      </c>
      <c r="AF96" s="15">
        <f t="shared" si="42"/>
        <v>0</v>
      </c>
      <c r="AG96" s="9">
        <f t="shared" si="43"/>
        <v>0</v>
      </c>
      <c r="AH96" s="9" t="e">
        <f t="shared" si="44"/>
        <v>#DIV/0!</v>
      </c>
      <c r="AI96" s="9" t="e">
        <f t="shared" si="45"/>
        <v>#DIV/0!</v>
      </c>
      <c r="AJ96" s="9" t="e">
        <f t="shared" si="46"/>
        <v>#DIV/0!</v>
      </c>
      <c r="AK96" s="9">
        <f t="shared" si="47"/>
        <v>0</v>
      </c>
      <c r="AL96" s="9" t="e">
        <f t="shared" si="48"/>
        <v>#DIV/0!</v>
      </c>
      <c r="AM96" s="9" t="e">
        <f t="shared" si="49"/>
        <v>#DIV/0!</v>
      </c>
      <c r="AN96" s="9"/>
    </row>
    <row r="97" spans="1:40" x14ac:dyDescent="0.25">
      <c r="A97" s="19"/>
      <c r="B97" s="20"/>
      <c r="C97" s="21"/>
      <c r="D97" s="22"/>
      <c r="E97" s="23"/>
      <c r="F97" s="23"/>
      <c r="G97" s="22"/>
      <c r="H97" s="22"/>
      <c r="I97" s="22">
        <f t="shared" si="29"/>
        <v>0</v>
      </c>
      <c r="J97" s="9" t="e">
        <f t="shared" si="50"/>
        <v>#DIV/0!</v>
      </c>
      <c r="K97" s="9">
        <f t="shared" si="51"/>
        <v>0</v>
      </c>
      <c r="L97" s="13">
        <f t="shared" si="52"/>
        <v>0</v>
      </c>
      <c r="M97" s="24"/>
      <c r="N97" s="24"/>
      <c r="O97" s="9">
        <f t="shared" si="30"/>
        <v>0</v>
      </c>
      <c r="P97" s="14" t="e">
        <f t="shared" si="31"/>
        <v>#DIV/0!</v>
      </c>
      <c r="Q97" s="9">
        <f t="shared" si="32"/>
        <v>0</v>
      </c>
      <c r="R97" s="9">
        <f t="shared" si="33"/>
        <v>0</v>
      </c>
      <c r="S97" s="9">
        <f t="shared" si="53"/>
        <v>0</v>
      </c>
      <c r="T97" s="9">
        <f t="shared" si="54"/>
        <v>5</v>
      </c>
      <c r="U97" s="9">
        <f t="shared" si="55"/>
        <v>0</v>
      </c>
      <c r="V97" s="9">
        <f t="shared" si="56"/>
        <v>5</v>
      </c>
      <c r="W97" s="9">
        <f t="shared" si="34"/>
        <v>0</v>
      </c>
      <c r="X97" s="9">
        <f t="shared" si="35"/>
        <v>-5</v>
      </c>
      <c r="Y97" s="9">
        <f t="shared" si="36"/>
        <v>0</v>
      </c>
      <c r="Z97" s="36" t="e">
        <f t="shared" si="37"/>
        <v>#DIV/0!</v>
      </c>
      <c r="AA97" s="36" t="e">
        <f t="shared" si="38"/>
        <v>#DIV/0!</v>
      </c>
      <c r="AB97" s="10" t="e">
        <f t="shared" si="39"/>
        <v>#DIV/0!</v>
      </c>
      <c r="AC97" s="10" t="e">
        <f t="shared" si="40"/>
        <v>#DIV/0!</v>
      </c>
      <c r="AD97" s="15">
        <f t="shared" si="41"/>
        <v>0</v>
      </c>
      <c r="AE97" s="15">
        <f t="shared" si="57"/>
        <v>0</v>
      </c>
      <c r="AF97" s="15">
        <f t="shared" si="42"/>
        <v>0</v>
      </c>
      <c r="AG97" s="9">
        <f t="shared" si="43"/>
        <v>0</v>
      </c>
      <c r="AH97" s="9" t="e">
        <f t="shared" si="44"/>
        <v>#DIV/0!</v>
      </c>
      <c r="AI97" s="9" t="e">
        <f t="shared" si="45"/>
        <v>#DIV/0!</v>
      </c>
      <c r="AJ97" s="9" t="e">
        <f t="shared" si="46"/>
        <v>#DIV/0!</v>
      </c>
      <c r="AK97" s="9">
        <f t="shared" si="47"/>
        <v>0</v>
      </c>
      <c r="AL97" s="9" t="e">
        <f t="shared" si="48"/>
        <v>#DIV/0!</v>
      </c>
      <c r="AM97" s="9" t="e">
        <f t="shared" si="49"/>
        <v>#DIV/0!</v>
      </c>
      <c r="AN97" s="9"/>
    </row>
    <row r="98" spans="1:40" x14ac:dyDescent="0.25">
      <c r="A98" s="19"/>
      <c r="B98" s="20"/>
      <c r="C98" s="21"/>
      <c r="D98" s="22"/>
      <c r="E98" s="23"/>
      <c r="F98" s="23"/>
      <c r="G98" s="22"/>
      <c r="H98" s="22"/>
      <c r="I98" s="22">
        <f t="shared" si="29"/>
        <v>0</v>
      </c>
      <c r="J98" s="9" t="e">
        <f t="shared" si="50"/>
        <v>#DIV/0!</v>
      </c>
      <c r="K98" s="9">
        <f t="shared" si="51"/>
        <v>0</v>
      </c>
      <c r="L98" s="13">
        <f t="shared" si="52"/>
        <v>0</v>
      </c>
      <c r="M98" s="24"/>
      <c r="N98" s="24"/>
      <c r="O98" s="9">
        <f t="shared" si="30"/>
        <v>0</v>
      </c>
      <c r="P98" s="14" t="e">
        <f t="shared" si="31"/>
        <v>#DIV/0!</v>
      </c>
      <c r="Q98" s="9">
        <f t="shared" si="32"/>
        <v>0</v>
      </c>
      <c r="R98" s="9">
        <f t="shared" si="33"/>
        <v>0</v>
      </c>
      <c r="S98" s="9">
        <f t="shared" si="53"/>
        <v>0</v>
      </c>
      <c r="T98" s="9">
        <f t="shared" si="54"/>
        <v>5</v>
      </c>
      <c r="U98" s="9">
        <f t="shared" si="55"/>
        <v>0</v>
      </c>
      <c r="V98" s="9">
        <f t="shared" si="56"/>
        <v>5</v>
      </c>
      <c r="W98" s="9">
        <f t="shared" si="34"/>
        <v>0</v>
      </c>
      <c r="X98" s="9">
        <f t="shared" si="35"/>
        <v>-5</v>
      </c>
      <c r="Y98" s="9">
        <f t="shared" si="36"/>
        <v>0</v>
      </c>
      <c r="Z98" s="36" t="e">
        <f t="shared" si="37"/>
        <v>#DIV/0!</v>
      </c>
      <c r="AA98" s="36" t="e">
        <f t="shared" si="38"/>
        <v>#DIV/0!</v>
      </c>
      <c r="AB98" s="10" t="e">
        <f t="shared" si="39"/>
        <v>#DIV/0!</v>
      </c>
      <c r="AC98" s="10" t="e">
        <f t="shared" si="40"/>
        <v>#DIV/0!</v>
      </c>
      <c r="AD98" s="15">
        <f t="shared" si="41"/>
        <v>0</v>
      </c>
      <c r="AE98" s="15">
        <f t="shared" si="57"/>
        <v>0</v>
      </c>
      <c r="AF98" s="15">
        <f t="shared" si="42"/>
        <v>0</v>
      </c>
      <c r="AG98" s="9">
        <f t="shared" si="43"/>
        <v>0</v>
      </c>
      <c r="AH98" s="9" t="e">
        <f t="shared" si="44"/>
        <v>#DIV/0!</v>
      </c>
      <c r="AI98" s="9" t="e">
        <f t="shared" si="45"/>
        <v>#DIV/0!</v>
      </c>
      <c r="AJ98" s="9" t="e">
        <f t="shared" si="46"/>
        <v>#DIV/0!</v>
      </c>
      <c r="AK98" s="9">
        <f t="shared" si="47"/>
        <v>0</v>
      </c>
      <c r="AL98" s="9" t="e">
        <f t="shared" si="48"/>
        <v>#DIV/0!</v>
      </c>
      <c r="AM98" s="9" t="e">
        <f t="shared" si="49"/>
        <v>#DIV/0!</v>
      </c>
      <c r="AN98" s="9"/>
    </row>
    <row r="99" spans="1:40" x14ac:dyDescent="0.25">
      <c r="A99" s="19"/>
      <c r="B99" s="20"/>
      <c r="C99" s="21"/>
      <c r="D99" s="22"/>
      <c r="E99" s="23"/>
      <c r="F99" s="23"/>
      <c r="G99" s="22"/>
      <c r="H99" s="22"/>
      <c r="I99" s="22">
        <f t="shared" si="29"/>
        <v>0</v>
      </c>
      <c r="J99" s="9" t="e">
        <f t="shared" si="50"/>
        <v>#DIV/0!</v>
      </c>
      <c r="K99" s="9">
        <f t="shared" si="51"/>
        <v>0</v>
      </c>
      <c r="L99" s="13">
        <f t="shared" si="52"/>
        <v>0</v>
      </c>
      <c r="M99" s="24"/>
      <c r="N99" s="24"/>
      <c r="O99" s="9">
        <f t="shared" si="30"/>
        <v>0</v>
      </c>
      <c r="P99" s="14" t="e">
        <f t="shared" si="31"/>
        <v>#DIV/0!</v>
      </c>
      <c r="Q99" s="9">
        <f t="shared" si="32"/>
        <v>0</v>
      </c>
      <c r="R99" s="9">
        <f t="shared" si="33"/>
        <v>0</v>
      </c>
      <c r="S99" s="9">
        <f t="shared" si="53"/>
        <v>0</v>
      </c>
      <c r="T99" s="9">
        <f t="shared" si="54"/>
        <v>5</v>
      </c>
      <c r="U99" s="9">
        <f t="shared" si="55"/>
        <v>0</v>
      </c>
      <c r="V99" s="9">
        <f t="shared" si="56"/>
        <v>5</v>
      </c>
      <c r="W99" s="9">
        <f t="shared" si="34"/>
        <v>0</v>
      </c>
      <c r="X99" s="9">
        <f t="shared" si="35"/>
        <v>-5</v>
      </c>
      <c r="Y99" s="9">
        <f t="shared" si="36"/>
        <v>0</v>
      </c>
      <c r="Z99" s="36" t="e">
        <f t="shared" si="37"/>
        <v>#DIV/0!</v>
      </c>
      <c r="AA99" s="36" t="e">
        <f t="shared" si="38"/>
        <v>#DIV/0!</v>
      </c>
      <c r="AB99" s="10" t="e">
        <f t="shared" si="39"/>
        <v>#DIV/0!</v>
      </c>
      <c r="AC99" s="10" t="e">
        <f t="shared" si="40"/>
        <v>#DIV/0!</v>
      </c>
      <c r="AD99" s="15">
        <f t="shared" si="41"/>
        <v>0</v>
      </c>
      <c r="AE99" s="15">
        <f t="shared" si="57"/>
        <v>0</v>
      </c>
      <c r="AF99" s="15">
        <f t="shared" si="42"/>
        <v>0</v>
      </c>
      <c r="AG99" s="9">
        <f t="shared" si="43"/>
        <v>0</v>
      </c>
      <c r="AH99" s="9" t="e">
        <f t="shared" si="44"/>
        <v>#DIV/0!</v>
      </c>
      <c r="AI99" s="9" t="e">
        <f t="shared" si="45"/>
        <v>#DIV/0!</v>
      </c>
      <c r="AJ99" s="9" t="e">
        <f t="shared" si="46"/>
        <v>#DIV/0!</v>
      </c>
      <c r="AK99" s="9">
        <f t="shared" si="47"/>
        <v>0</v>
      </c>
      <c r="AL99" s="9" t="e">
        <f t="shared" si="48"/>
        <v>#DIV/0!</v>
      </c>
      <c r="AM99" s="9" t="e">
        <f t="shared" si="49"/>
        <v>#DIV/0!</v>
      </c>
      <c r="AN99" s="9"/>
    </row>
    <row r="100" spans="1:40" x14ac:dyDescent="0.25">
      <c r="A100" s="19"/>
      <c r="B100" s="20"/>
      <c r="C100" s="21"/>
      <c r="D100" s="22"/>
      <c r="E100" s="23"/>
      <c r="F100" s="23"/>
      <c r="G100" s="22"/>
      <c r="H100" s="22"/>
      <c r="I100" s="22">
        <f t="shared" si="29"/>
        <v>0</v>
      </c>
      <c r="J100" s="9" t="e">
        <f t="shared" si="50"/>
        <v>#DIV/0!</v>
      </c>
      <c r="K100" s="9">
        <f t="shared" si="51"/>
        <v>0</v>
      </c>
      <c r="L100" s="13">
        <f t="shared" si="52"/>
        <v>0</v>
      </c>
      <c r="M100" s="24"/>
      <c r="N100" s="24"/>
      <c r="O100" s="9">
        <f t="shared" si="30"/>
        <v>0</v>
      </c>
      <c r="P100" s="14" t="e">
        <f t="shared" si="31"/>
        <v>#DIV/0!</v>
      </c>
      <c r="Q100" s="9">
        <f t="shared" si="32"/>
        <v>0</v>
      </c>
      <c r="R100" s="9">
        <f t="shared" si="33"/>
        <v>0</v>
      </c>
      <c r="S100" s="9">
        <f t="shared" si="53"/>
        <v>0</v>
      </c>
      <c r="T100" s="9">
        <f t="shared" si="54"/>
        <v>5</v>
      </c>
      <c r="U100" s="9">
        <f t="shared" si="55"/>
        <v>0</v>
      </c>
      <c r="V100" s="9">
        <f t="shared" si="56"/>
        <v>5</v>
      </c>
      <c r="W100" s="9">
        <f t="shared" si="34"/>
        <v>0</v>
      </c>
      <c r="X100" s="9">
        <f t="shared" si="35"/>
        <v>-5</v>
      </c>
      <c r="Y100" s="9">
        <f t="shared" si="36"/>
        <v>0</v>
      </c>
      <c r="Z100" s="36" t="e">
        <f t="shared" si="37"/>
        <v>#DIV/0!</v>
      </c>
      <c r="AA100" s="36" t="e">
        <f t="shared" si="38"/>
        <v>#DIV/0!</v>
      </c>
      <c r="AB100" s="10" t="e">
        <f t="shared" si="39"/>
        <v>#DIV/0!</v>
      </c>
      <c r="AC100" s="10" t="e">
        <f t="shared" si="40"/>
        <v>#DIV/0!</v>
      </c>
      <c r="AD100" s="15">
        <f t="shared" si="41"/>
        <v>0</v>
      </c>
      <c r="AE100" s="15">
        <f t="shared" si="57"/>
        <v>0</v>
      </c>
      <c r="AF100" s="15">
        <f t="shared" si="42"/>
        <v>0</v>
      </c>
      <c r="AG100" s="9">
        <f t="shared" si="43"/>
        <v>0</v>
      </c>
      <c r="AH100" s="9" t="e">
        <f t="shared" si="44"/>
        <v>#DIV/0!</v>
      </c>
      <c r="AI100" s="9" t="e">
        <f t="shared" si="45"/>
        <v>#DIV/0!</v>
      </c>
      <c r="AJ100" s="9" t="e">
        <f t="shared" si="46"/>
        <v>#DIV/0!</v>
      </c>
      <c r="AK100" s="9">
        <f t="shared" si="47"/>
        <v>0</v>
      </c>
      <c r="AL100" s="9" t="e">
        <f t="shared" si="48"/>
        <v>#DIV/0!</v>
      </c>
      <c r="AM100" s="9" t="e">
        <f t="shared" si="49"/>
        <v>#DIV/0!</v>
      </c>
      <c r="AN100" s="9"/>
    </row>
    <row r="101" spans="1:40" x14ac:dyDescent="0.25">
      <c r="A101" s="19"/>
      <c r="B101" s="20"/>
      <c r="C101" s="21"/>
      <c r="D101" s="22"/>
      <c r="E101" s="23"/>
      <c r="F101" s="23"/>
      <c r="G101" s="22"/>
      <c r="H101" s="22"/>
      <c r="I101" s="22">
        <f t="shared" si="29"/>
        <v>0</v>
      </c>
      <c r="J101" s="9" t="e">
        <f t="shared" si="50"/>
        <v>#DIV/0!</v>
      </c>
      <c r="K101" s="9">
        <f t="shared" si="51"/>
        <v>0</v>
      </c>
      <c r="L101" s="13">
        <f t="shared" si="52"/>
        <v>0</v>
      </c>
      <c r="M101" s="24"/>
      <c r="N101" s="24"/>
      <c r="O101" s="9">
        <f t="shared" si="30"/>
        <v>0</v>
      </c>
      <c r="P101" s="14" t="e">
        <f t="shared" si="31"/>
        <v>#DIV/0!</v>
      </c>
      <c r="Q101" s="9">
        <f t="shared" si="32"/>
        <v>0</v>
      </c>
      <c r="R101" s="9">
        <f t="shared" si="33"/>
        <v>0</v>
      </c>
      <c r="S101" s="9">
        <f t="shared" si="53"/>
        <v>0</v>
      </c>
      <c r="T101" s="9">
        <f t="shared" si="54"/>
        <v>5</v>
      </c>
      <c r="U101" s="9">
        <f t="shared" si="55"/>
        <v>0</v>
      </c>
      <c r="V101" s="9">
        <f t="shared" si="56"/>
        <v>5</v>
      </c>
      <c r="W101" s="9">
        <f t="shared" si="34"/>
        <v>0</v>
      </c>
      <c r="X101" s="9">
        <f t="shared" si="35"/>
        <v>-5</v>
      </c>
      <c r="Y101" s="9">
        <f t="shared" si="36"/>
        <v>0</v>
      </c>
      <c r="Z101" s="36" t="e">
        <f t="shared" si="37"/>
        <v>#DIV/0!</v>
      </c>
      <c r="AA101" s="36" t="e">
        <f t="shared" si="38"/>
        <v>#DIV/0!</v>
      </c>
      <c r="AB101" s="10" t="e">
        <f t="shared" si="39"/>
        <v>#DIV/0!</v>
      </c>
      <c r="AC101" s="10" t="e">
        <f t="shared" si="40"/>
        <v>#DIV/0!</v>
      </c>
      <c r="AD101" s="15">
        <f t="shared" si="41"/>
        <v>0</v>
      </c>
      <c r="AE101" s="15">
        <f t="shared" si="57"/>
        <v>0</v>
      </c>
      <c r="AF101" s="15">
        <f t="shared" si="42"/>
        <v>0</v>
      </c>
      <c r="AG101" s="9">
        <f t="shared" si="43"/>
        <v>0</v>
      </c>
      <c r="AH101" s="9" t="e">
        <f t="shared" si="44"/>
        <v>#DIV/0!</v>
      </c>
      <c r="AI101" s="9" t="e">
        <f t="shared" si="45"/>
        <v>#DIV/0!</v>
      </c>
      <c r="AJ101" s="9" t="e">
        <f t="shared" si="46"/>
        <v>#DIV/0!</v>
      </c>
      <c r="AK101" s="9">
        <f t="shared" si="47"/>
        <v>0</v>
      </c>
      <c r="AL101" s="9" t="e">
        <f t="shared" si="48"/>
        <v>#DIV/0!</v>
      </c>
      <c r="AM101" s="9" t="e">
        <f t="shared" si="49"/>
        <v>#DIV/0!</v>
      </c>
      <c r="AN101" s="9"/>
    </row>
    <row r="102" spans="1:40" x14ac:dyDescent="0.25">
      <c r="A102" s="19"/>
      <c r="B102" s="20"/>
      <c r="C102" s="21"/>
      <c r="D102" s="22"/>
      <c r="E102" s="23"/>
      <c r="F102" s="23"/>
      <c r="G102" s="22"/>
      <c r="H102" s="22"/>
      <c r="I102" s="22">
        <f t="shared" si="29"/>
        <v>0</v>
      </c>
      <c r="J102" s="9" t="e">
        <f t="shared" si="50"/>
        <v>#DIV/0!</v>
      </c>
      <c r="K102" s="9">
        <f t="shared" si="51"/>
        <v>0</v>
      </c>
      <c r="L102" s="13">
        <f t="shared" si="52"/>
        <v>0</v>
      </c>
      <c r="M102" s="24"/>
      <c r="N102" s="24"/>
      <c r="O102" s="9">
        <f t="shared" si="30"/>
        <v>0</v>
      </c>
      <c r="P102" s="14" t="e">
        <f t="shared" si="31"/>
        <v>#DIV/0!</v>
      </c>
      <c r="Q102" s="9">
        <f t="shared" si="32"/>
        <v>0</v>
      </c>
      <c r="R102" s="9">
        <f t="shared" si="33"/>
        <v>0</v>
      </c>
      <c r="S102" s="9">
        <f t="shared" si="53"/>
        <v>0</v>
      </c>
      <c r="T102" s="9">
        <f t="shared" si="54"/>
        <v>5</v>
      </c>
      <c r="U102" s="9">
        <f t="shared" si="55"/>
        <v>0</v>
      </c>
      <c r="V102" s="9">
        <f t="shared" si="56"/>
        <v>5</v>
      </c>
      <c r="W102" s="9">
        <f t="shared" si="34"/>
        <v>0</v>
      </c>
      <c r="X102" s="9">
        <f t="shared" si="35"/>
        <v>-5</v>
      </c>
      <c r="Y102" s="9">
        <f t="shared" si="36"/>
        <v>0</v>
      </c>
      <c r="Z102" s="36" t="e">
        <f t="shared" si="37"/>
        <v>#DIV/0!</v>
      </c>
      <c r="AA102" s="36" t="e">
        <f t="shared" si="38"/>
        <v>#DIV/0!</v>
      </c>
      <c r="AB102" s="10" t="e">
        <f t="shared" si="39"/>
        <v>#DIV/0!</v>
      </c>
      <c r="AC102" s="10" t="e">
        <f t="shared" si="40"/>
        <v>#DIV/0!</v>
      </c>
      <c r="AD102" s="15">
        <f t="shared" si="41"/>
        <v>0</v>
      </c>
      <c r="AE102" s="15">
        <f t="shared" si="57"/>
        <v>0</v>
      </c>
      <c r="AF102" s="15">
        <f t="shared" si="42"/>
        <v>0</v>
      </c>
      <c r="AG102" s="9">
        <f t="shared" si="43"/>
        <v>0</v>
      </c>
      <c r="AH102" s="9" t="e">
        <f t="shared" si="44"/>
        <v>#DIV/0!</v>
      </c>
      <c r="AI102" s="9" t="e">
        <f t="shared" si="45"/>
        <v>#DIV/0!</v>
      </c>
      <c r="AJ102" s="9" t="e">
        <f t="shared" si="46"/>
        <v>#DIV/0!</v>
      </c>
      <c r="AK102" s="9">
        <f t="shared" si="47"/>
        <v>0</v>
      </c>
      <c r="AL102" s="9" t="e">
        <f t="shared" si="48"/>
        <v>#DIV/0!</v>
      </c>
      <c r="AM102" s="9" t="e">
        <f t="shared" si="49"/>
        <v>#DIV/0!</v>
      </c>
      <c r="AN102" s="9"/>
    </row>
    <row r="103" spans="1:40" x14ac:dyDescent="0.25">
      <c r="A103" s="19"/>
      <c r="B103" s="20"/>
      <c r="C103" s="21"/>
      <c r="D103" s="22"/>
      <c r="E103" s="23"/>
      <c r="F103" s="23"/>
      <c r="G103" s="22"/>
      <c r="H103" s="22"/>
      <c r="I103" s="22">
        <f t="shared" si="29"/>
        <v>0</v>
      </c>
      <c r="J103" s="9" t="e">
        <f t="shared" si="50"/>
        <v>#DIV/0!</v>
      </c>
      <c r="K103" s="9">
        <f t="shared" si="51"/>
        <v>0</v>
      </c>
      <c r="L103" s="13">
        <f t="shared" si="52"/>
        <v>0</v>
      </c>
      <c r="M103" s="24"/>
      <c r="N103" s="24"/>
      <c r="O103" s="9">
        <f t="shared" si="30"/>
        <v>0</v>
      </c>
      <c r="P103" s="14" t="e">
        <f t="shared" si="31"/>
        <v>#DIV/0!</v>
      </c>
      <c r="Q103" s="9">
        <f t="shared" si="32"/>
        <v>0</v>
      </c>
      <c r="R103" s="9">
        <f t="shared" si="33"/>
        <v>0</v>
      </c>
      <c r="S103" s="9">
        <f t="shared" si="53"/>
        <v>0</v>
      </c>
      <c r="T103" s="9">
        <f t="shared" si="54"/>
        <v>5</v>
      </c>
      <c r="U103" s="9">
        <f t="shared" si="55"/>
        <v>0</v>
      </c>
      <c r="V103" s="9">
        <f t="shared" si="56"/>
        <v>5</v>
      </c>
      <c r="W103" s="9">
        <f t="shared" si="34"/>
        <v>0</v>
      </c>
      <c r="X103" s="9">
        <f t="shared" si="35"/>
        <v>-5</v>
      </c>
      <c r="Y103" s="9">
        <f t="shared" si="36"/>
        <v>0</v>
      </c>
      <c r="Z103" s="36" t="e">
        <f t="shared" si="37"/>
        <v>#DIV/0!</v>
      </c>
      <c r="AA103" s="36" t="e">
        <f t="shared" si="38"/>
        <v>#DIV/0!</v>
      </c>
      <c r="AB103" s="10" t="e">
        <f t="shared" si="39"/>
        <v>#DIV/0!</v>
      </c>
      <c r="AC103" s="10" t="e">
        <f t="shared" si="40"/>
        <v>#DIV/0!</v>
      </c>
      <c r="AD103" s="15">
        <f t="shared" si="41"/>
        <v>0</v>
      </c>
      <c r="AE103" s="15">
        <f t="shared" si="57"/>
        <v>0</v>
      </c>
      <c r="AF103" s="15">
        <f t="shared" si="42"/>
        <v>0</v>
      </c>
      <c r="AG103" s="9">
        <f t="shared" si="43"/>
        <v>0</v>
      </c>
      <c r="AH103" s="9" t="e">
        <f t="shared" si="44"/>
        <v>#DIV/0!</v>
      </c>
      <c r="AI103" s="9" t="e">
        <f t="shared" si="45"/>
        <v>#DIV/0!</v>
      </c>
      <c r="AJ103" s="9" t="e">
        <f t="shared" si="46"/>
        <v>#DIV/0!</v>
      </c>
      <c r="AK103" s="9">
        <f t="shared" si="47"/>
        <v>0</v>
      </c>
      <c r="AL103" s="9" t="e">
        <f t="shared" si="48"/>
        <v>#DIV/0!</v>
      </c>
      <c r="AM103" s="9" t="e">
        <f t="shared" si="49"/>
        <v>#DIV/0!</v>
      </c>
      <c r="AN103" s="9"/>
    </row>
    <row r="104" spans="1:40" x14ac:dyDescent="0.25">
      <c r="A104" s="19"/>
      <c r="B104" s="20"/>
      <c r="C104" s="21"/>
      <c r="D104" s="22"/>
      <c r="E104" s="23"/>
      <c r="F104" s="23"/>
      <c r="G104" s="22"/>
      <c r="H104" s="22"/>
      <c r="I104" s="22">
        <f t="shared" si="29"/>
        <v>0</v>
      </c>
      <c r="J104" s="9" t="e">
        <f t="shared" si="50"/>
        <v>#DIV/0!</v>
      </c>
      <c r="K104" s="9">
        <f t="shared" si="51"/>
        <v>0</v>
      </c>
      <c r="L104" s="13">
        <f t="shared" si="52"/>
        <v>0</v>
      </c>
      <c r="M104" s="24"/>
      <c r="N104" s="24"/>
      <c r="O104" s="9">
        <f t="shared" si="30"/>
        <v>0</v>
      </c>
      <c r="P104" s="14" t="e">
        <f t="shared" si="31"/>
        <v>#DIV/0!</v>
      </c>
      <c r="Q104" s="9">
        <f t="shared" si="32"/>
        <v>0</v>
      </c>
      <c r="R104" s="9">
        <f t="shared" si="33"/>
        <v>0</v>
      </c>
      <c r="S104" s="9">
        <f t="shared" si="53"/>
        <v>0</v>
      </c>
      <c r="T104" s="9">
        <f t="shared" si="54"/>
        <v>5</v>
      </c>
      <c r="U104" s="9">
        <f t="shared" si="55"/>
        <v>0</v>
      </c>
      <c r="V104" s="9">
        <f t="shared" si="56"/>
        <v>5</v>
      </c>
      <c r="W104" s="9">
        <f t="shared" si="34"/>
        <v>0</v>
      </c>
      <c r="X104" s="9">
        <f t="shared" si="35"/>
        <v>-5</v>
      </c>
      <c r="Y104" s="9">
        <f t="shared" si="36"/>
        <v>0</v>
      </c>
      <c r="Z104" s="36" t="e">
        <f t="shared" si="37"/>
        <v>#DIV/0!</v>
      </c>
      <c r="AA104" s="36" t="e">
        <f t="shared" si="38"/>
        <v>#DIV/0!</v>
      </c>
      <c r="AB104" s="10" t="e">
        <f t="shared" si="39"/>
        <v>#DIV/0!</v>
      </c>
      <c r="AC104" s="10" t="e">
        <f t="shared" si="40"/>
        <v>#DIV/0!</v>
      </c>
      <c r="AD104" s="15">
        <f t="shared" si="41"/>
        <v>0</v>
      </c>
      <c r="AE104" s="15">
        <f t="shared" si="57"/>
        <v>0</v>
      </c>
      <c r="AF104" s="15">
        <f t="shared" si="42"/>
        <v>0</v>
      </c>
      <c r="AG104" s="9">
        <f t="shared" si="43"/>
        <v>0</v>
      </c>
      <c r="AH104" s="9" t="e">
        <f t="shared" si="44"/>
        <v>#DIV/0!</v>
      </c>
      <c r="AI104" s="9" t="e">
        <f t="shared" si="45"/>
        <v>#DIV/0!</v>
      </c>
      <c r="AJ104" s="9" t="e">
        <f t="shared" si="46"/>
        <v>#DIV/0!</v>
      </c>
      <c r="AK104" s="9">
        <f t="shared" si="47"/>
        <v>0</v>
      </c>
      <c r="AL104" s="9" t="e">
        <f t="shared" si="48"/>
        <v>#DIV/0!</v>
      </c>
      <c r="AM104" s="9" t="e">
        <f t="shared" si="49"/>
        <v>#DIV/0!</v>
      </c>
      <c r="AN104" s="9"/>
    </row>
    <row r="105" spans="1:40" x14ac:dyDescent="0.25">
      <c r="A105" s="19"/>
      <c r="B105" s="20"/>
      <c r="C105" s="21"/>
      <c r="D105" s="22"/>
      <c r="E105" s="23"/>
      <c r="F105" s="23"/>
      <c r="G105" s="22"/>
      <c r="H105" s="22"/>
      <c r="I105" s="22">
        <f t="shared" si="29"/>
        <v>0</v>
      </c>
      <c r="J105" s="9" t="e">
        <f t="shared" si="50"/>
        <v>#DIV/0!</v>
      </c>
      <c r="K105" s="9">
        <f t="shared" si="51"/>
        <v>0</v>
      </c>
      <c r="L105" s="13">
        <f t="shared" si="52"/>
        <v>0</v>
      </c>
      <c r="M105" s="24"/>
      <c r="N105" s="24"/>
      <c r="O105" s="9">
        <f t="shared" si="30"/>
        <v>0</v>
      </c>
      <c r="P105" s="14" t="e">
        <f t="shared" si="31"/>
        <v>#DIV/0!</v>
      </c>
      <c r="Q105" s="9">
        <f t="shared" si="32"/>
        <v>0</v>
      </c>
      <c r="R105" s="9">
        <f t="shared" si="33"/>
        <v>0</v>
      </c>
      <c r="S105" s="9">
        <f t="shared" si="53"/>
        <v>0</v>
      </c>
      <c r="T105" s="9">
        <f t="shared" si="54"/>
        <v>5</v>
      </c>
      <c r="U105" s="9">
        <f t="shared" si="55"/>
        <v>0</v>
      </c>
      <c r="V105" s="9">
        <f t="shared" si="56"/>
        <v>5</v>
      </c>
      <c r="W105" s="9">
        <f t="shared" si="34"/>
        <v>0</v>
      </c>
      <c r="X105" s="9">
        <f t="shared" si="35"/>
        <v>-5</v>
      </c>
      <c r="Y105" s="9">
        <f t="shared" si="36"/>
        <v>0</v>
      </c>
      <c r="Z105" s="36" t="e">
        <f t="shared" si="37"/>
        <v>#DIV/0!</v>
      </c>
      <c r="AA105" s="36" t="e">
        <f t="shared" si="38"/>
        <v>#DIV/0!</v>
      </c>
      <c r="AB105" s="10" t="e">
        <f t="shared" si="39"/>
        <v>#DIV/0!</v>
      </c>
      <c r="AC105" s="10" t="e">
        <f t="shared" si="40"/>
        <v>#DIV/0!</v>
      </c>
      <c r="AD105" s="15">
        <f t="shared" si="41"/>
        <v>0</v>
      </c>
      <c r="AE105" s="15">
        <f t="shared" si="57"/>
        <v>0</v>
      </c>
      <c r="AF105" s="15">
        <f t="shared" si="42"/>
        <v>0</v>
      </c>
      <c r="AG105" s="9">
        <f t="shared" si="43"/>
        <v>0</v>
      </c>
      <c r="AH105" s="9" t="e">
        <f t="shared" si="44"/>
        <v>#DIV/0!</v>
      </c>
      <c r="AI105" s="9" t="e">
        <f t="shared" si="45"/>
        <v>#DIV/0!</v>
      </c>
      <c r="AJ105" s="9" t="e">
        <f t="shared" si="46"/>
        <v>#DIV/0!</v>
      </c>
      <c r="AK105" s="9">
        <f t="shared" si="47"/>
        <v>0</v>
      </c>
      <c r="AL105" s="9" t="e">
        <f t="shared" si="48"/>
        <v>#DIV/0!</v>
      </c>
      <c r="AM105" s="9" t="e">
        <f t="shared" si="49"/>
        <v>#DIV/0!</v>
      </c>
      <c r="AN105" s="9"/>
    </row>
    <row r="106" spans="1:40" x14ac:dyDescent="0.25">
      <c r="A106" s="19"/>
      <c r="B106" s="20"/>
      <c r="C106" s="21"/>
      <c r="D106" s="22"/>
      <c r="E106" s="23"/>
      <c r="F106" s="23"/>
      <c r="G106" s="22"/>
      <c r="H106" s="22"/>
      <c r="I106" s="22">
        <f t="shared" si="29"/>
        <v>0</v>
      </c>
      <c r="J106" s="9" t="e">
        <f t="shared" si="50"/>
        <v>#DIV/0!</v>
      </c>
      <c r="K106" s="9">
        <f t="shared" si="51"/>
        <v>0</v>
      </c>
      <c r="L106" s="13">
        <f t="shared" si="52"/>
        <v>0</v>
      </c>
      <c r="M106" s="24"/>
      <c r="N106" s="24"/>
      <c r="O106" s="9">
        <f t="shared" si="30"/>
        <v>0</v>
      </c>
      <c r="P106" s="14" t="e">
        <f t="shared" si="31"/>
        <v>#DIV/0!</v>
      </c>
      <c r="Q106" s="9">
        <f t="shared" si="32"/>
        <v>0</v>
      </c>
      <c r="R106" s="9">
        <f t="shared" si="33"/>
        <v>0</v>
      </c>
      <c r="S106" s="9">
        <f t="shared" si="53"/>
        <v>0</v>
      </c>
      <c r="T106" s="9">
        <f t="shared" si="54"/>
        <v>5</v>
      </c>
      <c r="U106" s="9">
        <f t="shared" si="55"/>
        <v>0</v>
      </c>
      <c r="V106" s="9">
        <f t="shared" si="56"/>
        <v>5</v>
      </c>
      <c r="W106" s="9">
        <f t="shared" si="34"/>
        <v>0</v>
      </c>
      <c r="X106" s="9">
        <f t="shared" si="35"/>
        <v>-5</v>
      </c>
      <c r="Y106" s="9">
        <f t="shared" si="36"/>
        <v>0</v>
      </c>
      <c r="Z106" s="36" t="e">
        <f t="shared" si="37"/>
        <v>#DIV/0!</v>
      </c>
      <c r="AA106" s="36" t="e">
        <f t="shared" si="38"/>
        <v>#DIV/0!</v>
      </c>
      <c r="AB106" s="10" t="e">
        <f t="shared" si="39"/>
        <v>#DIV/0!</v>
      </c>
      <c r="AC106" s="10" t="e">
        <f t="shared" si="40"/>
        <v>#DIV/0!</v>
      </c>
      <c r="AD106" s="15">
        <f t="shared" si="41"/>
        <v>0</v>
      </c>
      <c r="AE106" s="15">
        <f t="shared" si="57"/>
        <v>0</v>
      </c>
      <c r="AF106" s="15">
        <f t="shared" si="42"/>
        <v>0</v>
      </c>
      <c r="AG106" s="9">
        <f t="shared" si="43"/>
        <v>0</v>
      </c>
      <c r="AH106" s="9" t="e">
        <f t="shared" si="44"/>
        <v>#DIV/0!</v>
      </c>
      <c r="AI106" s="9" t="e">
        <f t="shared" si="45"/>
        <v>#DIV/0!</v>
      </c>
      <c r="AJ106" s="9" t="e">
        <f t="shared" si="46"/>
        <v>#DIV/0!</v>
      </c>
      <c r="AK106" s="9">
        <f t="shared" si="47"/>
        <v>0</v>
      </c>
      <c r="AL106" s="9" t="e">
        <f t="shared" si="48"/>
        <v>#DIV/0!</v>
      </c>
      <c r="AM106" s="9" t="e">
        <f t="shared" si="49"/>
        <v>#DIV/0!</v>
      </c>
      <c r="AN106" s="9"/>
    </row>
    <row r="107" spans="1:40" x14ac:dyDescent="0.25">
      <c r="A107" s="19"/>
      <c r="B107" s="20"/>
      <c r="C107" s="21"/>
      <c r="D107" s="22"/>
      <c r="E107" s="23"/>
      <c r="F107" s="23"/>
      <c r="G107" s="22"/>
      <c r="H107" s="22"/>
      <c r="I107" s="22">
        <f t="shared" si="29"/>
        <v>0</v>
      </c>
      <c r="J107" s="9" t="e">
        <f t="shared" si="50"/>
        <v>#DIV/0!</v>
      </c>
      <c r="K107" s="9">
        <f t="shared" si="51"/>
        <v>0</v>
      </c>
      <c r="L107" s="13">
        <f t="shared" si="52"/>
        <v>0</v>
      </c>
      <c r="M107" s="24"/>
      <c r="N107" s="24"/>
      <c r="O107" s="9">
        <f t="shared" si="30"/>
        <v>0</v>
      </c>
      <c r="P107" s="14" t="e">
        <f t="shared" si="31"/>
        <v>#DIV/0!</v>
      </c>
      <c r="Q107" s="9">
        <f t="shared" si="32"/>
        <v>0</v>
      </c>
      <c r="R107" s="9">
        <f t="shared" si="33"/>
        <v>0</v>
      </c>
      <c r="S107" s="9">
        <f t="shared" si="53"/>
        <v>0</v>
      </c>
      <c r="T107" s="9">
        <f t="shared" si="54"/>
        <v>5</v>
      </c>
      <c r="U107" s="9">
        <f t="shared" si="55"/>
        <v>0</v>
      </c>
      <c r="V107" s="9">
        <f t="shared" si="56"/>
        <v>5</v>
      </c>
      <c r="W107" s="9">
        <f t="shared" si="34"/>
        <v>0</v>
      </c>
      <c r="X107" s="9">
        <f t="shared" si="35"/>
        <v>-5</v>
      </c>
      <c r="Y107" s="9">
        <f t="shared" si="36"/>
        <v>0</v>
      </c>
      <c r="Z107" s="36" t="e">
        <f t="shared" si="37"/>
        <v>#DIV/0!</v>
      </c>
      <c r="AA107" s="36" t="e">
        <f t="shared" si="38"/>
        <v>#DIV/0!</v>
      </c>
      <c r="AB107" s="10" t="e">
        <f t="shared" si="39"/>
        <v>#DIV/0!</v>
      </c>
      <c r="AC107" s="10" t="e">
        <f t="shared" si="40"/>
        <v>#DIV/0!</v>
      </c>
      <c r="AD107" s="15">
        <f t="shared" si="41"/>
        <v>0</v>
      </c>
      <c r="AE107" s="15">
        <f t="shared" si="57"/>
        <v>0</v>
      </c>
      <c r="AF107" s="15">
        <f t="shared" si="42"/>
        <v>0</v>
      </c>
      <c r="AG107" s="9">
        <f t="shared" si="43"/>
        <v>0</v>
      </c>
      <c r="AH107" s="9" t="e">
        <f t="shared" si="44"/>
        <v>#DIV/0!</v>
      </c>
      <c r="AI107" s="9" t="e">
        <f t="shared" si="45"/>
        <v>#DIV/0!</v>
      </c>
      <c r="AJ107" s="9" t="e">
        <f t="shared" si="46"/>
        <v>#DIV/0!</v>
      </c>
      <c r="AK107" s="9">
        <f t="shared" si="47"/>
        <v>0</v>
      </c>
      <c r="AL107" s="9" t="e">
        <f t="shared" si="48"/>
        <v>#DIV/0!</v>
      </c>
      <c r="AM107" s="9" t="e">
        <f t="shared" si="49"/>
        <v>#DIV/0!</v>
      </c>
      <c r="AN107" s="9"/>
    </row>
    <row r="108" spans="1:40" x14ac:dyDescent="0.25">
      <c r="A108" s="19"/>
      <c r="B108" s="20"/>
      <c r="C108" s="21"/>
      <c r="D108" s="22"/>
      <c r="E108" s="23"/>
      <c r="F108" s="23"/>
      <c r="G108" s="22"/>
      <c r="H108" s="22"/>
      <c r="I108" s="22">
        <f t="shared" si="29"/>
        <v>0</v>
      </c>
      <c r="J108" s="9" t="e">
        <f t="shared" si="50"/>
        <v>#DIV/0!</v>
      </c>
      <c r="K108" s="9">
        <f t="shared" si="51"/>
        <v>0</v>
      </c>
      <c r="L108" s="13">
        <f t="shared" si="52"/>
        <v>0</v>
      </c>
      <c r="M108" s="24"/>
      <c r="N108" s="24"/>
      <c r="O108" s="9">
        <f t="shared" si="30"/>
        <v>0</v>
      </c>
      <c r="P108" s="14" t="e">
        <f t="shared" si="31"/>
        <v>#DIV/0!</v>
      </c>
      <c r="Q108" s="9">
        <f t="shared" si="32"/>
        <v>0</v>
      </c>
      <c r="R108" s="9">
        <f t="shared" si="33"/>
        <v>0</v>
      </c>
      <c r="S108" s="9">
        <f t="shared" si="53"/>
        <v>0</v>
      </c>
      <c r="T108" s="9">
        <f t="shared" si="54"/>
        <v>5</v>
      </c>
      <c r="U108" s="9">
        <f t="shared" si="55"/>
        <v>0</v>
      </c>
      <c r="V108" s="9">
        <f t="shared" si="56"/>
        <v>5</v>
      </c>
      <c r="W108" s="9">
        <f t="shared" si="34"/>
        <v>0</v>
      </c>
      <c r="X108" s="9">
        <f t="shared" si="35"/>
        <v>-5</v>
      </c>
      <c r="Y108" s="9">
        <f t="shared" si="36"/>
        <v>0</v>
      </c>
      <c r="Z108" s="36" t="e">
        <f t="shared" si="37"/>
        <v>#DIV/0!</v>
      </c>
      <c r="AA108" s="36" t="e">
        <f t="shared" si="38"/>
        <v>#DIV/0!</v>
      </c>
      <c r="AB108" s="10" t="e">
        <f t="shared" si="39"/>
        <v>#DIV/0!</v>
      </c>
      <c r="AC108" s="10" t="e">
        <f t="shared" si="40"/>
        <v>#DIV/0!</v>
      </c>
      <c r="AD108" s="15">
        <f t="shared" si="41"/>
        <v>0</v>
      </c>
      <c r="AE108" s="15">
        <f t="shared" si="57"/>
        <v>0</v>
      </c>
      <c r="AF108" s="15">
        <f t="shared" si="42"/>
        <v>0</v>
      </c>
      <c r="AG108" s="9">
        <f t="shared" si="43"/>
        <v>0</v>
      </c>
      <c r="AH108" s="9" t="e">
        <f t="shared" si="44"/>
        <v>#DIV/0!</v>
      </c>
      <c r="AI108" s="9" t="e">
        <f t="shared" si="45"/>
        <v>#DIV/0!</v>
      </c>
      <c r="AJ108" s="9" t="e">
        <f t="shared" si="46"/>
        <v>#DIV/0!</v>
      </c>
      <c r="AK108" s="9">
        <f t="shared" si="47"/>
        <v>0</v>
      </c>
      <c r="AL108" s="9" t="e">
        <f t="shared" si="48"/>
        <v>#DIV/0!</v>
      </c>
      <c r="AM108" s="9" t="e">
        <f t="shared" si="49"/>
        <v>#DIV/0!</v>
      </c>
      <c r="AN108" s="9"/>
    </row>
    <row r="109" spans="1:40" x14ac:dyDescent="0.25">
      <c r="A109" s="19"/>
      <c r="B109" s="20"/>
      <c r="C109" s="21"/>
      <c r="D109" s="22"/>
      <c r="E109" s="23"/>
      <c r="F109" s="23"/>
      <c r="G109" s="22"/>
      <c r="H109" s="22"/>
      <c r="I109" s="22">
        <f t="shared" si="29"/>
        <v>0</v>
      </c>
      <c r="J109" s="9" t="e">
        <f t="shared" si="50"/>
        <v>#DIV/0!</v>
      </c>
      <c r="K109" s="9">
        <f t="shared" si="51"/>
        <v>0</v>
      </c>
      <c r="L109" s="13">
        <f t="shared" si="52"/>
        <v>0</v>
      </c>
      <c r="M109" s="24"/>
      <c r="N109" s="24"/>
      <c r="O109" s="9">
        <f t="shared" si="30"/>
        <v>0</v>
      </c>
      <c r="P109" s="14" t="e">
        <f t="shared" si="31"/>
        <v>#DIV/0!</v>
      </c>
      <c r="Q109" s="9">
        <f t="shared" si="32"/>
        <v>0</v>
      </c>
      <c r="R109" s="9">
        <f t="shared" si="33"/>
        <v>0</v>
      </c>
      <c r="S109" s="9">
        <f t="shared" si="53"/>
        <v>0</v>
      </c>
      <c r="T109" s="9">
        <f t="shared" si="54"/>
        <v>5</v>
      </c>
      <c r="U109" s="9">
        <f t="shared" si="55"/>
        <v>0</v>
      </c>
      <c r="V109" s="9">
        <f t="shared" si="56"/>
        <v>5</v>
      </c>
      <c r="W109" s="9">
        <f t="shared" si="34"/>
        <v>0</v>
      </c>
      <c r="X109" s="9">
        <f t="shared" si="35"/>
        <v>-5</v>
      </c>
      <c r="Y109" s="9">
        <f t="shared" si="36"/>
        <v>0</v>
      </c>
      <c r="Z109" s="36" t="e">
        <f t="shared" si="37"/>
        <v>#DIV/0!</v>
      </c>
      <c r="AA109" s="36" t="e">
        <f t="shared" si="38"/>
        <v>#DIV/0!</v>
      </c>
      <c r="AB109" s="10" t="e">
        <f t="shared" si="39"/>
        <v>#DIV/0!</v>
      </c>
      <c r="AC109" s="10" t="e">
        <f t="shared" si="40"/>
        <v>#DIV/0!</v>
      </c>
      <c r="AD109" s="15">
        <f t="shared" si="41"/>
        <v>0</v>
      </c>
      <c r="AE109" s="15">
        <f t="shared" si="57"/>
        <v>0</v>
      </c>
      <c r="AF109" s="15">
        <f t="shared" si="42"/>
        <v>0</v>
      </c>
      <c r="AG109" s="9">
        <f t="shared" si="43"/>
        <v>0</v>
      </c>
      <c r="AH109" s="9" t="e">
        <f t="shared" si="44"/>
        <v>#DIV/0!</v>
      </c>
      <c r="AI109" s="9" t="e">
        <f t="shared" si="45"/>
        <v>#DIV/0!</v>
      </c>
      <c r="AJ109" s="9" t="e">
        <f t="shared" si="46"/>
        <v>#DIV/0!</v>
      </c>
      <c r="AK109" s="9">
        <f t="shared" si="47"/>
        <v>0</v>
      </c>
      <c r="AL109" s="9" t="e">
        <f t="shared" si="48"/>
        <v>#DIV/0!</v>
      </c>
      <c r="AM109" s="9" t="e">
        <f t="shared" si="49"/>
        <v>#DIV/0!</v>
      </c>
      <c r="AN109" s="9"/>
    </row>
    <row r="110" spans="1:40" x14ac:dyDescent="0.25">
      <c r="A110" s="19"/>
      <c r="B110" s="20"/>
      <c r="C110" s="21"/>
      <c r="D110" s="22"/>
      <c r="E110" s="23"/>
      <c r="F110" s="23"/>
      <c r="G110" s="22"/>
      <c r="H110" s="22"/>
      <c r="I110" s="22">
        <f t="shared" si="29"/>
        <v>0</v>
      </c>
      <c r="J110" s="9" t="e">
        <f t="shared" si="50"/>
        <v>#DIV/0!</v>
      </c>
      <c r="K110" s="9">
        <f t="shared" si="51"/>
        <v>0</v>
      </c>
      <c r="L110" s="13">
        <f t="shared" si="52"/>
        <v>0</v>
      </c>
      <c r="M110" s="24"/>
      <c r="N110" s="24"/>
      <c r="O110" s="9">
        <f t="shared" si="30"/>
        <v>0</v>
      </c>
      <c r="P110" s="14" t="e">
        <f t="shared" si="31"/>
        <v>#DIV/0!</v>
      </c>
      <c r="Q110" s="9">
        <f t="shared" si="32"/>
        <v>0</v>
      </c>
      <c r="R110" s="9">
        <f t="shared" si="33"/>
        <v>0</v>
      </c>
      <c r="S110" s="9">
        <f t="shared" si="53"/>
        <v>0</v>
      </c>
      <c r="T110" s="9">
        <f t="shared" si="54"/>
        <v>5</v>
      </c>
      <c r="U110" s="9">
        <f t="shared" si="55"/>
        <v>0</v>
      </c>
      <c r="V110" s="9">
        <f t="shared" si="56"/>
        <v>5</v>
      </c>
      <c r="W110" s="9">
        <f t="shared" si="34"/>
        <v>0</v>
      </c>
      <c r="X110" s="9">
        <f t="shared" si="35"/>
        <v>-5</v>
      </c>
      <c r="Y110" s="9">
        <f t="shared" si="36"/>
        <v>0</v>
      </c>
      <c r="Z110" s="36" t="e">
        <f t="shared" si="37"/>
        <v>#DIV/0!</v>
      </c>
      <c r="AA110" s="36" t="e">
        <f t="shared" si="38"/>
        <v>#DIV/0!</v>
      </c>
      <c r="AB110" s="10" t="e">
        <f t="shared" si="39"/>
        <v>#DIV/0!</v>
      </c>
      <c r="AC110" s="10" t="e">
        <f t="shared" si="40"/>
        <v>#DIV/0!</v>
      </c>
      <c r="AD110" s="15">
        <f t="shared" si="41"/>
        <v>0</v>
      </c>
      <c r="AE110" s="15">
        <f t="shared" si="57"/>
        <v>0</v>
      </c>
      <c r="AF110" s="15">
        <f t="shared" si="42"/>
        <v>0</v>
      </c>
      <c r="AG110" s="9">
        <f t="shared" si="43"/>
        <v>0</v>
      </c>
      <c r="AH110" s="9" t="e">
        <f t="shared" si="44"/>
        <v>#DIV/0!</v>
      </c>
      <c r="AI110" s="9" t="e">
        <f t="shared" si="45"/>
        <v>#DIV/0!</v>
      </c>
      <c r="AJ110" s="9" t="e">
        <f t="shared" si="46"/>
        <v>#DIV/0!</v>
      </c>
      <c r="AK110" s="9">
        <f t="shared" si="47"/>
        <v>0</v>
      </c>
      <c r="AL110" s="9" t="e">
        <f t="shared" si="48"/>
        <v>#DIV/0!</v>
      </c>
      <c r="AM110" s="9" t="e">
        <f t="shared" si="49"/>
        <v>#DIV/0!</v>
      </c>
      <c r="AN110" s="9"/>
    </row>
    <row r="111" spans="1:40" x14ac:dyDescent="0.25">
      <c r="A111" s="19"/>
      <c r="B111" s="20"/>
      <c r="C111" s="21"/>
      <c r="D111" s="22"/>
      <c r="E111" s="23"/>
      <c r="F111" s="23"/>
      <c r="G111" s="22"/>
      <c r="H111" s="22"/>
      <c r="I111" s="22">
        <f t="shared" si="29"/>
        <v>0</v>
      </c>
      <c r="J111" s="9" t="e">
        <f t="shared" si="50"/>
        <v>#DIV/0!</v>
      </c>
      <c r="K111" s="9">
        <f t="shared" si="51"/>
        <v>0</v>
      </c>
      <c r="L111" s="13">
        <f t="shared" si="52"/>
        <v>0</v>
      </c>
      <c r="M111" s="24"/>
      <c r="N111" s="24"/>
      <c r="O111" s="9">
        <f t="shared" si="30"/>
        <v>0</v>
      </c>
      <c r="P111" s="14" t="e">
        <f t="shared" si="31"/>
        <v>#DIV/0!</v>
      </c>
      <c r="Q111" s="9">
        <f t="shared" si="32"/>
        <v>0</v>
      </c>
      <c r="R111" s="9">
        <f t="shared" si="33"/>
        <v>0</v>
      </c>
      <c r="S111" s="9">
        <f t="shared" si="53"/>
        <v>0</v>
      </c>
      <c r="T111" s="9">
        <f t="shared" si="54"/>
        <v>5</v>
      </c>
      <c r="U111" s="9">
        <f t="shared" si="55"/>
        <v>0</v>
      </c>
      <c r="V111" s="9">
        <f t="shared" si="56"/>
        <v>5</v>
      </c>
      <c r="W111" s="9">
        <f t="shared" si="34"/>
        <v>0</v>
      </c>
      <c r="X111" s="9">
        <f t="shared" si="35"/>
        <v>-5</v>
      </c>
      <c r="Y111" s="9">
        <f t="shared" si="36"/>
        <v>0</v>
      </c>
      <c r="Z111" s="36" t="e">
        <f t="shared" si="37"/>
        <v>#DIV/0!</v>
      </c>
      <c r="AA111" s="36" t="e">
        <f t="shared" si="38"/>
        <v>#DIV/0!</v>
      </c>
      <c r="AB111" s="10" t="e">
        <f t="shared" si="39"/>
        <v>#DIV/0!</v>
      </c>
      <c r="AC111" s="10" t="e">
        <f t="shared" si="40"/>
        <v>#DIV/0!</v>
      </c>
      <c r="AD111" s="15">
        <f t="shared" si="41"/>
        <v>0</v>
      </c>
      <c r="AE111" s="15">
        <f t="shared" si="57"/>
        <v>0</v>
      </c>
      <c r="AF111" s="15">
        <f t="shared" si="42"/>
        <v>0</v>
      </c>
      <c r="AG111" s="9">
        <f t="shared" si="43"/>
        <v>0</v>
      </c>
      <c r="AH111" s="9" t="e">
        <f t="shared" si="44"/>
        <v>#DIV/0!</v>
      </c>
      <c r="AI111" s="9" t="e">
        <f t="shared" si="45"/>
        <v>#DIV/0!</v>
      </c>
      <c r="AJ111" s="9" t="e">
        <f t="shared" si="46"/>
        <v>#DIV/0!</v>
      </c>
      <c r="AK111" s="9">
        <f t="shared" si="47"/>
        <v>0</v>
      </c>
      <c r="AL111" s="9" t="e">
        <f t="shared" si="48"/>
        <v>#DIV/0!</v>
      </c>
      <c r="AM111" s="9" t="e">
        <f t="shared" si="49"/>
        <v>#DIV/0!</v>
      </c>
      <c r="AN111" s="9"/>
    </row>
    <row r="112" spans="1:40" x14ac:dyDescent="0.25">
      <c r="A112" s="19"/>
      <c r="B112" s="20"/>
      <c r="C112" s="21"/>
      <c r="D112" s="22"/>
      <c r="E112" s="23"/>
      <c r="F112" s="23"/>
      <c r="G112" s="22"/>
      <c r="H112" s="22"/>
      <c r="I112" s="22">
        <f t="shared" si="29"/>
        <v>0</v>
      </c>
      <c r="J112" s="9" t="e">
        <f t="shared" si="50"/>
        <v>#DIV/0!</v>
      </c>
      <c r="K112" s="9">
        <f t="shared" si="51"/>
        <v>0</v>
      </c>
      <c r="L112" s="13">
        <f t="shared" si="52"/>
        <v>0</v>
      </c>
      <c r="M112" s="24"/>
      <c r="N112" s="24"/>
      <c r="O112" s="9">
        <f t="shared" si="30"/>
        <v>0</v>
      </c>
      <c r="P112" s="14" t="e">
        <f t="shared" si="31"/>
        <v>#DIV/0!</v>
      </c>
      <c r="Q112" s="9">
        <f t="shared" si="32"/>
        <v>0</v>
      </c>
      <c r="R112" s="9">
        <f t="shared" si="33"/>
        <v>0</v>
      </c>
      <c r="S112" s="9">
        <f t="shared" si="53"/>
        <v>0</v>
      </c>
      <c r="T112" s="9">
        <f t="shared" si="54"/>
        <v>5</v>
      </c>
      <c r="U112" s="9">
        <f t="shared" si="55"/>
        <v>0</v>
      </c>
      <c r="V112" s="9">
        <f t="shared" si="56"/>
        <v>5</v>
      </c>
      <c r="W112" s="9">
        <f t="shared" si="34"/>
        <v>0</v>
      </c>
      <c r="X112" s="9">
        <f t="shared" si="35"/>
        <v>-5</v>
      </c>
      <c r="Y112" s="9">
        <f t="shared" si="36"/>
        <v>0</v>
      </c>
      <c r="Z112" s="36" t="e">
        <f t="shared" si="37"/>
        <v>#DIV/0!</v>
      </c>
      <c r="AA112" s="36" t="e">
        <f t="shared" si="38"/>
        <v>#DIV/0!</v>
      </c>
      <c r="AB112" s="10" t="e">
        <f t="shared" si="39"/>
        <v>#DIV/0!</v>
      </c>
      <c r="AC112" s="10" t="e">
        <f t="shared" si="40"/>
        <v>#DIV/0!</v>
      </c>
      <c r="AD112" s="15">
        <f t="shared" si="41"/>
        <v>0</v>
      </c>
      <c r="AE112" s="15">
        <f t="shared" si="57"/>
        <v>0</v>
      </c>
      <c r="AF112" s="15">
        <f t="shared" si="42"/>
        <v>0</v>
      </c>
      <c r="AG112" s="9">
        <f t="shared" si="43"/>
        <v>0</v>
      </c>
      <c r="AH112" s="9" t="e">
        <f t="shared" si="44"/>
        <v>#DIV/0!</v>
      </c>
      <c r="AI112" s="9" t="e">
        <f t="shared" si="45"/>
        <v>#DIV/0!</v>
      </c>
      <c r="AJ112" s="9" t="e">
        <f t="shared" si="46"/>
        <v>#DIV/0!</v>
      </c>
      <c r="AK112" s="9">
        <f t="shared" si="47"/>
        <v>0</v>
      </c>
      <c r="AL112" s="9" t="e">
        <f t="shared" si="48"/>
        <v>#DIV/0!</v>
      </c>
      <c r="AM112" s="9" t="e">
        <f t="shared" si="49"/>
        <v>#DIV/0!</v>
      </c>
      <c r="AN112" s="9"/>
    </row>
    <row r="113" spans="1:40" x14ac:dyDescent="0.25">
      <c r="A113" s="19"/>
      <c r="B113" s="20"/>
      <c r="C113" s="21"/>
      <c r="D113" s="22"/>
      <c r="E113" s="23"/>
      <c r="F113" s="23"/>
      <c r="G113" s="22"/>
      <c r="H113" s="22"/>
      <c r="I113" s="22">
        <f t="shared" si="29"/>
        <v>0</v>
      </c>
      <c r="J113" s="9" t="e">
        <f t="shared" si="50"/>
        <v>#DIV/0!</v>
      </c>
      <c r="K113" s="9">
        <f t="shared" si="51"/>
        <v>0</v>
      </c>
      <c r="L113" s="13">
        <f t="shared" si="52"/>
        <v>0</v>
      </c>
      <c r="M113" s="24"/>
      <c r="N113" s="24"/>
      <c r="O113" s="9">
        <f t="shared" si="30"/>
        <v>0</v>
      </c>
      <c r="P113" s="14" t="e">
        <f t="shared" si="31"/>
        <v>#DIV/0!</v>
      </c>
      <c r="Q113" s="9">
        <f t="shared" si="32"/>
        <v>0</v>
      </c>
      <c r="R113" s="9">
        <f t="shared" si="33"/>
        <v>0</v>
      </c>
      <c r="S113" s="9">
        <f t="shared" si="53"/>
        <v>0</v>
      </c>
      <c r="T113" s="9">
        <f t="shared" si="54"/>
        <v>5</v>
      </c>
      <c r="U113" s="9">
        <f t="shared" si="55"/>
        <v>0</v>
      </c>
      <c r="V113" s="9">
        <f t="shared" si="56"/>
        <v>5</v>
      </c>
      <c r="W113" s="9">
        <f t="shared" si="34"/>
        <v>0</v>
      </c>
      <c r="X113" s="9">
        <f t="shared" si="35"/>
        <v>-5</v>
      </c>
      <c r="Y113" s="9">
        <f t="shared" si="36"/>
        <v>0</v>
      </c>
      <c r="Z113" s="36" t="e">
        <f t="shared" si="37"/>
        <v>#DIV/0!</v>
      </c>
      <c r="AA113" s="36" t="e">
        <f t="shared" si="38"/>
        <v>#DIV/0!</v>
      </c>
      <c r="AB113" s="10" t="e">
        <f t="shared" si="39"/>
        <v>#DIV/0!</v>
      </c>
      <c r="AC113" s="10" t="e">
        <f t="shared" si="40"/>
        <v>#DIV/0!</v>
      </c>
      <c r="AD113" s="15">
        <f t="shared" si="41"/>
        <v>0</v>
      </c>
      <c r="AE113" s="15">
        <f t="shared" si="57"/>
        <v>0</v>
      </c>
      <c r="AF113" s="15">
        <f t="shared" si="42"/>
        <v>0</v>
      </c>
      <c r="AG113" s="9">
        <f t="shared" si="43"/>
        <v>0</v>
      </c>
      <c r="AH113" s="9" t="e">
        <f t="shared" si="44"/>
        <v>#DIV/0!</v>
      </c>
      <c r="AI113" s="9" t="e">
        <f t="shared" si="45"/>
        <v>#DIV/0!</v>
      </c>
      <c r="AJ113" s="9" t="e">
        <f t="shared" si="46"/>
        <v>#DIV/0!</v>
      </c>
      <c r="AK113" s="9">
        <f t="shared" si="47"/>
        <v>0</v>
      </c>
      <c r="AL113" s="9" t="e">
        <f t="shared" si="48"/>
        <v>#DIV/0!</v>
      </c>
      <c r="AM113" s="9" t="e">
        <f t="shared" si="49"/>
        <v>#DIV/0!</v>
      </c>
      <c r="AN113" s="9"/>
    </row>
    <row r="114" spans="1:40" x14ac:dyDescent="0.25">
      <c r="A114" s="19"/>
      <c r="B114" s="20"/>
      <c r="C114" s="21"/>
      <c r="D114" s="22"/>
      <c r="E114" s="23"/>
      <c r="F114" s="23"/>
      <c r="G114" s="22"/>
      <c r="H114" s="22"/>
      <c r="I114" s="22">
        <f t="shared" si="29"/>
        <v>0</v>
      </c>
      <c r="J114" s="9" t="e">
        <f t="shared" si="50"/>
        <v>#DIV/0!</v>
      </c>
      <c r="K114" s="9">
        <f t="shared" si="51"/>
        <v>0</v>
      </c>
      <c r="L114" s="13">
        <f t="shared" si="52"/>
        <v>0</v>
      </c>
      <c r="M114" s="24"/>
      <c r="N114" s="24"/>
      <c r="O114" s="9">
        <f t="shared" si="30"/>
        <v>0</v>
      </c>
      <c r="P114" s="14" t="e">
        <f t="shared" si="31"/>
        <v>#DIV/0!</v>
      </c>
      <c r="Q114" s="9">
        <f t="shared" si="32"/>
        <v>0</v>
      </c>
      <c r="R114" s="9">
        <f t="shared" si="33"/>
        <v>0</v>
      </c>
      <c r="S114" s="9">
        <f t="shared" si="53"/>
        <v>0</v>
      </c>
      <c r="T114" s="9">
        <f t="shared" si="54"/>
        <v>5</v>
      </c>
      <c r="U114" s="9">
        <f t="shared" si="55"/>
        <v>0</v>
      </c>
      <c r="V114" s="9">
        <f t="shared" si="56"/>
        <v>5</v>
      </c>
      <c r="W114" s="9">
        <f t="shared" si="34"/>
        <v>0</v>
      </c>
      <c r="X114" s="9">
        <f t="shared" si="35"/>
        <v>-5</v>
      </c>
      <c r="Y114" s="9">
        <f t="shared" si="36"/>
        <v>0</v>
      </c>
      <c r="Z114" s="36" t="e">
        <f t="shared" si="37"/>
        <v>#DIV/0!</v>
      </c>
      <c r="AA114" s="36" t="e">
        <f t="shared" si="38"/>
        <v>#DIV/0!</v>
      </c>
      <c r="AB114" s="10" t="e">
        <f t="shared" si="39"/>
        <v>#DIV/0!</v>
      </c>
      <c r="AC114" s="10" t="e">
        <f t="shared" si="40"/>
        <v>#DIV/0!</v>
      </c>
      <c r="AD114" s="15">
        <f t="shared" si="41"/>
        <v>0</v>
      </c>
      <c r="AE114" s="15">
        <f t="shared" si="57"/>
        <v>0</v>
      </c>
      <c r="AF114" s="15">
        <f t="shared" si="42"/>
        <v>0</v>
      </c>
      <c r="AG114" s="9">
        <f t="shared" si="43"/>
        <v>0</v>
      </c>
      <c r="AH114" s="9" t="e">
        <f t="shared" si="44"/>
        <v>#DIV/0!</v>
      </c>
      <c r="AI114" s="9" t="e">
        <f t="shared" si="45"/>
        <v>#DIV/0!</v>
      </c>
      <c r="AJ114" s="9" t="e">
        <f t="shared" si="46"/>
        <v>#DIV/0!</v>
      </c>
      <c r="AK114" s="9">
        <f t="shared" si="47"/>
        <v>0</v>
      </c>
      <c r="AL114" s="9" t="e">
        <f t="shared" si="48"/>
        <v>#DIV/0!</v>
      </c>
      <c r="AM114" s="9" t="e">
        <f t="shared" si="49"/>
        <v>#DIV/0!</v>
      </c>
      <c r="AN114" s="9"/>
    </row>
    <row r="115" spans="1:40" x14ac:dyDescent="0.25">
      <c r="A115" s="19"/>
      <c r="B115" s="20"/>
      <c r="C115" s="21"/>
      <c r="D115" s="22"/>
      <c r="E115" s="23"/>
      <c r="F115" s="23"/>
      <c r="G115" s="22"/>
      <c r="H115" s="22"/>
      <c r="I115" s="22">
        <f t="shared" si="29"/>
        <v>0</v>
      </c>
      <c r="J115" s="9" t="e">
        <f t="shared" si="50"/>
        <v>#DIV/0!</v>
      </c>
      <c r="K115" s="9">
        <f t="shared" si="51"/>
        <v>0</v>
      </c>
      <c r="L115" s="13">
        <f t="shared" si="52"/>
        <v>0</v>
      </c>
      <c r="M115" s="24"/>
      <c r="N115" s="24"/>
      <c r="O115" s="9">
        <f t="shared" si="30"/>
        <v>0</v>
      </c>
      <c r="P115" s="14" t="e">
        <f t="shared" si="31"/>
        <v>#DIV/0!</v>
      </c>
      <c r="Q115" s="9">
        <f t="shared" si="32"/>
        <v>0</v>
      </c>
      <c r="R115" s="9">
        <f t="shared" si="33"/>
        <v>0</v>
      </c>
      <c r="S115" s="9">
        <f t="shared" si="53"/>
        <v>0</v>
      </c>
      <c r="T115" s="9">
        <f t="shared" si="54"/>
        <v>5</v>
      </c>
      <c r="U115" s="9">
        <f t="shared" si="55"/>
        <v>0</v>
      </c>
      <c r="V115" s="9">
        <f t="shared" si="56"/>
        <v>5</v>
      </c>
      <c r="W115" s="9">
        <f t="shared" si="34"/>
        <v>0</v>
      </c>
      <c r="X115" s="9">
        <f t="shared" si="35"/>
        <v>-5</v>
      </c>
      <c r="Y115" s="9">
        <f t="shared" si="36"/>
        <v>0</v>
      </c>
      <c r="Z115" s="36" t="e">
        <f t="shared" si="37"/>
        <v>#DIV/0!</v>
      </c>
      <c r="AA115" s="36" t="e">
        <f t="shared" si="38"/>
        <v>#DIV/0!</v>
      </c>
      <c r="AB115" s="10" t="e">
        <f t="shared" si="39"/>
        <v>#DIV/0!</v>
      </c>
      <c r="AC115" s="10" t="e">
        <f t="shared" si="40"/>
        <v>#DIV/0!</v>
      </c>
      <c r="AD115" s="15">
        <f t="shared" si="41"/>
        <v>0</v>
      </c>
      <c r="AE115" s="15">
        <f t="shared" si="57"/>
        <v>0</v>
      </c>
      <c r="AF115" s="15">
        <f t="shared" si="42"/>
        <v>0</v>
      </c>
      <c r="AG115" s="9">
        <f t="shared" si="43"/>
        <v>0</v>
      </c>
      <c r="AH115" s="9" t="e">
        <f t="shared" si="44"/>
        <v>#DIV/0!</v>
      </c>
      <c r="AI115" s="9" t="e">
        <f t="shared" si="45"/>
        <v>#DIV/0!</v>
      </c>
      <c r="AJ115" s="9" t="e">
        <f t="shared" si="46"/>
        <v>#DIV/0!</v>
      </c>
      <c r="AK115" s="9">
        <f t="shared" si="47"/>
        <v>0</v>
      </c>
      <c r="AL115" s="9" t="e">
        <f t="shared" si="48"/>
        <v>#DIV/0!</v>
      </c>
      <c r="AM115" s="9" t="e">
        <f t="shared" si="49"/>
        <v>#DIV/0!</v>
      </c>
      <c r="AN115" s="9"/>
    </row>
    <row r="116" spans="1:40" x14ac:dyDescent="0.25">
      <c r="A116" s="19"/>
      <c r="B116" s="20"/>
      <c r="C116" s="21"/>
      <c r="D116" s="22"/>
      <c r="E116" s="23"/>
      <c r="F116" s="23"/>
      <c r="G116" s="22"/>
      <c r="H116" s="22"/>
      <c r="I116" s="22">
        <f t="shared" si="29"/>
        <v>0</v>
      </c>
      <c r="J116" s="9" t="e">
        <f t="shared" si="50"/>
        <v>#DIV/0!</v>
      </c>
      <c r="K116" s="9">
        <f t="shared" si="51"/>
        <v>0</v>
      </c>
      <c r="L116" s="13">
        <f t="shared" si="52"/>
        <v>0</v>
      </c>
      <c r="M116" s="24"/>
      <c r="N116" s="24"/>
      <c r="O116" s="9">
        <f t="shared" si="30"/>
        <v>0</v>
      </c>
      <c r="P116" s="14" t="e">
        <f t="shared" si="31"/>
        <v>#DIV/0!</v>
      </c>
      <c r="Q116" s="9">
        <f t="shared" si="32"/>
        <v>0</v>
      </c>
      <c r="R116" s="9">
        <f t="shared" si="33"/>
        <v>0</v>
      </c>
      <c r="S116" s="9">
        <f t="shared" si="53"/>
        <v>0</v>
      </c>
      <c r="T116" s="9">
        <f t="shared" si="54"/>
        <v>5</v>
      </c>
      <c r="U116" s="9">
        <f t="shared" si="55"/>
        <v>0</v>
      </c>
      <c r="V116" s="9">
        <f t="shared" si="56"/>
        <v>5</v>
      </c>
      <c r="W116" s="9">
        <f t="shared" si="34"/>
        <v>0</v>
      </c>
      <c r="X116" s="9">
        <f t="shared" si="35"/>
        <v>-5</v>
      </c>
      <c r="Y116" s="9">
        <f t="shared" si="36"/>
        <v>0</v>
      </c>
      <c r="Z116" s="36" t="e">
        <f t="shared" si="37"/>
        <v>#DIV/0!</v>
      </c>
      <c r="AA116" s="36" t="e">
        <f t="shared" si="38"/>
        <v>#DIV/0!</v>
      </c>
      <c r="AB116" s="10" t="e">
        <f t="shared" si="39"/>
        <v>#DIV/0!</v>
      </c>
      <c r="AC116" s="10" t="e">
        <f t="shared" si="40"/>
        <v>#DIV/0!</v>
      </c>
      <c r="AD116" s="15">
        <f t="shared" si="41"/>
        <v>0</v>
      </c>
      <c r="AE116" s="15">
        <f t="shared" si="57"/>
        <v>0</v>
      </c>
      <c r="AF116" s="15">
        <f t="shared" si="42"/>
        <v>0</v>
      </c>
      <c r="AG116" s="9">
        <f t="shared" si="43"/>
        <v>0</v>
      </c>
      <c r="AH116" s="9" t="e">
        <f t="shared" si="44"/>
        <v>#DIV/0!</v>
      </c>
      <c r="AI116" s="9" t="e">
        <f t="shared" si="45"/>
        <v>#DIV/0!</v>
      </c>
      <c r="AJ116" s="9" t="e">
        <f t="shared" si="46"/>
        <v>#DIV/0!</v>
      </c>
      <c r="AK116" s="9">
        <f t="shared" si="47"/>
        <v>0</v>
      </c>
      <c r="AL116" s="9" t="e">
        <f t="shared" si="48"/>
        <v>#DIV/0!</v>
      </c>
      <c r="AM116" s="9" t="e">
        <f t="shared" si="49"/>
        <v>#DIV/0!</v>
      </c>
      <c r="AN116" s="9"/>
    </row>
    <row r="117" spans="1:40" x14ac:dyDescent="0.25">
      <c r="A117" s="19"/>
      <c r="B117" s="20"/>
      <c r="C117" s="21"/>
      <c r="D117" s="22"/>
      <c r="E117" s="23"/>
      <c r="F117" s="23"/>
      <c r="G117" s="22"/>
      <c r="H117" s="22"/>
      <c r="I117" s="22">
        <f t="shared" si="29"/>
        <v>0</v>
      </c>
      <c r="J117" s="9" t="e">
        <f t="shared" si="50"/>
        <v>#DIV/0!</v>
      </c>
      <c r="K117" s="9">
        <f t="shared" si="51"/>
        <v>0</v>
      </c>
      <c r="L117" s="13">
        <f t="shared" si="52"/>
        <v>0</v>
      </c>
      <c r="M117" s="24"/>
      <c r="N117" s="24"/>
      <c r="O117" s="9">
        <f t="shared" si="30"/>
        <v>0</v>
      </c>
      <c r="P117" s="14" t="e">
        <f t="shared" si="31"/>
        <v>#DIV/0!</v>
      </c>
      <c r="Q117" s="9">
        <f t="shared" si="32"/>
        <v>0</v>
      </c>
      <c r="R117" s="9">
        <f t="shared" si="33"/>
        <v>0</v>
      </c>
      <c r="S117" s="9">
        <f t="shared" si="53"/>
        <v>0</v>
      </c>
      <c r="T117" s="9">
        <f t="shared" si="54"/>
        <v>5</v>
      </c>
      <c r="U117" s="9">
        <f t="shared" si="55"/>
        <v>0</v>
      </c>
      <c r="V117" s="9">
        <f t="shared" si="56"/>
        <v>5</v>
      </c>
      <c r="W117" s="9">
        <f t="shared" si="34"/>
        <v>0</v>
      </c>
      <c r="X117" s="9">
        <f t="shared" si="35"/>
        <v>-5</v>
      </c>
      <c r="Y117" s="9">
        <f t="shared" si="36"/>
        <v>0</v>
      </c>
      <c r="Z117" s="36" t="e">
        <f t="shared" si="37"/>
        <v>#DIV/0!</v>
      </c>
      <c r="AA117" s="36" t="e">
        <f t="shared" si="38"/>
        <v>#DIV/0!</v>
      </c>
      <c r="AB117" s="10" t="e">
        <f t="shared" si="39"/>
        <v>#DIV/0!</v>
      </c>
      <c r="AC117" s="10" t="e">
        <f t="shared" si="40"/>
        <v>#DIV/0!</v>
      </c>
      <c r="AD117" s="15">
        <f t="shared" si="41"/>
        <v>0</v>
      </c>
      <c r="AE117" s="15">
        <f t="shared" si="57"/>
        <v>0</v>
      </c>
      <c r="AF117" s="15">
        <f t="shared" si="42"/>
        <v>0</v>
      </c>
      <c r="AG117" s="9">
        <f t="shared" si="43"/>
        <v>0</v>
      </c>
      <c r="AH117" s="9" t="e">
        <f t="shared" si="44"/>
        <v>#DIV/0!</v>
      </c>
      <c r="AI117" s="9" t="e">
        <f t="shared" si="45"/>
        <v>#DIV/0!</v>
      </c>
      <c r="AJ117" s="9" t="e">
        <f t="shared" si="46"/>
        <v>#DIV/0!</v>
      </c>
      <c r="AK117" s="9">
        <f t="shared" si="47"/>
        <v>0</v>
      </c>
      <c r="AL117" s="9" t="e">
        <f t="shared" si="48"/>
        <v>#DIV/0!</v>
      </c>
      <c r="AM117" s="9" t="e">
        <f t="shared" si="49"/>
        <v>#DIV/0!</v>
      </c>
      <c r="AN117" s="9"/>
    </row>
    <row r="118" spans="1:40" x14ac:dyDescent="0.25">
      <c r="A118" s="19"/>
      <c r="B118" s="20"/>
      <c r="C118" s="21"/>
      <c r="D118" s="22"/>
      <c r="E118" s="23"/>
      <c r="F118" s="23"/>
      <c r="G118" s="22"/>
      <c r="H118" s="22"/>
      <c r="I118" s="22">
        <f t="shared" si="29"/>
        <v>0</v>
      </c>
      <c r="J118" s="9" t="e">
        <f t="shared" si="50"/>
        <v>#DIV/0!</v>
      </c>
      <c r="K118" s="9">
        <f t="shared" si="51"/>
        <v>0</v>
      </c>
      <c r="L118" s="13">
        <f t="shared" si="52"/>
        <v>0</v>
      </c>
      <c r="M118" s="24"/>
      <c r="N118" s="24"/>
      <c r="O118" s="9">
        <f t="shared" si="30"/>
        <v>0</v>
      </c>
      <c r="P118" s="14" t="e">
        <f t="shared" si="31"/>
        <v>#DIV/0!</v>
      </c>
      <c r="Q118" s="9">
        <f t="shared" si="32"/>
        <v>0</v>
      </c>
      <c r="R118" s="9">
        <f t="shared" si="33"/>
        <v>0</v>
      </c>
      <c r="S118" s="9">
        <f t="shared" si="53"/>
        <v>0</v>
      </c>
      <c r="T118" s="9">
        <f t="shared" si="54"/>
        <v>5</v>
      </c>
      <c r="U118" s="9">
        <f t="shared" si="55"/>
        <v>0</v>
      </c>
      <c r="V118" s="9">
        <f t="shared" si="56"/>
        <v>5</v>
      </c>
      <c r="W118" s="9">
        <f t="shared" si="34"/>
        <v>0</v>
      </c>
      <c r="X118" s="9">
        <f t="shared" si="35"/>
        <v>-5</v>
      </c>
      <c r="Y118" s="9">
        <f t="shared" si="36"/>
        <v>0</v>
      </c>
      <c r="Z118" s="36" t="e">
        <f t="shared" si="37"/>
        <v>#DIV/0!</v>
      </c>
      <c r="AA118" s="36" t="e">
        <f t="shared" si="38"/>
        <v>#DIV/0!</v>
      </c>
      <c r="AB118" s="10" t="e">
        <f t="shared" si="39"/>
        <v>#DIV/0!</v>
      </c>
      <c r="AC118" s="10" t="e">
        <f t="shared" si="40"/>
        <v>#DIV/0!</v>
      </c>
      <c r="AD118" s="15">
        <f t="shared" si="41"/>
        <v>0</v>
      </c>
      <c r="AE118" s="15">
        <f t="shared" si="57"/>
        <v>0</v>
      </c>
      <c r="AF118" s="15">
        <f t="shared" si="42"/>
        <v>0</v>
      </c>
      <c r="AG118" s="9">
        <f t="shared" si="43"/>
        <v>0</v>
      </c>
      <c r="AH118" s="9" t="e">
        <f t="shared" si="44"/>
        <v>#DIV/0!</v>
      </c>
      <c r="AI118" s="9" t="e">
        <f t="shared" si="45"/>
        <v>#DIV/0!</v>
      </c>
      <c r="AJ118" s="9" t="e">
        <f t="shared" si="46"/>
        <v>#DIV/0!</v>
      </c>
      <c r="AK118" s="9">
        <f t="shared" si="47"/>
        <v>0</v>
      </c>
      <c r="AL118" s="9" t="e">
        <f t="shared" si="48"/>
        <v>#DIV/0!</v>
      </c>
      <c r="AM118" s="9" t="e">
        <f t="shared" si="49"/>
        <v>#DIV/0!</v>
      </c>
      <c r="AN118" s="9"/>
    </row>
    <row r="119" spans="1:40" x14ac:dyDescent="0.25">
      <c r="A119" s="19"/>
      <c r="B119" s="20"/>
      <c r="C119" s="21"/>
      <c r="D119" s="22"/>
      <c r="E119" s="23"/>
      <c r="F119" s="23"/>
      <c r="G119" s="22"/>
      <c r="H119" s="22"/>
      <c r="I119" s="22">
        <f t="shared" si="29"/>
        <v>0</v>
      </c>
      <c r="J119" s="9" t="e">
        <f t="shared" si="50"/>
        <v>#DIV/0!</v>
      </c>
      <c r="K119" s="9">
        <f t="shared" si="51"/>
        <v>0</v>
      </c>
      <c r="L119" s="13">
        <f t="shared" si="52"/>
        <v>0</v>
      </c>
      <c r="M119" s="24"/>
      <c r="N119" s="24"/>
      <c r="O119" s="9">
        <f t="shared" si="30"/>
        <v>0</v>
      </c>
      <c r="P119" s="14" t="e">
        <f t="shared" si="31"/>
        <v>#DIV/0!</v>
      </c>
      <c r="Q119" s="9">
        <f t="shared" si="32"/>
        <v>0</v>
      </c>
      <c r="R119" s="9">
        <f t="shared" si="33"/>
        <v>0</v>
      </c>
      <c r="S119" s="9">
        <f t="shared" si="53"/>
        <v>0</v>
      </c>
      <c r="T119" s="9">
        <f t="shared" si="54"/>
        <v>5</v>
      </c>
      <c r="U119" s="9">
        <f t="shared" si="55"/>
        <v>0</v>
      </c>
      <c r="V119" s="9">
        <f t="shared" si="56"/>
        <v>5</v>
      </c>
      <c r="W119" s="9">
        <f t="shared" si="34"/>
        <v>0</v>
      </c>
      <c r="X119" s="9">
        <f t="shared" si="35"/>
        <v>-5</v>
      </c>
      <c r="Y119" s="9">
        <f t="shared" si="36"/>
        <v>0</v>
      </c>
      <c r="Z119" s="36" t="e">
        <f t="shared" si="37"/>
        <v>#DIV/0!</v>
      </c>
      <c r="AA119" s="36" t="e">
        <f t="shared" si="38"/>
        <v>#DIV/0!</v>
      </c>
      <c r="AB119" s="10" t="e">
        <f t="shared" si="39"/>
        <v>#DIV/0!</v>
      </c>
      <c r="AC119" s="10" t="e">
        <f t="shared" si="40"/>
        <v>#DIV/0!</v>
      </c>
      <c r="AD119" s="15">
        <f t="shared" si="41"/>
        <v>0</v>
      </c>
      <c r="AE119" s="15">
        <f t="shared" si="57"/>
        <v>0</v>
      </c>
      <c r="AF119" s="15">
        <f t="shared" si="42"/>
        <v>0</v>
      </c>
      <c r="AG119" s="9">
        <f t="shared" si="43"/>
        <v>0</v>
      </c>
      <c r="AH119" s="9" t="e">
        <f t="shared" si="44"/>
        <v>#DIV/0!</v>
      </c>
      <c r="AI119" s="9" t="e">
        <f t="shared" si="45"/>
        <v>#DIV/0!</v>
      </c>
      <c r="AJ119" s="9" t="e">
        <f t="shared" si="46"/>
        <v>#DIV/0!</v>
      </c>
      <c r="AK119" s="9">
        <f t="shared" si="47"/>
        <v>0</v>
      </c>
      <c r="AL119" s="9" t="e">
        <f t="shared" si="48"/>
        <v>#DIV/0!</v>
      </c>
      <c r="AM119" s="9" t="e">
        <f t="shared" si="49"/>
        <v>#DIV/0!</v>
      </c>
      <c r="AN119" s="9"/>
    </row>
    <row r="120" spans="1:40" x14ac:dyDescent="0.25">
      <c r="A120" s="19"/>
      <c r="B120" s="20"/>
      <c r="C120" s="21"/>
      <c r="D120" s="22"/>
      <c r="E120" s="23"/>
      <c r="F120" s="23"/>
      <c r="G120" s="22"/>
      <c r="H120" s="22"/>
      <c r="I120" s="22">
        <f t="shared" si="29"/>
        <v>0</v>
      </c>
      <c r="J120" s="9" t="e">
        <f t="shared" si="50"/>
        <v>#DIV/0!</v>
      </c>
      <c r="K120" s="9">
        <f t="shared" si="51"/>
        <v>0</v>
      </c>
      <c r="L120" s="13">
        <f t="shared" si="52"/>
        <v>0</v>
      </c>
      <c r="M120" s="24"/>
      <c r="N120" s="24"/>
      <c r="O120" s="9">
        <f t="shared" si="30"/>
        <v>0</v>
      </c>
      <c r="P120" s="14" t="e">
        <f t="shared" si="31"/>
        <v>#DIV/0!</v>
      </c>
      <c r="Q120" s="9">
        <f t="shared" si="32"/>
        <v>0</v>
      </c>
      <c r="R120" s="9">
        <f t="shared" si="33"/>
        <v>0</v>
      </c>
      <c r="S120" s="9">
        <f t="shared" si="53"/>
        <v>0</v>
      </c>
      <c r="T120" s="9">
        <f t="shared" si="54"/>
        <v>5</v>
      </c>
      <c r="U120" s="9">
        <f t="shared" si="55"/>
        <v>0</v>
      </c>
      <c r="V120" s="9">
        <f t="shared" si="56"/>
        <v>5</v>
      </c>
      <c r="W120" s="9">
        <f t="shared" si="34"/>
        <v>0</v>
      </c>
      <c r="X120" s="9">
        <f t="shared" si="35"/>
        <v>-5</v>
      </c>
      <c r="Y120" s="9">
        <f t="shared" si="36"/>
        <v>0</v>
      </c>
      <c r="Z120" s="36" t="e">
        <f t="shared" si="37"/>
        <v>#DIV/0!</v>
      </c>
      <c r="AA120" s="36" t="e">
        <f t="shared" si="38"/>
        <v>#DIV/0!</v>
      </c>
      <c r="AB120" s="10" t="e">
        <f t="shared" si="39"/>
        <v>#DIV/0!</v>
      </c>
      <c r="AC120" s="10" t="e">
        <f t="shared" si="40"/>
        <v>#DIV/0!</v>
      </c>
      <c r="AD120" s="15">
        <f t="shared" si="41"/>
        <v>0</v>
      </c>
      <c r="AE120" s="15">
        <f t="shared" si="57"/>
        <v>0</v>
      </c>
      <c r="AF120" s="15">
        <f t="shared" si="42"/>
        <v>0</v>
      </c>
      <c r="AG120" s="9">
        <f t="shared" si="43"/>
        <v>0</v>
      </c>
      <c r="AH120" s="9" t="e">
        <f t="shared" si="44"/>
        <v>#DIV/0!</v>
      </c>
      <c r="AI120" s="9" t="e">
        <f t="shared" si="45"/>
        <v>#DIV/0!</v>
      </c>
      <c r="AJ120" s="9" t="e">
        <f t="shared" si="46"/>
        <v>#DIV/0!</v>
      </c>
      <c r="AK120" s="9">
        <f t="shared" si="47"/>
        <v>0</v>
      </c>
      <c r="AL120" s="9" t="e">
        <f t="shared" si="48"/>
        <v>#DIV/0!</v>
      </c>
      <c r="AM120" s="9" t="e">
        <f t="shared" si="49"/>
        <v>#DIV/0!</v>
      </c>
      <c r="AN120" s="9"/>
    </row>
    <row r="121" spans="1:40" x14ac:dyDescent="0.25">
      <c r="A121" s="19"/>
      <c r="B121" s="20"/>
      <c r="C121" s="21"/>
      <c r="D121" s="22"/>
      <c r="E121" s="23"/>
      <c r="F121" s="23"/>
      <c r="G121" s="22"/>
      <c r="H121" s="22"/>
      <c r="I121" s="22">
        <f t="shared" si="29"/>
        <v>0</v>
      </c>
      <c r="J121" s="9" t="e">
        <f t="shared" si="50"/>
        <v>#DIV/0!</v>
      </c>
      <c r="K121" s="9">
        <f t="shared" si="51"/>
        <v>0</v>
      </c>
      <c r="L121" s="13">
        <f t="shared" si="52"/>
        <v>0</v>
      </c>
      <c r="M121" s="24"/>
      <c r="N121" s="24"/>
      <c r="O121" s="9">
        <f t="shared" si="30"/>
        <v>0</v>
      </c>
      <c r="P121" s="14" t="e">
        <f t="shared" si="31"/>
        <v>#DIV/0!</v>
      </c>
      <c r="Q121" s="9">
        <f t="shared" si="32"/>
        <v>0</v>
      </c>
      <c r="R121" s="9">
        <f t="shared" si="33"/>
        <v>0</v>
      </c>
      <c r="S121" s="9">
        <f t="shared" si="53"/>
        <v>0</v>
      </c>
      <c r="T121" s="9">
        <f t="shared" si="54"/>
        <v>5</v>
      </c>
      <c r="U121" s="9">
        <f t="shared" si="55"/>
        <v>0</v>
      </c>
      <c r="V121" s="9">
        <f t="shared" si="56"/>
        <v>5</v>
      </c>
      <c r="W121" s="9">
        <f t="shared" si="34"/>
        <v>0</v>
      </c>
      <c r="X121" s="9">
        <f t="shared" si="35"/>
        <v>-5</v>
      </c>
      <c r="Y121" s="9">
        <f t="shared" si="36"/>
        <v>0</v>
      </c>
      <c r="Z121" s="36" t="e">
        <f t="shared" si="37"/>
        <v>#DIV/0!</v>
      </c>
      <c r="AA121" s="36" t="e">
        <f t="shared" si="38"/>
        <v>#DIV/0!</v>
      </c>
      <c r="AB121" s="10" t="e">
        <f t="shared" si="39"/>
        <v>#DIV/0!</v>
      </c>
      <c r="AC121" s="10" t="e">
        <f t="shared" si="40"/>
        <v>#DIV/0!</v>
      </c>
      <c r="AD121" s="15">
        <f t="shared" si="41"/>
        <v>0</v>
      </c>
      <c r="AE121" s="15">
        <f t="shared" si="57"/>
        <v>0</v>
      </c>
      <c r="AF121" s="15">
        <f t="shared" si="42"/>
        <v>0</v>
      </c>
      <c r="AG121" s="9">
        <f t="shared" si="43"/>
        <v>0</v>
      </c>
      <c r="AH121" s="9" t="e">
        <f t="shared" si="44"/>
        <v>#DIV/0!</v>
      </c>
      <c r="AI121" s="9" t="e">
        <f t="shared" si="45"/>
        <v>#DIV/0!</v>
      </c>
      <c r="AJ121" s="9" t="e">
        <f t="shared" si="46"/>
        <v>#DIV/0!</v>
      </c>
      <c r="AK121" s="9">
        <f t="shared" si="47"/>
        <v>0</v>
      </c>
      <c r="AL121" s="9" t="e">
        <f t="shared" si="48"/>
        <v>#DIV/0!</v>
      </c>
      <c r="AM121" s="9" t="e">
        <f t="shared" si="49"/>
        <v>#DIV/0!</v>
      </c>
      <c r="AN121" s="9"/>
    </row>
    <row r="122" spans="1:40" x14ac:dyDescent="0.25">
      <c r="A122" s="19"/>
      <c r="B122" s="20"/>
      <c r="C122" s="21"/>
      <c r="D122" s="22"/>
      <c r="E122" s="23"/>
      <c r="F122" s="23"/>
      <c r="G122" s="22"/>
      <c r="H122" s="22"/>
      <c r="I122" s="22">
        <f t="shared" si="29"/>
        <v>0</v>
      </c>
      <c r="J122" s="9" t="e">
        <f t="shared" si="50"/>
        <v>#DIV/0!</v>
      </c>
      <c r="K122" s="9">
        <f t="shared" si="51"/>
        <v>0</v>
      </c>
      <c r="L122" s="13">
        <f t="shared" si="52"/>
        <v>0</v>
      </c>
      <c r="M122" s="24"/>
      <c r="N122" s="24"/>
      <c r="O122" s="9">
        <f t="shared" si="30"/>
        <v>0</v>
      </c>
      <c r="P122" s="14" t="e">
        <f t="shared" si="31"/>
        <v>#DIV/0!</v>
      </c>
      <c r="Q122" s="9">
        <f t="shared" si="32"/>
        <v>0</v>
      </c>
      <c r="R122" s="9">
        <f t="shared" si="33"/>
        <v>0</v>
      </c>
      <c r="S122" s="9">
        <f t="shared" si="53"/>
        <v>0</v>
      </c>
      <c r="T122" s="9">
        <f t="shared" si="54"/>
        <v>5</v>
      </c>
      <c r="U122" s="9">
        <f t="shared" si="55"/>
        <v>0</v>
      </c>
      <c r="V122" s="9">
        <f t="shared" si="56"/>
        <v>5</v>
      </c>
      <c r="W122" s="9">
        <f t="shared" si="34"/>
        <v>0</v>
      </c>
      <c r="X122" s="9">
        <f t="shared" si="35"/>
        <v>-5</v>
      </c>
      <c r="Y122" s="9">
        <f t="shared" si="36"/>
        <v>0</v>
      </c>
      <c r="Z122" s="36" t="e">
        <f t="shared" si="37"/>
        <v>#DIV/0!</v>
      </c>
      <c r="AA122" s="36" t="e">
        <f t="shared" si="38"/>
        <v>#DIV/0!</v>
      </c>
      <c r="AB122" s="10" t="e">
        <f t="shared" si="39"/>
        <v>#DIV/0!</v>
      </c>
      <c r="AC122" s="10" t="e">
        <f t="shared" si="40"/>
        <v>#DIV/0!</v>
      </c>
      <c r="AD122" s="15">
        <f t="shared" si="41"/>
        <v>0</v>
      </c>
      <c r="AE122" s="15">
        <f t="shared" si="57"/>
        <v>0</v>
      </c>
      <c r="AF122" s="15">
        <f t="shared" si="42"/>
        <v>0</v>
      </c>
      <c r="AG122" s="9">
        <f t="shared" si="43"/>
        <v>0</v>
      </c>
      <c r="AH122" s="9" t="e">
        <f t="shared" si="44"/>
        <v>#DIV/0!</v>
      </c>
      <c r="AI122" s="9" t="e">
        <f t="shared" si="45"/>
        <v>#DIV/0!</v>
      </c>
      <c r="AJ122" s="9" t="e">
        <f t="shared" si="46"/>
        <v>#DIV/0!</v>
      </c>
      <c r="AK122" s="9">
        <f t="shared" si="47"/>
        <v>0</v>
      </c>
      <c r="AL122" s="9" t="e">
        <f t="shared" si="48"/>
        <v>#DIV/0!</v>
      </c>
      <c r="AM122" s="9" t="e">
        <f t="shared" si="49"/>
        <v>#DIV/0!</v>
      </c>
      <c r="AN122" s="9"/>
    </row>
    <row r="123" spans="1:40" x14ac:dyDescent="0.25">
      <c r="A123" s="19"/>
      <c r="B123" s="20"/>
      <c r="C123" s="21"/>
      <c r="D123" s="22"/>
      <c r="E123" s="23"/>
      <c r="F123" s="23"/>
      <c r="G123" s="22"/>
      <c r="H123" s="22"/>
      <c r="I123" s="22">
        <f t="shared" si="29"/>
        <v>0</v>
      </c>
      <c r="J123" s="9" t="e">
        <f t="shared" si="50"/>
        <v>#DIV/0!</v>
      </c>
      <c r="K123" s="9">
        <f t="shared" si="51"/>
        <v>0</v>
      </c>
      <c r="L123" s="13">
        <f t="shared" si="52"/>
        <v>0</v>
      </c>
      <c r="M123" s="24"/>
      <c r="N123" s="24"/>
      <c r="O123" s="9">
        <f t="shared" si="30"/>
        <v>0</v>
      </c>
      <c r="P123" s="14" t="e">
        <f t="shared" si="31"/>
        <v>#DIV/0!</v>
      </c>
      <c r="Q123" s="9">
        <f t="shared" si="32"/>
        <v>0</v>
      </c>
      <c r="R123" s="9">
        <f t="shared" si="33"/>
        <v>0</v>
      </c>
      <c r="S123" s="9">
        <f t="shared" si="53"/>
        <v>0</v>
      </c>
      <c r="T123" s="9">
        <f t="shared" si="54"/>
        <v>5</v>
      </c>
      <c r="U123" s="9">
        <f t="shared" si="55"/>
        <v>0</v>
      </c>
      <c r="V123" s="9">
        <f t="shared" si="56"/>
        <v>5</v>
      </c>
      <c r="W123" s="9">
        <f t="shared" si="34"/>
        <v>0</v>
      </c>
      <c r="X123" s="9">
        <f t="shared" si="35"/>
        <v>-5</v>
      </c>
      <c r="Y123" s="9">
        <f t="shared" si="36"/>
        <v>0</v>
      </c>
      <c r="Z123" s="36" t="e">
        <f t="shared" si="37"/>
        <v>#DIV/0!</v>
      </c>
      <c r="AA123" s="36" t="e">
        <f t="shared" si="38"/>
        <v>#DIV/0!</v>
      </c>
      <c r="AB123" s="10" t="e">
        <f t="shared" si="39"/>
        <v>#DIV/0!</v>
      </c>
      <c r="AC123" s="10" t="e">
        <f t="shared" si="40"/>
        <v>#DIV/0!</v>
      </c>
      <c r="AD123" s="15">
        <f t="shared" si="41"/>
        <v>0</v>
      </c>
      <c r="AE123" s="15">
        <f t="shared" si="57"/>
        <v>0</v>
      </c>
      <c r="AF123" s="15">
        <f t="shared" si="42"/>
        <v>0</v>
      </c>
      <c r="AG123" s="9">
        <f t="shared" si="43"/>
        <v>0</v>
      </c>
      <c r="AH123" s="9" t="e">
        <f t="shared" si="44"/>
        <v>#DIV/0!</v>
      </c>
      <c r="AI123" s="9" t="e">
        <f t="shared" si="45"/>
        <v>#DIV/0!</v>
      </c>
      <c r="AJ123" s="9" t="e">
        <f t="shared" si="46"/>
        <v>#DIV/0!</v>
      </c>
      <c r="AK123" s="9">
        <f t="shared" si="47"/>
        <v>0</v>
      </c>
      <c r="AL123" s="9" t="e">
        <f t="shared" si="48"/>
        <v>#DIV/0!</v>
      </c>
      <c r="AM123" s="9" t="e">
        <f t="shared" si="49"/>
        <v>#DIV/0!</v>
      </c>
      <c r="AN123" s="9"/>
    </row>
    <row r="124" spans="1:40" x14ac:dyDescent="0.25">
      <c r="A124" s="19"/>
      <c r="B124" s="20"/>
      <c r="C124" s="21"/>
      <c r="D124" s="22"/>
      <c r="E124" s="23"/>
      <c r="F124" s="23"/>
      <c r="G124" s="22"/>
      <c r="H124" s="22"/>
      <c r="I124" s="22">
        <f t="shared" si="29"/>
        <v>0</v>
      </c>
      <c r="J124" s="9" t="e">
        <f t="shared" si="50"/>
        <v>#DIV/0!</v>
      </c>
      <c r="K124" s="9">
        <f t="shared" si="51"/>
        <v>0</v>
      </c>
      <c r="L124" s="13">
        <f t="shared" si="52"/>
        <v>0</v>
      </c>
      <c r="M124" s="24"/>
      <c r="N124" s="24"/>
      <c r="O124" s="9">
        <f t="shared" si="30"/>
        <v>0</v>
      </c>
      <c r="P124" s="14" t="e">
        <f t="shared" si="31"/>
        <v>#DIV/0!</v>
      </c>
      <c r="Q124" s="9">
        <f t="shared" si="32"/>
        <v>0</v>
      </c>
      <c r="R124" s="9">
        <f t="shared" si="33"/>
        <v>0</v>
      </c>
      <c r="S124" s="9">
        <f t="shared" si="53"/>
        <v>0</v>
      </c>
      <c r="T124" s="9">
        <f t="shared" si="54"/>
        <v>5</v>
      </c>
      <c r="U124" s="9">
        <f t="shared" si="55"/>
        <v>0</v>
      </c>
      <c r="V124" s="9">
        <f t="shared" si="56"/>
        <v>5</v>
      </c>
      <c r="W124" s="9">
        <f t="shared" si="34"/>
        <v>0</v>
      </c>
      <c r="X124" s="9">
        <f t="shared" si="35"/>
        <v>-5</v>
      </c>
      <c r="Y124" s="9">
        <f t="shared" si="36"/>
        <v>0</v>
      </c>
      <c r="Z124" s="36" t="e">
        <f t="shared" si="37"/>
        <v>#DIV/0!</v>
      </c>
      <c r="AA124" s="36" t="e">
        <f t="shared" si="38"/>
        <v>#DIV/0!</v>
      </c>
      <c r="AB124" s="10" t="e">
        <f t="shared" si="39"/>
        <v>#DIV/0!</v>
      </c>
      <c r="AC124" s="10" t="e">
        <f t="shared" si="40"/>
        <v>#DIV/0!</v>
      </c>
      <c r="AD124" s="15">
        <f t="shared" si="41"/>
        <v>0</v>
      </c>
      <c r="AE124" s="15">
        <f t="shared" si="57"/>
        <v>0</v>
      </c>
      <c r="AF124" s="15">
        <f t="shared" si="42"/>
        <v>0</v>
      </c>
      <c r="AG124" s="9">
        <f t="shared" si="43"/>
        <v>0</v>
      </c>
      <c r="AH124" s="9" t="e">
        <f t="shared" si="44"/>
        <v>#DIV/0!</v>
      </c>
      <c r="AI124" s="9" t="e">
        <f t="shared" si="45"/>
        <v>#DIV/0!</v>
      </c>
      <c r="AJ124" s="9" t="e">
        <f t="shared" si="46"/>
        <v>#DIV/0!</v>
      </c>
      <c r="AK124" s="9">
        <f t="shared" si="47"/>
        <v>0</v>
      </c>
      <c r="AL124" s="9" t="e">
        <f t="shared" si="48"/>
        <v>#DIV/0!</v>
      </c>
      <c r="AM124" s="9" t="e">
        <f t="shared" si="49"/>
        <v>#DIV/0!</v>
      </c>
      <c r="AN124" s="9"/>
    </row>
    <row r="125" spans="1:40" x14ac:dyDescent="0.25">
      <c r="A125" s="19"/>
      <c r="B125" s="20"/>
      <c r="C125" s="21"/>
      <c r="D125" s="22"/>
      <c r="E125" s="23"/>
      <c r="F125" s="23"/>
      <c r="G125" s="22"/>
      <c r="H125" s="22"/>
      <c r="I125" s="22">
        <f t="shared" si="29"/>
        <v>0</v>
      </c>
      <c r="J125" s="9" t="e">
        <f t="shared" si="50"/>
        <v>#DIV/0!</v>
      </c>
      <c r="K125" s="9">
        <f t="shared" si="51"/>
        <v>0</v>
      </c>
      <c r="L125" s="13">
        <f t="shared" si="52"/>
        <v>0</v>
      </c>
      <c r="M125" s="24"/>
      <c r="N125" s="24"/>
      <c r="O125" s="9">
        <f t="shared" si="30"/>
        <v>0</v>
      </c>
      <c r="P125" s="14" t="e">
        <f t="shared" si="31"/>
        <v>#DIV/0!</v>
      </c>
      <c r="Q125" s="9">
        <f t="shared" si="32"/>
        <v>0</v>
      </c>
      <c r="R125" s="9">
        <f t="shared" si="33"/>
        <v>0</v>
      </c>
      <c r="S125" s="9">
        <f t="shared" si="53"/>
        <v>0</v>
      </c>
      <c r="T125" s="9">
        <f t="shared" si="54"/>
        <v>5</v>
      </c>
      <c r="U125" s="9">
        <f t="shared" si="55"/>
        <v>0</v>
      </c>
      <c r="V125" s="9">
        <f t="shared" si="56"/>
        <v>5</v>
      </c>
      <c r="W125" s="9">
        <f t="shared" si="34"/>
        <v>0</v>
      </c>
      <c r="X125" s="9">
        <f t="shared" si="35"/>
        <v>-5</v>
      </c>
      <c r="Y125" s="9">
        <f t="shared" si="36"/>
        <v>0</v>
      </c>
      <c r="Z125" s="36" t="e">
        <f t="shared" si="37"/>
        <v>#DIV/0!</v>
      </c>
      <c r="AA125" s="36" t="e">
        <f t="shared" si="38"/>
        <v>#DIV/0!</v>
      </c>
      <c r="AB125" s="10" t="e">
        <f t="shared" si="39"/>
        <v>#DIV/0!</v>
      </c>
      <c r="AC125" s="10" t="e">
        <f t="shared" si="40"/>
        <v>#DIV/0!</v>
      </c>
      <c r="AD125" s="15">
        <f t="shared" si="41"/>
        <v>0</v>
      </c>
      <c r="AE125" s="15">
        <f t="shared" si="57"/>
        <v>0</v>
      </c>
      <c r="AF125" s="15">
        <f t="shared" si="42"/>
        <v>0</v>
      </c>
      <c r="AG125" s="9">
        <f t="shared" si="43"/>
        <v>0</v>
      </c>
      <c r="AH125" s="9" t="e">
        <f t="shared" si="44"/>
        <v>#DIV/0!</v>
      </c>
      <c r="AI125" s="9" t="e">
        <f t="shared" si="45"/>
        <v>#DIV/0!</v>
      </c>
      <c r="AJ125" s="9" t="e">
        <f t="shared" si="46"/>
        <v>#DIV/0!</v>
      </c>
      <c r="AK125" s="9">
        <f t="shared" si="47"/>
        <v>0</v>
      </c>
      <c r="AL125" s="9" t="e">
        <f t="shared" si="48"/>
        <v>#DIV/0!</v>
      </c>
      <c r="AM125" s="9" t="e">
        <f t="shared" si="49"/>
        <v>#DIV/0!</v>
      </c>
      <c r="AN125" s="9"/>
    </row>
    <row r="126" spans="1:40" x14ac:dyDescent="0.25">
      <c r="A126" s="19"/>
      <c r="B126" s="20"/>
      <c r="C126" s="21"/>
      <c r="D126" s="22"/>
      <c r="E126" s="23"/>
      <c r="F126" s="23"/>
      <c r="G126" s="22"/>
      <c r="H126" s="22"/>
      <c r="I126" s="22">
        <f t="shared" si="29"/>
        <v>0</v>
      </c>
      <c r="J126" s="9" t="e">
        <f t="shared" si="50"/>
        <v>#DIV/0!</v>
      </c>
      <c r="K126" s="9">
        <f t="shared" si="51"/>
        <v>0</v>
      </c>
      <c r="L126" s="13">
        <f t="shared" si="52"/>
        <v>0</v>
      </c>
      <c r="M126" s="24"/>
      <c r="N126" s="24"/>
      <c r="O126" s="9">
        <f t="shared" si="30"/>
        <v>0</v>
      </c>
      <c r="P126" s="14" t="e">
        <f t="shared" si="31"/>
        <v>#DIV/0!</v>
      </c>
      <c r="Q126" s="9">
        <f t="shared" si="32"/>
        <v>0</v>
      </c>
      <c r="R126" s="9">
        <f t="shared" si="33"/>
        <v>0</v>
      </c>
      <c r="S126" s="9">
        <f t="shared" si="53"/>
        <v>0</v>
      </c>
      <c r="T126" s="9">
        <f t="shared" si="54"/>
        <v>5</v>
      </c>
      <c r="U126" s="9">
        <f t="shared" si="55"/>
        <v>0</v>
      </c>
      <c r="V126" s="9">
        <f t="shared" si="56"/>
        <v>5</v>
      </c>
      <c r="W126" s="9">
        <f t="shared" si="34"/>
        <v>0</v>
      </c>
      <c r="X126" s="9">
        <f t="shared" si="35"/>
        <v>-5</v>
      </c>
      <c r="Y126" s="9">
        <f t="shared" si="36"/>
        <v>0</v>
      </c>
      <c r="Z126" s="36" t="e">
        <f t="shared" si="37"/>
        <v>#DIV/0!</v>
      </c>
      <c r="AA126" s="36" t="e">
        <f t="shared" si="38"/>
        <v>#DIV/0!</v>
      </c>
      <c r="AB126" s="10" t="e">
        <f t="shared" si="39"/>
        <v>#DIV/0!</v>
      </c>
      <c r="AC126" s="10" t="e">
        <f t="shared" si="40"/>
        <v>#DIV/0!</v>
      </c>
      <c r="AD126" s="15">
        <f t="shared" si="41"/>
        <v>0</v>
      </c>
      <c r="AE126" s="15">
        <f t="shared" si="57"/>
        <v>0</v>
      </c>
      <c r="AF126" s="15">
        <f t="shared" si="42"/>
        <v>0</v>
      </c>
      <c r="AG126" s="9">
        <f t="shared" si="43"/>
        <v>0</v>
      </c>
      <c r="AH126" s="9" t="e">
        <f t="shared" si="44"/>
        <v>#DIV/0!</v>
      </c>
      <c r="AI126" s="9" t="e">
        <f t="shared" si="45"/>
        <v>#DIV/0!</v>
      </c>
      <c r="AJ126" s="9" t="e">
        <f t="shared" si="46"/>
        <v>#DIV/0!</v>
      </c>
      <c r="AK126" s="9">
        <f t="shared" si="47"/>
        <v>0</v>
      </c>
      <c r="AL126" s="9" t="e">
        <f t="shared" si="48"/>
        <v>#DIV/0!</v>
      </c>
      <c r="AM126" s="9" t="e">
        <f t="shared" si="49"/>
        <v>#DIV/0!</v>
      </c>
      <c r="AN126" s="9"/>
    </row>
    <row r="127" spans="1:40" x14ac:dyDescent="0.25">
      <c r="A127" s="19"/>
      <c r="B127" s="20"/>
      <c r="C127" s="21"/>
      <c r="D127" s="22"/>
      <c r="E127" s="23"/>
      <c r="F127" s="23"/>
      <c r="G127" s="22"/>
      <c r="H127" s="22"/>
      <c r="I127" s="22">
        <f t="shared" si="29"/>
        <v>0</v>
      </c>
      <c r="J127" s="9" t="e">
        <f t="shared" si="50"/>
        <v>#DIV/0!</v>
      </c>
      <c r="K127" s="9">
        <f t="shared" si="51"/>
        <v>0</v>
      </c>
      <c r="L127" s="13">
        <f t="shared" si="52"/>
        <v>0</v>
      </c>
      <c r="M127" s="24"/>
      <c r="N127" s="24"/>
      <c r="O127" s="9">
        <f t="shared" si="30"/>
        <v>0</v>
      </c>
      <c r="P127" s="14" t="e">
        <f t="shared" si="31"/>
        <v>#DIV/0!</v>
      </c>
      <c r="Q127" s="9">
        <f t="shared" si="32"/>
        <v>0</v>
      </c>
      <c r="R127" s="9">
        <f t="shared" si="33"/>
        <v>0</v>
      </c>
      <c r="S127" s="9">
        <f t="shared" si="53"/>
        <v>0</v>
      </c>
      <c r="T127" s="9">
        <f t="shared" si="54"/>
        <v>5</v>
      </c>
      <c r="U127" s="9">
        <f t="shared" si="55"/>
        <v>0</v>
      </c>
      <c r="V127" s="9">
        <f t="shared" si="56"/>
        <v>5</v>
      </c>
      <c r="W127" s="9">
        <f t="shared" si="34"/>
        <v>0</v>
      </c>
      <c r="X127" s="9">
        <f t="shared" si="35"/>
        <v>-5</v>
      </c>
      <c r="Y127" s="9">
        <f t="shared" si="36"/>
        <v>0</v>
      </c>
      <c r="Z127" s="36" t="e">
        <f t="shared" si="37"/>
        <v>#DIV/0!</v>
      </c>
      <c r="AA127" s="36" t="e">
        <f t="shared" si="38"/>
        <v>#DIV/0!</v>
      </c>
      <c r="AB127" s="10" t="e">
        <f t="shared" si="39"/>
        <v>#DIV/0!</v>
      </c>
      <c r="AC127" s="10" t="e">
        <f t="shared" si="40"/>
        <v>#DIV/0!</v>
      </c>
      <c r="AD127" s="15">
        <f t="shared" si="41"/>
        <v>0</v>
      </c>
      <c r="AE127" s="15">
        <f t="shared" si="57"/>
        <v>0</v>
      </c>
      <c r="AF127" s="15">
        <f t="shared" si="42"/>
        <v>0</v>
      </c>
      <c r="AG127" s="9">
        <f t="shared" si="43"/>
        <v>0</v>
      </c>
      <c r="AH127" s="9" t="e">
        <f t="shared" si="44"/>
        <v>#DIV/0!</v>
      </c>
      <c r="AI127" s="9" t="e">
        <f t="shared" si="45"/>
        <v>#DIV/0!</v>
      </c>
      <c r="AJ127" s="9" t="e">
        <f t="shared" si="46"/>
        <v>#DIV/0!</v>
      </c>
      <c r="AK127" s="9">
        <f t="shared" si="47"/>
        <v>0</v>
      </c>
      <c r="AL127" s="9" t="e">
        <f t="shared" si="48"/>
        <v>#DIV/0!</v>
      </c>
      <c r="AM127" s="9" t="e">
        <f t="shared" si="49"/>
        <v>#DIV/0!</v>
      </c>
      <c r="AN127" s="9"/>
    </row>
    <row r="128" spans="1:40" x14ac:dyDescent="0.25">
      <c r="A128" s="19"/>
      <c r="B128" s="20"/>
      <c r="C128" s="21"/>
      <c r="D128" s="22"/>
      <c r="E128" s="23"/>
      <c r="F128" s="23"/>
      <c r="G128" s="22"/>
      <c r="H128" s="22"/>
      <c r="I128" s="22">
        <f t="shared" si="29"/>
        <v>0</v>
      </c>
      <c r="J128" s="9" t="e">
        <f t="shared" si="50"/>
        <v>#DIV/0!</v>
      </c>
      <c r="K128" s="9">
        <f t="shared" si="51"/>
        <v>0</v>
      </c>
      <c r="L128" s="13">
        <f t="shared" si="52"/>
        <v>0</v>
      </c>
      <c r="M128" s="24"/>
      <c r="N128" s="24"/>
      <c r="O128" s="9">
        <f t="shared" si="30"/>
        <v>0</v>
      </c>
      <c r="P128" s="14" t="e">
        <f t="shared" si="31"/>
        <v>#DIV/0!</v>
      </c>
      <c r="Q128" s="9">
        <f t="shared" si="32"/>
        <v>0</v>
      </c>
      <c r="R128" s="9">
        <f t="shared" si="33"/>
        <v>0</v>
      </c>
      <c r="S128" s="9">
        <f t="shared" si="53"/>
        <v>0</v>
      </c>
      <c r="T128" s="9">
        <f t="shared" si="54"/>
        <v>5</v>
      </c>
      <c r="U128" s="9">
        <f t="shared" si="55"/>
        <v>0</v>
      </c>
      <c r="V128" s="9">
        <f t="shared" si="56"/>
        <v>5</v>
      </c>
      <c r="W128" s="9">
        <f t="shared" si="34"/>
        <v>0</v>
      </c>
      <c r="X128" s="9">
        <f t="shared" si="35"/>
        <v>-5</v>
      </c>
      <c r="Y128" s="9">
        <f t="shared" si="36"/>
        <v>0</v>
      </c>
      <c r="Z128" s="36" t="e">
        <f t="shared" si="37"/>
        <v>#DIV/0!</v>
      </c>
      <c r="AA128" s="36" t="e">
        <f t="shared" si="38"/>
        <v>#DIV/0!</v>
      </c>
      <c r="AB128" s="10" t="e">
        <f t="shared" si="39"/>
        <v>#DIV/0!</v>
      </c>
      <c r="AC128" s="10" t="e">
        <f t="shared" si="40"/>
        <v>#DIV/0!</v>
      </c>
      <c r="AD128" s="15">
        <f t="shared" si="41"/>
        <v>0</v>
      </c>
      <c r="AE128" s="15">
        <f t="shared" si="57"/>
        <v>0</v>
      </c>
      <c r="AF128" s="15">
        <f t="shared" si="42"/>
        <v>0</v>
      </c>
      <c r="AG128" s="9">
        <f t="shared" si="43"/>
        <v>0</v>
      </c>
      <c r="AH128" s="9" t="e">
        <f t="shared" si="44"/>
        <v>#DIV/0!</v>
      </c>
      <c r="AI128" s="9" t="e">
        <f t="shared" si="45"/>
        <v>#DIV/0!</v>
      </c>
      <c r="AJ128" s="9" t="e">
        <f t="shared" si="46"/>
        <v>#DIV/0!</v>
      </c>
      <c r="AK128" s="9">
        <f t="shared" si="47"/>
        <v>0</v>
      </c>
      <c r="AL128" s="9" t="e">
        <f t="shared" si="48"/>
        <v>#DIV/0!</v>
      </c>
      <c r="AM128" s="9" t="e">
        <f t="shared" si="49"/>
        <v>#DIV/0!</v>
      </c>
      <c r="AN128" s="9"/>
    </row>
    <row r="129" spans="1:40" x14ac:dyDescent="0.25">
      <c r="A129" s="19"/>
      <c r="B129" s="20"/>
      <c r="C129" s="21"/>
      <c r="D129" s="22"/>
      <c r="E129" s="23"/>
      <c r="F129" s="23"/>
      <c r="G129" s="22"/>
      <c r="H129" s="22"/>
      <c r="I129" s="22">
        <f t="shared" si="29"/>
        <v>0</v>
      </c>
      <c r="J129" s="9" t="e">
        <f t="shared" si="50"/>
        <v>#DIV/0!</v>
      </c>
      <c r="K129" s="9">
        <f t="shared" si="51"/>
        <v>0</v>
      </c>
      <c r="L129" s="13">
        <f t="shared" si="52"/>
        <v>0</v>
      </c>
      <c r="M129" s="24"/>
      <c r="N129" s="24"/>
      <c r="O129" s="9">
        <f t="shared" si="30"/>
        <v>0</v>
      </c>
      <c r="P129" s="14" t="e">
        <f t="shared" si="31"/>
        <v>#DIV/0!</v>
      </c>
      <c r="Q129" s="9">
        <f t="shared" si="32"/>
        <v>0</v>
      </c>
      <c r="R129" s="9">
        <f t="shared" si="33"/>
        <v>0</v>
      </c>
      <c r="S129" s="9">
        <f t="shared" si="53"/>
        <v>0</v>
      </c>
      <c r="T129" s="9">
        <f t="shared" si="54"/>
        <v>5</v>
      </c>
      <c r="U129" s="9">
        <f t="shared" si="55"/>
        <v>0</v>
      </c>
      <c r="V129" s="9">
        <f t="shared" si="56"/>
        <v>5</v>
      </c>
      <c r="W129" s="9">
        <f t="shared" si="34"/>
        <v>0</v>
      </c>
      <c r="X129" s="9">
        <f t="shared" si="35"/>
        <v>-5</v>
      </c>
      <c r="Y129" s="9">
        <f t="shared" si="36"/>
        <v>0</v>
      </c>
      <c r="Z129" s="36" t="e">
        <f t="shared" si="37"/>
        <v>#DIV/0!</v>
      </c>
      <c r="AA129" s="36" t="e">
        <f t="shared" si="38"/>
        <v>#DIV/0!</v>
      </c>
      <c r="AB129" s="10" t="e">
        <f t="shared" si="39"/>
        <v>#DIV/0!</v>
      </c>
      <c r="AC129" s="10" t="e">
        <f t="shared" si="40"/>
        <v>#DIV/0!</v>
      </c>
      <c r="AD129" s="15">
        <f t="shared" si="41"/>
        <v>0</v>
      </c>
      <c r="AE129" s="15">
        <f t="shared" si="57"/>
        <v>0</v>
      </c>
      <c r="AF129" s="15">
        <f t="shared" si="42"/>
        <v>0</v>
      </c>
      <c r="AG129" s="9">
        <f t="shared" si="43"/>
        <v>0</v>
      </c>
      <c r="AH129" s="9" t="e">
        <f t="shared" si="44"/>
        <v>#DIV/0!</v>
      </c>
      <c r="AI129" s="9" t="e">
        <f t="shared" si="45"/>
        <v>#DIV/0!</v>
      </c>
      <c r="AJ129" s="9" t="e">
        <f t="shared" si="46"/>
        <v>#DIV/0!</v>
      </c>
      <c r="AK129" s="9">
        <f t="shared" si="47"/>
        <v>0</v>
      </c>
      <c r="AL129" s="9" t="e">
        <f t="shared" si="48"/>
        <v>#DIV/0!</v>
      </c>
      <c r="AM129" s="9" t="e">
        <f t="shared" si="49"/>
        <v>#DIV/0!</v>
      </c>
      <c r="AN129" s="9"/>
    </row>
    <row r="130" spans="1:40" x14ac:dyDescent="0.25">
      <c r="A130" s="19"/>
      <c r="B130" s="20"/>
      <c r="C130" s="21"/>
      <c r="D130" s="22"/>
      <c r="E130" s="23"/>
      <c r="F130" s="23"/>
      <c r="G130" s="22"/>
      <c r="H130" s="22"/>
      <c r="I130" s="22">
        <f t="shared" si="29"/>
        <v>0</v>
      </c>
      <c r="J130" s="9" t="e">
        <f t="shared" si="50"/>
        <v>#DIV/0!</v>
      </c>
      <c r="K130" s="9">
        <f t="shared" si="51"/>
        <v>0</v>
      </c>
      <c r="L130" s="13">
        <f t="shared" si="52"/>
        <v>0</v>
      </c>
      <c r="M130" s="24"/>
      <c r="N130" s="24"/>
      <c r="O130" s="9">
        <f t="shared" si="30"/>
        <v>0</v>
      </c>
      <c r="P130" s="14" t="e">
        <f t="shared" si="31"/>
        <v>#DIV/0!</v>
      </c>
      <c r="Q130" s="9">
        <f t="shared" si="32"/>
        <v>0</v>
      </c>
      <c r="R130" s="9">
        <f t="shared" si="33"/>
        <v>0</v>
      </c>
      <c r="S130" s="9">
        <f t="shared" si="53"/>
        <v>0</v>
      </c>
      <c r="T130" s="9">
        <f t="shared" si="54"/>
        <v>5</v>
      </c>
      <c r="U130" s="9">
        <f t="shared" si="55"/>
        <v>0</v>
      </c>
      <c r="V130" s="9">
        <f t="shared" si="56"/>
        <v>5</v>
      </c>
      <c r="W130" s="9">
        <f t="shared" si="34"/>
        <v>0</v>
      </c>
      <c r="X130" s="9">
        <f t="shared" si="35"/>
        <v>-5</v>
      </c>
      <c r="Y130" s="9">
        <f t="shared" si="36"/>
        <v>0</v>
      </c>
      <c r="Z130" s="36" t="e">
        <f t="shared" si="37"/>
        <v>#DIV/0!</v>
      </c>
      <c r="AA130" s="36" t="e">
        <f t="shared" si="38"/>
        <v>#DIV/0!</v>
      </c>
      <c r="AB130" s="10" t="e">
        <f t="shared" si="39"/>
        <v>#DIV/0!</v>
      </c>
      <c r="AC130" s="10" t="e">
        <f t="shared" si="40"/>
        <v>#DIV/0!</v>
      </c>
      <c r="AD130" s="15">
        <f t="shared" si="41"/>
        <v>0</v>
      </c>
      <c r="AE130" s="15">
        <f t="shared" si="57"/>
        <v>0</v>
      </c>
      <c r="AF130" s="15">
        <f t="shared" si="42"/>
        <v>0</v>
      </c>
      <c r="AG130" s="9">
        <f t="shared" si="43"/>
        <v>0</v>
      </c>
      <c r="AH130" s="9" t="e">
        <f t="shared" si="44"/>
        <v>#DIV/0!</v>
      </c>
      <c r="AI130" s="9" t="e">
        <f t="shared" si="45"/>
        <v>#DIV/0!</v>
      </c>
      <c r="AJ130" s="9" t="e">
        <f t="shared" si="46"/>
        <v>#DIV/0!</v>
      </c>
      <c r="AK130" s="9">
        <f t="shared" si="47"/>
        <v>0</v>
      </c>
      <c r="AL130" s="9" t="e">
        <f t="shared" si="48"/>
        <v>#DIV/0!</v>
      </c>
      <c r="AM130" s="9" t="e">
        <f t="shared" si="49"/>
        <v>#DIV/0!</v>
      </c>
      <c r="AN130" s="9"/>
    </row>
    <row r="131" spans="1:40" x14ac:dyDescent="0.25">
      <c r="A131" s="19"/>
      <c r="B131" s="20"/>
      <c r="C131" s="21"/>
      <c r="D131" s="22"/>
      <c r="E131" s="23"/>
      <c r="F131" s="23"/>
      <c r="G131" s="22"/>
      <c r="H131" s="22"/>
      <c r="I131" s="22">
        <f t="shared" si="29"/>
        <v>0</v>
      </c>
      <c r="J131" s="9" t="e">
        <f t="shared" si="50"/>
        <v>#DIV/0!</v>
      </c>
      <c r="K131" s="9">
        <f t="shared" si="51"/>
        <v>0</v>
      </c>
      <c r="L131" s="13">
        <f t="shared" si="52"/>
        <v>0</v>
      </c>
      <c r="M131" s="24"/>
      <c r="N131" s="24"/>
      <c r="O131" s="9">
        <f t="shared" si="30"/>
        <v>0</v>
      </c>
      <c r="P131" s="14" t="e">
        <f t="shared" si="31"/>
        <v>#DIV/0!</v>
      </c>
      <c r="Q131" s="9">
        <f t="shared" si="32"/>
        <v>0</v>
      </c>
      <c r="R131" s="9">
        <f t="shared" si="33"/>
        <v>0</v>
      </c>
      <c r="S131" s="9">
        <f t="shared" si="53"/>
        <v>0</v>
      </c>
      <c r="T131" s="9">
        <f t="shared" si="54"/>
        <v>5</v>
      </c>
      <c r="U131" s="9">
        <f t="shared" si="55"/>
        <v>0</v>
      </c>
      <c r="V131" s="9">
        <f t="shared" si="56"/>
        <v>5</v>
      </c>
      <c r="W131" s="9">
        <f t="shared" si="34"/>
        <v>0</v>
      </c>
      <c r="X131" s="9">
        <f t="shared" si="35"/>
        <v>-5</v>
      </c>
      <c r="Y131" s="9">
        <f t="shared" si="36"/>
        <v>0</v>
      </c>
      <c r="Z131" s="36" t="e">
        <f t="shared" si="37"/>
        <v>#DIV/0!</v>
      </c>
      <c r="AA131" s="36" t="e">
        <f t="shared" si="38"/>
        <v>#DIV/0!</v>
      </c>
      <c r="AB131" s="10" t="e">
        <f t="shared" si="39"/>
        <v>#DIV/0!</v>
      </c>
      <c r="AC131" s="10" t="e">
        <f t="shared" si="40"/>
        <v>#DIV/0!</v>
      </c>
      <c r="AD131" s="15">
        <f t="shared" si="41"/>
        <v>0</v>
      </c>
      <c r="AE131" s="15">
        <f t="shared" si="57"/>
        <v>0</v>
      </c>
      <c r="AF131" s="15">
        <f t="shared" si="42"/>
        <v>0</v>
      </c>
      <c r="AG131" s="9">
        <f t="shared" si="43"/>
        <v>0</v>
      </c>
      <c r="AH131" s="9" t="e">
        <f t="shared" si="44"/>
        <v>#DIV/0!</v>
      </c>
      <c r="AI131" s="9" t="e">
        <f t="shared" si="45"/>
        <v>#DIV/0!</v>
      </c>
      <c r="AJ131" s="9" t="e">
        <f t="shared" si="46"/>
        <v>#DIV/0!</v>
      </c>
      <c r="AK131" s="9">
        <f t="shared" si="47"/>
        <v>0</v>
      </c>
      <c r="AL131" s="9" t="e">
        <f t="shared" si="48"/>
        <v>#DIV/0!</v>
      </c>
      <c r="AM131" s="9" t="e">
        <f t="shared" si="49"/>
        <v>#DIV/0!</v>
      </c>
      <c r="AN131" s="9"/>
    </row>
    <row r="132" spans="1:40" x14ac:dyDescent="0.25">
      <c r="A132" s="19"/>
      <c r="B132" s="20"/>
      <c r="C132" s="21"/>
      <c r="D132" s="22"/>
      <c r="E132" s="23"/>
      <c r="F132" s="23"/>
      <c r="G132" s="22"/>
      <c r="H132" s="22"/>
      <c r="I132" s="22">
        <f t="shared" si="29"/>
        <v>0</v>
      </c>
      <c r="J132" s="9" t="e">
        <f t="shared" si="50"/>
        <v>#DIV/0!</v>
      </c>
      <c r="K132" s="9">
        <f t="shared" si="51"/>
        <v>0</v>
      </c>
      <c r="L132" s="13">
        <f t="shared" si="52"/>
        <v>0</v>
      </c>
      <c r="M132" s="24"/>
      <c r="N132" s="24"/>
      <c r="O132" s="9">
        <f t="shared" si="30"/>
        <v>0</v>
      </c>
      <c r="P132" s="14" t="e">
        <f t="shared" si="31"/>
        <v>#DIV/0!</v>
      </c>
      <c r="Q132" s="9">
        <f t="shared" si="32"/>
        <v>0</v>
      </c>
      <c r="R132" s="9">
        <f t="shared" si="33"/>
        <v>0</v>
      </c>
      <c r="S132" s="9">
        <f t="shared" si="53"/>
        <v>0</v>
      </c>
      <c r="T132" s="9">
        <f t="shared" si="54"/>
        <v>5</v>
      </c>
      <c r="U132" s="9">
        <f t="shared" si="55"/>
        <v>0</v>
      </c>
      <c r="V132" s="9">
        <f t="shared" si="56"/>
        <v>5</v>
      </c>
      <c r="W132" s="9">
        <f t="shared" si="34"/>
        <v>0</v>
      </c>
      <c r="X132" s="9">
        <f t="shared" si="35"/>
        <v>-5</v>
      </c>
      <c r="Y132" s="9">
        <f t="shared" si="36"/>
        <v>0</v>
      </c>
      <c r="Z132" s="36" t="e">
        <f t="shared" si="37"/>
        <v>#DIV/0!</v>
      </c>
      <c r="AA132" s="36" t="e">
        <f t="shared" si="38"/>
        <v>#DIV/0!</v>
      </c>
      <c r="AB132" s="10" t="e">
        <f t="shared" si="39"/>
        <v>#DIV/0!</v>
      </c>
      <c r="AC132" s="10" t="e">
        <f t="shared" si="40"/>
        <v>#DIV/0!</v>
      </c>
      <c r="AD132" s="15">
        <f t="shared" si="41"/>
        <v>0</v>
      </c>
      <c r="AE132" s="15">
        <f t="shared" si="57"/>
        <v>0</v>
      </c>
      <c r="AF132" s="15">
        <f t="shared" si="42"/>
        <v>0</v>
      </c>
      <c r="AG132" s="9">
        <f t="shared" si="43"/>
        <v>0</v>
      </c>
      <c r="AH132" s="9" t="e">
        <f t="shared" si="44"/>
        <v>#DIV/0!</v>
      </c>
      <c r="AI132" s="9" t="e">
        <f t="shared" si="45"/>
        <v>#DIV/0!</v>
      </c>
      <c r="AJ132" s="9" t="e">
        <f t="shared" si="46"/>
        <v>#DIV/0!</v>
      </c>
      <c r="AK132" s="9">
        <f t="shared" si="47"/>
        <v>0</v>
      </c>
      <c r="AL132" s="9" t="e">
        <f t="shared" si="48"/>
        <v>#DIV/0!</v>
      </c>
      <c r="AM132" s="9" t="e">
        <f t="shared" si="49"/>
        <v>#DIV/0!</v>
      </c>
      <c r="AN132" s="9"/>
    </row>
    <row r="133" spans="1:40" x14ac:dyDescent="0.25">
      <c r="A133" s="19"/>
      <c r="B133" s="20"/>
      <c r="C133" s="21"/>
      <c r="D133" s="22"/>
      <c r="E133" s="23"/>
      <c r="F133" s="23"/>
      <c r="G133" s="22"/>
      <c r="H133" s="22"/>
      <c r="I133" s="22">
        <f t="shared" si="29"/>
        <v>0</v>
      </c>
      <c r="J133" s="9" t="e">
        <f t="shared" si="50"/>
        <v>#DIV/0!</v>
      </c>
      <c r="K133" s="9">
        <f t="shared" si="51"/>
        <v>0</v>
      </c>
      <c r="L133" s="13">
        <f t="shared" si="52"/>
        <v>0</v>
      </c>
      <c r="M133" s="24"/>
      <c r="N133" s="24"/>
      <c r="O133" s="9">
        <f t="shared" si="30"/>
        <v>0</v>
      </c>
      <c r="P133" s="14" t="e">
        <f t="shared" si="31"/>
        <v>#DIV/0!</v>
      </c>
      <c r="Q133" s="9">
        <f t="shared" si="32"/>
        <v>0</v>
      </c>
      <c r="R133" s="9">
        <f t="shared" si="33"/>
        <v>0</v>
      </c>
      <c r="S133" s="9">
        <f t="shared" si="53"/>
        <v>0</v>
      </c>
      <c r="T133" s="9">
        <f t="shared" si="54"/>
        <v>5</v>
      </c>
      <c r="U133" s="9">
        <f t="shared" si="55"/>
        <v>0</v>
      </c>
      <c r="V133" s="9">
        <f t="shared" si="56"/>
        <v>5</v>
      </c>
      <c r="W133" s="9">
        <f t="shared" si="34"/>
        <v>0</v>
      </c>
      <c r="X133" s="9">
        <f t="shared" si="35"/>
        <v>-5</v>
      </c>
      <c r="Y133" s="9">
        <f t="shared" si="36"/>
        <v>0</v>
      </c>
      <c r="Z133" s="36" t="e">
        <f t="shared" si="37"/>
        <v>#DIV/0!</v>
      </c>
      <c r="AA133" s="36" t="e">
        <f t="shared" si="38"/>
        <v>#DIV/0!</v>
      </c>
      <c r="AB133" s="10" t="e">
        <f t="shared" si="39"/>
        <v>#DIV/0!</v>
      </c>
      <c r="AC133" s="10" t="e">
        <f t="shared" si="40"/>
        <v>#DIV/0!</v>
      </c>
      <c r="AD133" s="15">
        <f t="shared" si="41"/>
        <v>0</v>
      </c>
      <c r="AE133" s="15">
        <f t="shared" si="57"/>
        <v>0</v>
      </c>
      <c r="AF133" s="15">
        <f t="shared" si="42"/>
        <v>0</v>
      </c>
      <c r="AG133" s="9">
        <f t="shared" si="43"/>
        <v>0</v>
      </c>
      <c r="AH133" s="9" t="e">
        <f t="shared" si="44"/>
        <v>#DIV/0!</v>
      </c>
      <c r="AI133" s="9" t="e">
        <f t="shared" si="45"/>
        <v>#DIV/0!</v>
      </c>
      <c r="AJ133" s="9" t="e">
        <f t="shared" si="46"/>
        <v>#DIV/0!</v>
      </c>
      <c r="AK133" s="9">
        <f t="shared" si="47"/>
        <v>0</v>
      </c>
      <c r="AL133" s="9" t="e">
        <f t="shared" si="48"/>
        <v>#DIV/0!</v>
      </c>
      <c r="AM133" s="9" t="e">
        <f t="shared" si="49"/>
        <v>#DIV/0!</v>
      </c>
      <c r="AN133" s="9"/>
    </row>
    <row r="134" spans="1:40" x14ac:dyDescent="0.25">
      <c r="A134" s="19"/>
      <c r="B134" s="20"/>
      <c r="C134" s="21"/>
      <c r="D134" s="22"/>
      <c r="E134" s="23"/>
      <c r="F134" s="23"/>
      <c r="G134" s="22"/>
      <c r="H134" s="22"/>
      <c r="I134" s="22">
        <f t="shared" si="29"/>
        <v>0</v>
      </c>
      <c r="J134" s="9" t="e">
        <f t="shared" si="50"/>
        <v>#DIV/0!</v>
      </c>
      <c r="K134" s="9">
        <f t="shared" si="51"/>
        <v>0</v>
      </c>
      <c r="L134" s="13">
        <f t="shared" si="52"/>
        <v>0</v>
      </c>
      <c r="M134" s="24"/>
      <c r="N134" s="24"/>
      <c r="O134" s="9">
        <f t="shared" si="30"/>
        <v>0</v>
      </c>
      <c r="P134" s="14" t="e">
        <f t="shared" si="31"/>
        <v>#DIV/0!</v>
      </c>
      <c r="Q134" s="9">
        <f t="shared" si="32"/>
        <v>0</v>
      </c>
      <c r="R134" s="9">
        <f t="shared" si="33"/>
        <v>0</v>
      </c>
      <c r="S134" s="9">
        <f t="shared" si="53"/>
        <v>0</v>
      </c>
      <c r="T134" s="9">
        <f t="shared" si="54"/>
        <v>5</v>
      </c>
      <c r="U134" s="9">
        <f t="shared" si="55"/>
        <v>0</v>
      </c>
      <c r="V134" s="9">
        <f t="shared" si="56"/>
        <v>5</v>
      </c>
      <c r="W134" s="9">
        <f t="shared" si="34"/>
        <v>0</v>
      </c>
      <c r="X134" s="9">
        <f t="shared" si="35"/>
        <v>-5</v>
      </c>
      <c r="Y134" s="9">
        <f t="shared" si="36"/>
        <v>0</v>
      </c>
      <c r="Z134" s="36" t="e">
        <f t="shared" si="37"/>
        <v>#DIV/0!</v>
      </c>
      <c r="AA134" s="36" t="e">
        <f t="shared" si="38"/>
        <v>#DIV/0!</v>
      </c>
      <c r="AB134" s="10" t="e">
        <f t="shared" si="39"/>
        <v>#DIV/0!</v>
      </c>
      <c r="AC134" s="10" t="e">
        <f t="shared" si="40"/>
        <v>#DIV/0!</v>
      </c>
      <c r="AD134" s="15">
        <f t="shared" si="41"/>
        <v>0</v>
      </c>
      <c r="AE134" s="15">
        <f t="shared" si="57"/>
        <v>0</v>
      </c>
      <c r="AF134" s="15">
        <f t="shared" si="42"/>
        <v>0</v>
      </c>
      <c r="AG134" s="9">
        <f t="shared" si="43"/>
        <v>0</v>
      </c>
      <c r="AH134" s="9" t="e">
        <f t="shared" si="44"/>
        <v>#DIV/0!</v>
      </c>
      <c r="AI134" s="9" t="e">
        <f t="shared" si="45"/>
        <v>#DIV/0!</v>
      </c>
      <c r="AJ134" s="9" t="e">
        <f t="shared" si="46"/>
        <v>#DIV/0!</v>
      </c>
      <c r="AK134" s="9">
        <f t="shared" si="47"/>
        <v>0</v>
      </c>
      <c r="AL134" s="9" t="e">
        <f t="shared" si="48"/>
        <v>#DIV/0!</v>
      </c>
      <c r="AM134" s="9" t="e">
        <f t="shared" si="49"/>
        <v>#DIV/0!</v>
      </c>
      <c r="AN134" s="9"/>
    </row>
    <row r="135" spans="1:40" x14ac:dyDescent="0.25">
      <c r="A135" s="19"/>
      <c r="B135" s="20"/>
      <c r="C135" s="21"/>
      <c r="D135" s="22"/>
      <c r="E135" s="23"/>
      <c r="F135" s="23"/>
      <c r="G135" s="22"/>
      <c r="H135" s="22"/>
      <c r="I135" s="22">
        <f t="shared" si="29"/>
        <v>0</v>
      </c>
      <c r="J135" s="9" t="e">
        <f t="shared" si="50"/>
        <v>#DIV/0!</v>
      </c>
      <c r="K135" s="9">
        <f t="shared" si="51"/>
        <v>0</v>
      </c>
      <c r="L135" s="13">
        <f t="shared" si="52"/>
        <v>0</v>
      </c>
      <c r="M135" s="24"/>
      <c r="N135" s="24"/>
      <c r="O135" s="9">
        <f t="shared" si="30"/>
        <v>0</v>
      </c>
      <c r="P135" s="14" t="e">
        <f t="shared" si="31"/>
        <v>#DIV/0!</v>
      </c>
      <c r="Q135" s="9">
        <f t="shared" si="32"/>
        <v>0</v>
      </c>
      <c r="R135" s="9">
        <f t="shared" si="33"/>
        <v>0</v>
      </c>
      <c r="S135" s="9">
        <f t="shared" si="53"/>
        <v>0</v>
      </c>
      <c r="T135" s="9">
        <f t="shared" si="54"/>
        <v>5</v>
      </c>
      <c r="U135" s="9">
        <f t="shared" si="55"/>
        <v>0</v>
      </c>
      <c r="V135" s="9">
        <f t="shared" si="56"/>
        <v>5</v>
      </c>
      <c r="W135" s="9">
        <f t="shared" si="34"/>
        <v>0</v>
      </c>
      <c r="X135" s="9">
        <f t="shared" si="35"/>
        <v>-5</v>
      </c>
      <c r="Y135" s="9">
        <f t="shared" si="36"/>
        <v>0</v>
      </c>
      <c r="Z135" s="36" t="e">
        <f t="shared" si="37"/>
        <v>#DIV/0!</v>
      </c>
      <c r="AA135" s="36" t="e">
        <f t="shared" si="38"/>
        <v>#DIV/0!</v>
      </c>
      <c r="AB135" s="10" t="e">
        <f t="shared" si="39"/>
        <v>#DIV/0!</v>
      </c>
      <c r="AC135" s="10" t="e">
        <f t="shared" si="40"/>
        <v>#DIV/0!</v>
      </c>
      <c r="AD135" s="15">
        <f t="shared" si="41"/>
        <v>0</v>
      </c>
      <c r="AE135" s="15">
        <f t="shared" si="57"/>
        <v>0</v>
      </c>
      <c r="AF135" s="15">
        <f t="shared" si="42"/>
        <v>0</v>
      </c>
      <c r="AG135" s="9">
        <f t="shared" si="43"/>
        <v>0</v>
      </c>
      <c r="AH135" s="9" t="e">
        <f t="shared" si="44"/>
        <v>#DIV/0!</v>
      </c>
      <c r="AI135" s="9" t="e">
        <f t="shared" si="45"/>
        <v>#DIV/0!</v>
      </c>
      <c r="AJ135" s="9" t="e">
        <f t="shared" si="46"/>
        <v>#DIV/0!</v>
      </c>
      <c r="AK135" s="9">
        <f t="shared" si="47"/>
        <v>0</v>
      </c>
      <c r="AL135" s="9" t="e">
        <f t="shared" si="48"/>
        <v>#DIV/0!</v>
      </c>
      <c r="AM135" s="9" t="e">
        <f t="shared" si="49"/>
        <v>#DIV/0!</v>
      </c>
      <c r="AN135" s="9"/>
    </row>
    <row r="136" spans="1:40" x14ac:dyDescent="0.25">
      <c r="A136" s="19"/>
      <c r="B136" s="20"/>
      <c r="C136" s="21"/>
      <c r="D136" s="22"/>
      <c r="E136" s="23"/>
      <c r="F136" s="23"/>
      <c r="G136" s="22"/>
      <c r="H136" s="22"/>
      <c r="I136" s="22">
        <f t="shared" si="29"/>
        <v>0</v>
      </c>
      <c r="J136" s="9" t="e">
        <f t="shared" si="50"/>
        <v>#DIV/0!</v>
      </c>
      <c r="K136" s="9">
        <f t="shared" si="51"/>
        <v>0</v>
      </c>
      <c r="L136" s="13">
        <f t="shared" si="52"/>
        <v>0</v>
      </c>
      <c r="M136" s="24"/>
      <c r="N136" s="24"/>
      <c r="O136" s="9">
        <f t="shared" si="30"/>
        <v>0</v>
      </c>
      <c r="P136" s="14" t="e">
        <f t="shared" si="31"/>
        <v>#DIV/0!</v>
      </c>
      <c r="Q136" s="9">
        <f t="shared" si="32"/>
        <v>0</v>
      </c>
      <c r="R136" s="9">
        <f t="shared" si="33"/>
        <v>0</v>
      </c>
      <c r="S136" s="9">
        <f t="shared" si="53"/>
        <v>0</v>
      </c>
      <c r="T136" s="9">
        <f t="shared" si="54"/>
        <v>5</v>
      </c>
      <c r="U136" s="9">
        <f t="shared" si="55"/>
        <v>0</v>
      </c>
      <c r="V136" s="9">
        <f t="shared" si="56"/>
        <v>5</v>
      </c>
      <c r="W136" s="9">
        <f t="shared" si="34"/>
        <v>0</v>
      </c>
      <c r="X136" s="9">
        <f t="shared" si="35"/>
        <v>-5</v>
      </c>
      <c r="Y136" s="9">
        <f t="shared" si="36"/>
        <v>0</v>
      </c>
      <c r="Z136" s="36" t="e">
        <f t="shared" si="37"/>
        <v>#DIV/0!</v>
      </c>
      <c r="AA136" s="36" t="e">
        <f t="shared" si="38"/>
        <v>#DIV/0!</v>
      </c>
      <c r="AB136" s="10" t="e">
        <f t="shared" si="39"/>
        <v>#DIV/0!</v>
      </c>
      <c r="AC136" s="10" t="e">
        <f t="shared" si="40"/>
        <v>#DIV/0!</v>
      </c>
      <c r="AD136" s="15">
        <f t="shared" si="41"/>
        <v>0</v>
      </c>
      <c r="AE136" s="15">
        <f t="shared" si="57"/>
        <v>0</v>
      </c>
      <c r="AF136" s="15">
        <f t="shared" si="42"/>
        <v>0</v>
      </c>
      <c r="AG136" s="9">
        <f t="shared" si="43"/>
        <v>0</v>
      </c>
      <c r="AH136" s="9" t="e">
        <f t="shared" si="44"/>
        <v>#DIV/0!</v>
      </c>
      <c r="AI136" s="9" t="e">
        <f t="shared" si="45"/>
        <v>#DIV/0!</v>
      </c>
      <c r="AJ136" s="9" t="e">
        <f t="shared" si="46"/>
        <v>#DIV/0!</v>
      </c>
      <c r="AK136" s="9">
        <f t="shared" si="47"/>
        <v>0</v>
      </c>
      <c r="AL136" s="9" t="e">
        <f t="shared" si="48"/>
        <v>#DIV/0!</v>
      </c>
      <c r="AM136" s="9" t="e">
        <f t="shared" si="49"/>
        <v>#DIV/0!</v>
      </c>
      <c r="AN136" s="9"/>
    </row>
    <row r="137" spans="1:40" x14ac:dyDescent="0.25">
      <c r="A137" s="19"/>
      <c r="B137" s="20"/>
      <c r="C137" s="21"/>
      <c r="D137" s="22"/>
      <c r="E137" s="23"/>
      <c r="F137" s="23"/>
      <c r="G137" s="22"/>
      <c r="H137" s="22"/>
      <c r="I137" s="22">
        <f t="shared" si="29"/>
        <v>0</v>
      </c>
      <c r="J137" s="9" t="e">
        <f t="shared" si="50"/>
        <v>#DIV/0!</v>
      </c>
      <c r="K137" s="9">
        <f t="shared" si="51"/>
        <v>0</v>
      </c>
      <c r="L137" s="13">
        <f t="shared" si="52"/>
        <v>0</v>
      </c>
      <c r="M137" s="24"/>
      <c r="N137" s="24"/>
      <c r="O137" s="9">
        <f t="shared" si="30"/>
        <v>0</v>
      </c>
      <c r="P137" s="14" t="e">
        <f t="shared" si="31"/>
        <v>#DIV/0!</v>
      </c>
      <c r="Q137" s="9">
        <f t="shared" si="32"/>
        <v>0</v>
      </c>
      <c r="R137" s="9">
        <f t="shared" si="33"/>
        <v>0</v>
      </c>
      <c r="S137" s="9">
        <f t="shared" si="53"/>
        <v>0</v>
      </c>
      <c r="T137" s="9">
        <f t="shared" si="54"/>
        <v>5</v>
      </c>
      <c r="U137" s="9">
        <f t="shared" si="55"/>
        <v>0</v>
      </c>
      <c r="V137" s="9">
        <f t="shared" si="56"/>
        <v>5</v>
      </c>
      <c r="W137" s="9">
        <f t="shared" si="34"/>
        <v>0</v>
      </c>
      <c r="X137" s="9">
        <f t="shared" si="35"/>
        <v>-5</v>
      </c>
      <c r="Y137" s="9">
        <f t="shared" si="36"/>
        <v>0</v>
      </c>
      <c r="Z137" s="36" t="e">
        <f t="shared" si="37"/>
        <v>#DIV/0!</v>
      </c>
      <c r="AA137" s="36" t="e">
        <f t="shared" si="38"/>
        <v>#DIV/0!</v>
      </c>
      <c r="AB137" s="10" t="e">
        <f t="shared" si="39"/>
        <v>#DIV/0!</v>
      </c>
      <c r="AC137" s="10" t="e">
        <f t="shared" si="40"/>
        <v>#DIV/0!</v>
      </c>
      <c r="AD137" s="15">
        <f t="shared" si="41"/>
        <v>0</v>
      </c>
      <c r="AE137" s="15">
        <f t="shared" si="57"/>
        <v>0</v>
      </c>
      <c r="AF137" s="15">
        <f t="shared" si="42"/>
        <v>0</v>
      </c>
      <c r="AG137" s="9">
        <f t="shared" si="43"/>
        <v>0</v>
      </c>
      <c r="AH137" s="9" t="e">
        <f t="shared" si="44"/>
        <v>#DIV/0!</v>
      </c>
      <c r="AI137" s="9" t="e">
        <f t="shared" si="45"/>
        <v>#DIV/0!</v>
      </c>
      <c r="AJ137" s="9" t="e">
        <f t="shared" si="46"/>
        <v>#DIV/0!</v>
      </c>
      <c r="AK137" s="9">
        <f t="shared" si="47"/>
        <v>0</v>
      </c>
      <c r="AL137" s="9" t="e">
        <f t="shared" si="48"/>
        <v>#DIV/0!</v>
      </c>
      <c r="AM137" s="9" t="e">
        <f t="shared" si="49"/>
        <v>#DIV/0!</v>
      </c>
      <c r="AN137" s="9"/>
    </row>
    <row r="138" spans="1:40" x14ac:dyDescent="0.25">
      <c r="A138" s="19"/>
      <c r="B138" s="20"/>
      <c r="C138" s="21"/>
      <c r="D138" s="22"/>
      <c r="E138" s="23"/>
      <c r="F138" s="23"/>
      <c r="G138" s="22"/>
      <c r="H138" s="22"/>
      <c r="I138" s="22">
        <f t="shared" ref="I138:I201" si="58">$M$1</f>
        <v>0</v>
      </c>
      <c r="J138" s="9" t="e">
        <f t="shared" si="50"/>
        <v>#DIV/0!</v>
      </c>
      <c r="K138" s="9">
        <f t="shared" si="51"/>
        <v>0</v>
      </c>
      <c r="L138" s="13">
        <f t="shared" si="52"/>
        <v>0</v>
      </c>
      <c r="M138" s="24"/>
      <c r="N138" s="24"/>
      <c r="O138" s="9">
        <f t="shared" ref="O138:O201" si="59">IFERROR(IF(G138=0,(AN138),G138/C138),0)</f>
        <v>0</v>
      </c>
      <c r="P138" s="14" t="e">
        <f t="shared" ref="P138:P201" si="60">O138/D138</f>
        <v>#DIV/0!</v>
      </c>
      <c r="Q138" s="9">
        <f t="shared" ref="Q138:Q201" si="61">IF(G138=0,M138*$C$2,M138*$C$1)</f>
        <v>0</v>
      </c>
      <c r="R138" s="9">
        <f t="shared" ref="R138:R201" si="62">IF(G138=0,N138*$C$2,N138*$C$1)</f>
        <v>0</v>
      </c>
      <c r="S138" s="9">
        <f t="shared" si="53"/>
        <v>0</v>
      </c>
      <c r="T138" s="9">
        <f t="shared" si="54"/>
        <v>5</v>
      </c>
      <c r="U138" s="9">
        <f t="shared" si="55"/>
        <v>0</v>
      </c>
      <c r="V138" s="9">
        <f t="shared" si="56"/>
        <v>5</v>
      </c>
      <c r="W138" s="9">
        <f t="shared" ref="W138:W201" si="63">L138+U138+R138</f>
        <v>0</v>
      </c>
      <c r="X138" s="9">
        <f t="shared" ref="X138:X201" si="64">M138-V138</f>
        <v>-5</v>
      </c>
      <c r="Y138" s="9">
        <f t="shared" ref="Y138:Y201" si="65">N138-W138</f>
        <v>0</v>
      </c>
      <c r="Z138" s="36" t="e">
        <f t="shared" ref="Z138:Z201" si="66">X138/M138</f>
        <v>#DIV/0!</v>
      </c>
      <c r="AA138" s="36" t="e">
        <f t="shared" ref="AA138:AA201" si="67">Y138/N138</f>
        <v>#DIV/0!</v>
      </c>
      <c r="AB138" s="10" t="e">
        <f t="shared" ref="AB138:AB201" si="68">M138/(K138+O138) -1</f>
        <v>#DIV/0!</v>
      </c>
      <c r="AC138" s="10" t="e">
        <f t="shared" ref="AC138:AC201" si="69">N138/(K138+O138) -1</f>
        <v>#DIV/0!</v>
      </c>
      <c r="AD138" s="15">
        <f t="shared" ref="AD138:AD201" si="70">K138*C138+G138</f>
        <v>0</v>
      </c>
      <c r="AE138" s="15">
        <f t="shared" si="57"/>
        <v>0</v>
      </c>
      <c r="AF138" s="15">
        <f t="shared" ref="AF138:AF201" si="71">IFERROR(IF(G138=0,O138*C138,0),0)</f>
        <v>0</v>
      </c>
      <c r="AG138" s="9">
        <f t="shared" ref="AG138:AG201" si="72">D138</f>
        <v>0</v>
      </c>
      <c r="AH138" s="9" t="e">
        <f t="shared" ref="AH138:AH201" si="73">H138/C138</f>
        <v>#DIV/0!</v>
      </c>
      <c r="AI138" s="9" t="e">
        <f t="shared" ref="AI138:AI201" si="74">AG138-AH138</f>
        <v>#DIV/0!</v>
      </c>
      <c r="AJ138" s="9" t="e">
        <f t="shared" ref="AJ138:AJ201" si="75">AI138/0.82</f>
        <v>#DIV/0!</v>
      </c>
      <c r="AK138" s="9">
        <f t="shared" ref="AK138:AK201" si="76">IF(F138="sim",AJ138*51.11/100,0)</f>
        <v>0</v>
      </c>
      <c r="AL138" s="9" t="e">
        <f t="shared" ref="AL138:AL201" si="77">AJ138-AK138</f>
        <v>#DIV/0!</v>
      </c>
      <c r="AM138" s="9" t="e">
        <f t="shared" ref="AM138:AM201" si="78">AL138*0.18</f>
        <v>#DIV/0!</v>
      </c>
      <c r="AN138" s="9"/>
    </row>
    <row r="139" spans="1:40" x14ac:dyDescent="0.25">
      <c r="A139" s="19"/>
      <c r="B139" s="20"/>
      <c r="C139" s="21"/>
      <c r="D139" s="22"/>
      <c r="E139" s="23"/>
      <c r="F139" s="23"/>
      <c r="G139" s="22"/>
      <c r="H139" s="22"/>
      <c r="I139" s="22">
        <f t="shared" si="58"/>
        <v>0</v>
      </c>
      <c r="J139" s="9" t="e">
        <f t="shared" ref="J139:J202" si="79">100*H139/(C139*D139)</f>
        <v>#DIV/0!</v>
      </c>
      <c r="K139" s="9">
        <f t="shared" ref="K139:K202" si="80">D139/$M$7+D139*E139/100</f>
        <v>0</v>
      </c>
      <c r="L139" s="13">
        <f t="shared" ref="L139:L202" si="81">IF(D139&gt;0,IFERROR(O139+S139+K139+$M$4,0),0)</f>
        <v>0</v>
      </c>
      <c r="M139" s="24"/>
      <c r="N139" s="24"/>
      <c r="O139" s="9">
        <f t="shared" si="59"/>
        <v>0</v>
      </c>
      <c r="P139" s="14" t="e">
        <f t="shared" si="60"/>
        <v>#DIV/0!</v>
      </c>
      <c r="Q139" s="9">
        <f t="shared" si="61"/>
        <v>0</v>
      </c>
      <c r="R139" s="9">
        <f t="shared" si="62"/>
        <v>0</v>
      </c>
      <c r="S139" s="9">
        <f t="shared" ref="S139:S202" si="82">IFERROR(AE139/C139,0)</f>
        <v>0</v>
      </c>
      <c r="T139" s="9">
        <f t="shared" ref="T139:T202" si="83">$C$4*M139+IF(M139&gt;79,$C$5,5)</f>
        <v>5</v>
      </c>
      <c r="U139" s="9">
        <f t="shared" ref="U139:U202" si="84">N139*$C$3</f>
        <v>0</v>
      </c>
      <c r="V139" s="9">
        <f t="shared" ref="V139:V202" si="85">L139+T139+Q139</f>
        <v>5</v>
      </c>
      <c r="W139" s="9">
        <f t="shared" si="63"/>
        <v>0</v>
      </c>
      <c r="X139" s="9">
        <f t="shared" si="64"/>
        <v>-5</v>
      </c>
      <c r="Y139" s="9">
        <f t="shared" si="65"/>
        <v>0</v>
      </c>
      <c r="Z139" s="36" t="e">
        <f t="shared" si="66"/>
        <v>#DIV/0!</v>
      </c>
      <c r="AA139" s="36" t="e">
        <f t="shared" si="67"/>
        <v>#DIV/0!</v>
      </c>
      <c r="AB139" s="10" t="e">
        <f t="shared" si="68"/>
        <v>#DIV/0!</v>
      </c>
      <c r="AC139" s="10" t="e">
        <f t="shared" si="69"/>
        <v>#DIV/0!</v>
      </c>
      <c r="AD139" s="15">
        <f t="shared" si="70"/>
        <v>0</v>
      </c>
      <c r="AE139" s="15">
        <f t="shared" ref="AE139:AE202" si="86">($M$2*(C139*K139+G139))/$M$3</f>
        <v>0</v>
      </c>
      <c r="AF139" s="15">
        <f t="shared" si="71"/>
        <v>0</v>
      </c>
      <c r="AG139" s="9">
        <f t="shared" si="72"/>
        <v>0</v>
      </c>
      <c r="AH139" s="9" t="e">
        <f t="shared" si="73"/>
        <v>#DIV/0!</v>
      </c>
      <c r="AI139" s="9" t="e">
        <f t="shared" si="74"/>
        <v>#DIV/0!</v>
      </c>
      <c r="AJ139" s="9" t="e">
        <f t="shared" si="75"/>
        <v>#DIV/0!</v>
      </c>
      <c r="AK139" s="9">
        <f t="shared" si="76"/>
        <v>0</v>
      </c>
      <c r="AL139" s="9" t="e">
        <f t="shared" si="77"/>
        <v>#DIV/0!</v>
      </c>
      <c r="AM139" s="9" t="e">
        <f t="shared" si="78"/>
        <v>#DIV/0!</v>
      </c>
      <c r="AN139" s="9"/>
    </row>
    <row r="140" spans="1:40" x14ac:dyDescent="0.25">
      <c r="A140" s="19"/>
      <c r="B140" s="20"/>
      <c r="C140" s="21"/>
      <c r="D140" s="22"/>
      <c r="E140" s="23"/>
      <c r="F140" s="23"/>
      <c r="G140" s="22"/>
      <c r="H140" s="22"/>
      <c r="I140" s="22">
        <f t="shared" si="58"/>
        <v>0</v>
      </c>
      <c r="J140" s="9" t="e">
        <f t="shared" si="79"/>
        <v>#DIV/0!</v>
      </c>
      <c r="K140" s="9">
        <f t="shared" si="80"/>
        <v>0</v>
      </c>
      <c r="L140" s="13">
        <f t="shared" si="81"/>
        <v>0</v>
      </c>
      <c r="M140" s="24"/>
      <c r="N140" s="24"/>
      <c r="O140" s="9">
        <f t="shared" si="59"/>
        <v>0</v>
      </c>
      <c r="P140" s="14" t="e">
        <f t="shared" si="60"/>
        <v>#DIV/0!</v>
      </c>
      <c r="Q140" s="9">
        <f t="shared" si="61"/>
        <v>0</v>
      </c>
      <c r="R140" s="9">
        <f t="shared" si="62"/>
        <v>0</v>
      </c>
      <c r="S140" s="9">
        <f t="shared" si="82"/>
        <v>0</v>
      </c>
      <c r="T140" s="9">
        <f t="shared" si="83"/>
        <v>5</v>
      </c>
      <c r="U140" s="9">
        <f t="shared" si="84"/>
        <v>0</v>
      </c>
      <c r="V140" s="9">
        <f t="shared" si="85"/>
        <v>5</v>
      </c>
      <c r="W140" s="9">
        <f t="shared" si="63"/>
        <v>0</v>
      </c>
      <c r="X140" s="9">
        <f t="shared" si="64"/>
        <v>-5</v>
      </c>
      <c r="Y140" s="9">
        <f t="shared" si="65"/>
        <v>0</v>
      </c>
      <c r="Z140" s="36" t="e">
        <f t="shared" si="66"/>
        <v>#DIV/0!</v>
      </c>
      <c r="AA140" s="36" t="e">
        <f t="shared" si="67"/>
        <v>#DIV/0!</v>
      </c>
      <c r="AB140" s="10" t="e">
        <f t="shared" si="68"/>
        <v>#DIV/0!</v>
      </c>
      <c r="AC140" s="10" t="e">
        <f t="shared" si="69"/>
        <v>#DIV/0!</v>
      </c>
      <c r="AD140" s="15">
        <f t="shared" si="70"/>
        <v>0</v>
      </c>
      <c r="AE140" s="15">
        <f t="shared" si="86"/>
        <v>0</v>
      </c>
      <c r="AF140" s="15">
        <f t="shared" si="71"/>
        <v>0</v>
      </c>
      <c r="AG140" s="9">
        <f t="shared" si="72"/>
        <v>0</v>
      </c>
      <c r="AH140" s="9" t="e">
        <f t="shared" si="73"/>
        <v>#DIV/0!</v>
      </c>
      <c r="AI140" s="9" t="e">
        <f t="shared" si="74"/>
        <v>#DIV/0!</v>
      </c>
      <c r="AJ140" s="9" t="e">
        <f t="shared" si="75"/>
        <v>#DIV/0!</v>
      </c>
      <c r="AK140" s="9">
        <f t="shared" si="76"/>
        <v>0</v>
      </c>
      <c r="AL140" s="9" t="e">
        <f t="shared" si="77"/>
        <v>#DIV/0!</v>
      </c>
      <c r="AM140" s="9" t="e">
        <f t="shared" si="78"/>
        <v>#DIV/0!</v>
      </c>
      <c r="AN140" s="9"/>
    </row>
    <row r="141" spans="1:40" x14ac:dyDescent="0.25">
      <c r="A141" s="19"/>
      <c r="B141" s="20"/>
      <c r="C141" s="21"/>
      <c r="D141" s="22"/>
      <c r="E141" s="23"/>
      <c r="F141" s="23"/>
      <c r="G141" s="22"/>
      <c r="H141" s="22"/>
      <c r="I141" s="22">
        <f t="shared" si="58"/>
        <v>0</v>
      </c>
      <c r="J141" s="9" t="e">
        <f t="shared" si="79"/>
        <v>#DIV/0!</v>
      </c>
      <c r="K141" s="9">
        <f t="shared" si="80"/>
        <v>0</v>
      </c>
      <c r="L141" s="13">
        <f t="shared" si="81"/>
        <v>0</v>
      </c>
      <c r="M141" s="24"/>
      <c r="N141" s="24"/>
      <c r="O141" s="9">
        <f t="shared" si="59"/>
        <v>0</v>
      </c>
      <c r="P141" s="14" t="e">
        <f t="shared" si="60"/>
        <v>#DIV/0!</v>
      </c>
      <c r="Q141" s="9">
        <f t="shared" si="61"/>
        <v>0</v>
      </c>
      <c r="R141" s="9">
        <f t="shared" si="62"/>
        <v>0</v>
      </c>
      <c r="S141" s="9">
        <f t="shared" si="82"/>
        <v>0</v>
      </c>
      <c r="T141" s="9">
        <f t="shared" si="83"/>
        <v>5</v>
      </c>
      <c r="U141" s="9">
        <f t="shared" si="84"/>
        <v>0</v>
      </c>
      <c r="V141" s="9">
        <f t="shared" si="85"/>
        <v>5</v>
      </c>
      <c r="W141" s="9">
        <f t="shared" si="63"/>
        <v>0</v>
      </c>
      <c r="X141" s="9">
        <f t="shared" si="64"/>
        <v>-5</v>
      </c>
      <c r="Y141" s="9">
        <f t="shared" si="65"/>
        <v>0</v>
      </c>
      <c r="Z141" s="36" t="e">
        <f t="shared" si="66"/>
        <v>#DIV/0!</v>
      </c>
      <c r="AA141" s="36" t="e">
        <f t="shared" si="67"/>
        <v>#DIV/0!</v>
      </c>
      <c r="AB141" s="10" t="e">
        <f t="shared" si="68"/>
        <v>#DIV/0!</v>
      </c>
      <c r="AC141" s="10" t="e">
        <f t="shared" si="69"/>
        <v>#DIV/0!</v>
      </c>
      <c r="AD141" s="15">
        <f t="shared" si="70"/>
        <v>0</v>
      </c>
      <c r="AE141" s="15">
        <f t="shared" si="86"/>
        <v>0</v>
      </c>
      <c r="AF141" s="15">
        <f t="shared" si="71"/>
        <v>0</v>
      </c>
      <c r="AG141" s="9">
        <f t="shared" si="72"/>
        <v>0</v>
      </c>
      <c r="AH141" s="9" t="e">
        <f t="shared" si="73"/>
        <v>#DIV/0!</v>
      </c>
      <c r="AI141" s="9" t="e">
        <f t="shared" si="74"/>
        <v>#DIV/0!</v>
      </c>
      <c r="AJ141" s="9" t="e">
        <f t="shared" si="75"/>
        <v>#DIV/0!</v>
      </c>
      <c r="AK141" s="9">
        <f t="shared" si="76"/>
        <v>0</v>
      </c>
      <c r="AL141" s="9" t="e">
        <f t="shared" si="77"/>
        <v>#DIV/0!</v>
      </c>
      <c r="AM141" s="9" t="e">
        <f t="shared" si="78"/>
        <v>#DIV/0!</v>
      </c>
      <c r="AN141" s="9"/>
    </row>
    <row r="142" spans="1:40" x14ac:dyDescent="0.25">
      <c r="A142" s="19"/>
      <c r="B142" s="20"/>
      <c r="C142" s="21"/>
      <c r="D142" s="22"/>
      <c r="E142" s="23"/>
      <c r="F142" s="23"/>
      <c r="G142" s="22"/>
      <c r="H142" s="22"/>
      <c r="I142" s="22">
        <f t="shared" si="58"/>
        <v>0</v>
      </c>
      <c r="J142" s="9" t="e">
        <f t="shared" si="79"/>
        <v>#DIV/0!</v>
      </c>
      <c r="K142" s="9">
        <f t="shared" si="80"/>
        <v>0</v>
      </c>
      <c r="L142" s="13">
        <f t="shared" si="81"/>
        <v>0</v>
      </c>
      <c r="M142" s="24"/>
      <c r="N142" s="24"/>
      <c r="O142" s="9">
        <f t="shared" si="59"/>
        <v>0</v>
      </c>
      <c r="P142" s="14" t="e">
        <f t="shared" si="60"/>
        <v>#DIV/0!</v>
      </c>
      <c r="Q142" s="9">
        <f t="shared" si="61"/>
        <v>0</v>
      </c>
      <c r="R142" s="9">
        <f t="shared" si="62"/>
        <v>0</v>
      </c>
      <c r="S142" s="9">
        <f t="shared" si="82"/>
        <v>0</v>
      </c>
      <c r="T142" s="9">
        <f t="shared" si="83"/>
        <v>5</v>
      </c>
      <c r="U142" s="9">
        <f t="shared" si="84"/>
        <v>0</v>
      </c>
      <c r="V142" s="9">
        <f t="shared" si="85"/>
        <v>5</v>
      </c>
      <c r="W142" s="9">
        <f t="shared" si="63"/>
        <v>0</v>
      </c>
      <c r="X142" s="9">
        <f t="shared" si="64"/>
        <v>-5</v>
      </c>
      <c r="Y142" s="9">
        <f t="shared" si="65"/>
        <v>0</v>
      </c>
      <c r="Z142" s="36" t="e">
        <f t="shared" si="66"/>
        <v>#DIV/0!</v>
      </c>
      <c r="AA142" s="36" t="e">
        <f t="shared" si="67"/>
        <v>#DIV/0!</v>
      </c>
      <c r="AB142" s="10" t="e">
        <f t="shared" si="68"/>
        <v>#DIV/0!</v>
      </c>
      <c r="AC142" s="10" t="e">
        <f t="shared" si="69"/>
        <v>#DIV/0!</v>
      </c>
      <c r="AD142" s="15">
        <f t="shared" si="70"/>
        <v>0</v>
      </c>
      <c r="AE142" s="15">
        <f t="shared" si="86"/>
        <v>0</v>
      </c>
      <c r="AF142" s="15">
        <f t="shared" si="71"/>
        <v>0</v>
      </c>
      <c r="AG142" s="9">
        <f t="shared" si="72"/>
        <v>0</v>
      </c>
      <c r="AH142" s="9" t="e">
        <f t="shared" si="73"/>
        <v>#DIV/0!</v>
      </c>
      <c r="AI142" s="9" t="e">
        <f t="shared" si="74"/>
        <v>#DIV/0!</v>
      </c>
      <c r="AJ142" s="9" t="e">
        <f t="shared" si="75"/>
        <v>#DIV/0!</v>
      </c>
      <c r="AK142" s="9">
        <f t="shared" si="76"/>
        <v>0</v>
      </c>
      <c r="AL142" s="9" t="e">
        <f t="shared" si="77"/>
        <v>#DIV/0!</v>
      </c>
      <c r="AM142" s="9" t="e">
        <f t="shared" si="78"/>
        <v>#DIV/0!</v>
      </c>
      <c r="AN142" s="9"/>
    </row>
    <row r="143" spans="1:40" x14ac:dyDescent="0.25">
      <c r="A143" s="19"/>
      <c r="B143" s="20"/>
      <c r="C143" s="21"/>
      <c r="D143" s="22"/>
      <c r="E143" s="23"/>
      <c r="F143" s="23"/>
      <c r="G143" s="22"/>
      <c r="H143" s="22"/>
      <c r="I143" s="22">
        <f t="shared" si="58"/>
        <v>0</v>
      </c>
      <c r="J143" s="9" t="e">
        <f t="shared" si="79"/>
        <v>#DIV/0!</v>
      </c>
      <c r="K143" s="9">
        <f t="shared" si="80"/>
        <v>0</v>
      </c>
      <c r="L143" s="13">
        <f t="shared" si="81"/>
        <v>0</v>
      </c>
      <c r="M143" s="24"/>
      <c r="N143" s="24"/>
      <c r="O143" s="9">
        <f t="shared" si="59"/>
        <v>0</v>
      </c>
      <c r="P143" s="14" t="e">
        <f t="shared" si="60"/>
        <v>#DIV/0!</v>
      </c>
      <c r="Q143" s="9">
        <f t="shared" si="61"/>
        <v>0</v>
      </c>
      <c r="R143" s="9">
        <f t="shared" si="62"/>
        <v>0</v>
      </c>
      <c r="S143" s="9">
        <f t="shared" si="82"/>
        <v>0</v>
      </c>
      <c r="T143" s="9">
        <f t="shared" si="83"/>
        <v>5</v>
      </c>
      <c r="U143" s="9">
        <f t="shared" si="84"/>
        <v>0</v>
      </c>
      <c r="V143" s="9">
        <f t="shared" si="85"/>
        <v>5</v>
      </c>
      <c r="W143" s="9">
        <f t="shared" si="63"/>
        <v>0</v>
      </c>
      <c r="X143" s="9">
        <f t="shared" si="64"/>
        <v>-5</v>
      </c>
      <c r="Y143" s="9">
        <f t="shared" si="65"/>
        <v>0</v>
      </c>
      <c r="Z143" s="36" t="e">
        <f t="shared" si="66"/>
        <v>#DIV/0!</v>
      </c>
      <c r="AA143" s="36" t="e">
        <f t="shared" si="67"/>
        <v>#DIV/0!</v>
      </c>
      <c r="AB143" s="10" t="e">
        <f t="shared" si="68"/>
        <v>#DIV/0!</v>
      </c>
      <c r="AC143" s="10" t="e">
        <f t="shared" si="69"/>
        <v>#DIV/0!</v>
      </c>
      <c r="AD143" s="15">
        <f t="shared" si="70"/>
        <v>0</v>
      </c>
      <c r="AE143" s="15">
        <f t="shared" si="86"/>
        <v>0</v>
      </c>
      <c r="AF143" s="15">
        <f t="shared" si="71"/>
        <v>0</v>
      </c>
      <c r="AG143" s="9">
        <f t="shared" si="72"/>
        <v>0</v>
      </c>
      <c r="AH143" s="9" t="e">
        <f t="shared" si="73"/>
        <v>#DIV/0!</v>
      </c>
      <c r="AI143" s="9" t="e">
        <f t="shared" si="74"/>
        <v>#DIV/0!</v>
      </c>
      <c r="AJ143" s="9" t="e">
        <f t="shared" si="75"/>
        <v>#DIV/0!</v>
      </c>
      <c r="AK143" s="9">
        <f t="shared" si="76"/>
        <v>0</v>
      </c>
      <c r="AL143" s="9" t="e">
        <f t="shared" si="77"/>
        <v>#DIV/0!</v>
      </c>
      <c r="AM143" s="9" t="e">
        <f t="shared" si="78"/>
        <v>#DIV/0!</v>
      </c>
      <c r="AN143" s="9"/>
    </row>
    <row r="144" spans="1:40" x14ac:dyDescent="0.25">
      <c r="A144" s="19"/>
      <c r="B144" s="20"/>
      <c r="C144" s="21"/>
      <c r="D144" s="22"/>
      <c r="E144" s="23"/>
      <c r="F144" s="23"/>
      <c r="G144" s="22"/>
      <c r="H144" s="22"/>
      <c r="I144" s="22">
        <f t="shared" si="58"/>
        <v>0</v>
      </c>
      <c r="J144" s="9" t="e">
        <f t="shared" si="79"/>
        <v>#DIV/0!</v>
      </c>
      <c r="K144" s="9">
        <f t="shared" si="80"/>
        <v>0</v>
      </c>
      <c r="L144" s="13">
        <f t="shared" si="81"/>
        <v>0</v>
      </c>
      <c r="M144" s="24"/>
      <c r="N144" s="24"/>
      <c r="O144" s="9">
        <f t="shared" si="59"/>
        <v>0</v>
      </c>
      <c r="P144" s="14" t="e">
        <f t="shared" si="60"/>
        <v>#DIV/0!</v>
      </c>
      <c r="Q144" s="9">
        <f t="shared" si="61"/>
        <v>0</v>
      </c>
      <c r="R144" s="9">
        <f t="shared" si="62"/>
        <v>0</v>
      </c>
      <c r="S144" s="9">
        <f t="shared" si="82"/>
        <v>0</v>
      </c>
      <c r="T144" s="9">
        <f t="shared" si="83"/>
        <v>5</v>
      </c>
      <c r="U144" s="9">
        <f t="shared" si="84"/>
        <v>0</v>
      </c>
      <c r="V144" s="9">
        <f t="shared" si="85"/>
        <v>5</v>
      </c>
      <c r="W144" s="9">
        <f t="shared" si="63"/>
        <v>0</v>
      </c>
      <c r="X144" s="9">
        <f t="shared" si="64"/>
        <v>-5</v>
      </c>
      <c r="Y144" s="9">
        <f t="shared" si="65"/>
        <v>0</v>
      </c>
      <c r="Z144" s="36" t="e">
        <f t="shared" si="66"/>
        <v>#DIV/0!</v>
      </c>
      <c r="AA144" s="36" t="e">
        <f t="shared" si="67"/>
        <v>#DIV/0!</v>
      </c>
      <c r="AB144" s="10" t="e">
        <f t="shared" si="68"/>
        <v>#DIV/0!</v>
      </c>
      <c r="AC144" s="10" t="e">
        <f t="shared" si="69"/>
        <v>#DIV/0!</v>
      </c>
      <c r="AD144" s="15">
        <f t="shared" si="70"/>
        <v>0</v>
      </c>
      <c r="AE144" s="15">
        <f t="shared" si="86"/>
        <v>0</v>
      </c>
      <c r="AF144" s="15">
        <f t="shared" si="71"/>
        <v>0</v>
      </c>
      <c r="AG144" s="9">
        <f t="shared" si="72"/>
        <v>0</v>
      </c>
      <c r="AH144" s="9" t="e">
        <f t="shared" si="73"/>
        <v>#DIV/0!</v>
      </c>
      <c r="AI144" s="9" t="e">
        <f t="shared" si="74"/>
        <v>#DIV/0!</v>
      </c>
      <c r="AJ144" s="9" t="e">
        <f t="shared" si="75"/>
        <v>#DIV/0!</v>
      </c>
      <c r="AK144" s="9">
        <f t="shared" si="76"/>
        <v>0</v>
      </c>
      <c r="AL144" s="9" t="e">
        <f t="shared" si="77"/>
        <v>#DIV/0!</v>
      </c>
      <c r="AM144" s="9" t="e">
        <f t="shared" si="78"/>
        <v>#DIV/0!</v>
      </c>
      <c r="AN144" s="9"/>
    </row>
    <row r="145" spans="1:40" x14ac:dyDescent="0.25">
      <c r="A145" s="19"/>
      <c r="B145" s="20"/>
      <c r="C145" s="21"/>
      <c r="D145" s="22"/>
      <c r="E145" s="23"/>
      <c r="F145" s="23"/>
      <c r="G145" s="22"/>
      <c r="H145" s="22"/>
      <c r="I145" s="22">
        <f t="shared" si="58"/>
        <v>0</v>
      </c>
      <c r="J145" s="9" t="e">
        <f t="shared" si="79"/>
        <v>#DIV/0!</v>
      </c>
      <c r="K145" s="9">
        <f t="shared" si="80"/>
        <v>0</v>
      </c>
      <c r="L145" s="13">
        <f t="shared" si="81"/>
        <v>0</v>
      </c>
      <c r="M145" s="24"/>
      <c r="N145" s="24"/>
      <c r="O145" s="9">
        <f t="shared" si="59"/>
        <v>0</v>
      </c>
      <c r="P145" s="14" t="e">
        <f t="shared" si="60"/>
        <v>#DIV/0!</v>
      </c>
      <c r="Q145" s="9">
        <f t="shared" si="61"/>
        <v>0</v>
      </c>
      <c r="R145" s="9">
        <f t="shared" si="62"/>
        <v>0</v>
      </c>
      <c r="S145" s="9">
        <f t="shared" si="82"/>
        <v>0</v>
      </c>
      <c r="T145" s="9">
        <f t="shared" si="83"/>
        <v>5</v>
      </c>
      <c r="U145" s="9">
        <f t="shared" si="84"/>
        <v>0</v>
      </c>
      <c r="V145" s="9">
        <f t="shared" si="85"/>
        <v>5</v>
      </c>
      <c r="W145" s="9">
        <f t="shared" si="63"/>
        <v>0</v>
      </c>
      <c r="X145" s="9">
        <f t="shared" si="64"/>
        <v>-5</v>
      </c>
      <c r="Y145" s="9">
        <f t="shared" si="65"/>
        <v>0</v>
      </c>
      <c r="Z145" s="36" t="e">
        <f t="shared" si="66"/>
        <v>#DIV/0!</v>
      </c>
      <c r="AA145" s="36" t="e">
        <f t="shared" si="67"/>
        <v>#DIV/0!</v>
      </c>
      <c r="AB145" s="10" t="e">
        <f t="shared" si="68"/>
        <v>#DIV/0!</v>
      </c>
      <c r="AC145" s="10" t="e">
        <f t="shared" si="69"/>
        <v>#DIV/0!</v>
      </c>
      <c r="AD145" s="15">
        <f t="shared" si="70"/>
        <v>0</v>
      </c>
      <c r="AE145" s="15">
        <f t="shared" si="86"/>
        <v>0</v>
      </c>
      <c r="AF145" s="15">
        <f t="shared" si="71"/>
        <v>0</v>
      </c>
      <c r="AG145" s="9">
        <f t="shared" si="72"/>
        <v>0</v>
      </c>
      <c r="AH145" s="9" t="e">
        <f t="shared" si="73"/>
        <v>#DIV/0!</v>
      </c>
      <c r="AI145" s="9" t="e">
        <f t="shared" si="74"/>
        <v>#DIV/0!</v>
      </c>
      <c r="AJ145" s="9" t="e">
        <f t="shared" si="75"/>
        <v>#DIV/0!</v>
      </c>
      <c r="AK145" s="9">
        <f t="shared" si="76"/>
        <v>0</v>
      </c>
      <c r="AL145" s="9" t="e">
        <f t="shared" si="77"/>
        <v>#DIV/0!</v>
      </c>
      <c r="AM145" s="9" t="e">
        <f t="shared" si="78"/>
        <v>#DIV/0!</v>
      </c>
      <c r="AN145" s="9"/>
    </row>
    <row r="146" spans="1:40" x14ac:dyDescent="0.25">
      <c r="A146" s="19"/>
      <c r="B146" s="20"/>
      <c r="C146" s="21"/>
      <c r="D146" s="22"/>
      <c r="E146" s="23"/>
      <c r="F146" s="23"/>
      <c r="G146" s="22"/>
      <c r="H146" s="22"/>
      <c r="I146" s="22">
        <f t="shared" si="58"/>
        <v>0</v>
      </c>
      <c r="J146" s="9" t="e">
        <f t="shared" si="79"/>
        <v>#DIV/0!</v>
      </c>
      <c r="K146" s="9">
        <f t="shared" si="80"/>
        <v>0</v>
      </c>
      <c r="L146" s="13">
        <f t="shared" si="81"/>
        <v>0</v>
      </c>
      <c r="M146" s="24"/>
      <c r="N146" s="24"/>
      <c r="O146" s="9">
        <f t="shared" si="59"/>
        <v>0</v>
      </c>
      <c r="P146" s="14" t="e">
        <f t="shared" si="60"/>
        <v>#DIV/0!</v>
      </c>
      <c r="Q146" s="9">
        <f t="shared" si="61"/>
        <v>0</v>
      </c>
      <c r="R146" s="9">
        <f t="shared" si="62"/>
        <v>0</v>
      </c>
      <c r="S146" s="9">
        <f t="shared" si="82"/>
        <v>0</v>
      </c>
      <c r="T146" s="9">
        <f t="shared" si="83"/>
        <v>5</v>
      </c>
      <c r="U146" s="9">
        <f t="shared" si="84"/>
        <v>0</v>
      </c>
      <c r="V146" s="9">
        <f t="shared" si="85"/>
        <v>5</v>
      </c>
      <c r="W146" s="9">
        <f t="shared" si="63"/>
        <v>0</v>
      </c>
      <c r="X146" s="9">
        <f t="shared" si="64"/>
        <v>-5</v>
      </c>
      <c r="Y146" s="9">
        <f t="shared" si="65"/>
        <v>0</v>
      </c>
      <c r="Z146" s="36" t="e">
        <f t="shared" si="66"/>
        <v>#DIV/0!</v>
      </c>
      <c r="AA146" s="36" t="e">
        <f t="shared" si="67"/>
        <v>#DIV/0!</v>
      </c>
      <c r="AB146" s="10" t="e">
        <f t="shared" si="68"/>
        <v>#DIV/0!</v>
      </c>
      <c r="AC146" s="10" t="e">
        <f t="shared" si="69"/>
        <v>#DIV/0!</v>
      </c>
      <c r="AD146" s="15">
        <f t="shared" si="70"/>
        <v>0</v>
      </c>
      <c r="AE146" s="15">
        <f t="shared" si="86"/>
        <v>0</v>
      </c>
      <c r="AF146" s="15">
        <f t="shared" si="71"/>
        <v>0</v>
      </c>
      <c r="AG146" s="9">
        <f t="shared" si="72"/>
        <v>0</v>
      </c>
      <c r="AH146" s="9" t="e">
        <f t="shared" si="73"/>
        <v>#DIV/0!</v>
      </c>
      <c r="AI146" s="9" t="e">
        <f t="shared" si="74"/>
        <v>#DIV/0!</v>
      </c>
      <c r="AJ146" s="9" t="e">
        <f t="shared" si="75"/>
        <v>#DIV/0!</v>
      </c>
      <c r="AK146" s="9">
        <f t="shared" si="76"/>
        <v>0</v>
      </c>
      <c r="AL146" s="9" t="e">
        <f t="shared" si="77"/>
        <v>#DIV/0!</v>
      </c>
      <c r="AM146" s="9" t="e">
        <f t="shared" si="78"/>
        <v>#DIV/0!</v>
      </c>
      <c r="AN146" s="9"/>
    </row>
    <row r="147" spans="1:40" x14ac:dyDescent="0.25">
      <c r="A147" s="19"/>
      <c r="B147" s="20"/>
      <c r="C147" s="21"/>
      <c r="D147" s="22"/>
      <c r="E147" s="23"/>
      <c r="F147" s="23"/>
      <c r="G147" s="22"/>
      <c r="H147" s="22"/>
      <c r="I147" s="22">
        <f t="shared" si="58"/>
        <v>0</v>
      </c>
      <c r="J147" s="9" t="e">
        <f t="shared" si="79"/>
        <v>#DIV/0!</v>
      </c>
      <c r="K147" s="9">
        <f t="shared" si="80"/>
        <v>0</v>
      </c>
      <c r="L147" s="13">
        <f t="shared" si="81"/>
        <v>0</v>
      </c>
      <c r="M147" s="24"/>
      <c r="N147" s="24"/>
      <c r="O147" s="9">
        <f t="shared" si="59"/>
        <v>0</v>
      </c>
      <c r="P147" s="14" t="e">
        <f t="shared" si="60"/>
        <v>#DIV/0!</v>
      </c>
      <c r="Q147" s="9">
        <f t="shared" si="61"/>
        <v>0</v>
      </c>
      <c r="R147" s="9">
        <f t="shared" si="62"/>
        <v>0</v>
      </c>
      <c r="S147" s="9">
        <f t="shared" si="82"/>
        <v>0</v>
      </c>
      <c r="T147" s="9">
        <f t="shared" si="83"/>
        <v>5</v>
      </c>
      <c r="U147" s="9">
        <f t="shared" si="84"/>
        <v>0</v>
      </c>
      <c r="V147" s="9">
        <f t="shared" si="85"/>
        <v>5</v>
      </c>
      <c r="W147" s="9">
        <f t="shared" si="63"/>
        <v>0</v>
      </c>
      <c r="X147" s="9">
        <f t="shared" si="64"/>
        <v>-5</v>
      </c>
      <c r="Y147" s="9">
        <f t="shared" si="65"/>
        <v>0</v>
      </c>
      <c r="Z147" s="36" t="e">
        <f t="shared" si="66"/>
        <v>#DIV/0!</v>
      </c>
      <c r="AA147" s="36" t="e">
        <f t="shared" si="67"/>
        <v>#DIV/0!</v>
      </c>
      <c r="AB147" s="10" t="e">
        <f t="shared" si="68"/>
        <v>#DIV/0!</v>
      </c>
      <c r="AC147" s="10" t="e">
        <f t="shared" si="69"/>
        <v>#DIV/0!</v>
      </c>
      <c r="AD147" s="15">
        <f t="shared" si="70"/>
        <v>0</v>
      </c>
      <c r="AE147" s="15">
        <f t="shared" si="86"/>
        <v>0</v>
      </c>
      <c r="AF147" s="15">
        <f t="shared" si="71"/>
        <v>0</v>
      </c>
      <c r="AG147" s="9">
        <f t="shared" si="72"/>
        <v>0</v>
      </c>
      <c r="AH147" s="9" t="e">
        <f t="shared" si="73"/>
        <v>#DIV/0!</v>
      </c>
      <c r="AI147" s="9" t="e">
        <f t="shared" si="74"/>
        <v>#DIV/0!</v>
      </c>
      <c r="AJ147" s="9" t="e">
        <f t="shared" si="75"/>
        <v>#DIV/0!</v>
      </c>
      <c r="AK147" s="9">
        <f t="shared" si="76"/>
        <v>0</v>
      </c>
      <c r="AL147" s="9" t="e">
        <f t="shared" si="77"/>
        <v>#DIV/0!</v>
      </c>
      <c r="AM147" s="9" t="e">
        <f t="shared" si="78"/>
        <v>#DIV/0!</v>
      </c>
      <c r="AN147" s="9"/>
    </row>
    <row r="148" spans="1:40" x14ac:dyDescent="0.25">
      <c r="A148" s="19"/>
      <c r="B148" s="20"/>
      <c r="C148" s="21"/>
      <c r="D148" s="22"/>
      <c r="E148" s="23"/>
      <c r="F148" s="23"/>
      <c r="G148" s="22"/>
      <c r="H148" s="22"/>
      <c r="I148" s="22">
        <f t="shared" si="58"/>
        <v>0</v>
      </c>
      <c r="J148" s="9" t="e">
        <f t="shared" si="79"/>
        <v>#DIV/0!</v>
      </c>
      <c r="K148" s="9">
        <f t="shared" si="80"/>
        <v>0</v>
      </c>
      <c r="L148" s="13">
        <f t="shared" si="81"/>
        <v>0</v>
      </c>
      <c r="M148" s="24"/>
      <c r="N148" s="24"/>
      <c r="O148" s="9">
        <f t="shared" si="59"/>
        <v>0</v>
      </c>
      <c r="P148" s="14" t="e">
        <f t="shared" si="60"/>
        <v>#DIV/0!</v>
      </c>
      <c r="Q148" s="9">
        <f t="shared" si="61"/>
        <v>0</v>
      </c>
      <c r="R148" s="9">
        <f t="shared" si="62"/>
        <v>0</v>
      </c>
      <c r="S148" s="9">
        <f t="shared" si="82"/>
        <v>0</v>
      </c>
      <c r="T148" s="9">
        <f t="shared" si="83"/>
        <v>5</v>
      </c>
      <c r="U148" s="9">
        <f t="shared" si="84"/>
        <v>0</v>
      </c>
      <c r="V148" s="9">
        <f t="shared" si="85"/>
        <v>5</v>
      </c>
      <c r="W148" s="9">
        <f t="shared" si="63"/>
        <v>0</v>
      </c>
      <c r="X148" s="9">
        <f t="shared" si="64"/>
        <v>-5</v>
      </c>
      <c r="Y148" s="9">
        <f t="shared" si="65"/>
        <v>0</v>
      </c>
      <c r="Z148" s="36" t="e">
        <f t="shared" si="66"/>
        <v>#DIV/0!</v>
      </c>
      <c r="AA148" s="36" t="e">
        <f t="shared" si="67"/>
        <v>#DIV/0!</v>
      </c>
      <c r="AB148" s="10" t="e">
        <f t="shared" si="68"/>
        <v>#DIV/0!</v>
      </c>
      <c r="AC148" s="10" t="e">
        <f t="shared" si="69"/>
        <v>#DIV/0!</v>
      </c>
      <c r="AD148" s="15">
        <f t="shared" si="70"/>
        <v>0</v>
      </c>
      <c r="AE148" s="15">
        <f t="shared" si="86"/>
        <v>0</v>
      </c>
      <c r="AF148" s="15">
        <f t="shared" si="71"/>
        <v>0</v>
      </c>
      <c r="AG148" s="9">
        <f t="shared" si="72"/>
        <v>0</v>
      </c>
      <c r="AH148" s="9" t="e">
        <f t="shared" si="73"/>
        <v>#DIV/0!</v>
      </c>
      <c r="AI148" s="9" t="e">
        <f t="shared" si="74"/>
        <v>#DIV/0!</v>
      </c>
      <c r="AJ148" s="9" t="e">
        <f t="shared" si="75"/>
        <v>#DIV/0!</v>
      </c>
      <c r="AK148" s="9">
        <f t="shared" si="76"/>
        <v>0</v>
      </c>
      <c r="AL148" s="9" t="e">
        <f t="shared" si="77"/>
        <v>#DIV/0!</v>
      </c>
      <c r="AM148" s="9" t="e">
        <f t="shared" si="78"/>
        <v>#DIV/0!</v>
      </c>
      <c r="AN148" s="9"/>
    </row>
    <row r="149" spans="1:40" x14ac:dyDescent="0.25">
      <c r="A149" s="19"/>
      <c r="B149" s="20"/>
      <c r="C149" s="21"/>
      <c r="D149" s="22"/>
      <c r="E149" s="23"/>
      <c r="F149" s="23"/>
      <c r="G149" s="22"/>
      <c r="H149" s="22"/>
      <c r="I149" s="22">
        <f t="shared" si="58"/>
        <v>0</v>
      </c>
      <c r="J149" s="9" t="e">
        <f t="shared" si="79"/>
        <v>#DIV/0!</v>
      </c>
      <c r="K149" s="9">
        <f t="shared" si="80"/>
        <v>0</v>
      </c>
      <c r="L149" s="13">
        <f t="shared" si="81"/>
        <v>0</v>
      </c>
      <c r="M149" s="24"/>
      <c r="N149" s="24"/>
      <c r="O149" s="9">
        <f t="shared" si="59"/>
        <v>0</v>
      </c>
      <c r="P149" s="14" t="e">
        <f t="shared" si="60"/>
        <v>#DIV/0!</v>
      </c>
      <c r="Q149" s="9">
        <f t="shared" si="61"/>
        <v>0</v>
      </c>
      <c r="R149" s="9">
        <f t="shared" si="62"/>
        <v>0</v>
      </c>
      <c r="S149" s="9">
        <f t="shared" si="82"/>
        <v>0</v>
      </c>
      <c r="T149" s="9">
        <f t="shared" si="83"/>
        <v>5</v>
      </c>
      <c r="U149" s="9">
        <f t="shared" si="84"/>
        <v>0</v>
      </c>
      <c r="V149" s="9">
        <f t="shared" si="85"/>
        <v>5</v>
      </c>
      <c r="W149" s="9">
        <f t="shared" si="63"/>
        <v>0</v>
      </c>
      <c r="X149" s="9">
        <f t="shared" si="64"/>
        <v>-5</v>
      </c>
      <c r="Y149" s="9">
        <f t="shared" si="65"/>
        <v>0</v>
      </c>
      <c r="Z149" s="36" t="e">
        <f t="shared" si="66"/>
        <v>#DIV/0!</v>
      </c>
      <c r="AA149" s="36" t="e">
        <f t="shared" si="67"/>
        <v>#DIV/0!</v>
      </c>
      <c r="AB149" s="10" t="e">
        <f t="shared" si="68"/>
        <v>#DIV/0!</v>
      </c>
      <c r="AC149" s="10" t="e">
        <f t="shared" si="69"/>
        <v>#DIV/0!</v>
      </c>
      <c r="AD149" s="15">
        <f t="shared" si="70"/>
        <v>0</v>
      </c>
      <c r="AE149" s="15">
        <f t="shared" si="86"/>
        <v>0</v>
      </c>
      <c r="AF149" s="15">
        <f t="shared" si="71"/>
        <v>0</v>
      </c>
      <c r="AG149" s="9">
        <f t="shared" si="72"/>
        <v>0</v>
      </c>
      <c r="AH149" s="9" t="e">
        <f t="shared" si="73"/>
        <v>#DIV/0!</v>
      </c>
      <c r="AI149" s="9" t="e">
        <f t="shared" si="74"/>
        <v>#DIV/0!</v>
      </c>
      <c r="AJ149" s="9" t="e">
        <f t="shared" si="75"/>
        <v>#DIV/0!</v>
      </c>
      <c r="AK149" s="9">
        <f t="shared" si="76"/>
        <v>0</v>
      </c>
      <c r="AL149" s="9" t="e">
        <f t="shared" si="77"/>
        <v>#DIV/0!</v>
      </c>
      <c r="AM149" s="9" t="e">
        <f t="shared" si="78"/>
        <v>#DIV/0!</v>
      </c>
      <c r="AN149" s="9"/>
    </row>
    <row r="150" spans="1:40" x14ac:dyDescent="0.25">
      <c r="A150" s="19"/>
      <c r="B150" s="20"/>
      <c r="C150" s="21"/>
      <c r="D150" s="22"/>
      <c r="E150" s="23"/>
      <c r="F150" s="23"/>
      <c r="G150" s="22"/>
      <c r="H150" s="22"/>
      <c r="I150" s="22">
        <f t="shared" si="58"/>
        <v>0</v>
      </c>
      <c r="J150" s="9" t="e">
        <f t="shared" si="79"/>
        <v>#DIV/0!</v>
      </c>
      <c r="K150" s="9">
        <f t="shared" si="80"/>
        <v>0</v>
      </c>
      <c r="L150" s="13">
        <f t="shared" si="81"/>
        <v>0</v>
      </c>
      <c r="M150" s="24"/>
      <c r="N150" s="24"/>
      <c r="O150" s="9">
        <f t="shared" si="59"/>
        <v>0</v>
      </c>
      <c r="P150" s="14" t="e">
        <f t="shared" si="60"/>
        <v>#DIV/0!</v>
      </c>
      <c r="Q150" s="9">
        <f t="shared" si="61"/>
        <v>0</v>
      </c>
      <c r="R150" s="9">
        <f t="shared" si="62"/>
        <v>0</v>
      </c>
      <c r="S150" s="9">
        <f t="shared" si="82"/>
        <v>0</v>
      </c>
      <c r="T150" s="9">
        <f t="shared" si="83"/>
        <v>5</v>
      </c>
      <c r="U150" s="9">
        <f t="shared" si="84"/>
        <v>0</v>
      </c>
      <c r="V150" s="9">
        <f t="shared" si="85"/>
        <v>5</v>
      </c>
      <c r="W150" s="9">
        <f t="shared" si="63"/>
        <v>0</v>
      </c>
      <c r="X150" s="9">
        <f t="shared" si="64"/>
        <v>-5</v>
      </c>
      <c r="Y150" s="9">
        <f t="shared" si="65"/>
        <v>0</v>
      </c>
      <c r="Z150" s="36" t="e">
        <f t="shared" si="66"/>
        <v>#DIV/0!</v>
      </c>
      <c r="AA150" s="36" t="e">
        <f t="shared" si="67"/>
        <v>#DIV/0!</v>
      </c>
      <c r="AB150" s="10" t="e">
        <f t="shared" si="68"/>
        <v>#DIV/0!</v>
      </c>
      <c r="AC150" s="10" t="e">
        <f t="shared" si="69"/>
        <v>#DIV/0!</v>
      </c>
      <c r="AD150" s="15">
        <f t="shared" si="70"/>
        <v>0</v>
      </c>
      <c r="AE150" s="15">
        <f t="shared" si="86"/>
        <v>0</v>
      </c>
      <c r="AF150" s="15">
        <f t="shared" si="71"/>
        <v>0</v>
      </c>
      <c r="AG150" s="9">
        <f t="shared" si="72"/>
        <v>0</v>
      </c>
      <c r="AH150" s="9" t="e">
        <f t="shared" si="73"/>
        <v>#DIV/0!</v>
      </c>
      <c r="AI150" s="9" t="e">
        <f t="shared" si="74"/>
        <v>#DIV/0!</v>
      </c>
      <c r="AJ150" s="9" t="e">
        <f t="shared" si="75"/>
        <v>#DIV/0!</v>
      </c>
      <c r="AK150" s="9">
        <f t="shared" si="76"/>
        <v>0</v>
      </c>
      <c r="AL150" s="9" t="e">
        <f t="shared" si="77"/>
        <v>#DIV/0!</v>
      </c>
      <c r="AM150" s="9" t="e">
        <f t="shared" si="78"/>
        <v>#DIV/0!</v>
      </c>
      <c r="AN150" s="9"/>
    </row>
    <row r="151" spans="1:40" x14ac:dyDescent="0.25">
      <c r="A151" s="19"/>
      <c r="B151" s="20"/>
      <c r="C151" s="21"/>
      <c r="D151" s="22"/>
      <c r="E151" s="23"/>
      <c r="F151" s="23"/>
      <c r="G151" s="22"/>
      <c r="H151" s="22"/>
      <c r="I151" s="22">
        <f t="shared" si="58"/>
        <v>0</v>
      </c>
      <c r="J151" s="9" t="e">
        <f t="shared" si="79"/>
        <v>#DIV/0!</v>
      </c>
      <c r="K151" s="9">
        <f t="shared" si="80"/>
        <v>0</v>
      </c>
      <c r="L151" s="13">
        <f t="shared" si="81"/>
        <v>0</v>
      </c>
      <c r="M151" s="24"/>
      <c r="N151" s="24"/>
      <c r="O151" s="9">
        <f t="shared" si="59"/>
        <v>0</v>
      </c>
      <c r="P151" s="14" t="e">
        <f t="shared" si="60"/>
        <v>#DIV/0!</v>
      </c>
      <c r="Q151" s="9">
        <f t="shared" si="61"/>
        <v>0</v>
      </c>
      <c r="R151" s="9">
        <f t="shared" si="62"/>
        <v>0</v>
      </c>
      <c r="S151" s="9">
        <f t="shared" si="82"/>
        <v>0</v>
      </c>
      <c r="T151" s="9">
        <f t="shared" si="83"/>
        <v>5</v>
      </c>
      <c r="U151" s="9">
        <f t="shared" si="84"/>
        <v>0</v>
      </c>
      <c r="V151" s="9">
        <f t="shared" si="85"/>
        <v>5</v>
      </c>
      <c r="W151" s="9">
        <f t="shared" si="63"/>
        <v>0</v>
      </c>
      <c r="X151" s="9">
        <f t="shared" si="64"/>
        <v>-5</v>
      </c>
      <c r="Y151" s="9">
        <f t="shared" si="65"/>
        <v>0</v>
      </c>
      <c r="Z151" s="36" t="e">
        <f t="shared" si="66"/>
        <v>#DIV/0!</v>
      </c>
      <c r="AA151" s="36" t="e">
        <f t="shared" si="67"/>
        <v>#DIV/0!</v>
      </c>
      <c r="AB151" s="10" t="e">
        <f t="shared" si="68"/>
        <v>#DIV/0!</v>
      </c>
      <c r="AC151" s="10" t="e">
        <f t="shared" si="69"/>
        <v>#DIV/0!</v>
      </c>
      <c r="AD151" s="15">
        <f t="shared" si="70"/>
        <v>0</v>
      </c>
      <c r="AE151" s="15">
        <f t="shared" si="86"/>
        <v>0</v>
      </c>
      <c r="AF151" s="15">
        <f t="shared" si="71"/>
        <v>0</v>
      </c>
      <c r="AG151" s="9">
        <f t="shared" si="72"/>
        <v>0</v>
      </c>
      <c r="AH151" s="9" t="e">
        <f t="shared" si="73"/>
        <v>#DIV/0!</v>
      </c>
      <c r="AI151" s="9" t="e">
        <f t="shared" si="74"/>
        <v>#DIV/0!</v>
      </c>
      <c r="AJ151" s="9" t="e">
        <f t="shared" si="75"/>
        <v>#DIV/0!</v>
      </c>
      <c r="AK151" s="9">
        <f t="shared" si="76"/>
        <v>0</v>
      </c>
      <c r="AL151" s="9" t="e">
        <f t="shared" si="77"/>
        <v>#DIV/0!</v>
      </c>
      <c r="AM151" s="9" t="e">
        <f t="shared" si="78"/>
        <v>#DIV/0!</v>
      </c>
      <c r="AN151" s="9"/>
    </row>
    <row r="152" spans="1:40" x14ac:dyDescent="0.25">
      <c r="A152" s="19"/>
      <c r="B152" s="20"/>
      <c r="C152" s="21"/>
      <c r="D152" s="22"/>
      <c r="E152" s="23"/>
      <c r="F152" s="23"/>
      <c r="G152" s="22"/>
      <c r="H152" s="22"/>
      <c r="I152" s="22">
        <f t="shared" si="58"/>
        <v>0</v>
      </c>
      <c r="J152" s="9" t="e">
        <f t="shared" si="79"/>
        <v>#DIV/0!</v>
      </c>
      <c r="K152" s="9">
        <f t="shared" si="80"/>
        <v>0</v>
      </c>
      <c r="L152" s="13">
        <f t="shared" si="81"/>
        <v>0</v>
      </c>
      <c r="M152" s="24"/>
      <c r="N152" s="24"/>
      <c r="O152" s="9">
        <f t="shared" si="59"/>
        <v>0</v>
      </c>
      <c r="P152" s="14" t="e">
        <f t="shared" si="60"/>
        <v>#DIV/0!</v>
      </c>
      <c r="Q152" s="9">
        <f t="shared" si="61"/>
        <v>0</v>
      </c>
      <c r="R152" s="9">
        <f t="shared" si="62"/>
        <v>0</v>
      </c>
      <c r="S152" s="9">
        <f t="shared" si="82"/>
        <v>0</v>
      </c>
      <c r="T152" s="9">
        <f t="shared" si="83"/>
        <v>5</v>
      </c>
      <c r="U152" s="9">
        <f t="shared" si="84"/>
        <v>0</v>
      </c>
      <c r="V152" s="9">
        <f t="shared" si="85"/>
        <v>5</v>
      </c>
      <c r="W152" s="9">
        <f t="shared" si="63"/>
        <v>0</v>
      </c>
      <c r="X152" s="9">
        <f t="shared" si="64"/>
        <v>-5</v>
      </c>
      <c r="Y152" s="9">
        <f t="shared" si="65"/>
        <v>0</v>
      </c>
      <c r="Z152" s="36" t="e">
        <f t="shared" si="66"/>
        <v>#DIV/0!</v>
      </c>
      <c r="AA152" s="36" t="e">
        <f t="shared" si="67"/>
        <v>#DIV/0!</v>
      </c>
      <c r="AB152" s="10" t="e">
        <f t="shared" si="68"/>
        <v>#DIV/0!</v>
      </c>
      <c r="AC152" s="10" t="e">
        <f t="shared" si="69"/>
        <v>#DIV/0!</v>
      </c>
      <c r="AD152" s="15">
        <f t="shared" si="70"/>
        <v>0</v>
      </c>
      <c r="AE152" s="15">
        <f t="shared" si="86"/>
        <v>0</v>
      </c>
      <c r="AF152" s="15">
        <f t="shared" si="71"/>
        <v>0</v>
      </c>
      <c r="AG152" s="9">
        <f t="shared" si="72"/>
        <v>0</v>
      </c>
      <c r="AH152" s="9" t="e">
        <f t="shared" si="73"/>
        <v>#DIV/0!</v>
      </c>
      <c r="AI152" s="9" t="e">
        <f t="shared" si="74"/>
        <v>#DIV/0!</v>
      </c>
      <c r="AJ152" s="9" t="e">
        <f t="shared" si="75"/>
        <v>#DIV/0!</v>
      </c>
      <c r="AK152" s="9">
        <f t="shared" si="76"/>
        <v>0</v>
      </c>
      <c r="AL152" s="9" t="e">
        <f t="shared" si="77"/>
        <v>#DIV/0!</v>
      </c>
      <c r="AM152" s="9" t="e">
        <f t="shared" si="78"/>
        <v>#DIV/0!</v>
      </c>
      <c r="AN152" s="9"/>
    </row>
    <row r="153" spans="1:40" x14ac:dyDescent="0.25">
      <c r="A153" s="19"/>
      <c r="B153" s="20"/>
      <c r="C153" s="21"/>
      <c r="D153" s="22"/>
      <c r="E153" s="23"/>
      <c r="F153" s="23"/>
      <c r="G153" s="22"/>
      <c r="H153" s="22"/>
      <c r="I153" s="22">
        <f t="shared" si="58"/>
        <v>0</v>
      </c>
      <c r="J153" s="9" t="e">
        <f t="shared" si="79"/>
        <v>#DIV/0!</v>
      </c>
      <c r="K153" s="9">
        <f t="shared" si="80"/>
        <v>0</v>
      </c>
      <c r="L153" s="13">
        <f t="shared" si="81"/>
        <v>0</v>
      </c>
      <c r="M153" s="24"/>
      <c r="N153" s="24"/>
      <c r="O153" s="9">
        <f t="shared" si="59"/>
        <v>0</v>
      </c>
      <c r="P153" s="14" t="e">
        <f t="shared" si="60"/>
        <v>#DIV/0!</v>
      </c>
      <c r="Q153" s="9">
        <f t="shared" si="61"/>
        <v>0</v>
      </c>
      <c r="R153" s="9">
        <f t="shared" si="62"/>
        <v>0</v>
      </c>
      <c r="S153" s="9">
        <f t="shared" si="82"/>
        <v>0</v>
      </c>
      <c r="T153" s="9">
        <f t="shared" si="83"/>
        <v>5</v>
      </c>
      <c r="U153" s="9">
        <f t="shared" si="84"/>
        <v>0</v>
      </c>
      <c r="V153" s="9">
        <f t="shared" si="85"/>
        <v>5</v>
      </c>
      <c r="W153" s="9">
        <f t="shared" si="63"/>
        <v>0</v>
      </c>
      <c r="X153" s="9">
        <f t="shared" si="64"/>
        <v>-5</v>
      </c>
      <c r="Y153" s="9">
        <f t="shared" si="65"/>
        <v>0</v>
      </c>
      <c r="Z153" s="36" t="e">
        <f t="shared" si="66"/>
        <v>#DIV/0!</v>
      </c>
      <c r="AA153" s="36" t="e">
        <f t="shared" si="67"/>
        <v>#DIV/0!</v>
      </c>
      <c r="AB153" s="10" t="e">
        <f t="shared" si="68"/>
        <v>#DIV/0!</v>
      </c>
      <c r="AC153" s="10" t="e">
        <f t="shared" si="69"/>
        <v>#DIV/0!</v>
      </c>
      <c r="AD153" s="15">
        <f t="shared" si="70"/>
        <v>0</v>
      </c>
      <c r="AE153" s="15">
        <f t="shared" si="86"/>
        <v>0</v>
      </c>
      <c r="AF153" s="15">
        <f t="shared" si="71"/>
        <v>0</v>
      </c>
      <c r="AG153" s="9">
        <f t="shared" si="72"/>
        <v>0</v>
      </c>
      <c r="AH153" s="9" t="e">
        <f t="shared" si="73"/>
        <v>#DIV/0!</v>
      </c>
      <c r="AI153" s="9" t="e">
        <f t="shared" si="74"/>
        <v>#DIV/0!</v>
      </c>
      <c r="AJ153" s="9" t="e">
        <f t="shared" si="75"/>
        <v>#DIV/0!</v>
      </c>
      <c r="AK153" s="9">
        <f t="shared" si="76"/>
        <v>0</v>
      </c>
      <c r="AL153" s="9" t="e">
        <f t="shared" si="77"/>
        <v>#DIV/0!</v>
      </c>
      <c r="AM153" s="9" t="e">
        <f t="shared" si="78"/>
        <v>#DIV/0!</v>
      </c>
      <c r="AN153" s="9"/>
    </row>
    <row r="154" spans="1:40" x14ac:dyDescent="0.25">
      <c r="A154" s="19"/>
      <c r="B154" s="20"/>
      <c r="C154" s="21"/>
      <c r="D154" s="22"/>
      <c r="E154" s="23"/>
      <c r="F154" s="23"/>
      <c r="G154" s="22"/>
      <c r="H154" s="22"/>
      <c r="I154" s="22">
        <f t="shared" si="58"/>
        <v>0</v>
      </c>
      <c r="J154" s="9" t="e">
        <f t="shared" si="79"/>
        <v>#DIV/0!</v>
      </c>
      <c r="K154" s="9">
        <f t="shared" si="80"/>
        <v>0</v>
      </c>
      <c r="L154" s="13">
        <f t="shared" si="81"/>
        <v>0</v>
      </c>
      <c r="M154" s="24"/>
      <c r="N154" s="24"/>
      <c r="O154" s="9">
        <f t="shared" si="59"/>
        <v>0</v>
      </c>
      <c r="P154" s="14" t="e">
        <f t="shared" si="60"/>
        <v>#DIV/0!</v>
      </c>
      <c r="Q154" s="9">
        <f t="shared" si="61"/>
        <v>0</v>
      </c>
      <c r="R154" s="9">
        <f t="shared" si="62"/>
        <v>0</v>
      </c>
      <c r="S154" s="9">
        <f t="shared" si="82"/>
        <v>0</v>
      </c>
      <c r="T154" s="9">
        <f t="shared" si="83"/>
        <v>5</v>
      </c>
      <c r="U154" s="9">
        <f t="shared" si="84"/>
        <v>0</v>
      </c>
      <c r="V154" s="9">
        <f t="shared" si="85"/>
        <v>5</v>
      </c>
      <c r="W154" s="9">
        <f t="shared" si="63"/>
        <v>0</v>
      </c>
      <c r="X154" s="9">
        <f t="shared" si="64"/>
        <v>-5</v>
      </c>
      <c r="Y154" s="9">
        <f t="shared" si="65"/>
        <v>0</v>
      </c>
      <c r="Z154" s="36" t="e">
        <f t="shared" si="66"/>
        <v>#DIV/0!</v>
      </c>
      <c r="AA154" s="36" t="e">
        <f t="shared" si="67"/>
        <v>#DIV/0!</v>
      </c>
      <c r="AB154" s="10" t="e">
        <f t="shared" si="68"/>
        <v>#DIV/0!</v>
      </c>
      <c r="AC154" s="10" t="e">
        <f t="shared" si="69"/>
        <v>#DIV/0!</v>
      </c>
      <c r="AD154" s="15">
        <f t="shared" si="70"/>
        <v>0</v>
      </c>
      <c r="AE154" s="15">
        <f t="shared" si="86"/>
        <v>0</v>
      </c>
      <c r="AF154" s="15">
        <f t="shared" si="71"/>
        <v>0</v>
      </c>
      <c r="AG154" s="9">
        <f t="shared" si="72"/>
        <v>0</v>
      </c>
      <c r="AH154" s="9" t="e">
        <f t="shared" si="73"/>
        <v>#DIV/0!</v>
      </c>
      <c r="AI154" s="9" t="e">
        <f t="shared" si="74"/>
        <v>#DIV/0!</v>
      </c>
      <c r="AJ154" s="9" t="e">
        <f t="shared" si="75"/>
        <v>#DIV/0!</v>
      </c>
      <c r="AK154" s="9">
        <f t="shared" si="76"/>
        <v>0</v>
      </c>
      <c r="AL154" s="9" t="e">
        <f t="shared" si="77"/>
        <v>#DIV/0!</v>
      </c>
      <c r="AM154" s="9" t="e">
        <f t="shared" si="78"/>
        <v>#DIV/0!</v>
      </c>
      <c r="AN154" s="9"/>
    </row>
    <row r="155" spans="1:40" x14ac:dyDescent="0.25">
      <c r="A155" s="19"/>
      <c r="B155" s="20"/>
      <c r="C155" s="21"/>
      <c r="D155" s="22"/>
      <c r="E155" s="23"/>
      <c r="F155" s="23"/>
      <c r="G155" s="22"/>
      <c r="H155" s="22"/>
      <c r="I155" s="22">
        <f t="shared" si="58"/>
        <v>0</v>
      </c>
      <c r="J155" s="9" t="e">
        <f t="shared" si="79"/>
        <v>#DIV/0!</v>
      </c>
      <c r="K155" s="9">
        <f t="shared" si="80"/>
        <v>0</v>
      </c>
      <c r="L155" s="13">
        <f t="shared" si="81"/>
        <v>0</v>
      </c>
      <c r="M155" s="24"/>
      <c r="N155" s="24"/>
      <c r="O155" s="9">
        <f t="shared" si="59"/>
        <v>0</v>
      </c>
      <c r="P155" s="14" t="e">
        <f t="shared" si="60"/>
        <v>#DIV/0!</v>
      </c>
      <c r="Q155" s="9">
        <f t="shared" si="61"/>
        <v>0</v>
      </c>
      <c r="R155" s="9">
        <f t="shared" si="62"/>
        <v>0</v>
      </c>
      <c r="S155" s="9">
        <f t="shared" si="82"/>
        <v>0</v>
      </c>
      <c r="T155" s="9">
        <f t="shared" si="83"/>
        <v>5</v>
      </c>
      <c r="U155" s="9">
        <f t="shared" si="84"/>
        <v>0</v>
      </c>
      <c r="V155" s="9">
        <f t="shared" si="85"/>
        <v>5</v>
      </c>
      <c r="W155" s="9">
        <f t="shared" si="63"/>
        <v>0</v>
      </c>
      <c r="X155" s="9">
        <f t="shared" si="64"/>
        <v>-5</v>
      </c>
      <c r="Y155" s="9">
        <f t="shared" si="65"/>
        <v>0</v>
      </c>
      <c r="Z155" s="36" t="e">
        <f t="shared" si="66"/>
        <v>#DIV/0!</v>
      </c>
      <c r="AA155" s="36" t="e">
        <f t="shared" si="67"/>
        <v>#DIV/0!</v>
      </c>
      <c r="AB155" s="10" t="e">
        <f t="shared" si="68"/>
        <v>#DIV/0!</v>
      </c>
      <c r="AC155" s="10" t="e">
        <f t="shared" si="69"/>
        <v>#DIV/0!</v>
      </c>
      <c r="AD155" s="15">
        <f t="shared" si="70"/>
        <v>0</v>
      </c>
      <c r="AE155" s="15">
        <f t="shared" si="86"/>
        <v>0</v>
      </c>
      <c r="AF155" s="15">
        <f t="shared" si="71"/>
        <v>0</v>
      </c>
      <c r="AG155" s="9">
        <f t="shared" si="72"/>
        <v>0</v>
      </c>
      <c r="AH155" s="9" t="e">
        <f t="shared" si="73"/>
        <v>#DIV/0!</v>
      </c>
      <c r="AI155" s="9" t="e">
        <f t="shared" si="74"/>
        <v>#DIV/0!</v>
      </c>
      <c r="AJ155" s="9" t="e">
        <f t="shared" si="75"/>
        <v>#DIV/0!</v>
      </c>
      <c r="AK155" s="9">
        <f t="shared" si="76"/>
        <v>0</v>
      </c>
      <c r="AL155" s="9" t="e">
        <f t="shared" si="77"/>
        <v>#DIV/0!</v>
      </c>
      <c r="AM155" s="9" t="e">
        <f t="shared" si="78"/>
        <v>#DIV/0!</v>
      </c>
      <c r="AN155" s="9"/>
    </row>
    <row r="156" spans="1:40" x14ac:dyDescent="0.25">
      <c r="A156" s="19"/>
      <c r="B156" s="20"/>
      <c r="C156" s="21"/>
      <c r="D156" s="22"/>
      <c r="E156" s="23"/>
      <c r="F156" s="23"/>
      <c r="G156" s="22"/>
      <c r="H156" s="22"/>
      <c r="I156" s="22">
        <f t="shared" si="58"/>
        <v>0</v>
      </c>
      <c r="J156" s="9" t="e">
        <f t="shared" si="79"/>
        <v>#DIV/0!</v>
      </c>
      <c r="K156" s="9">
        <f t="shared" si="80"/>
        <v>0</v>
      </c>
      <c r="L156" s="13">
        <f t="shared" si="81"/>
        <v>0</v>
      </c>
      <c r="M156" s="24"/>
      <c r="N156" s="24"/>
      <c r="O156" s="9">
        <f t="shared" si="59"/>
        <v>0</v>
      </c>
      <c r="P156" s="14" t="e">
        <f t="shared" si="60"/>
        <v>#DIV/0!</v>
      </c>
      <c r="Q156" s="9">
        <f t="shared" si="61"/>
        <v>0</v>
      </c>
      <c r="R156" s="9">
        <f t="shared" si="62"/>
        <v>0</v>
      </c>
      <c r="S156" s="9">
        <f t="shared" si="82"/>
        <v>0</v>
      </c>
      <c r="T156" s="9">
        <f t="shared" si="83"/>
        <v>5</v>
      </c>
      <c r="U156" s="9">
        <f t="shared" si="84"/>
        <v>0</v>
      </c>
      <c r="V156" s="9">
        <f t="shared" si="85"/>
        <v>5</v>
      </c>
      <c r="W156" s="9">
        <f t="shared" si="63"/>
        <v>0</v>
      </c>
      <c r="X156" s="9">
        <f t="shared" si="64"/>
        <v>-5</v>
      </c>
      <c r="Y156" s="9">
        <f t="shared" si="65"/>
        <v>0</v>
      </c>
      <c r="Z156" s="36" t="e">
        <f t="shared" si="66"/>
        <v>#DIV/0!</v>
      </c>
      <c r="AA156" s="36" t="e">
        <f t="shared" si="67"/>
        <v>#DIV/0!</v>
      </c>
      <c r="AB156" s="10" t="e">
        <f t="shared" si="68"/>
        <v>#DIV/0!</v>
      </c>
      <c r="AC156" s="10" t="e">
        <f t="shared" si="69"/>
        <v>#DIV/0!</v>
      </c>
      <c r="AD156" s="15">
        <f t="shared" si="70"/>
        <v>0</v>
      </c>
      <c r="AE156" s="15">
        <f t="shared" si="86"/>
        <v>0</v>
      </c>
      <c r="AF156" s="15">
        <f t="shared" si="71"/>
        <v>0</v>
      </c>
      <c r="AG156" s="9">
        <f t="shared" si="72"/>
        <v>0</v>
      </c>
      <c r="AH156" s="9" t="e">
        <f t="shared" si="73"/>
        <v>#DIV/0!</v>
      </c>
      <c r="AI156" s="9" t="e">
        <f t="shared" si="74"/>
        <v>#DIV/0!</v>
      </c>
      <c r="AJ156" s="9" t="e">
        <f t="shared" si="75"/>
        <v>#DIV/0!</v>
      </c>
      <c r="AK156" s="9">
        <f t="shared" si="76"/>
        <v>0</v>
      </c>
      <c r="AL156" s="9" t="e">
        <f t="shared" si="77"/>
        <v>#DIV/0!</v>
      </c>
      <c r="AM156" s="9" t="e">
        <f t="shared" si="78"/>
        <v>#DIV/0!</v>
      </c>
      <c r="AN156" s="9"/>
    </row>
    <row r="157" spans="1:40" x14ac:dyDescent="0.25">
      <c r="A157" s="19"/>
      <c r="B157" s="20"/>
      <c r="C157" s="21"/>
      <c r="D157" s="22"/>
      <c r="E157" s="23"/>
      <c r="F157" s="23"/>
      <c r="G157" s="22"/>
      <c r="H157" s="22"/>
      <c r="I157" s="22">
        <f t="shared" si="58"/>
        <v>0</v>
      </c>
      <c r="J157" s="9" t="e">
        <f t="shared" si="79"/>
        <v>#DIV/0!</v>
      </c>
      <c r="K157" s="9">
        <f t="shared" si="80"/>
        <v>0</v>
      </c>
      <c r="L157" s="13">
        <f t="shared" si="81"/>
        <v>0</v>
      </c>
      <c r="M157" s="24"/>
      <c r="N157" s="24"/>
      <c r="O157" s="9">
        <f t="shared" si="59"/>
        <v>0</v>
      </c>
      <c r="P157" s="14" t="e">
        <f t="shared" si="60"/>
        <v>#DIV/0!</v>
      </c>
      <c r="Q157" s="9">
        <f t="shared" si="61"/>
        <v>0</v>
      </c>
      <c r="R157" s="9">
        <f t="shared" si="62"/>
        <v>0</v>
      </c>
      <c r="S157" s="9">
        <f t="shared" si="82"/>
        <v>0</v>
      </c>
      <c r="T157" s="9">
        <f t="shared" si="83"/>
        <v>5</v>
      </c>
      <c r="U157" s="9">
        <f t="shared" si="84"/>
        <v>0</v>
      </c>
      <c r="V157" s="9">
        <f t="shared" si="85"/>
        <v>5</v>
      </c>
      <c r="W157" s="9">
        <f t="shared" si="63"/>
        <v>0</v>
      </c>
      <c r="X157" s="9">
        <f t="shared" si="64"/>
        <v>-5</v>
      </c>
      <c r="Y157" s="9">
        <f t="shared" si="65"/>
        <v>0</v>
      </c>
      <c r="Z157" s="36" t="e">
        <f t="shared" si="66"/>
        <v>#DIV/0!</v>
      </c>
      <c r="AA157" s="36" t="e">
        <f t="shared" si="67"/>
        <v>#DIV/0!</v>
      </c>
      <c r="AB157" s="10" t="e">
        <f t="shared" si="68"/>
        <v>#DIV/0!</v>
      </c>
      <c r="AC157" s="10" t="e">
        <f t="shared" si="69"/>
        <v>#DIV/0!</v>
      </c>
      <c r="AD157" s="15">
        <f t="shared" si="70"/>
        <v>0</v>
      </c>
      <c r="AE157" s="15">
        <f t="shared" si="86"/>
        <v>0</v>
      </c>
      <c r="AF157" s="15">
        <f t="shared" si="71"/>
        <v>0</v>
      </c>
      <c r="AG157" s="9">
        <f t="shared" si="72"/>
        <v>0</v>
      </c>
      <c r="AH157" s="9" t="e">
        <f t="shared" si="73"/>
        <v>#DIV/0!</v>
      </c>
      <c r="AI157" s="9" t="e">
        <f t="shared" si="74"/>
        <v>#DIV/0!</v>
      </c>
      <c r="AJ157" s="9" t="e">
        <f t="shared" si="75"/>
        <v>#DIV/0!</v>
      </c>
      <c r="AK157" s="9">
        <f t="shared" si="76"/>
        <v>0</v>
      </c>
      <c r="AL157" s="9" t="e">
        <f t="shared" si="77"/>
        <v>#DIV/0!</v>
      </c>
      <c r="AM157" s="9" t="e">
        <f t="shared" si="78"/>
        <v>#DIV/0!</v>
      </c>
      <c r="AN157" s="9"/>
    </row>
    <row r="158" spans="1:40" x14ac:dyDescent="0.25">
      <c r="A158" s="19"/>
      <c r="B158" s="20"/>
      <c r="C158" s="21"/>
      <c r="D158" s="22"/>
      <c r="E158" s="23"/>
      <c r="F158" s="23"/>
      <c r="G158" s="22"/>
      <c r="H158" s="22"/>
      <c r="I158" s="22">
        <f t="shared" si="58"/>
        <v>0</v>
      </c>
      <c r="J158" s="9" t="e">
        <f t="shared" si="79"/>
        <v>#DIV/0!</v>
      </c>
      <c r="K158" s="9">
        <f t="shared" si="80"/>
        <v>0</v>
      </c>
      <c r="L158" s="13">
        <f t="shared" si="81"/>
        <v>0</v>
      </c>
      <c r="M158" s="24"/>
      <c r="N158" s="24"/>
      <c r="O158" s="9">
        <f t="shared" si="59"/>
        <v>0</v>
      </c>
      <c r="P158" s="14" t="e">
        <f t="shared" si="60"/>
        <v>#DIV/0!</v>
      </c>
      <c r="Q158" s="9">
        <f t="shared" si="61"/>
        <v>0</v>
      </c>
      <c r="R158" s="9">
        <f t="shared" si="62"/>
        <v>0</v>
      </c>
      <c r="S158" s="9">
        <f t="shared" si="82"/>
        <v>0</v>
      </c>
      <c r="T158" s="9">
        <f t="shared" si="83"/>
        <v>5</v>
      </c>
      <c r="U158" s="9">
        <f t="shared" si="84"/>
        <v>0</v>
      </c>
      <c r="V158" s="9">
        <f t="shared" si="85"/>
        <v>5</v>
      </c>
      <c r="W158" s="9">
        <f t="shared" si="63"/>
        <v>0</v>
      </c>
      <c r="X158" s="9">
        <f t="shared" si="64"/>
        <v>-5</v>
      </c>
      <c r="Y158" s="9">
        <f t="shared" si="65"/>
        <v>0</v>
      </c>
      <c r="Z158" s="36" t="e">
        <f t="shared" si="66"/>
        <v>#DIV/0!</v>
      </c>
      <c r="AA158" s="36" t="e">
        <f t="shared" si="67"/>
        <v>#DIV/0!</v>
      </c>
      <c r="AB158" s="10" t="e">
        <f t="shared" si="68"/>
        <v>#DIV/0!</v>
      </c>
      <c r="AC158" s="10" t="e">
        <f t="shared" si="69"/>
        <v>#DIV/0!</v>
      </c>
      <c r="AD158" s="15">
        <f t="shared" si="70"/>
        <v>0</v>
      </c>
      <c r="AE158" s="15">
        <f t="shared" si="86"/>
        <v>0</v>
      </c>
      <c r="AF158" s="15">
        <f t="shared" si="71"/>
        <v>0</v>
      </c>
      <c r="AG158" s="9">
        <f t="shared" si="72"/>
        <v>0</v>
      </c>
      <c r="AH158" s="9" t="e">
        <f t="shared" si="73"/>
        <v>#DIV/0!</v>
      </c>
      <c r="AI158" s="9" t="e">
        <f t="shared" si="74"/>
        <v>#DIV/0!</v>
      </c>
      <c r="AJ158" s="9" t="e">
        <f t="shared" si="75"/>
        <v>#DIV/0!</v>
      </c>
      <c r="AK158" s="9">
        <f t="shared" si="76"/>
        <v>0</v>
      </c>
      <c r="AL158" s="9" t="e">
        <f t="shared" si="77"/>
        <v>#DIV/0!</v>
      </c>
      <c r="AM158" s="9" t="e">
        <f t="shared" si="78"/>
        <v>#DIV/0!</v>
      </c>
      <c r="AN158" s="9"/>
    </row>
    <row r="159" spans="1:40" x14ac:dyDescent="0.25">
      <c r="A159" s="19"/>
      <c r="B159" s="20"/>
      <c r="C159" s="21"/>
      <c r="D159" s="22"/>
      <c r="E159" s="23"/>
      <c r="F159" s="23"/>
      <c r="G159" s="22"/>
      <c r="H159" s="22"/>
      <c r="I159" s="22">
        <f t="shared" si="58"/>
        <v>0</v>
      </c>
      <c r="J159" s="9" t="e">
        <f t="shared" si="79"/>
        <v>#DIV/0!</v>
      </c>
      <c r="K159" s="9">
        <f t="shared" si="80"/>
        <v>0</v>
      </c>
      <c r="L159" s="13">
        <f t="shared" si="81"/>
        <v>0</v>
      </c>
      <c r="M159" s="24"/>
      <c r="N159" s="24"/>
      <c r="O159" s="9">
        <f t="shared" si="59"/>
        <v>0</v>
      </c>
      <c r="P159" s="14" t="e">
        <f t="shared" si="60"/>
        <v>#DIV/0!</v>
      </c>
      <c r="Q159" s="9">
        <f t="shared" si="61"/>
        <v>0</v>
      </c>
      <c r="R159" s="9">
        <f t="shared" si="62"/>
        <v>0</v>
      </c>
      <c r="S159" s="9">
        <f t="shared" si="82"/>
        <v>0</v>
      </c>
      <c r="T159" s="9">
        <f t="shared" si="83"/>
        <v>5</v>
      </c>
      <c r="U159" s="9">
        <f t="shared" si="84"/>
        <v>0</v>
      </c>
      <c r="V159" s="9">
        <f t="shared" si="85"/>
        <v>5</v>
      </c>
      <c r="W159" s="9">
        <f t="shared" si="63"/>
        <v>0</v>
      </c>
      <c r="X159" s="9">
        <f t="shared" si="64"/>
        <v>-5</v>
      </c>
      <c r="Y159" s="9">
        <f t="shared" si="65"/>
        <v>0</v>
      </c>
      <c r="Z159" s="36" t="e">
        <f t="shared" si="66"/>
        <v>#DIV/0!</v>
      </c>
      <c r="AA159" s="36" t="e">
        <f t="shared" si="67"/>
        <v>#DIV/0!</v>
      </c>
      <c r="AB159" s="10" t="e">
        <f t="shared" si="68"/>
        <v>#DIV/0!</v>
      </c>
      <c r="AC159" s="10" t="e">
        <f t="shared" si="69"/>
        <v>#DIV/0!</v>
      </c>
      <c r="AD159" s="15">
        <f t="shared" si="70"/>
        <v>0</v>
      </c>
      <c r="AE159" s="15">
        <f t="shared" si="86"/>
        <v>0</v>
      </c>
      <c r="AF159" s="15">
        <f t="shared" si="71"/>
        <v>0</v>
      </c>
      <c r="AG159" s="9">
        <f t="shared" si="72"/>
        <v>0</v>
      </c>
      <c r="AH159" s="9" t="e">
        <f t="shared" si="73"/>
        <v>#DIV/0!</v>
      </c>
      <c r="AI159" s="9" t="e">
        <f t="shared" si="74"/>
        <v>#DIV/0!</v>
      </c>
      <c r="AJ159" s="9" t="e">
        <f t="shared" si="75"/>
        <v>#DIV/0!</v>
      </c>
      <c r="AK159" s="9">
        <f t="shared" si="76"/>
        <v>0</v>
      </c>
      <c r="AL159" s="9" t="e">
        <f t="shared" si="77"/>
        <v>#DIV/0!</v>
      </c>
      <c r="AM159" s="9" t="e">
        <f t="shared" si="78"/>
        <v>#DIV/0!</v>
      </c>
      <c r="AN159" s="9"/>
    </row>
    <row r="160" spans="1:40" x14ac:dyDescent="0.25">
      <c r="A160" s="19"/>
      <c r="B160" s="20"/>
      <c r="C160" s="21"/>
      <c r="D160" s="22"/>
      <c r="E160" s="23"/>
      <c r="F160" s="23"/>
      <c r="G160" s="22"/>
      <c r="H160" s="22"/>
      <c r="I160" s="22">
        <f t="shared" si="58"/>
        <v>0</v>
      </c>
      <c r="J160" s="9" t="e">
        <f t="shared" si="79"/>
        <v>#DIV/0!</v>
      </c>
      <c r="K160" s="9">
        <f t="shared" si="80"/>
        <v>0</v>
      </c>
      <c r="L160" s="13">
        <f t="shared" si="81"/>
        <v>0</v>
      </c>
      <c r="M160" s="24"/>
      <c r="N160" s="24"/>
      <c r="O160" s="9">
        <f t="shared" si="59"/>
        <v>0</v>
      </c>
      <c r="P160" s="14" t="e">
        <f t="shared" si="60"/>
        <v>#DIV/0!</v>
      </c>
      <c r="Q160" s="9">
        <f t="shared" si="61"/>
        <v>0</v>
      </c>
      <c r="R160" s="9">
        <f t="shared" si="62"/>
        <v>0</v>
      </c>
      <c r="S160" s="9">
        <f t="shared" si="82"/>
        <v>0</v>
      </c>
      <c r="T160" s="9">
        <f t="shared" si="83"/>
        <v>5</v>
      </c>
      <c r="U160" s="9">
        <f t="shared" si="84"/>
        <v>0</v>
      </c>
      <c r="V160" s="9">
        <f t="shared" si="85"/>
        <v>5</v>
      </c>
      <c r="W160" s="9">
        <f t="shared" si="63"/>
        <v>0</v>
      </c>
      <c r="X160" s="9">
        <f t="shared" si="64"/>
        <v>-5</v>
      </c>
      <c r="Y160" s="9">
        <f t="shared" si="65"/>
        <v>0</v>
      </c>
      <c r="Z160" s="36" t="e">
        <f t="shared" si="66"/>
        <v>#DIV/0!</v>
      </c>
      <c r="AA160" s="36" t="e">
        <f t="shared" si="67"/>
        <v>#DIV/0!</v>
      </c>
      <c r="AB160" s="10" t="e">
        <f t="shared" si="68"/>
        <v>#DIV/0!</v>
      </c>
      <c r="AC160" s="10" t="e">
        <f t="shared" si="69"/>
        <v>#DIV/0!</v>
      </c>
      <c r="AD160" s="15">
        <f t="shared" si="70"/>
        <v>0</v>
      </c>
      <c r="AE160" s="15">
        <f t="shared" si="86"/>
        <v>0</v>
      </c>
      <c r="AF160" s="15">
        <f t="shared" si="71"/>
        <v>0</v>
      </c>
      <c r="AG160" s="9">
        <f t="shared" si="72"/>
        <v>0</v>
      </c>
      <c r="AH160" s="9" t="e">
        <f t="shared" si="73"/>
        <v>#DIV/0!</v>
      </c>
      <c r="AI160" s="9" t="e">
        <f t="shared" si="74"/>
        <v>#DIV/0!</v>
      </c>
      <c r="AJ160" s="9" t="e">
        <f t="shared" si="75"/>
        <v>#DIV/0!</v>
      </c>
      <c r="AK160" s="9">
        <f t="shared" si="76"/>
        <v>0</v>
      </c>
      <c r="AL160" s="9" t="e">
        <f t="shared" si="77"/>
        <v>#DIV/0!</v>
      </c>
      <c r="AM160" s="9" t="e">
        <f t="shared" si="78"/>
        <v>#DIV/0!</v>
      </c>
      <c r="AN160" s="9"/>
    </row>
    <row r="161" spans="1:40" x14ac:dyDescent="0.25">
      <c r="A161" s="19"/>
      <c r="B161" s="20"/>
      <c r="C161" s="21"/>
      <c r="D161" s="22"/>
      <c r="E161" s="23"/>
      <c r="F161" s="23"/>
      <c r="G161" s="22"/>
      <c r="H161" s="22"/>
      <c r="I161" s="22">
        <f t="shared" si="58"/>
        <v>0</v>
      </c>
      <c r="J161" s="9" t="e">
        <f t="shared" si="79"/>
        <v>#DIV/0!</v>
      </c>
      <c r="K161" s="9">
        <f t="shared" si="80"/>
        <v>0</v>
      </c>
      <c r="L161" s="13">
        <f t="shared" si="81"/>
        <v>0</v>
      </c>
      <c r="M161" s="24"/>
      <c r="N161" s="24"/>
      <c r="O161" s="9">
        <f t="shared" si="59"/>
        <v>0</v>
      </c>
      <c r="P161" s="14" t="e">
        <f t="shared" si="60"/>
        <v>#DIV/0!</v>
      </c>
      <c r="Q161" s="9">
        <f t="shared" si="61"/>
        <v>0</v>
      </c>
      <c r="R161" s="9">
        <f t="shared" si="62"/>
        <v>0</v>
      </c>
      <c r="S161" s="9">
        <f t="shared" si="82"/>
        <v>0</v>
      </c>
      <c r="T161" s="9">
        <f t="shared" si="83"/>
        <v>5</v>
      </c>
      <c r="U161" s="9">
        <f t="shared" si="84"/>
        <v>0</v>
      </c>
      <c r="V161" s="9">
        <f t="shared" si="85"/>
        <v>5</v>
      </c>
      <c r="W161" s="9">
        <f t="shared" si="63"/>
        <v>0</v>
      </c>
      <c r="X161" s="9">
        <f t="shared" si="64"/>
        <v>-5</v>
      </c>
      <c r="Y161" s="9">
        <f t="shared" si="65"/>
        <v>0</v>
      </c>
      <c r="Z161" s="36" t="e">
        <f t="shared" si="66"/>
        <v>#DIV/0!</v>
      </c>
      <c r="AA161" s="36" t="e">
        <f t="shared" si="67"/>
        <v>#DIV/0!</v>
      </c>
      <c r="AB161" s="10" t="e">
        <f t="shared" si="68"/>
        <v>#DIV/0!</v>
      </c>
      <c r="AC161" s="10" t="e">
        <f t="shared" si="69"/>
        <v>#DIV/0!</v>
      </c>
      <c r="AD161" s="15">
        <f t="shared" si="70"/>
        <v>0</v>
      </c>
      <c r="AE161" s="15">
        <f t="shared" si="86"/>
        <v>0</v>
      </c>
      <c r="AF161" s="15">
        <f t="shared" si="71"/>
        <v>0</v>
      </c>
      <c r="AG161" s="9">
        <f t="shared" si="72"/>
        <v>0</v>
      </c>
      <c r="AH161" s="9" t="e">
        <f t="shared" si="73"/>
        <v>#DIV/0!</v>
      </c>
      <c r="AI161" s="9" t="e">
        <f t="shared" si="74"/>
        <v>#DIV/0!</v>
      </c>
      <c r="AJ161" s="9" t="e">
        <f t="shared" si="75"/>
        <v>#DIV/0!</v>
      </c>
      <c r="AK161" s="9">
        <f t="shared" si="76"/>
        <v>0</v>
      </c>
      <c r="AL161" s="9" t="e">
        <f t="shared" si="77"/>
        <v>#DIV/0!</v>
      </c>
      <c r="AM161" s="9" t="e">
        <f t="shared" si="78"/>
        <v>#DIV/0!</v>
      </c>
      <c r="AN161" s="9"/>
    </row>
    <row r="162" spans="1:40" x14ac:dyDescent="0.25">
      <c r="A162" s="19"/>
      <c r="B162" s="20"/>
      <c r="C162" s="21"/>
      <c r="D162" s="22"/>
      <c r="E162" s="23"/>
      <c r="F162" s="23"/>
      <c r="G162" s="22"/>
      <c r="H162" s="22"/>
      <c r="I162" s="22">
        <f t="shared" si="58"/>
        <v>0</v>
      </c>
      <c r="J162" s="9" t="e">
        <f t="shared" si="79"/>
        <v>#DIV/0!</v>
      </c>
      <c r="K162" s="9">
        <f t="shared" si="80"/>
        <v>0</v>
      </c>
      <c r="L162" s="13">
        <f t="shared" si="81"/>
        <v>0</v>
      </c>
      <c r="M162" s="24"/>
      <c r="N162" s="24"/>
      <c r="O162" s="9">
        <f t="shared" si="59"/>
        <v>0</v>
      </c>
      <c r="P162" s="14" t="e">
        <f t="shared" si="60"/>
        <v>#DIV/0!</v>
      </c>
      <c r="Q162" s="9">
        <f t="shared" si="61"/>
        <v>0</v>
      </c>
      <c r="R162" s="9">
        <f t="shared" si="62"/>
        <v>0</v>
      </c>
      <c r="S162" s="9">
        <f t="shared" si="82"/>
        <v>0</v>
      </c>
      <c r="T162" s="9">
        <f t="shared" si="83"/>
        <v>5</v>
      </c>
      <c r="U162" s="9">
        <f t="shared" si="84"/>
        <v>0</v>
      </c>
      <c r="V162" s="9">
        <f t="shared" si="85"/>
        <v>5</v>
      </c>
      <c r="W162" s="9">
        <f t="shared" si="63"/>
        <v>0</v>
      </c>
      <c r="X162" s="9">
        <f t="shared" si="64"/>
        <v>-5</v>
      </c>
      <c r="Y162" s="9">
        <f t="shared" si="65"/>
        <v>0</v>
      </c>
      <c r="Z162" s="36" t="e">
        <f t="shared" si="66"/>
        <v>#DIV/0!</v>
      </c>
      <c r="AA162" s="36" t="e">
        <f t="shared" si="67"/>
        <v>#DIV/0!</v>
      </c>
      <c r="AB162" s="10" t="e">
        <f t="shared" si="68"/>
        <v>#DIV/0!</v>
      </c>
      <c r="AC162" s="10" t="e">
        <f t="shared" si="69"/>
        <v>#DIV/0!</v>
      </c>
      <c r="AD162" s="15">
        <f t="shared" si="70"/>
        <v>0</v>
      </c>
      <c r="AE162" s="15">
        <f t="shared" si="86"/>
        <v>0</v>
      </c>
      <c r="AF162" s="15">
        <f t="shared" si="71"/>
        <v>0</v>
      </c>
      <c r="AG162" s="9">
        <f t="shared" si="72"/>
        <v>0</v>
      </c>
      <c r="AH162" s="9" t="e">
        <f t="shared" si="73"/>
        <v>#DIV/0!</v>
      </c>
      <c r="AI162" s="9" t="e">
        <f t="shared" si="74"/>
        <v>#DIV/0!</v>
      </c>
      <c r="AJ162" s="9" t="e">
        <f t="shared" si="75"/>
        <v>#DIV/0!</v>
      </c>
      <c r="AK162" s="9">
        <f t="shared" si="76"/>
        <v>0</v>
      </c>
      <c r="AL162" s="9" t="e">
        <f t="shared" si="77"/>
        <v>#DIV/0!</v>
      </c>
      <c r="AM162" s="9" t="e">
        <f t="shared" si="78"/>
        <v>#DIV/0!</v>
      </c>
      <c r="AN162" s="9"/>
    </row>
    <row r="163" spans="1:40" x14ac:dyDescent="0.25">
      <c r="A163" s="19"/>
      <c r="B163" s="20"/>
      <c r="C163" s="21"/>
      <c r="D163" s="22"/>
      <c r="E163" s="23"/>
      <c r="F163" s="23"/>
      <c r="G163" s="22"/>
      <c r="H163" s="22"/>
      <c r="I163" s="22">
        <f t="shared" si="58"/>
        <v>0</v>
      </c>
      <c r="J163" s="9" t="e">
        <f t="shared" si="79"/>
        <v>#DIV/0!</v>
      </c>
      <c r="K163" s="9">
        <f t="shared" si="80"/>
        <v>0</v>
      </c>
      <c r="L163" s="13">
        <f t="shared" si="81"/>
        <v>0</v>
      </c>
      <c r="M163" s="24"/>
      <c r="N163" s="24"/>
      <c r="O163" s="9">
        <f t="shared" si="59"/>
        <v>0</v>
      </c>
      <c r="P163" s="14" t="e">
        <f t="shared" si="60"/>
        <v>#DIV/0!</v>
      </c>
      <c r="Q163" s="9">
        <f t="shared" si="61"/>
        <v>0</v>
      </c>
      <c r="R163" s="9">
        <f t="shared" si="62"/>
        <v>0</v>
      </c>
      <c r="S163" s="9">
        <f t="shared" si="82"/>
        <v>0</v>
      </c>
      <c r="T163" s="9">
        <f t="shared" si="83"/>
        <v>5</v>
      </c>
      <c r="U163" s="9">
        <f t="shared" si="84"/>
        <v>0</v>
      </c>
      <c r="V163" s="9">
        <f t="shared" si="85"/>
        <v>5</v>
      </c>
      <c r="W163" s="9">
        <f t="shared" si="63"/>
        <v>0</v>
      </c>
      <c r="X163" s="9">
        <f t="shared" si="64"/>
        <v>-5</v>
      </c>
      <c r="Y163" s="9">
        <f t="shared" si="65"/>
        <v>0</v>
      </c>
      <c r="Z163" s="36" t="e">
        <f t="shared" si="66"/>
        <v>#DIV/0!</v>
      </c>
      <c r="AA163" s="36" t="e">
        <f t="shared" si="67"/>
        <v>#DIV/0!</v>
      </c>
      <c r="AB163" s="10" t="e">
        <f t="shared" si="68"/>
        <v>#DIV/0!</v>
      </c>
      <c r="AC163" s="10" t="e">
        <f t="shared" si="69"/>
        <v>#DIV/0!</v>
      </c>
      <c r="AD163" s="15">
        <f t="shared" si="70"/>
        <v>0</v>
      </c>
      <c r="AE163" s="15">
        <f t="shared" si="86"/>
        <v>0</v>
      </c>
      <c r="AF163" s="15">
        <f t="shared" si="71"/>
        <v>0</v>
      </c>
      <c r="AG163" s="9">
        <f t="shared" si="72"/>
        <v>0</v>
      </c>
      <c r="AH163" s="9" t="e">
        <f t="shared" si="73"/>
        <v>#DIV/0!</v>
      </c>
      <c r="AI163" s="9" t="e">
        <f t="shared" si="74"/>
        <v>#DIV/0!</v>
      </c>
      <c r="AJ163" s="9" t="e">
        <f t="shared" si="75"/>
        <v>#DIV/0!</v>
      </c>
      <c r="AK163" s="9">
        <f t="shared" si="76"/>
        <v>0</v>
      </c>
      <c r="AL163" s="9" t="e">
        <f t="shared" si="77"/>
        <v>#DIV/0!</v>
      </c>
      <c r="AM163" s="9" t="e">
        <f t="shared" si="78"/>
        <v>#DIV/0!</v>
      </c>
      <c r="AN163" s="9"/>
    </row>
    <row r="164" spans="1:40" x14ac:dyDescent="0.25">
      <c r="A164" s="19"/>
      <c r="B164" s="20"/>
      <c r="C164" s="21"/>
      <c r="D164" s="22"/>
      <c r="E164" s="23"/>
      <c r="F164" s="23"/>
      <c r="G164" s="22"/>
      <c r="H164" s="22"/>
      <c r="I164" s="22">
        <f t="shared" si="58"/>
        <v>0</v>
      </c>
      <c r="J164" s="9" t="e">
        <f t="shared" si="79"/>
        <v>#DIV/0!</v>
      </c>
      <c r="K164" s="9">
        <f t="shared" si="80"/>
        <v>0</v>
      </c>
      <c r="L164" s="13">
        <f t="shared" si="81"/>
        <v>0</v>
      </c>
      <c r="M164" s="24"/>
      <c r="N164" s="24"/>
      <c r="O164" s="9">
        <f t="shared" si="59"/>
        <v>0</v>
      </c>
      <c r="P164" s="14" t="e">
        <f t="shared" si="60"/>
        <v>#DIV/0!</v>
      </c>
      <c r="Q164" s="9">
        <f t="shared" si="61"/>
        <v>0</v>
      </c>
      <c r="R164" s="9">
        <f t="shared" si="62"/>
        <v>0</v>
      </c>
      <c r="S164" s="9">
        <f t="shared" si="82"/>
        <v>0</v>
      </c>
      <c r="T164" s="9">
        <f t="shared" si="83"/>
        <v>5</v>
      </c>
      <c r="U164" s="9">
        <f t="shared" si="84"/>
        <v>0</v>
      </c>
      <c r="V164" s="9">
        <f t="shared" si="85"/>
        <v>5</v>
      </c>
      <c r="W164" s="9">
        <f t="shared" si="63"/>
        <v>0</v>
      </c>
      <c r="X164" s="9">
        <f t="shared" si="64"/>
        <v>-5</v>
      </c>
      <c r="Y164" s="9">
        <f t="shared" si="65"/>
        <v>0</v>
      </c>
      <c r="Z164" s="36" t="e">
        <f t="shared" si="66"/>
        <v>#DIV/0!</v>
      </c>
      <c r="AA164" s="36" t="e">
        <f t="shared" si="67"/>
        <v>#DIV/0!</v>
      </c>
      <c r="AB164" s="10" t="e">
        <f t="shared" si="68"/>
        <v>#DIV/0!</v>
      </c>
      <c r="AC164" s="10" t="e">
        <f t="shared" si="69"/>
        <v>#DIV/0!</v>
      </c>
      <c r="AD164" s="15">
        <f t="shared" si="70"/>
        <v>0</v>
      </c>
      <c r="AE164" s="15">
        <f t="shared" si="86"/>
        <v>0</v>
      </c>
      <c r="AF164" s="15">
        <f t="shared" si="71"/>
        <v>0</v>
      </c>
      <c r="AG164" s="9">
        <f t="shared" si="72"/>
        <v>0</v>
      </c>
      <c r="AH164" s="9" t="e">
        <f t="shared" si="73"/>
        <v>#DIV/0!</v>
      </c>
      <c r="AI164" s="9" t="e">
        <f t="shared" si="74"/>
        <v>#DIV/0!</v>
      </c>
      <c r="AJ164" s="9" t="e">
        <f t="shared" si="75"/>
        <v>#DIV/0!</v>
      </c>
      <c r="AK164" s="9">
        <f t="shared" si="76"/>
        <v>0</v>
      </c>
      <c r="AL164" s="9" t="e">
        <f t="shared" si="77"/>
        <v>#DIV/0!</v>
      </c>
      <c r="AM164" s="9" t="e">
        <f t="shared" si="78"/>
        <v>#DIV/0!</v>
      </c>
      <c r="AN164" s="9"/>
    </row>
    <row r="165" spans="1:40" x14ac:dyDescent="0.25">
      <c r="A165" s="19"/>
      <c r="B165" s="20"/>
      <c r="C165" s="21"/>
      <c r="D165" s="22"/>
      <c r="E165" s="23"/>
      <c r="F165" s="23"/>
      <c r="G165" s="22"/>
      <c r="H165" s="22"/>
      <c r="I165" s="22">
        <f t="shared" si="58"/>
        <v>0</v>
      </c>
      <c r="J165" s="9" t="e">
        <f t="shared" si="79"/>
        <v>#DIV/0!</v>
      </c>
      <c r="K165" s="9">
        <f t="shared" si="80"/>
        <v>0</v>
      </c>
      <c r="L165" s="13">
        <f t="shared" si="81"/>
        <v>0</v>
      </c>
      <c r="M165" s="24"/>
      <c r="N165" s="24"/>
      <c r="O165" s="9">
        <f t="shared" si="59"/>
        <v>0</v>
      </c>
      <c r="P165" s="14" t="e">
        <f t="shared" si="60"/>
        <v>#DIV/0!</v>
      </c>
      <c r="Q165" s="9">
        <f t="shared" si="61"/>
        <v>0</v>
      </c>
      <c r="R165" s="9">
        <f t="shared" si="62"/>
        <v>0</v>
      </c>
      <c r="S165" s="9">
        <f t="shared" si="82"/>
        <v>0</v>
      </c>
      <c r="T165" s="9">
        <f t="shared" si="83"/>
        <v>5</v>
      </c>
      <c r="U165" s="9">
        <f t="shared" si="84"/>
        <v>0</v>
      </c>
      <c r="V165" s="9">
        <f t="shared" si="85"/>
        <v>5</v>
      </c>
      <c r="W165" s="9">
        <f t="shared" si="63"/>
        <v>0</v>
      </c>
      <c r="X165" s="9">
        <f t="shared" si="64"/>
        <v>-5</v>
      </c>
      <c r="Y165" s="9">
        <f t="shared" si="65"/>
        <v>0</v>
      </c>
      <c r="Z165" s="36" t="e">
        <f t="shared" si="66"/>
        <v>#DIV/0!</v>
      </c>
      <c r="AA165" s="36" t="e">
        <f t="shared" si="67"/>
        <v>#DIV/0!</v>
      </c>
      <c r="AB165" s="10" t="e">
        <f t="shared" si="68"/>
        <v>#DIV/0!</v>
      </c>
      <c r="AC165" s="10" t="e">
        <f t="shared" si="69"/>
        <v>#DIV/0!</v>
      </c>
      <c r="AD165" s="15">
        <f t="shared" si="70"/>
        <v>0</v>
      </c>
      <c r="AE165" s="15">
        <f t="shared" si="86"/>
        <v>0</v>
      </c>
      <c r="AF165" s="15">
        <f t="shared" si="71"/>
        <v>0</v>
      </c>
      <c r="AG165" s="9">
        <f t="shared" si="72"/>
        <v>0</v>
      </c>
      <c r="AH165" s="9" t="e">
        <f t="shared" si="73"/>
        <v>#DIV/0!</v>
      </c>
      <c r="AI165" s="9" t="e">
        <f t="shared" si="74"/>
        <v>#DIV/0!</v>
      </c>
      <c r="AJ165" s="9" t="e">
        <f t="shared" si="75"/>
        <v>#DIV/0!</v>
      </c>
      <c r="AK165" s="9">
        <f t="shared" si="76"/>
        <v>0</v>
      </c>
      <c r="AL165" s="9" t="e">
        <f t="shared" si="77"/>
        <v>#DIV/0!</v>
      </c>
      <c r="AM165" s="9" t="e">
        <f t="shared" si="78"/>
        <v>#DIV/0!</v>
      </c>
      <c r="AN165" s="9"/>
    </row>
    <row r="166" spans="1:40" x14ac:dyDescent="0.25">
      <c r="A166" s="19"/>
      <c r="B166" s="20"/>
      <c r="C166" s="21"/>
      <c r="D166" s="22"/>
      <c r="E166" s="23"/>
      <c r="F166" s="23"/>
      <c r="G166" s="22"/>
      <c r="H166" s="22"/>
      <c r="I166" s="22">
        <f t="shared" si="58"/>
        <v>0</v>
      </c>
      <c r="J166" s="9" t="e">
        <f t="shared" si="79"/>
        <v>#DIV/0!</v>
      </c>
      <c r="K166" s="9">
        <f t="shared" si="80"/>
        <v>0</v>
      </c>
      <c r="L166" s="13">
        <f t="shared" si="81"/>
        <v>0</v>
      </c>
      <c r="M166" s="24"/>
      <c r="N166" s="24"/>
      <c r="O166" s="9">
        <f t="shared" si="59"/>
        <v>0</v>
      </c>
      <c r="P166" s="14" t="e">
        <f t="shared" si="60"/>
        <v>#DIV/0!</v>
      </c>
      <c r="Q166" s="9">
        <f t="shared" si="61"/>
        <v>0</v>
      </c>
      <c r="R166" s="9">
        <f t="shared" si="62"/>
        <v>0</v>
      </c>
      <c r="S166" s="9">
        <f t="shared" si="82"/>
        <v>0</v>
      </c>
      <c r="T166" s="9">
        <f t="shared" si="83"/>
        <v>5</v>
      </c>
      <c r="U166" s="9">
        <f t="shared" si="84"/>
        <v>0</v>
      </c>
      <c r="V166" s="9">
        <f t="shared" si="85"/>
        <v>5</v>
      </c>
      <c r="W166" s="9">
        <f t="shared" si="63"/>
        <v>0</v>
      </c>
      <c r="X166" s="9">
        <f t="shared" si="64"/>
        <v>-5</v>
      </c>
      <c r="Y166" s="9">
        <f t="shared" si="65"/>
        <v>0</v>
      </c>
      <c r="Z166" s="36" t="e">
        <f t="shared" si="66"/>
        <v>#DIV/0!</v>
      </c>
      <c r="AA166" s="36" t="e">
        <f t="shared" si="67"/>
        <v>#DIV/0!</v>
      </c>
      <c r="AB166" s="10" t="e">
        <f t="shared" si="68"/>
        <v>#DIV/0!</v>
      </c>
      <c r="AC166" s="10" t="e">
        <f t="shared" si="69"/>
        <v>#DIV/0!</v>
      </c>
      <c r="AD166" s="15">
        <f t="shared" si="70"/>
        <v>0</v>
      </c>
      <c r="AE166" s="15">
        <f t="shared" si="86"/>
        <v>0</v>
      </c>
      <c r="AF166" s="15">
        <f t="shared" si="71"/>
        <v>0</v>
      </c>
      <c r="AG166" s="9">
        <f t="shared" si="72"/>
        <v>0</v>
      </c>
      <c r="AH166" s="9" t="e">
        <f t="shared" si="73"/>
        <v>#DIV/0!</v>
      </c>
      <c r="AI166" s="9" t="e">
        <f t="shared" si="74"/>
        <v>#DIV/0!</v>
      </c>
      <c r="AJ166" s="9" t="e">
        <f t="shared" si="75"/>
        <v>#DIV/0!</v>
      </c>
      <c r="AK166" s="9">
        <f t="shared" si="76"/>
        <v>0</v>
      </c>
      <c r="AL166" s="9" t="e">
        <f t="shared" si="77"/>
        <v>#DIV/0!</v>
      </c>
      <c r="AM166" s="9" t="e">
        <f t="shared" si="78"/>
        <v>#DIV/0!</v>
      </c>
      <c r="AN166" s="9"/>
    </row>
    <row r="167" spans="1:40" x14ac:dyDescent="0.25">
      <c r="A167" s="19"/>
      <c r="B167" s="20"/>
      <c r="C167" s="21"/>
      <c r="D167" s="22"/>
      <c r="E167" s="23"/>
      <c r="F167" s="23"/>
      <c r="G167" s="22"/>
      <c r="H167" s="22"/>
      <c r="I167" s="22">
        <f t="shared" si="58"/>
        <v>0</v>
      </c>
      <c r="J167" s="9" t="e">
        <f t="shared" si="79"/>
        <v>#DIV/0!</v>
      </c>
      <c r="K167" s="9">
        <f t="shared" si="80"/>
        <v>0</v>
      </c>
      <c r="L167" s="13">
        <f t="shared" si="81"/>
        <v>0</v>
      </c>
      <c r="M167" s="24"/>
      <c r="N167" s="24"/>
      <c r="O167" s="9">
        <f t="shared" si="59"/>
        <v>0</v>
      </c>
      <c r="P167" s="14" t="e">
        <f t="shared" si="60"/>
        <v>#DIV/0!</v>
      </c>
      <c r="Q167" s="9">
        <f t="shared" si="61"/>
        <v>0</v>
      </c>
      <c r="R167" s="9">
        <f t="shared" si="62"/>
        <v>0</v>
      </c>
      <c r="S167" s="9">
        <f t="shared" si="82"/>
        <v>0</v>
      </c>
      <c r="T167" s="9">
        <f t="shared" si="83"/>
        <v>5</v>
      </c>
      <c r="U167" s="9">
        <f t="shared" si="84"/>
        <v>0</v>
      </c>
      <c r="V167" s="9">
        <f t="shared" si="85"/>
        <v>5</v>
      </c>
      <c r="W167" s="9">
        <f t="shared" si="63"/>
        <v>0</v>
      </c>
      <c r="X167" s="9">
        <f t="shared" si="64"/>
        <v>-5</v>
      </c>
      <c r="Y167" s="9">
        <f t="shared" si="65"/>
        <v>0</v>
      </c>
      <c r="Z167" s="36" t="e">
        <f t="shared" si="66"/>
        <v>#DIV/0!</v>
      </c>
      <c r="AA167" s="36" t="e">
        <f t="shared" si="67"/>
        <v>#DIV/0!</v>
      </c>
      <c r="AB167" s="10" t="e">
        <f t="shared" si="68"/>
        <v>#DIV/0!</v>
      </c>
      <c r="AC167" s="10" t="e">
        <f t="shared" si="69"/>
        <v>#DIV/0!</v>
      </c>
      <c r="AD167" s="15">
        <f t="shared" si="70"/>
        <v>0</v>
      </c>
      <c r="AE167" s="15">
        <f t="shared" si="86"/>
        <v>0</v>
      </c>
      <c r="AF167" s="15">
        <f t="shared" si="71"/>
        <v>0</v>
      </c>
      <c r="AG167" s="9">
        <f t="shared" si="72"/>
        <v>0</v>
      </c>
      <c r="AH167" s="9" t="e">
        <f t="shared" si="73"/>
        <v>#DIV/0!</v>
      </c>
      <c r="AI167" s="9" t="e">
        <f t="shared" si="74"/>
        <v>#DIV/0!</v>
      </c>
      <c r="AJ167" s="9" t="e">
        <f t="shared" si="75"/>
        <v>#DIV/0!</v>
      </c>
      <c r="AK167" s="9">
        <f t="shared" si="76"/>
        <v>0</v>
      </c>
      <c r="AL167" s="9" t="e">
        <f t="shared" si="77"/>
        <v>#DIV/0!</v>
      </c>
      <c r="AM167" s="9" t="e">
        <f t="shared" si="78"/>
        <v>#DIV/0!</v>
      </c>
      <c r="AN167" s="9"/>
    </row>
    <row r="168" spans="1:40" x14ac:dyDescent="0.25">
      <c r="A168" s="19"/>
      <c r="B168" s="20"/>
      <c r="C168" s="21"/>
      <c r="D168" s="22"/>
      <c r="E168" s="23"/>
      <c r="F168" s="23"/>
      <c r="G168" s="22"/>
      <c r="H168" s="22"/>
      <c r="I168" s="22">
        <f t="shared" si="58"/>
        <v>0</v>
      </c>
      <c r="J168" s="9" t="e">
        <f t="shared" si="79"/>
        <v>#DIV/0!</v>
      </c>
      <c r="K168" s="9">
        <f t="shared" si="80"/>
        <v>0</v>
      </c>
      <c r="L168" s="13">
        <f t="shared" si="81"/>
        <v>0</v>
      </c>
      <c r="M168" s="24"/>
      <c r="N168" s="24"/>
      <c r="O168" s="9">
        <f t="shared" si="59"/>
        <v>0</v>
      </c>
      <c r="P168" s="14" t="e">
        <f t="shared" si="60"/>
        <v>#DIV/0!</v>
      </c>
      <c r="Q168" s="9">
        <f t="shared" si="61"/>
        <v>0</v>
      </c>
      <c r="R168" s="9">
        <f t="shared" si="62"/>
        <v>0</v>
      </c>
      <c r="S168" s="9">
        <f t="shared" si="82"/>
        <v>0</v>
      </c>
      <c r="T168" s="9">
        <f t="shared" si="83"/>
        <v>5</v>
      </c>
      <c r="U168" s="9">
        <f t="shared" si="84"/>
        <v>0</v>
      </c>
      <c r="V168" s="9">
        <f t="shared" si="85"/>
        <v>5</v>
      </c>
      <c r="W168" s="9">
        <f t="shared" si="63"/>
        <v>0</v>
      </c>
      <c r="X168" s="9">
        <f t="shared" si="64"/>
        <v>-5</v>
      </c>
      <c r="Y168" s="9">
        <f t="shared" si="65"/>
        <v>0</v>
      </c>
      <c r="Z168" s="36" t="e">
        <f t="shared" si="66"/>
        <v>#DIV/0!</v>
      </c>
      <c r="AA168" s="36" t="e">
        <f t="shared" si="67"/>
        <v>#DIV/0!</v>
      </c>
      <c r="AB168" s="10" t="e">
        <f t="shared" si="68"/>
        <v>#DIV/0!</v>
      </c>
      <c r="AC168" s="10" t="e">
        <f t="shared" si="69"/>
        <v>#DIV/0!</v>
      </c>
      <c r="AD168" s="15">
        <f t="shared" si="70"/>
        <v>0</v>
      </c>
      <c r="AE168" s="15">
        <f t="shared" si="86"/>
        <v>0</v>
      </c>
      <c r="AF168" s="15">
        <f t="shared" si="71"/>
        <v>0</v>
      </c>
      <c r="AG168" s="9">
        <f t="shared" si="72"/>
        <v>0</v>
      </c>
      <c r="AH168" s="9" t="e">
        <f t="shared" si="73"/>
        <v>#DIV/0!</v>
      </c>
      <c r="AI168" s="9" t="e">
        <f t="shared" si="74"/>
        <v>#DIV/0!</v>
      </c>
      <c r="AJ168" s="9" t="e">
        <f t="shared" si="75"/>
        <v>#DIV/0!</v>
      </c>
      <c r="AK168" s="9">
        <f t="shared" si="76"/>
        <v>0</v>
      </c>
      <c r="AL168" s="9" t="e">
        <f t="shared" si="77"/>
        <v>#DIV/0!</v>
      </c>
      <c r="AM168" s="9" t="e">
        <f t="shared" si="78"/>
        <v>#DIV/0!</v>
      </c>
      <c r="AN168" s="9"/>
    </row>
    <row r="169" spans="1:40" x14ac:dyDescent="0.25">
      <c r="A169" s="19"/>
      <c r="B169" s="20"/>
      <c r="C169" s="21"/>
      <c r="D169" s="22"/>
      <c r="E169" s="23"/>
      <c r="F169" s="23"/>
      <c r="G169" s="22"/>
      <c r="H169" s="22"/>
      <c r="I169" s="22">
        <f t="shared" si="58"/>
        <v>0</v>
      </c>
      <c r="J169" s="9" t="e">
        <f t="shared" si="79"/>
        <v>#DIV/0!</v>
      </c>
      <c r="K169" s="9">
        <f t="shared" si="80"/>
        <v>0</v>
      </c>
      <c r="L169" s="13">
        <f t="shared" si="81"/>
        <v>0</v>
      </c>
      <c r="M169" s="24"/>
      <c r="N169" s="24"/>
      <c r="O169" s="9">
        <f t="shared" si="59"/>
        <v>0</v>
      </c>
      <c r="P169" s="14" t="e">
        <f t="shared" si="60"/>
        <v>#DIV/0!</v>
      </c>
      <c r="Q169" s="9">
        <f t="shared" si="61"/>
        <v>0</v>
      </c>
      <c r="R169" s="9">
        <f t="shared" si="62"/>
        <v>0</v>
      </c>
      <c r="S169" s="9">
        <f t="shared" si="82"/>
        <v>0</v>
      </c>
      <c r="T169" s="9">
        <f t="shared" si="83"/>
        <v>5</v>
      </c>
      <c r="U169" s="9">
        <f t="shared" si="84"/>
        <v>0</v>
      </c>
      <c r="V169" s="9">
        <f t="shared" si="85"/>
        <v>5</v>
      </c>
      <c r="W169" s="9">
        <f t="shared" si="63"/>
        <v>0</v>
      </c>
      <c r="X169" s="9">
        <f t="shared" si="64"/>
        <v>-5</v>
      </c>
      <c r="Y169" s="9">
        <f t="shared" si="65"/>
        <v>0</v>
      </c>
      <c r="Z169" s="36" t="e">
        <f t="shared" si="66"/>
        <v>#DIV/0!</v>
      </c>
      <c r="AA169" s="36" t="e">
        <f t="shared" si="67"/>
        <v>#DIV/0!</v>
      </c>
      <c r="AB169" s="10" t="e">
        <f t="shared" si="68"/>
        <v>#DIV/0!</v>
      </c>
      <c r="AC169" s="10" t="e">
        <f t="shared" si="69"/>
        <v>#DIV/0!</v>
      </c>
      <c r="AD169" s="15">
        <f t="shared" si="70"/>
        <v>0</v>
      </c>
      <c r="AE169" s="15">
        <f t="shared" si="86"/>
        <v>0</v>
      </c>
      <c r="AF169" s="15">
        <f t="shared" si="71"/>
        <v>0</v>
      </c>
      <c r="AG169" s="9">
        <f t="shared" si="72"/>
        <v>0</v>
      </c>
      <c r="AH169" s="9" t="e">
        <f t="shared" si="73"/>
        <v>#DIV/0!</v>
      </c>
      <c r="AI169" s="9" t="e">
        <f t="shared" si="74"/>
        <v>#DIV/0!</v>
      </c>
      <c r="AJ169" s="9" t="e">
        <f t="shared" si="75"/>
        <v>#DIV/0!</v>
      </c>
      <c r="AK169" s="9">
        <f t="shared" si="76"/>
        <v>0</v>
      </c>
      <c r="AL169" s="9" t="e">
        <f t="shared" si="77"/>
        <v>#DIV/0!</v>
      </c>
      <c r="AM169" s="9" t="e">
        <f t="shared" si="78"/>
        <v>#DIV/0!</v>
      </c>
      <c r="AN169" s="9"/>
    </row>
    <row r="170" spans="1:40" x14ac:dyDescent="0.25">
      <c r="A170" s="19"/>
      <c r="B170" s="20"/>
      <c r="C170" s="21"/>
      <c r="D170" s="22"/>
      <c r="E170" s="23"/>
      <c r="F170" s="23"/>
      <c r="G170" s="22"/>
      <c r="H170" s="22"/>
      <c r="I170" s="22">
        <f t="shared" si="58"/>
        <v>0</v>
      </c>
      <c r="J170" s="9" t="e">
        <f t="shared" si="79"/>
        <v>#DIV/0!</v>
      </c>
      <c r="K170" s="9">
        <f t="shared" si="80"/>
        <v>0</v>
      </c>
      <c r="L170" s="13">
        <f t="shared" si="81"/>
        <v>0</v>
      </c>
      <c r="M170" s="24"/>
      <c r="N170" s="24"/>
      <c r="O170" s="9">
        <f t="shared" si="59"/>
        <v>0</v>
      </c>
      <c r="P170" s="14" t="e">
        <f t="shared" si="60"/>
        <v>#DIV/0!</v>
      </c>
      <c r="Q170" s="9">
        <f t="shared" si="61"/>
        <v>0</v>
      </c>
      <c r="R170" s="9">
        <f t="shared" si="62"/>
        <v>0</v>
      </c>
      <c r="S170" s="9">
        <f t="shared" si="82"/>
        <v>0</v>
      </c>
      <c r="T170" s="9">
        <f t="shared" si="83"/>
        <v>5</v>
      </c>
      <c r="U170" s="9">
        <f t="shared" si="84"/>
        <v>0</v>
      </c>
      <c r="V170" s="9">
        <f t="shared" si="85"/>
        <v>5</v>
      </c>
      <c r="W170" s="9">
        <f t="shared" si="63"/>
        <v>0</v>
      </c>
      <c r="X170" s="9">
        <f t="shared" si="64"/>
        <v>-5</v>
      </c>
      <c r="Y170" s="9">
        <f t="shared" si="65"/>
        <v>0</v>
      </c>
      <c r="Z170" s="36" t="e">
        <f t="shared" si="66"/>
        <v>#DIV/0!</v>
      </c>
      <c r="AA170" s="36" t="e">
        <f t="shared" si="67"/>
        <v>#DIV/0!</v>
      </c>
      <c r="AB170" s="10" t="e">
        <f t="shared" si="68"/>
        <v>#DIV/0!</v>
      </c>
      <c r="AC170" s="10" t="e">
        <f t="shared" si="69"/>
        <v>#DIV/0!</v>
      </c>
      <c r="AD170" s="15">
        <f t="shared" si="70"/>
        <v>0</v>
      </c>
      <c r="AE170" s="15">
        <f t="shared" si="86"/>
        <v>0</v>
      </c>
      <c r="AF170" s="15">
        <f t="shared" si="71"/>
        <v>0</v>
      </c>
      <c r="AG170" s="9">
        <f t="shared" si="72"/>
        <v>0</v>
      </c>
      <c r="AH170" s="9" t="e">
        <f t="shared" si="73"/>
        <v>#DIV/0!</v>
      </c>
      <c r="AI170" s="9" t="e">
        <f t="shared" si="74"/>
        <v>#DIV/0!</v>
      </c>
      <c r="AJ170" s="9" t="e">
        <f t="shared" si="75"/>
        <v>#DIV/0!</v>
      </c>
      <c r="AK170" s="9">
        <f t="shared" si="76"/>
        <v>0</v>
      </c>
      <c r="AL170" s="9" t="e">
        <f t="shared" si="77"/>
        <v>#DIV/0!</v>
      </c>
      <c r="AM170" s="9" t="e">
        <f t="shared" si="78"/>
        <v>#DIV/0!</v>
      </c>
      <c r="AN170" s="9"/>
    </row>
    <row r="171" spans="1:40" x14ac:dyDescent="0.25">
      <c r="A171" s="19"/>
      <c r="B171" s="20"/>
      <c r="C171" s="21"/>
      <c r="D171" s="22"/>
      <c r="E171" s="23"/>
      <c r="F171" s="23"/>
      <c r="G171" s="22"/>
      <c r="H171" s="22"/>
      <c r="I171" s="22">
        <f t="shared" si="58"/>
        <v>0</v>
      </c>
      <c r="J171" s="9" t="e">
        <f t="shared" si="79"/>
        <v>#DIV/0!</v>
      </c>
      <c r="K171" s="9">
        <f t="shared" si="80"/>
        <v>0</v>
      </c>
      <c r="L171" s="13">
        <f t="shared" si="81"/>
        <v>0</v>
      </c>
      <c r="M171" s="24"/>
      <c r="N171" s="24"/>
      <c r="O171" s="9">
        <f t="shared" si="59"/>
        <v>0</v>
      </c>
      <c r="P171" s="14" t="e">
        <f t="shared" si="60"/>
        <v>#DIV/0!</v>
      </c>
      <c r="Q171" s="9">
        <f t="shared" si="61"/>
        <v>0</v>
      </c>
      <c r="R171" s="9">
        <f t="shared" si="62"/>
        <v>0</v>
      </c>
      <c r="S171" s="9">
        <f t="shared" si="82"/>
        <v>0</v>
      </c>
      <c r="T171" s="9">
        <f t="shared" si="83"/>
        <v>5</v>
      </c>
      <c r="U171" s="9">
        <f t="shared" si="84"/>
        <v>0</v>
      </c>
      <c r="V171" s="9">
        <f t="shared" si="85"/>
        <v>5</v>
      </c>
      <c r="W171" s="9">
        <f t="shared" si="63"/>
        <v>0</v>
      </c>
      <c r="X171" s="9">
        <f t="shared" si="64"/>
        <v>-5</v>
      </c>
      <c r="Y171" s="9">
        <f t="shared" si="65"/>
        <v>0</v>
      </c>
      <c r="Z171" s="36" t="e">
        <f t="shared" si="66"/>
        <v>#DIV/0!</v>
      </c>
      <c r="AA171" s="36" t="e">
        <f t="shared" si="67"/>
        <v>#DIV/0!</v>
      </c>
      <c r="AB171" s="10" t="e">
        <f t="shared" si="68"/>
        <v>#DIV/0!</v>
      </c>
      <c r="AC171" s="10" t="e">
        <f t="shared" si="69"/>
        <v>#DIV/0!</v>
      </c>
      <c r="AD171" s="15">
        <f t="shared" si="70"/>
        <v>0</v>
      </c>
      <c r="AE171" s="15">
        <f t="shared" si="86"/>
        <v>0</v>
      </c>
      <c r="AF171" s="15">
        <f t="shared" si="71"/>
        <v>0</v>
      </c>
      <c r="AG171" s="9">
        <f t="shared" si="72"/>
        <v>0</v>
      </c>
      <c r="AH171" s="9" t="e">
        <f t="shared" si="73"/>
        <v>#DIV/0!</v>
      </c>
      <c r="AI171" s="9" t="e">
        <f t="shared" si="74"/>
        <v>#DIV/0!</v>
      </c>
      <c r="AJ171" s="9" t="e">
        <f t="shared" si="75"/>
        <v>#DIV/0!</v>
      </c>
      <c r="AK171" s="9">
        <f t="shared" si="76"/>
        <v>0</v>
      </c>
      <c r="AL171" s="9" t="e">
        <f t="shared" si="77"/>
        <v>#DIV/0!</v>
      </c>
      <c r="AM171" s="9" t="e">
        <f t="shared" si="78"/>
        <v>#DIV/0!</v>
      </c>
      <c r="AN171" s="9"/>
    </row>
    <row r="172" spans="1:40" x14ac:dyDescent="0.25">
      <c r="A172" s="19"/>
      <c r="B172" s="20"/>
      <c r="C172" s="21"/>
      <c r="D172" s="22"/>
      <c r="E172" s="23"/>
      <c r="F172" s="23"/>
      <c r="G172" s="22"/>
      <c r="H172" s="22"/>
      <c r="I172" s="22">
        <f t="shared" si="58"/>
        <v>0</v>
      </c>
      <c r="J172" s="9" t="e">
        <f t="shared" si="79"/>
        <v>#DIV/0!</v>
      </c>
      <c r="K172" s="9">
        <f t="shared" si="80"/>
        <v>0</v>
      </c>
      <c r="L172" s="13">
        <f t="shared" si="81"/>
        <v>0</v>
      </c>
      <c r="M172" s="24"/>
      <c r="N172" s="24"/>
      <c r="O172" s="9">
        <f t="shared" si="59"/>
        <v>0</v>
      </c>
      <c r="P172" s="14" t="e">
        <f t="shared" si="60"/>
        <v>#DIV/0!</v>
      </c>
      <c r="Q172" s="9">
        <f t="shared" si="61"/>
        <v>0</v>
      </c>
      <c r="R172" s="9">
        <f t="shared" si="62"/>
        <v>0</v>
      </c>
      <c r="S172" s="9">
        <f t="shared" si="82"/>
        <v>0</v>
      </c>
      <c r="T172" s="9">
        <f t="shared" si="83"/>
        <v>5</v>
      </c>
      <c r="U172" s="9">
        <f t="shared" si="84"/>
        <v>0</v>
      </c>
      <c r="V172" s="9">
        <f t="shared" si="85"/>
        <v>5</v>
      </c>
      <c r="W172" s="9">
        <f t="shared" si="63"/>
        <v>0</v>
      </c>
      <c r="X172" s="9">
        <f t="shared" si="64"/>
        <v>-5</v>
      </c>
      <c r="Y172" s="9">
        <f t="shared" si="65"/>
        <v>0</v>
      </c>
      <c r="Z172" s="36" t="e">
        <f t="shared" si="66"/>
        <v>#DIV/0!</v>
      </c>
      <c r="AA172" s="36" t="e">
        <f t="shared" si="67"/>
        <v>#DIV/0!</v>
      </c>
      <c r="AB172" s="10" t="e">
        <f t="shared" si="68"/>
        <v>#DIV/0!</v>
      </c>
      <c r="AC172" s="10" t="e">
        <f t="shared" si="69"/>
        <v>#DIV/0!</v>
      </c>
      <c r="AD172" s="15">
        <f t="shared" si="70"/>
        <v>0</v>
      </c>
      <c r="AE172" s="15">
        <f t="shared" si="86"/>
        <v>0</v>
      </c>
      <c r="AF172" s="15">
        <f t="shared" si="71"/>
        <v>0</v>
      </c>
      <c r="AG172" s="9">
        <f t="shared" si="72"/>
        <v>0</v>
      </c>
      <c r="AH172" s="9" t="e">
        <f t="shared" si="73"/>
        <v>#DIV/0!</v>
      </c>
      <c r="AI172" s="9" t="e">
        <f t="shared" si="74"/>
        <v>#DIV/0!</v>
      </c>
      <c r="AJ172" s="9" t="e">
        <f t="shared" si="75"/>
        <v>#DIV/0!</v>
      </c>
      <c r="AK172" s="9">
        <f t="shared" si="76"/>
        <v>0</v>
      </c>
      <c r="AL172" s="9" t="e">
        <f t="shared" si="77"/>
        <v>#DIV/0!</v>
      </c>
      <c r="AM172" s="9" t="e">
        <f t="shared" si="78"/>
        <v>#DIV/0!</v>
      </c>
      <c r="AN172" s="9"/>
    </row>
    <row r="173" spans="1:40" x14ac:dyDescent="0.25">
      <c r="A173" s="19"/>
      <c r="B173" s="20"/>
      <c r="C173" s="21"/>
      <c r="D173" s="22"/>
      <c r="E173" s="23"/>
      <c r="F173" s="23"/>
      <c r="G173" s="22"/>
      <c r="H173" s="22"/>
      <c r="I173" s="22">
        <f t="shared" si="58"/>
        <v>0</v>
      </c>
      <c r="J173" s="9" t="e">
        <f t="shared" si="79"/>
        <v>#DIV/0!</v>
      </c>
      <c r="K173" s="9">
        <f t="shared" si="80"/>
        <v>0</v>
      </c>
      <c r="L173" s="13">
        <f t="shared" si="81"/>
        <v>0</v>
      </c>
      <c r="M173" s="24"/>
      <c r="N173" s="24"/>
      <c r="O173" s="9">
        <f t="shared" si="59"/>
        <v>0</v>
      </c>
      <c r="P173" s="14" t="e">
        <f t="shared" si="60"/>
        <v>#DIV/0!</v>
      </c>
      <c r="Q173" s="9">
        <f t="shared" si="61"/>
        <v>0</v>
      </c>
      <c r="R173" s="9">
        <f t="shared" si="62"/>
        <v>0</v>
      </c>
      <c r="S173" s="9">
        <f t="shared" si="82"/>
        <v>0</v>
      </c>
      <c r="T173" s="9">
        <f t="shared" si="83"/>
        <v>5</v>
      </c>
      <c r="U173" s="9">
        <f t="shared" si="84"/>
        <v>0</v>
      </c>
      <c r="V173" s="9">
        <f t="shared" si="85"/>
        <v>5</v>
      </c>
      <c r="W173" s="9">
        <f t="shared" si="63"/>
        <v>0</v>
      </c>
      <c r="X173" s="9">
        <f t="shared" si="64"/>
        <v>-5</v>
      </c>
      <c r="Y173" s="9">
        <f t="shared" si="65"/>
        <v>0</v>
      </c>
      <c r="Z173" s="36" t="e">
        <f t="shared" si="66"/>
        <v>#DIV/0!</v>
      </c>
      <c r="AA173" s="36" t="e">
        <f t="shared" si="67"/>
        <v>#DIV/0!</v>
      </c>
      <c r="AB173" s="10" t="e">
        <f t="shared" si="68"/>
        <v>#DIV/0!</v>
      </c>
      <c r="AC173" s="10" t="e">
        <f t="shared" si="69"/>
        <v>#DIV/0!</v>
      </c>
      <c r="AD173" s="15">
        <f t="shared" si="70"/>
        <v>0</v>
      </c>
      <c r="AE173" s="15">
        <f t="shared" si="86"/>
        <v>0</v>
      </c>
      <c r="AF173" s="15">
        <f t="shared" si="71"/>
        <v>0</v>
      </c>
      <c r="AG173" s="9">
        <f t="shared" si="72"/>
        <v>0</v>
      </c>
      <c r="AH173" s="9" t="e">
        <f t="shared" si="73"/>
        <v>#DIV/0!</v>
      </c>
      <c r="AI173" s="9" t="e">
        <f t="shared" si="74"/>
        <v>#DIV/0!</v>
      </c>
      <c r="AJ173" s="9" t="e">
        <f t="shared" si="75"/>
        <v>#DIV/0!</v>
      </c>
      <c r="AK173" s="9">
        <f t="shared" si="76"/>
        <v>0</v>
      </c>
      <c r="AL173" s="9" t="e">
        <f t="shared" si="77"/>
        <v>#DIV/0!</v>
      </c>
      <c r="AM173" s="9" t="e">
        <f t="shared" si="78"/>
        <v>#DIV/0!</v>
      </c>
      <c r="AN173" s="9"/>
    </row>
    <row r="174" spans="1:40" x14ac:dyDescent="0.25">
      <c r="A174" s="19"/>
      <c r="B174" s="20"/>
      <c r="C174" s="21"/>
      <c r="D174" s="22"/>
      <c r="E174" s="23"/>
      <c r="F174" s="23"/>
      <c r="G174" s="22"/>
      <c r="H174" s="22"/>
      <c r="I174" s="22">
        <f t="shared" si="58"/>
        <v>0</v>
      </c>
      <c r="J174" s="9" t="e">
        <f t="shared" si="79"/>
        <v>#DIV/0!</v>
      </c>
      <c r="K174" s="9">
        <f t="shared" si="80"/>
        <v>0</v>
      </c>
      <c r="L174" s="13">
        <f t="shared" si="81"/>
        <v>0</v>
      </c>
      <c r="M174" s="24"/>
      <c r="N174" s="24"/>
      <c r="O174" s="9">
        <f t="shared" si="59"/>
        <v>0</v>
      </c>
      <c r="P174" s="14" t="e">
        <f t="shared" si="60"/>
        <v>#DIV/0!</v>
      </c>
      <c r="Q174" s="9">
        <f t="shared" si="61"/>
        <v>0</v>
      </c>
      <c r="R174" s="9">
        <f t="shared" si="62"/>
        <v>0</v>
      </c>
      <c r="S174" s="9">
        <f t="shared" si="82"/>
        <v>0</v>
      </c>
      <c r="T174" s="9">
        <f t="shared" si="83"/>
        <v>5</v>
      </c>
      <c r="U174" s="9">
        <f t="shared" si="84"/>
        <v>0</v>
      </c>
      <c r="V174" s="9">
        <f t="shared" si="85"/>
        <v>5</v>
      </c>
      <c r="W174" s="9">
        <f t="shared" si="63"/>
        <v>0</v>
      </c>
      <c r="X174" s="9">
        <f t="shared" si="64"/>
        <v>-5</v>
      </c>
      <c r="Y174" s="9">
        <f t="shared" si="65"/>
        <v>0</v>
      </c>
      <c r="Z174" s="36" t="e">
        <f t="shared" si="66"/>
        <v>#DIV/0!</v>
      </c>
      <c r="AA174" s="36" t="e">
        <f t="shared" si="67"/>
        <v>#DIV/0!</v>
      </c>
      <c r="AB174" s="10" t="e">
        <f t="shared" si="68"/>
        <v>#DIV/0!</v>
      </c>
      <c r="AC174" s="10" t="e">
        <f t="shared" si="69"/>
        <v>#DIV/0!</v>
      </c>
      <c r="AD174" s="15">
        <f t="shared" si="70"/>
        <v>0</v>
      </c>
      <c r="AE174" s="15">
        <f t="shared" si="86"/>
        <v>0</v>
      </c>
      <c r="AF174" s="15">
        <f t="shared" si="71"/>
        <v>0</v>
      </c>
      <c r="AG174" s="9">
        <f t="shared" si="72"/>
        <v>0</v>
      </c>
      <c r="AH174" s="9" t="e">
        <f t="shared" si="73"/>
        <v>#DIV/0!</v>
      </c>
      <c r="AI174" s="9" t="e">
        <f t="shared" si="74"/>
        <v>#DIV/0!</v>
      </c>
      <c r="AJ174" s="9" t="e">
        <f t="shared" si="75"/>
        <v>#DIV/0!</v>
      </c>
      <c r="AK174" s="9">
        <f t="shared" si="76"/>
        <v>0</v>
      </c>
      <c r="AL174" s="9" t="e">
        <f t="shared" si="77"/>
        <v>#DIV/0!</v>
      </c>
      <c r="AM174" s="9" t="e">
        <f t="shared" si="78"/>
        <v>#DIV/0!</v>
      </c>
      <c r="AN174" s="9"/>
    </row>
    <row r="175" spans="1:40" x14ac:dyDescent="0.25">
      <c r="A175" s="19"/>
      <c r="B175" s="20"/>
      <c r="C175" s="21"/>
      <c r="D175" s="22"/>
      <c r="E175" s="23"/>
      <c r="F175" s="23"/>
      <c r="G175" s="22"/>
      <c r="H175" s="22"/>
      <c r="I175" s="22">
        <f t="shared" si="58"/>
        <v>0</v>
      </c>
      <c r="J175" s="9" t="e">
        <f t="shared" si="79"/>
        <v>#DIV/0!</v>
      </c>
      <c r="K175" s="9">
        <f t="shared" si="80"/>
        <v>0</v>
      </c>
      <c r="L175" s="13">
        <f t="shared" si="81"/>
        <v>0</v>
      </c>
      <c r="M175" s="24"/>
      <c r="N175" s="24"/>
      <c r="O175" s="9">
        <f t="shared" si="59"/>
        <v>0</v>
      </c>
      <c r="P175" s="14" t="e">
        <f t="shared" si="60"/>
        <v>#DIV/0!</v>
      </c>
      <c r="Q175" s="9">
        <f t="shared" si="61"/>
        <v>0</v>
      </c>
      <c r="R175" s="9">
        <f t="shared" si="62"/>
        <v>0</v>
      </c>
      <c r="S175" s="9">
        <f t="shared" si="82"/>
        <v>0</v>
      </c>
      <c r="T175" s="9">
        <f t="shared" si="83"/>
        <v>5</v>
      </c>
      <c r="U175" s="9">
        <f t="shared" si="84"/>
        <v>0</v>
      </c>
      <c r="V175" s="9">
        <f t="shared" si="85"/>
        <v>5</v>
      </c>
      <c r="W175" s="9">
        <f t="shared" si="63"/>
        <v>0</v>
      </c>
      <c r="X175" s="9">
        <f t="shared" si="64"/>
        <v>-5</v>
      </c>
      <c r="Y175" s="9">
        <f t="shared" si="65"/>
        <v>0</v>
      </c>
      <c r="Z175" s="36" t="e">
        <f t="shared" si="66"/>
        <v>#DIV/0!</v>
      </c>
      <c r="AA175" s="36" t="e">
        <f t="shared" si="67"/>
        <v>#DIV/0!</v>
      </c>
      <c r="AB175" s="10" t="e">
        <f t="shared" si="68"/>
        <v>#DIV/0!</v>
      </c>
      <c r="AC175" s="10" t="e">
        <f t="shared" si="69"/>
        <v>#DIV/0!</v>
      </c>
      <c r="AD175" s="15">
        <f t="shared" si="70"/>
        <v>0</v>
      </c>
      <c r="AE175" s="15">
        <f t="shared" si="86"/>
        <v>0</v>
      </c>
      <c r="AF175" s="15">
        <f t="shared" si="71"/>
        <v>0</v>
      </c>
      <c r="AG175" s="9">
        <f t="shared" si="72"/>
        <v>0</v>
      </c>
      <c r="AH175" s="9" t="e">
        <f t="shared" si="73"/>
        <v>#DIV/0!</v>
      </c>
      <c r="AI175" s="9" t="e">
        <f t="shared" si="74"/>
        <v>#DIV/0!</v>
      </c>
      <c r="AJ175" s="9" t="e">
        <f t="shared" si="75"/>
        <v>#DIV/0!</v>
      </c>
      <c r="AK175" s="9">
        <f t="shared" si="76"/>
        <v>0</v>
      </c>
      <c r="AL175" s="9" t="e">
        <f t="shared" si="77"/>
        <v>#DIV/0!</v>
      </c>
      <c r="AM175" s="9" t="e">
        <f t="shared" si="78"/>
        <v>#DIV/0!</v>
      </c>
      <c r="AN175" s="9"/>
    </row>
    <row r="176" spans="1:40" x14ac:dyDescent="0.25">
      <c r="A176" s="19"/>
      <c r="B176" s="20"/>
      <c r="C176" s="21"/>
      <c r="D176" s="22"/>
      <c r="E176" s="23"/>
      <c r="F176" s="23"/>
      <c r="G176" s="22"/>
      <c r="H176" s="22"/>
      <c r="I176" s="22">
        <f t="shared" si="58"/>
        <v>0</v>
      </c>
      <c r="J176" s="9" t="e">
        <f t="shared" si="79"/>
        <v>#DIV/0!</v>
      </c>
      <c r="K176" s="9">
        <f t="shared" si="80"/>
        <v>0</v>
      </c>
      <c r="L176" s="13">
        <f t="shared" si="81"/>
        <v>0</v>
      </c>
      <c r="M176" s="24"/>
      <c r="N176" s="24"/>
      <c r="O176" s="9">
        <f t="shared" si="59"/>
        <v>0</v>
      </c>
      <c r="P176" s="14" t="e">
        <f t="shared" si="60"/>
        <v>#DIV/0!</v>
      </c>
      <c r="Q176" s="9">
        <f t="shared" si="61"/>
        <v>0</v>
      </c>
      <c r="R176" s="9">
        <f t="shared" si="62"/>
        <v>0</v>
      </c>
      <c r="S176" s="9">
        <f t="shared" si="82"/>
        <v>0</v>
      </c>
      <c r="T176" s="9">
        <f t="shared" si="83"/>
        <v>5</v>
      </c>
      <c r="U176" s="9">
        <f t="shared" si="84"/>
        <v>0</v>
      </c>
      <c r="V176" s="9">
        <f t="shared" si="85"/>
        <v>5</v>
      </c>
      <c r="W176" s="9">
        <f t="shared" si="63"/>
        <v>0</v>
      </c>
      <c r="X176" s="9">
        <f t="shared" si="64"/>
        <v>-5</v>
      </c>
      <c r="Y176" s="9">
        <f t="shared" si="65"/>
        <v>0</v>
      </c>
      <c r="Z176" s="36" t="e">
        <f t="shared" si="66"/>
        <v>#DIV/0!</v>
      </c>
      <c r="AA176" s="36" t="e">
        <f t="shared" si="67"/>
        <v>#DIV/0!</v>
      </c>
      <c r="AB176" s="10" t="e">
        <f t="shared" si="68"/>
        <v>#DIV/0!</v>
      </c>
      <c r="AC176" s="10" t="e">
        <f t="shared" si="69"/>
        <v>#DIV/0!</v>
      </c>
      <c r="AD176" s="15">
        <f t="shared" si="70"/>
        <v>0</v>
      </c>
      <c r="AE176" s="15">
        <f t="shared" si="86"/>
        <v>0</v>
      </c>
      <c r="AF176" s="15">
        <f t="shared" si="71"/>
        <v>0</v>
      </c>
      <c r="AG176" s="9">
        <f t="shared" si="72"/>
        <v>0</v>
      </c>
      <c r="AH176" s="9" t="e">
        <f t="shared" si="73"/>
        <v>#DIV/0!</v>
      </c>
      <c r="AI176" s="9" t="e">
        <f t="shared" si="74"/>
        <v>#DIV/0!</v>
      </c>
      <c r="AJ176" s="9" t="e">
        <f t="shared" si="75"/>
        <v>#DIV/0!</v>
      </c>
      <c r="AK176" s="9">
        <f t="shared" si="76"/>
        <v>0</v>
      </c>
      <c r="AL176" s="9" t="e">
        <f t="shared" si="77"/>
        <v>#DIV/0!</v>
      </c>
      <c r="AM176" s="9" t="e">
        <f t="shared" si="78"/>
        <v>#DIV/0!</v>
      </c>
      <c r="AN176" s="9"/>
    </row>
    <row r="177" spans="1:40" x14ac:dyDescent="0.25">
      <c r="A177" s="19"/>
      <c r="B177" s="20"/>
      <c r="C177" s="21"/>
      <c r="D177" s="22"/>
      <c r="E177" s="23"/>
      <c r="F177" s="23"/>
      <c r="G177" s="22"/>
      <c r="H177" s="22"/>
      <c r="I177" s="22">
        <f t="shared" si="58"/>
        <v>0</v>
      </c>
      <c r="J177" s="9" t="e">
        <f t="shared" si="79"/>
        <v>#DIV/0!</v>
      </c>
      <c r="K177" s="9">
        <f t="shared" si="80"/>
        <v>0</v>
      </c>
      <c r="L177" s="13">
        <f t="shared" si="81"/>
        <v>0</v>
      </c>
      <c r="M177" s="24"/>
      <c r="N177" s="24"/>
      <c r="O177" s="9">
        <f t="shared" si="59"/>
        <v>0</v>
      </c>
      <c r="P177" s="14" t="e">
        <f t="shared" si="60"/>
        <v>#DIV/0!</v>
      </c>
      <c r="Q177" s="9">
        <f t="shared" si="61"/>
        <v>0</v>
      </c>
      <c r="R177" s="9">
        <f t="shared" si="62"/>
        <v>0</v>
      </c>
      <c r="S177" s="9">
        <f t="shared" si="82"/>
        <v>0</v>
      </c>
      <c r="T177" s="9">
        <f t="shared" si="83"/>
        <v>5</v>
      </c>
      <c r="U177" s="9">
        <f t="shared" si="84"/>
        <v>0</v>
      </c>
      <c r="V177" s="9">
        <f t="shared" si="85"/>
        <v>5</v>
      </c>
      <c r="W177" s="9">
        <f t="shared" si="63"/>
        <v>0</v>
      </c>
      <c r="X177" s="9">
        <f t="shared" si="64"/>
        <v>-5</v>
      </c>
      <c r="Y177" s="9">
        <f t="shared" si="65"/>
        <v>0</v>
      </c>
      <c r="Z177" s="36" t="e">
        <f t="shared" si="66"/>
        <v>#DIV/0!</v>
      </c>
      <c r="AA177" s="36" t="e">
        <f t="shared" si="67"/>
        <v>#DIV/0!</v>
      </c>
      <c r="AB177" s="10" t="e">
        <f t="shared" si="68"/>
        <v>#DIV/0!</v>
      </c>
      <c r="AC177" s="10" t="e">
        <f t="shared" si="69"/>
        <v>#DIV/0!</v>
      </c>
      <c r="AD177" s="15">
        <f t="shared" si="70"/>
        <v>0</v>
      </c>
      <c r="AE177" s="15">
        <f t="shared" si="86"/>
        <v>0</v>
      </c>
      <c r="AF177" s="15">
        <f t="shared" si="71"/>
        <v>0</v>
      </c>
      <c r="AG177" s="9">
        <f t="shared" si="72"/>
        <v>0</v>
      </c>
      <c r="AH177" s="9" t="e">
        <f t="shared" si="73"/>
        <v>#DIV/0!</v>
      </c>
      <c r="AI177" s="9" t="e">
        <f t="shared" si="74"/>
        <v>#DIV/0!</v>
      </c>
      <c r="AJ177" s="9" t="e">
        <f t="shared" si="75"/>
        <v>#DIV/0!</v>
      </c>
      <c r="AK177" s="9">
        <f t="shared" si="76"/>
        <v>0</v>
      </c>
      <c r="AL177" s="9" t="e">
        <f t="shared" si="77"/>
        <v>#DIV/0!</v>
      </c>
      <c r="AM177" s="9" t="e">
        <f t="shared" si="78"/>
        <v>#DIV/0!</v>
      </c>
      <c r="AN177" s="9"/>
    </row>
    <row r="178" spans="1:40" x14ac:dyDescent="0.25">
      <c r="A178" s="19"/>
      <c r="B178" s="20"/>
      <c r="C178" s="21"/>
      <c r="D178" s="22"/>
      <c r="E178" s="23"/>
      <c r="F178" s="23"/>
      <c r="G178" s="22"/>
      <c r="H178" s="22"/>
      <c r="I178" s="22">
        <f t="shared" si="58"/>
        <v>0</v>
      </c>
      <c r="J178" s="9" t="e">
        <f t="shared" si="79"/>
        <v>#DIV/0!</v>
      </c>
      <c r="K178" s="9">
        <f t="shared" si="80"/>
        <v>0</v>
      </c>
      <c r="L178" s="13">
        <f t="shared" si="81"/>
        <v>0</v>
      </c>
      <c r="M178" s="24"/>
      <c r="N178" s="24"/>
      <c r="O178" s="9">
        <f t="shared" si="59"/>
        <v>0</v>
      </c>
      <c r="P178" s="14" t="e">
        <f t="shared" si="60"/>
        <v>#DIV/0!</v>
      </c>
      <c r="Q178" s="9">
        <f t="shared" si="61"/>
        <v>0</v>
      </c>
      <c r="R178" s="9">
        <f t="shared" si="62"/>
        <v>0</v>
      </c>
      <c r="S178" s="9">
        <f t="shared" si="82"/>
        <v>0</v>
      </c>
      <c r="T178" s="9">
        <f t="shared" si="83"/>
        <v>5</v>
      </c>
      <c r="U178" s="9">
        <f t="shared" si="84"/>
        <v>0</v>
      </c>
      <c r="V178" s="9">
        <f t="shared" si="85"/>
        <v>5</v>
      </c>
      <c r="W178" s="9">
        <f t="shared" si="63"/>
        <v>0</v>
      </c>
      <c r="X178" s="9">
        <f t="shared" si="64"/>
        <v>-5</v>
      </c>
      <c r="Y178" s="9">
        <f t="shared" si="65"/>
        <v>0</v>
      </c>
      <c r="Z178" s="36" t="e">
        <f t="shared" si="66"/>
        <v>#DIV/0!</v>
      </c>
      <c r="AA178" s="36" t="e">
        <f t="shared" si="67"/>
        <v>#DIV/0!</v>
      </c>
      <c r="AB178" s="10" t="e">
        <f t="shared" si="68"/>
        <v>#DIV/0!</v>
      </c>
      <c r="AC178" s="10" t="e">
        <f t="shared" si="69"/>
        <v>#DIV/0!</v>
      </c>
      <c r="AD178" s="15">
        <f t="shared" si="70"/>
        <v>0</v>
      </c>
      <c r="AE178" s="15">
        <f t="shared" si="86"/>
        <v>0</v>
      </c>
      <c r="AF178" s="15">
        <f t="shared" si="71"/>
        <v>0</v>
      </c>
      <c r="AG178" s="9">
        <f t="shared" si="72"/>
        <v>0</v>
      </c>
      <c r="AH178" s="9" t="e">
        <f t="shared" si="73"/>
        <v>#DIV/0!</v>
      </c>
      <c r="AI178" s="9" t="e">
        <f t="shared" si="74"/>
        <v>#DIV/0!</v>
      </c>
      <c r="AJ178" s="9" t="e">
        <f t="shared" si="75"/>
        <v>#DIV/0!</v>
      </c>
      <c r="AK178" s="9">
        <f t="shared" si="76"/>
        <v>0</v>
      </c>
      <c r="AL178" s="9" t="e">
        <f t="shared" si="77"/>
        <v>#DIV/0!</v>
      </c>
      <c r="AM178" s="9" t="e">
        <f t="shared" si="78"/>
        <v>#DIV/0!</v>
      </c>
      <c r="AN178" s="9"/>
    </row>
    <row r="179" spans="1:40" x14ac:dyDescent="0.25">
      <c r="A179" s="19"/>
      <c r="B179" s="20"/>
      <c r="C179" s="21"/>
      <c r="D179" s="22"/>
      <c r="E179" s="23"/>
      <c r="F179" s="23"/>
      <c r="G179" s="22"/>
      <c r="H179" s="22"/>
      <c r="I179" s="22">
        <f t="shared" si="58"/>
        <v>0</v>
      </c>
      <c r="J179" s="9" t="e">
        <f t="shared" si="79"/>
        <v>#DIV/0!</v>
      </c>
      <c r="K179" s="9">
        <f t="shared" si="80"/>
        <v>0</v>
      </c>
      <c r="L179" s="13">
        <f t="shared" si="81"/>
        <v>0</v>
      </c>
      <c r="M179" s="24"/>
      <c r="N179" s="24"/>
      <c r="O179" s="9">
        <f t="shared" si="59"/>
        <v>0</v>
      </c>
      <c r="P179" s="14" t="e">
        <f t="shared" si="60"/>
        <v>#DIV/0!</v>
      </c>
      <c r="Q179" s="9">
        <f t="shared" si="61"/>
        <v>0</v>
      </c>
      <c r="R179" s="9">
        <f t="shared" si="62"/>
        <v>0</v>
      </c>
      <c r="S179" s="9">
        <f t="shared" si="82"/>
        <v>0</v>
      </c>
      <c r="T179" s="9">
        <f t="shared" si="83"/>
        <v>5</v>
      </c>
      <c r="U179" s="9">
        <f t="shared" si="84"/>
        <v>0</v>
      </c>
      <c r="V179" s="9">
        <f t="shared" si="85"/>
        <v>5</v>
      </c>
      <c r="W179" s="9">
        <f t="shared" si="63"/>
        <v>0</v>
      </c>
      <c r="X179" s="9">
        <f t="shared" si="64"/>
        <v>-5</v>
      </c>
      <c r="Y179" s="9">
        <f t="shared" si="65"/>
        <v>0</v>
      </c>
      <c r="Z179" s="36" t="e">
        <f t="shared" si="66"/>
        <v>#DIV/0!</v>
      </c>
      <c r="AA179" s="36" t="e">
        <f t="shared" si="67"/>
        <v>#DIV/0!</v>
      </c>
      <c r="AB179" s="10" t="e">
        <f t="shared" si="68"/>
        <v>#DIV/0!</v>
      </c>
      <c r="AC179" s="10" t="e">
        <f t="shared" si="69"/>
        <v>#DIV/0!</v>
      </c>
      <c r="AD179" s="15">
        <f t="shared" si="70"/>
        <v>0</v>
      </c>
      <c r="AE179" s="15">
        <f t="shared" si="86"/>
        <v>0</v>
      </c>
      <c r="AF179" s="15">
        <f t="shared" si="71"/>
        <v>0</v>
      </c>
      <c r="AG179" s="9">
        <f t="shared" si="72"/>
        <v>0</v>
      </c>
      <c r="AH179" s="9" t="e">
        <f t="shared" si="73"/>
        <v>#DIV/0!</v>
      </c>
      <c r="AI179" s="9" t="e">
        <f t="shared" si="74"/>
        <v>#DIV/0!</v>
      </c>
      <c r="AJ179" s="9" t="e">
        <f t="shared" si="75"/>
        <v>#DIV/0!</v>
      </c>
      <c r="AK179" s="9">
        <f t="shared" si="76"/>
        <v>0</v>
      </c>
      <c r="AL179" s="9" t="e">
        <f t="shared" si="77"/>
        <v>#DIV/0!</v>
      </c>
      <c r="AM179" s="9" t="e">
        <f t="shared" si="78"/>
        <v>#DIV/0!</v>
      </c>
      <c r="AN179" s="9"/>
    </row>
    <row r="180" spans="1:40" x14ac:dyDescent="0.25">
      <c r="A180" s="19"/>
      <c r="B180" s="20"/>
      <c r="C180" s="21"/>
      <c r="D180" s="22"/>
      <c r="E180" s="23"/>
      <c r="F180" s="23"/>
      <c r="G180" s="22"/>
      <c r="H180" s="22"/>
      <c r="I180" s="22">
        <f t="shared" si="58"/>
        <v>0</v>
      </c>
      <c r="J180" s="9" t="e">
        <f t="shared" si="79"/>
        <v>#DIV/0!</v>
      </c>
      <c r="K180" s="9">
        <f t="shared" si="80"/>
        <v>0</v>
      </c>
      <c r="L180" s="13">
        <f t="shared" si="81"/>
        <v>0</v>
      </c>
      <c r="M180" s="24"/>
      <c r="N180" s="24"/>
      <c r="O180" s="9">
        <f t="shared" si="59"/>
        <v>0</v>
      </c>
      <c r="P180" s="14" t="e">
        <f t="shared" si="60"/>
        <v>#DIV/0!</v>
      </c>
      <c r="Q180" s="9">
        <f t="shared" si="61"/>
        <v>0</v>
      </c>
      <c r="R180" s="9">
        <f t="shared" si="62"/>
        <v>0</v>
      </c>
      <c r="S180" s="9">
        <f t="shared" si="82"/>
        <v>0</v>
      </c>
      <c r="T180" s="9">
        <f t="shared" si="83"/>
        <v>5</v>
      </c>
      <c r="U180" s="9">
        <f t="shared" si="84"/>
        <v>0</v>
      </c>
      <c r="V180" s="9">
        <f t="shared" si="85"/>
        <v>5</v>
      </c>
      <c r="W180" s="9">
        <f t="shared" si="63"/>
        <v>0</v>
      </c>
      <c r="X180" s="9">
        <f t="shared" si="64"/>
        <v>-5</v>
      </c>
      <c r="Y180" s="9">
        <f t="shared" si="65"/>
        <v>0</v>
      </c>
      <c r="Z180" s="36" t="e">
        <f t="shared" si="66"/>
        <v>#DIV/0!</v>
      </c>
      <c r="AA180" s="36" t="e">
        <f t="shared" si="67"/>
        <v>#DIV/0!</v>
      </c>
      <c r="AB180" s="10" t="e">
        <f t="shared" si="68"/>
        <v>#DIV/0!</v>
      </c>
      <c r="AC180" s="10" t="e">
        <f t="shared" si="69"/>
        <v>#DIV/0!</v>
      </c>
      <c r="AD180" s="15">
        <f t="shared" si="70"/>
        <v>0</v>
      </c>
      <c r="AE180" s="15">
        <f t="shared" si="86"/>
        <v>0</v>
      </c>
      <c r="AF180" s="15">
        <f t="shared" si="71"/>
        <v>0</v>
      </c>
      <c r="AG180" s="9">
        <f t="shared" si="72"/>
        <v>0</v>
      </c>
      <c r="AH180" s="9" t="e">
        <f t="shared" si="73"/>
        <v>#DIV/0!</v>
      </c>
      <c r="AI180" s="9" t="e">
        <f t="shared" si="74"/>
        <v>#DIV/0!</v>
      </c>
      <c r="AJ180" s="9" t="e">
        <f t="shared" si="75"/>
        <v>#DIV/0!</v>
      </c>
      <c r="AK180" s="9">
        <f t="shared" si="76"/>
        <v>0</v>
      </c>
      <c r="AL180" s="9" t="e">
        <f t="shared" si="77"/>
        <v>#DIV/0!</v>
      </c>
      <c r="AM180" s="9" t="e">
        <f t="shared" si="78"/>
        <v>#DIV/0!</v>
      </c>
      <c r="AN180" s="9"/>
    </row>
    <row r="181" spans="1:40" x14ac:dyDescent="0.25">
      <c r="A181" s="19"/>
      <c r="B181" s="20"/>
      <c r="C181" s="21"/>
      <c r="D181" s="22"/>
      <c r="E181" s="23"/>
      <c r="F181" s="23"/>
      <c r="G181" s="22"/>
      <c r="H181" s="22"/>
      <c r="I181" s="22">
        <f t="shared" si="58"/>
        <v>0</v>
      </c>
      <c r="J181" s="9" t="e">
        <f t="shared" si="79"/>
        <v>#DIV/0!</v>
      </c>
      <c r="K181" s="9">
        <f t="shared" si="80"/>
        <v>0</v>
      </c>
      <c r="L181" s="13">
        <f t="shared" si="81"/>
        <v>0</v>
      </c>
      <c r="M181" s="24"/>
      <c r="N181" s="24"/>
      <c r="O181" s="9">
        <f t="shared" si="59"/>
        <v>0</v>
      </c>
      <c r="P181" s="14" t="e">
        <f t="shared" si="60"/>
        <v>#DIV/0!</v>
      </c>
      <c r="Q181" s="9">
        <f t="shared" si="61"/>
        <v>0</v>
      </c>
      <c r="R181" s="9">
        <f t="shared" si="62"/>
        <v>0</v>
      </c>
      <c r="S181" s="9">
        <f t="shared" si="82"/>
        <v>0</v>
      </c>
      <c r="T181" s="9">
        <f t="shared" si="83"/>
        <v>5</v>
      </c>
      <c r="U181" s="9">
        <f t="shared" si="84"/>
        <v>0</v>
      </c>
      <c r="V181" s="9">
        <f t="shared" si="85"/>
        <v>5</v>
      </c>
      <c r="W181" s="9">
        <f t="shared" si="63"/>
        <v>0</v>
      </c>
      <c r="X181" s="9">
        <f t="shared" si="64"/>
        <v>-5</v>
      </c>
      <c r="Y181" s="9">
        <f t="shared" si="65"/>
        <v>0</v>
      </c>
      <c r="Z181" s="36" t="e">
        <f t="shared" si="66"/>
        <v>#DIV/0!</v>
      </c>
      <c r="AA181" s="36" t="e">
        <f t="shared" si="67"/>
        <v>#DIV/0!</v>
      </c>
      <c r="AB181" s="10" t="e">
        <f t="shared" si="68"/>
        <v>#DIV/0!</v>
      </c>
      <c r="AC181" s="10" t="e">
        <f t="shared" si="69"/>
        <v>#DIV/0!</v>
      </c>
      <c r="AD181" s="15">
        <f t="shared" si="70"/>
        <v>0</v>
      </c>
      <c r="AE181" s="15">
        <f t="shared" si="86"/>
        <v>0</v>
      </c>
      <c r="AF181" s="15">
        <f t="shared" si="71"/>
        <v>0</v>
      </c>
      <c r="AG181" s="9">
        <f t="shared" si="72"/>
        <v>0</v>
      </c>
      <c r="AH181" s="9" t="e">
        <f t="shared" si="73"/>
        <v>#DIV/0!</v>
      </c>
      <c r="AI181" s="9" t="e">
        <f t="shared" si="74"/>
        <v>#DIV/0!</v>
      </c>
      <c r="AJ181" s="9" t="e">
        <f t="shared" si="75"/>
        <v>#DIV/0!</v>
      </c>
      <c r="AK181" s="9">
        <f t="shared" si="76"/>
        <v>0</v>
      </c>
      <c r="AL181" s="9" t="e">
        <f t="shared" si="77"/>
        <v>#DIV/0!</v>
      </c>
      <c r="AM181" s="9" t="e">
        <f t="shared" si="78"/>
        <v>#DIV/0!</v>
      </c>
      <c r="AN181" s="9"/>
    </row>
    <row r="182" spans="1:40" x14ac:dyDescent="0.25">
      <c r="A182" s="19"/>
      <c r="B182" s="20"/>
      <c r="C182" s="21"/>
      <c r="D182" s="22"/>
      <c r="E182" s="23"/>
      <c r="F182" s="23"/>
      <c r="G182" s="22"/>
      <c r="H182" s="22"/>
      <c r="I182" s="22">
        <f t="shared" si="58"/>
        <v>0</v>
      </c>
      <c r="J182" s="9" t="e">
        <f t="shared" si="79"/>
        <v>#DIV/0!</v>
      </c>
      <c r="K182" s="9">
        <f t="shared" si="80"/>
        <v>0</v>
      </c>
      <c r="L182" s="13">
        <f t="shared" si="81"/>
        <v>0</v>
      </c>
      <c r="M182" s="24"/>
      <c r="N182" s="24"/>
      <c r="O182" s="9">
        <f t="shared" si="59"/>
        <v>0</v>
      </c>
      <c r="P182" s="14" t="e">
        <f t="shared" si="60"/>
        <v>#DIV/0!</v>
      </c>
      <c r="Q182" s="9">
        <f t="shared" si="61"/>
        <v>0</v>
      </c>
      <c r="R182" s="9">
        <f t="shared" si="62"/>
        <v>0</v>
      </c>
      <c r="S182" s="9">
        <f t="shared" si="82"/>
        <v>0</v>
      </c>
      <c r="T182" s="9">
        <f t="shared" si="83"/>
        <v>5</v>
      </c>
      <c r="U182" s="9">
        <f t="shared" si="84"/>
        <v>0</v>
      </c>
      <c r="V182" s="9">
        <f t="shared" si="85"/>
        <v>5</v>
      </c>
      <c r="W182" s="9">
        <f t="shared" si="63"/>
        <v>0</v>
      </c>
      <c r="X182" s="9">
        <f t="shared" si="64"/>
        <v>-5</v>
      </c>
      <c r="Y182" s="9">
        <f t="shared" si="65"/>
        <v>0</v>
      </c>
      <c r="Z182" s="36" t="e">
        <f t="shared" si="66"/>
        <v>#DIV/0!</v>
      </c>
      <c r="AA182" s="36" t="e">
        <f t="shared" si="67"/>
        <v>#DIV/0!</v>
      </c>
      <c r="AB182" s="10" t="e">
        <f t="shared" si="68"/>
        <v>#DIV/0!</v>
      </c>
      <c r="AC182" s="10" t="e">
        <f t="shared" si="69"/>
        <v>#DIV/0!</v>
      </c>
      <c r="AD182" s="15">
        <f t="shared" si="70"/>
        <v>0</v>
      </c>
      <c r="AE182" s="15">
        <f t="shared" si="86"/>
        <v>0</v>
      </c>
      <c r="AF182" s="15">
        <f t="shared" si="71"/>
        <v>0</v>
      </c>
      <c r="AG182" s="9">
        <f t="shared" si="72"/>
        <v>0</v>
      </c>
      <c r="AH182" s="9" t="e">
        <f t="shared" si="73"/>
        <v>#DIV/0!</v>
      </c>
      <c r="AI182" s="9" t="e">
        <f t="shared" si="74"/>
        <v>#DIV/0!</v>
      </c>
      <c r="AJ182" s="9" t="e">
        <f t="shared" si="75"/>
        <v>#DIV/0!</v>
      </c>
      <c r="AK182" s="9">
        <f t="shared" si="76"/>
        <v>0</v>
      </c>
      <c r="AL182" s="9" t="e">
        <f t="shared" si="77"/>
        <v>#DIV/0!</v>
      </c>
      <c r="AM182" s="9" t="e">
        <f t="shared" si="78"/>
        <v>#DIV/0!</v>
      </c>
      <c r="AN182" s="9"/>
    </row>
    <row r="183" spans="1:40" x14ac:dyDescent="0.25">
      <c r="A183" s="19"/>
      <c r="B183" s="20"/>
      <c r="C183" s="21"/>
      <c r="D183" s="22"/>
      <c r="E183" s="23"/>
      <c r="F183" s="23"/>
      <c r="G183" s="22"/>
      <c r="H183" s="22"/>
      <c r="I183" s="22">
        <f t="shared" si="58"/>
        <v>0</v>
      </c>
      <c r="J183" s="9" t="e">
        <f t="shared" si="79"/>
        <v>#DIV/0!</v>
      </c>
      <c r="K183" s="9">
        <f t="shared" si="80"/>
        <v>0</v>
      </c>
      <c r="L183" s="13">
        <f t="shared" si="81"/>
        <v>0</v>
      </c>
      <c r="M183" s="24"/>
      <c r="N183" s="24"/>
      <c r="O183" s="9">
        <f t="shared" si="59"/>
        <v>0</v>
      </c>
      <c r="P183" s="14" t="e">
        <f t="shared" si="60"/>
        <v>#DIV/0!</v>
      </c>
      <c r="Q183" s="9">
        <f t="shared" si="61"/>
        <v>0</v>
      </c>
      <c r="R183" s="9">
        <f t="shared" si="62"/>
        <v>0</v>
      </c>
      <c r="S183" s="9">
        <f t="shared" si="82"/>
        <v>0</v>
      </c>
      <c r="T183" s="9">
        <f t="shared" si="83"/>
        <v>5</v>
      </c>
      <c r="U183" s="9">
        <f t="shared" si="84"/>
        <v>0</v>
      </c>
      <c r="V183" s="9">
        <f t="shared" si="85"/>
        <v>5</v>
      </c>
      <c r="W183" s="9">
        <f t="shared" si="63"/>
        <v>0</v>
      </c>
      <c r="X183" s="9">
        <f t="shared" si="64"/>
        <v>-5</v>
      </c>
      <c r="Y183" s="9">
        <f t="shared" si="65"/>
        <v>0</v>
      </c>
      <c r="Z183" s="36" t="e">
        <f t="shared" si="66"/>
        <v>#DIV/0!</v>
      </c>
      <c r="AA183" s="36" t="e">
        <f t="shared" si="67"/>
        <v>#DIV/0!</v>
      </c>
      <c r="AB183" s="10" t="e">
        <f t="shared" si="68"/>
        <v>#DIV/0!</v>
      </c>
      <c r="AC183" s="10" t="e">
        <f t="shared" si="69"/>
        <v>#DIV/0!</v>
      </c>
      <c r="AD183" s="15">
        <f t="shared" si="70"/>
        <v>0</v>
      </c>
      <c r="AE183" s="15">
        <f t="shared" si="86"/>
        <v>0</v>
      </c>
      <c r="AF183" s="15">
        <f t="shared" si="71"/>
        <v>0</v>
      </c>
      <c r="AG183" s="9">
        <f t="shared" si="72"/>
        <v>0</v>
      </c>
      <c r="AH183" s="9" t="e">
        <f t="shared" si="73"/>
        <v>#DIV/0!</v>
      </c>
      <c r="AI183" s="9" t="e">
        <f t="shared" si="74"/>
        <v>#DIV/0!</v>
      </c>
      <c r="AJ183" s="9" t="e">
        <f t="shared" si="75"/>
        <v>#DIV/0!</v>
      </c>
      <c r="AK183" s="9">
        <f t="shared" si="76"/>
        <v>0</v>
      </c>
      <c r="AL183" s="9" t="e">
        <f t="shared" si="77"/>
        <v>#DIV/0!</v>
      </c>
      <c r="AM183" s="9" t="e">
        <f t="shared" si="78"/>
        <v>#DIV/0!</v>
      </c>
      <c r="AN183" s="9"/>
    </row>
    <row r="184" spans="1:40" x14ac:dyDescent="0.25">
      <c r="A184" s="19"/>
      <c r="B184" s="20"/>
      <c r="C184" s="21"/>
      <c r="D184" s="22"/>
      <c r="E184" s="23"/>
      <c r="F184" s="23"/>
      <c r="G184" s="22"/>
      <c r="H184" s="22"/>
      <c r="I184" s="22">
        <f t="shared" si="58"/>
        <v>0</v>
      </c>
      <c r="J184" s="9" t="e">
        <f t="shared" si="79"/>
        <v>#DIV/0!</v>
      </c>
      <c r="K184" s="9">
        <f t="shared" si="80"/>
        <v>0</v>
      </c>
      <c r="L184" s="13">
        <f t="shared" si="81"/>
        <v>0</v>
      </c>
      <c r="M184" s="24"/>
      <c r="N184" s="24"/>
      <c r="O184" s="9">
        <f t="shared" si="59"/>
        <v>0</v>
      </c>
      <c r="P184" s="14" t="e">
        <f t="shared" si="60"/>
        <v>#DIV/0!</v>
      </c>
      <c r="Q184" s="9">
        <f t="shared" si="61"/>
        <v>0</v>
      </c>
      <c r="R184" s="9">
        <f t="shared" si="62"/>
        <v>0</v>
      </c>
      <c r="S184" s="9">
        <f t="shared" si="82"/>
        <v>0</v>
      </c>
      <c r="T184" s="9">
        <f t="shared" si="83"/>
        <v>5</v>
      </c>
      <c r="U184" s="9">
        <f t="shared" si="84"/>
        <v>0</v>
      </c>
      <c r="V184" s="9">
        <f t="shared" si="85"/>
        <v>5</v>
      </c>
      <c r="W184" s="9">
        <f t="shared" si="63"/>
        <v>0</v>
      </c>
      <c r="X184" s="9">
        <f t="shared" si="64"/>
        <v>-5</v>
      </c>
      <c r="Y184" s="9">
        <f t="shared" si="65"/>
        <v>0</v>
      </c>
      <c r="Z184" s="36" t="e">
        <f t="shared" si="66"/>
        <v>#DIV/0!</v>
      </c>
      <c r="AA184" s="36" t="e">
        <f t="shared" si="67"/>
        <v>#DIV/0!</v>
      </c>
      <c r="AB184" s="10" t="e">
        <f t="shared" si="68"/>
        <v>#DIV/0!</v>
      </c>
      <c r="AC184" s="10" t="e">
        <f t="shared" si="69"/>
        <v>#DIV/0!</v>
      </c>
      <c r="AD184" s="15">
        <f t="shared" si="70"/>
        <v>0</v>
      </c>
      <c r="AE184" s="15">
        <f t="shared" si="86"/>
        <v>0</v>
      </c>
      <c r="AF184" s="15">
        <f t="shared" si="71"/>
        <v>0</v>
      </c>
      <c r="AG184" s="9">
        <f t="shared" si="72"/>
        <v>0</v>
      </c>
      <c r="AH184" s="9" t="e">
        <f t="shared" si="73"/>
        <v>#DIV/0!</v>
      </c>
      <c r="AI184" s="9" t="e">
        <f t="shared" si="74"/>
        <v>#DIV/0!</v>
      </c>
      <c r="AJ184" s="9" t="e">
        <f t="shared" si="75"/>
        <v>#DIV/0!</v>
      </c>
      <c r="AK184" s="9">
        <f t="shared" si="76"/>
        <v>0</v>
      </c>
      <c r="AL184" s="9" t="e">
        <f t="shared" si="77"/>
        <v>#DIV/0!</v>
      </c>
      <c r="AM184" s="9" t="e">
        <f t="shared" si="78"/>
        <v>#DIV/0!</v>
      </c>
      <c r="AN184" s="9"/>
    </row>
    <row r="185" spans="1:40" x14ac:dyDescent="0.25">
      <c r="A185" s="19"/>
      <c r="B185" s="20"/>
      <c r="C185" s="21"/>
      <c r="D185" s="22"/>
      <c r="E185" s="23"/>
      <c r="F185" s="23"/>
      <c r="G185" s="22"/>
      <c r="H185" s="22"/>
      <c r="I185" s="22">
        <f t="shared" si="58"/>
        <v>0</v>
      </c>
      <c r="J185" s="9" t="e">
        <f t="shared" si="79"/>
        <v>#DIV/0!</v>
      </c>
      <c r="K185" s="9">
        <f t="shared" si="80"/>
        <v>0</v>
      </c>
      <c r="L185" s="13">
        <f t="shared" si="81"/>
        <v>0</v>
      </c>
      <c r="M185" s="24"/>
      <c r="N185" s="24"/>
      <c r="O185" s="9">
        <f t="shared" si="59"/>
        <v>0</v>
      </c>
      <c r="P185" s="14" t="e">
        <f t="shared" si="60"/>
        <v>#DIV/0!</v>
      </c>
      <c r="Q185" s="9">
        <f t="shared" si="61"/>
        <v>0</v>
      </c>
      <c r="R185" s="9">
        <f t="shared" si="62"/>
        <v>0</v>
      </c>
      <c r="S185" s="9">
        <f t="shared" si="82"/>
        <v>0</v>
      </c>
      <c r="T185" s="9">
        <f t="shared" si="83"/>
        <v>5</v>
      </c>
      <c r="U185" s="9">
        <f t="shared" si="84"/>
        <v>0</v>
      </c>
      <c r="V185" s="9">
        <f t="shared" si="85"/>
        <v>5</v>
      </c>
      <c r="W185" s="9">
        <f t="shared" si="63"/>
        <v>0</v>
      </c>
      <c r="X185" s="9">
        <f t="shared" si="64"/>
        <v>-5</v>
      </c>
      <c r="Y185" s="9">
        <f t="shared" si="65"/>
        <v>0</v>
      </c>
      <c r="Z185" s="36" t="e">
        <f t="shared" si="66"/>
        <v>#DIV/0!</v>
      </c>
      <c r="AA185" s="36" t="e">
        <f t="shared" si="67"/>
        <v>#DIV/0!</v>
      </c>
      <c r="AB185" s="10" t="e">
        <f t="shared" si="68"/>
        <v>#DIV/0!</v>
      </c>
      <c r="AC185" s="10" t="e">
        <f t="shared" si="69"/>
        <v>#DIV/0!</v>
      </c>
      <c r="AD185" s="15">
        <f t="shared" si="70"/>
        <v>0</v>
      </c>
      <c r="AE185" s="15">
        <f t="shared" si="86"/>
        <v>0</v>
      </c>
      <c r="AF185" s="15">
        <f t="shared" si="71"/>
        <v>0</v>
      </c>
      <c r="AG185" s="9">
        <f t="shared" si="72"/>
        <v>0</v>
      </c>
      <c r="AH185" s="9" t="e">
        <f t="shared" si="73"/>
        <v>#DIV/0!</v>
      </c>
      <c r="AI185" s="9" t="e">
        <f t="shared" si="74"/>
        <v>#DIV/0!</v>
      </c>
      <c r="AJ185" s="9" t="e">
        <f t="shared" si="75"/>
        <v>#DIV/0!</v>
      </c>
      <c r="AK185" s="9">
        <f t="shared" si="76"/>
        <v>0</v>
      </c>
      <c r="AL185" s="9" t="e">
        <f t="shared" si="77"/>
        <v>#DIV/0!</v>
      </c>
      <c r="AM185" s="9" t="e">
        <f t="shared" si="78"/>
        <v>#DIV/0!</v>
      </c>
      <c r="AN185" s="9"/>
    </row>
    <row r="186" spans="1:40" x14ac:dyDescent="0.25">
      <c r="A186" s="19"/>
      <c r="B186" s="20"/>
      <c r="C186" s="21"/>
      <c r="D186" s="22"/>
      <c r="E186" s="23"/>
      <c r="F186" s="23"/>
      <c r="G186" s="22"/>
      <c r="H186" s="22"/>
      <c r="I186" s="22">
        <f t="shared" si="58"/>
        <v>0</v>
      </c>
      <c r="J186" s="9" t="e">
        <f t="shared" si="79"/>
        <v>#DIV/0!</v>
      </c>
      <c r="K186" s="9">
        <f t="shared" si="80"/>
        <v>0</v>
      </c>
      <c r="L186" s="13">
        <f t="shared" si="81"/>
        <v>0</v>
      </c>
      <c r="M186" s="24"/>
      <c r="N186" s="24"/>
      <c r="O186" s="9">
        <f t="shared" si="59"/>
        <v>0</v>
      </c>
      <c r="P186" s="14" t="e">
        <f t="shared" si="60"/>
        <v>#DIV/0!</v>
      </c>
      <c r="Q186" s="9">
        <f t="shared" si="61"/>
        <v>0</v>
      </c>
      <c r="R186" s="9">
        <f t="shared" si="62"/>
        <v>0</v>
      </c>
      <c r="S186" s="9">
        <f t="shared" si="82"/>
        <v>0</v>
      </c>
      <c r="T186" s="9">
        <f t="shared" si="83"/>
        <v>5</v>
      </c>
      <c r="U186" s="9">
        <f t="shared" si="84"/>
        <v>0</v>
      </c>
      <c r="V186" s="9">
        <f t="shared" si="85"/>
        <v>5</v>
      </c>
      <c r="W186" s="9">
        <f t="shared" si="63"/>
        <v>0</v>
      </c>
      <c r="X186" s="9">
        <f t="shared" si="64"/>
        <v>-5</v>
      </c>
      <c r="Y186" s="9">
        <f t="shared" si="65"/>
        <v>0</v>
      </c>
      <c r="Z186" s="36" t="e">
        <f t="shared" si="66"/>
        <v>#DIV/0!</v>
      </c>
      <c r="AA186" s="36" t="e">
        <f t="shared" si="67"/>
        <v>#DIV/0!</v>
      </c>
      <c r="AB186" s="10" t="e">
        <f t="shared" si="68"/>
        <v>#DIV/0!</v>
      </c>
      <c r="AC186" s="10" t="e">
        <f t="shared" si="69"/>
        <v>#DIV/0!</v>
      </c>
      <c r="AD186" s="15">
        <f t="shared" si="70"/>
        <v>0</v>
      </c>
      <c r="AE186" s="15">
        <f t="shared" si="86"/>
        <v>0</v>
      </c>
      <c r="AF186" s="15">
        <f t="shared" si="71"/>
        <v>0</v>
      </c>
      <c r="AG186" s="9">
        <f t="shared" si="72"/>
        <v>0</v>
      </c>
      <c r="AH186" s="9" t="e">
        <f t="shared" si="73"/>
        <v>#DIV/0!</v>
      </c>
      <c r="AI186" s="9" t="e">
        <f t="shared" si="74"/>
        <v>#DIV/0!</v>
      </c>
      <c r="AJ186" s="9" t="e">
        <f t="shared" si="75"/>
        <v>#DIV/0!</v>
      </c>
      <c r="AK186" s="9">
        <f t="shared" si="76"/>
        <v>0</v>
      </c>
      <c r="AL186" s="9" t="e">
        <f t="shared" si="77"/>
        <v>#DIV/0!</v>
      </c>
      <c r="AM186" s="9" t="e">
        <f t="shared" si="78"/>
        <v>#DIV/0!</v>
      </c>
      <c r="AN186" s="9"/>
    </row>
    <row r="187" spans="1:40" x14ac:dyDescent="0.25">
      <c r="A187" s="19"/>
      <c r="B187" s="20"/>
      <c r="C187" s="21"/>
      <c r="D187" s="22"/>
      <c r="E187" s="23"/>
      <c r="F187" s="23"/>
      <c r="G187" s="22"/>
      <c r="H187" s="22"/>
      <c r="I187" s="22">
        <f t="shared" si="58"/>
        <v>0</v>
      </c>
      <c r="J187" s="9" t="e">
        <f t="shared" si="79"/>
        <v>#DIV/0!</v>
      </c>
      <c r="K187" s="9">
        <f t="shared" si="80"/>
        <v>0</v>
      </c>
      <c r="L187" s="13">
        <f t="shared" si="81"/>
        <v>0</v>
      </c>
      <c r="M187" s="24"/>
      <c r="N187" s="24"/>
      <c r="O187" s="9">
        <f t="shared" si="59"/>
        <v>0</v>
      </c>
      <c r="P187" s="14" t="e">
        <f t="shared" si="60"/>
        <v>#DIV/0!</v>
      </c>
      <c r="Q187" s="9">
        <f t="shared" si="61"/>
        <v>0</v>
      </c>
      <c r="R187" s="9">
        <f t="shared" si="62"/>
        <v>0</v>
      </c>
      <c r="S187" s="9">
        <f t="shared" si="82"/>
        <v>0</v>
      </c>
      <c r="T187" s="9">
        <f t="shared" si="83"/>
        <v>5</v>
      </c>
      <c r="U187" s="9">
        <f t="shared" si="84"/>
        <v>0</v>
      </c>
      <c r="V187" s="9">
        <f t="shared" si="85"/>
        <v>5</v>
      </c>
      <c r="W187" s="9">
        <f t="shared" si="63"/>
        <v>0</v>
      </c>
      <c r="X187" s="9">
        <f t="shared" si="64"/>
        <v>-5</v>
      </c>
      <c r="Y187" s="9">
        <f t="shared" si="65"/>
        <v>0</v>
      </c>
      <c r="Z187" s="36" t="e">
        <f t="shared" si="66"/>
        <v>#DIV/0!</v>
      </c>
      <c r="AA187" s="36" t="e">
        <f t="shared" si="67"/>
        <v>#DIV/0!</v>
      </c>
      <c r="AB187" s="10" t="e">
        <f t="shared" si="68"/>
        <v>#DIV/0!</v>
      </c>
      <c r="AC187" s="10" t="e">
        <f t="shared" si="69"/>
        <v>#DIV/0!</v>
      </c>
      <c r="AD187" s="15">
        <f t="shared" si="70"/>
        <v>0</v>
      </c>
      <c r="AE187" s="15">
        <f t="shared" si="86"/>
        <v>0</v>
      </c>
      <c r="AF187" s="15">
        <f t="shared" si="71"/>
        <v>0</v>
      </c>
      <c r="AG187" s="9">
        <f t="shared" si="72"/>
        <v>0</v>
      </c>
      <c r="AH187" s="9" t="e">
        <f t="shared" si="73"/>
        <v>#DIV/0!</v>
      </c>
      <c r="AI187" s="9" t="e">
        <f t="shared" si="74"/>
        <v>#DIV/0!</v>
      </c>
      <c r="AJ187" s="9" t="e">
        <f t="shared" si="75"/>
        <v>#DIV/0!</v>
      </c>
      <c r="AK187" s="9">
        <f t="shared" si="76"/>
        <v>0</v>
      </c>
      <c r="AL187" s="9" t="e">
        <f t="shared" si="77"/>
        <v>#DIV/0!</v>
      </c>
      <c r="AM187" s="9" t="e">
        <f t="shared" si="78"/>
        <v>#DIV/0!</v>
      </c>
      <c r="AN187" s="9"/>
    </row>
    <row r="188" spans="1:40" x14ac:dyDescent="0.25">
      <c r="A188" s="19"/>
      <c r="B188" s="20"/>
      <c r="C188" s="21"/>
      <c r="D188" s="22"/>
      <c r="E188" s="23"/>
      <c r="F188" s="23"/>
      <c r="G188" s="22"/>
      <c r="H188" s="22"/>
      <c r="I188" s="22">
        <f t="shared" si="58"/>
        <v>0</v>
      </c>
      <c r="J188" s="9" t="e">
        <f t="shared" si="79"/>
        <v>#DIV/0!</v>
      </c>
      <c r="K188" s="9">
        <f t="shared" si="80"/>
        <v>0</v>
      </c>
      <c r="L188" s="13">
        <f t="shared" si="81"/>
        <v>0</v>
      </c>
      <c r="M188" s="24"/>
      <c r="N188" s="24"/>
      <c r="O188" s="9">
        <f t="shared" si="59"/>
        <v>0</v>
      </c>
      <c r="P188" s="14" t="e">
        <f t="shared" si="60"/>
        <v>#DIV/0!</v>
      </c>
      <c r="Q188" s="9">
        <f t="shared" si="61"/>
        <v>0</v>
      </c>
      <c r="R188" s="9">
        <f t="shared" si="62"/>
        <v>0</v>
      </c>
      <c r="S188" s="9">
        <f t="shared" si="82"/>
        <v>0</v>
      </c>
      <c r="T188" s="9">
        <f t="shared" si="83"/>
        <v>5</v>
      </c>
      <c r="U188" s="9">
        <f t="shared" si="84"/>
        <v>0</v>
      </c>
      <c r="V188" s="9">
        <f t="shared" si="85"/>
        <v>5</v>
      </c>
      <c r="W188" s="9">
        <f t="shared" si="63"/>
        <v>0</v>
      </c>
      <c r="X188" s="9">
        <f t="shared" si="64"/>
        <v>-5</v>
      </c>
      <c r="Y188" s="9">
        <f t="shared" si="65"/>
        <v>0</v>
      </c>
      <c r="Z188" s="36" t="e">
        <f t="shared" si="66"/>
        <v>#DIV/0!</v>
      </c>
      <c r="AA188" s="36" t="e">
        <f t="shared" si="67"/>
        <v>#DIV/0!</v>
      </c>
      <c r="AB188" s="10" t="e">
        <f t="shared" si="68"/>
        <v>#DIV/0!</v>
      </c>
      <c r="AC188" s="10" t="e">
        <f t="shared" si="69"/>
        <v>#DIV/0!</v>
      </c>
      <c r="AD188" s="15">
        <f t="shared" si="70"/>
        <v>0</v>
      </c>
      <c r="AE188" s="15">
        <f t="shared" si="86"/>
        <v>0</v>
      </c>
      <c r="AF188" s="15">
        <f t="shared" si="71"/>
        <v>0</v>
      </c>
      <c r="AG188" s="9">
        <f t="shared" si="72"/>
        <v>0</v>
      </c>
      <c r="AH188" s="9" t="e">
        <f t="shared" si="73"/>
        <v>#DIV/0!</v>
      </c>
      <c r="AI188" s="9" t="e">
        <f t="shared" si="74"/>
        <v>#DIV/0!</v>
      </c>
      <c r="AJ188" s="9" t="e">
        <f t="shared" si="75"/>
        <v>#DIV/0!</v>
      </c>
      <c r="AK188" s="9">
        <f t="shared" si="76"/>
        <v>0</v>
      </c>
      <c r="AL188" s="9" t="e">
        <f t="shared" si="77"/>
        <v>#DIV/0!</v>
      </c>
      <c r="AM188" s="9" t="e">
        <f t="shared" si="78"/>
        <v>#DIV/0!</v>
      </c>
      <c r="AN188" s="9"/>
    </row>
    <row r="189" spans="1:40" x14ac:dyDescent="0.25">
      <c r="A189" s="19"/>
      <c r="B189" s="20"/>
      <c r="C189" s="21"/>
      <c r="D189" s="22"/>
      <c r="E189" s="23"/>
      <c r="F189" s="23"/>
      <c r="G189" s="22"/>
      <c r="H189" s="22"/>
      <c r="I189" s="22">
        <f t="shared" si="58"/>
        <v>0</v>
      </c>
      <c r="J189" s="9" t="e">
        <f t="shared" si="79"/>
        <v>#DIV/0!</v>
      </c>
      <c r="K189" s="9">
        <f t="shared" si="80"/>
        <v>0</v>
      </c>
      <c r="L189" s="13">
        <f t="shared" si="81"/>
        <v>0</v>
      </c>
      <c r="M189" s="24"/>
      <c r="N189" s="24"/>
      <c r="O189" s="9">
        <f t="shared" si="59"/>
        <v>0</v>
      </c>
      <c r="P189" s="14" t="e">
        <f t="shared" si="60"/>
        <v>#DIV/0!</v>
      </c>
      <c r="Q189" s="9">
        <f t="shared" si="61"/>
        <v>0</v>
      </c>
      <c r="R189" s="9">
        <f t="shared" si="62"/>
        <v>0</v>
      </c>
      <c r="S189" s="9">
        <f t="shared" si="82"/>
        <v>0</v>
      </c>
      <c r="T189" s="9">
        <f t="shared" si="83"/>
        <v>5</v>
      </c>
      <c r="U189" s="9">
        <f t="shared" si="84"/>
        <v>0</v>
      </c>
      <c r="V189" s="9">
        <f t="shared" si="85"/>
        <v>5</v>
      </c>
      <c r="W189" s="9">
        <f t="shared" si="63"/>
        <v>0</v>
      </c>
      <c r="X189" s="9">
        <f t="shared" si="64"/>
        <v>-5</v>
      </c>
      <c r="Y189" s="9">
        <f t="shared" si="65"/>
        <v>0</v>
      </c>
      <c r="Z189" s="36" t="e">
        <f t="shared" si="66"/>
        <v>#DIV/0!</v>
      </c>
      <c r="AA189" s="36" t="e">
        <f t="shared" si="67"/>
        <v>#DIV/0!</v>
      </c>
      <c r="AB189" s="10" t="e">
        <f t="shared" si="68"/>
        <v>#DIV/0!</v>
      </c>
      <c r="AC189" s="10" t="e">
        <f t="shared" si="69"/>
        <v>#DIV/0!</v>
      </c>
      <c r="AD189" s="15">
        <f t="shared" si="70"/>
        <v>0</v>
      </c>
      <c r="AE189" s="15">
        <f t="shared" si="86"/>
        <v>0</v>
      </c>
      <c r="AF189" s="15">
        <f t="shared" si="71"/>
        <v>0</v>
      </c>
      <c r="AG189" s="9">
        <f t="shared" si="72"/>
        <v>0</v>
      </c>
      <c r="AH189" s="9" t="e">
        <f t="shared" si="73"/>
        <v>#DIV/0!</v>
      </c>
      <c r="AI189" s="9" t="e">
        <f t="shared" si="74"/>
        <v>#DIV/0!</v>
      </c>
      <c r="AJ189" s="9" t="e">
        <f t="shared" si="75"/>
        <v>#DIV/0!</v>
      </c>
      <c r="AK189" s="9">
        <f t="shared" si="76"/>
        <v>0</v>
      </c>
      <c r="AL189" s="9" t="e">
        <f t="shared" si="77"/>
        <v>#DIV/0!</v>
      </c>
      <c r="AM189" s="9" t="e">
        <f t="shared" si="78"/>
        <v>#DIV/0!</v>
      </c>
      <c r="AN189" s="9"/>
    </row>
    <row r="190" spans="1:40" x14ac:dyDescent="0.25">
      <c r="A190" s="19"/>
      <c r="B190" s="20"/>
      <c r="C190" s="21"/>
      <c r="D190" s="22"/>
      <c r="E190" s="23"/>
      <c r="F190" s="23"/>
      <c r="G190" s="22"/>
      <c r="H190" s="22"/>
      <c r="I190" s="22">
        <f t="shared" si="58"/>
        <v>0</v>
      </c>
      <c r="J190" s="9" t="e">
        <f t="shared" si="79"/>
        <v>#DIV/0!</v>
      </c>
      <c r="K190" s="9">
        <f t="shared" si="80"/>
        <v>0</v>
      </c>
      <c r="L190" s="13">
        <f t="shared" si="81"/>
        <v>0</v>
      </c>
      <c r="M190" s="24"/>
      <c r="N190" s="24"/>
      <c r="O190" s="9">
        <f t="shared" si="59"/>
        <v>0</v>
      </c>
      <c r="P190" s="14" t="e">
        <f t="shared" si="60"/>
        <v>#DIV/0!</v>
      </c>
      <c r="Q190" s="9">
        <f t="shared" si="61"/>
        <v>0</v>
      </c>
      <c r="R190" s="9">
        <f t="shared" si="62"/>
        <v>0</v>
      </c>
      <c r="S190" s="9">
        <f t="shared" si="82"/>
        <v>0</v>
      </c>
      <c r="T190" s="9">
        <f t="shared" si="83"/>
        <v>5</v>
      </c>
      <c r="U190" s="9">
        <f t="shared" si="84"/>
        <v>0</v>
      </c>
      <c r="V190" s="9">
        <f t="shared" si="85"/>
        <v>5</v>
      </c>
      <c r="W190" s="9">
        <f t="shared" si="63"/>
        <v>0</v>
      </c>
      <c r="X190" s="9">
        <f t="shared" si="64"/>
        <v>-5</v>
      </c>
      <c r="Y190" s="9">
        <f t="shared" si="65"/>
        <v>0</v>
      </c>
      <c r="Z190" s="36" t="e">
        <f t="shared" si="66"/>
        <v>#DIV/0!</v>
      </c>
      <c r="AA190" s="36" t="e">
        <f t="shared" si="67"/>
        <v>#DIV/0!</v>
      </c>
      <c r="AB190" s="10" t="e">
        <f t="shared" si="68"/>
        <v>#DIV/0!</v>
      </c>
      <c r="AC190" s="10" t="e">
        <f t="shared" si="69"/>
        <v>#DIV/0!</v>
      </c>
      <c r="AD190" s="15">
        <f t="shared" si="70"/>
        <v>0</v>
      </c>
      <c r="AE190" s="15">
        <f t="shared" si="86"/>
        <v>0</v>
      </c>
      <c r="AF190" s="15">
        <f t="shared" si="71"/>
        <v>0</v>
      </c>
      <c r="AG190" s="9">
        <f t="shared" si="72"/>
        <v>0</v>
      </c>
      <c r="AH190" s="9" t="e">
        <f t="shared" si="73"/>
        <v>#DIV/0!</v>
      </c>
      <c r="AI190" s="9" t="e">
        <f t="shared" si="74"/>
        <v>#DIV/0!</v>
      </c>
      <c r="AJ190" s="9" t="e">
        <f t="shared" si="75"/>
        <v>#DIV/0!</v>
      </c>
      <c r="AK190" s="9">
        <f t="shared" si="76"/>
        <v>0</v>
      </c>
      <c r="AL190" s="9" t="e">
        <f t="shared" si="77"/>
        <v>#DIV/0!</v>
      </c>
      <c r="AM190" s="9" t="e">
        <f t="shared" si="78"/>
        <v>#DIV/0!</v>
      </c>
      <c r="AN190" s="9"/>
    </row>
    <row r="191" spans="1:40" x14ac:dyDescent="0.25">
      <c r="A191" s="19"/>
      <c r="B191" s="20"/>
      <c r="C191" s="21"/>
      <c r="D191" s="22"/>
      <c r="E191" s="23"/>
      <c r="F191" s="23"/>
      <c r="G191" s="22"/>
      <c r="H191" s="22"/>
      <c r="I191" s="22">
        <f t="shared" si="58"/>
        <v>0</v>
      </c>
      <c r="J191" s="9" t="e">
        <f t="shared" si="79"/>
        <v>#DIV/0!</v>
      </c>
      <c r="K191" s="9">
        <f t="shared" si="80"/>
        <v>0</v>
      </c>
      <c r="L191" s="13">
        <f t="shared" si="81"/>
        <v>0</v>
      </c>
      <c r="M191" s="24"/>
      <c r="N191" s="24"/>
      <c r="O191" s="9">
        <f t="shared" si="59"/>
        <v>0</v>
      </c>
      <c r="P191" s="14" t="e">
        <f t="shared" si="60"/>
        <v>#DIV/0!</v>
      </c>
      <c r="Q191" s="9">
        <f t="shared" si="61"/>
        <v>0</v>
      </c>
      <c r="R191" s="9">
        <f t="shared" si="62"/>
        <v>0</v>
      </c>
      <c r="S191" s="9">
        <f t="shared" si="82"/>
        <v>0</v>
      </c>
      <c r="T191" s="9">
        <f t="shared" si="83"/>
        <v>5</v>
      </c>
      <c r="U191" s="9">
        <f t="shared" si="84"/>
        <v>0</v>
      </c>
      <c r="V191" s="9">
        <f t="shared" si="85"/>
        <v>5</v>
      </c>
      <c r="W191" s="9">
        <f t="shared" si="63"/>
        <v>0</v>
      </c>
      <c r="X191" s="9">
        <f t="shared" si="64"/>
        <v>-5</v>
      </c>
      <c r="Y191" s="9">
        <f t="shared" si="65"/>
        <v>0</v>
      </c>
      <c r="Z191" s="36" t="e">
        <f t="shared" si="66"/>
        <v>#DIV/0!</v>
      </c>
      <c r="AA191" s="36" t="e">
        <f t="shared" si="67"/>
        <v>#DIV/0!</v>
      </c>
      <c r="AB191" s="10" t="e">
        <f t="shared" si="68"/>
        <v>#DIV/0!</v>
      </c>
      <c r="AC191" s="10" t="e">
        <f t="shared" si="69"/>
        <v>#DIV/0!</v>
      </c>
      <c r="AD191" s="15">
        <f t="shared" si="70"/>
        <v>0</v>
      </c>
      <c r="AE191" s="15">
        <f t="shared" si="86"/>
        <v>0</v>
      </c>
      <c r="AF191" s="15">
        <f t="shared" si="71"/>
        <v>0</v>
      </c>
      <c r="AG191" s="9">
        <f t="shared" si="72"/>
        <v>0</v>
      </c>
      <c r="AH191" s="9" t="e">
        <f t="shared" si="73"/>
        <v>#DIV/0!</v>
      </c>
      <c r="AI191" s="9" t="e">
        <f t="shared" si="74"/>
        <v>#DIV/0!</v>
      </c>
      <c r="AJ191" s="9" t="e">
        <f t="shared" si="75"/>
        <v>#DIV/0!</v>
      </c>
      <c r="AK191" s="9">
        <f t="shared" si="76"/>
        <v>0</v>
      </c>
      <c r="AL191" s="9" t="e">
        <f t="shared" si="77"/>
        <v>#DIV/0!</v>
      </c>
      <c r="AM191" s="9" t="e">
        <f t="shared" si="78"/>
        <v>#DIV/0!</v>
      </c>
      <c r="AN191" s="9"/>
    </row>
    <row r="192" spans="1:40" x14ac:dyDescent="0.25">
      <c r="A192" s="19"/>
      <c r="B192" s="20"/>
      <c r="C192" s="21"/>
      <c r="D192" s="22"/>
      <c r="E192" s="23"/>
      <c r="F192" s="23"/>
      <c r="G192" s="22"/>
      <c r="H192" s="22"/>
      <c r="I192" s="22">
        <f t="shared" si="58"/>
        <v>0</v>
      </c>
      <c r="J192" s="9" t="e">
        <f t="shared" si="79"/>
        <v>#DIV/0!</v>
      </c>
      <c r="K192" s="9">
        <f t="shared" si="80"/>
        <v>0</v>
      </c>
      <c r="L192" s="13">
        <f t="shared" si="81"/>
        <v>0</v>
      </c>
      <c r="M192" s="24"/>
      <c r="N192" s="24"/>
      <c r="O192" s="9">
        <f t="shared" si="59"/>
        <v>0</v>
      </c>
      <c r="P192" s="14" t="e">
        <f t="shared" si="60"/>
        <v>#DIV/0!</v>
      </c>
      <c r="Q192" s="9">
        <f t="shared" si="61"/>
        <v>0</v>
      </c>
      <c r="R192" s="9">
        <f t="shared" si="62"/>
        <v>0</v>
      </c>
      <c r="S192" s="9">
        <f t="shared" si="82"/>
        <v>0</v>
      </c>
      <c r="T192" s="9">
        <f t="shared" si="83"/>
        <v>5</v>
      </c>
      <c r="U192" s="9">
        <f t="shared" si="84"/>
        <v>0</v>
      </c>
      <c r="V192" s="9">
        <f t="shared" si="85"/>
        <v>5</v>
      </c>
      <c r="W192" s="9">
        <f t="shared" si="63"/>
        <v>0</v>
      </c>
      <c r="X192" s="9">
        <f t="shared" si="64"/>
        <v>-5</v>
      </c>
      <c r="Y192" s="9">
        <f t="shared" si="65"/>
        <v>0</v>
      </c>
      <c r="Z192" s="36" t="e">
        <f t="shared" si="66"/>
        <v>#DIV/0!</v>
      </c>
      <c r="AA192" s="36" t="e">
        <f t="shared" si="67"/>
        <v>#DIV/0!</v>
      </c>
      <c r="AB192" s="10" t="e">
        <f t="shared" si="68"/>
        <v>#DIV/0!</v>
      </c>
      <c r="AC192" s="10" t="e">
        <f t="shared" si="69"/>
        <v>#DIV/0!</v>
      </c>
      <c r="AD192" s="15">
        <f t="shared" si="70"/>
        <v>0</v>
      </c>
      <c r="AE192" s="15">
        <f t="shared" si="86"/>
        <v>0</v>
      </c>
      <c r="AF192" s="15">
        <f t="shared" si="71"/>
        <v>0</v>
      </c>
      <c r="AG192" s="9">
        <f t="shared" si="72"/>
        <v>0</v>
      </c>
      <c r="AH192" s="9" t="e">
        <f t="shared" si="73"/>
        <v>#DIV/0!</v>
      </c>
      <c r="AI192" s="9" t="e">
        <f t="shared" si="74"/>
        <v>#DIV/0!</v>
      </c>
      <c r="AJ192" s="9" t="e">
        <f t="shared" si="75"/>
        <v>#DIV/0!</v>
      </c>
      <c r="AK192" s="9">
        <f t="shared" si="76"/>
        <v>0</v>
      </c>
      <c r="AL192" s="9" t="e">
        <f t="shared" si="77"/>
        <v>#DIV/0!</v>
      </c>
      <c r="AM192" s="9" t="e">
        <f t="shared" si="78"/>
        <v>#DIV/0!</v>
      </c>
      <c r="AN192" s="9"/>
    </row>
    <row r="193" spans="1:40" x14ac:dyDescent="0.25">
      <c r="A193" s="19"/>
      <c r="B193" s="20"/>
      <c r="C193" s="21"/>
      <c r="D193" s="22"/>
      <c r="E193" s="23"/>
      <c r="F193" s="23"/>
      <c r="G193" s="22"/>
      <c r="H193" s="22"/>
      <c r="I193" s="22">
        <f t="shared" si="58"/>
        <v>0</v>
      </c>
      <c r="J193" s="9" t="e">
        <f t="shared" si="79"/>
        <v>#DIV/0!</v>
      </c>
      <c r="K193" s="9">
        <f t="shared" si="80"/>
        <v>0</v>
      </c>
      <c r="L193" s="13">
        <f t="shared" si="81"/>
        <v>0</v>
      </c>
      <c r="M193" s="24"/>
      <c r="N193" s="24"/>
      <c r="O193" s="9">
        <f t="shared" si="59"/>
        <v>0</v>
      </c>
      <c r="P193" s="14" t="e">
        <f t="shared" si="60"/>
        <v>#DIV/0!</v>
      </c>
      <c r="Q193" s="9">
        <f t="shared" si="61"/>
        <v>0</v>
      </c>
      <c r="R193" s="9">
        <f t="shared" si="62"/>
        <v>0</v>
      </c>
      <c r="S193" s="9">
        <f t="shared" si="82"/>
        <v>0</v>
      </c>
      <c r="T193" s="9">
        <f t="shared" si="83"/>
        <v>5</v>
      </c>
      <c r="U193" s="9">
        <f t="shared" si="84"/>
        <v>0</v>
      </c>
      <c r="V193" s="9">
        <f t="shared" si="85"/>
        <v>5</v>
      </c>
      <c r="W193" s="9">
        <f t="shared" si="63"/>
        <v>0</v>
      </c>
      <c r="X193" s="9">
        <f t="shared" si="64"/>
        <v>-5</v>
      </c>
      <c r="Y193" s="9">
        <f t="shared" si="65"/>
        <v>0</v>
      </c>
      <c r="Z193" s="36" t="e">
        <f t="shared" si="66"/>
        <v>#DIV/0!</v>
      </c>
      <c r="AA193" s="36" t="e">
        <f t="shared" si="67"/>
        <v>#DIV/0!</v>
      </c>
      <c r="AB193" s="10" t="e">
        <f t="shared" si="68"/>
        <v>#DIV/0!</v>
      </c>
      <c r="AC193" s="10" t="e">
        <f t="shared" si="69"/>
        <v>#DIV/0!</v>
      </c>
      <c r="AD193" s="15">
        <f t="shared" si="70"/>
        <v>0</v>
      </c>
      <c r="AE193" s="15">
        <f t="shared" si="86"/>
        <v>0</v>
      </c>
      <c r="AF193" s="15">
        <f t="shared" si="71"/>
        <v>0</v>
      </c>
      <c r="AG193" s="9">
        <f t="shared" si="72"/>
        <v>0</v>
      </c>
      <c r="AH193" s="9" t="e">
        <f t="shared" si="73"/>
        <v>#DIV/0!</v>
      </c>
      <c r="AI193" s="9" t="e">
        <f t="shared" si="74"/>
        <v>#DIV/0!</v>
      </c>
      <c r="AJ193" s="9" t="e">
        <f t="shared" si="75"/>
        <v>#DIV/0!</v>
      </c>
      <c r="AK193" s="9">
        <f t="shared" si="76"/>
        <v>0</v>
      </c>
      <c r="AL193" s="9" t="e">
        <f t="shared" si="77"/>
        <v>#DIV/0!</v>
      </c>
      <c r="AM193" s="9" t="e">
        <f t="shared" si="78"/>
        <v>#DIV/0!</v>
      </c>
      <c r="AN193" s="9"/>
    </row>
    <row r="194" spans="1:40" x14ac:dyDescent="0.25">
      <c r="A194" s="19"/>
      <c r="B194" s="20"/>
      <c r="C194" s="21"/>
      <c r="D194" s="22"/>
      <c r="E194" s="23"/>
      <c r="F194" s="23"/>
      <c r="G194" s="22"/>
      <c r="H194" s="22"/>
      <c r="I194" s="22">
        <f t="shared" si="58"/>
        <v>0</v>
      </c>
      <c r="J194" s="9" t="e">
        <f t="shared" si="79"/>
        <v>#DIV/0!</v>
      </c>
      <c r="K194" s="9">
        <f t="shared" si="80"/>
        <v>0</v>
      </c>
      <c r="L194" s="13">
        <f t="shared" si="81"/>
        <v>0</v>
      </c>
      <c r="M194" s="24"/>
      <c r="N194" s="24"/>
      <c r="O194" s="9">
        <f t="shared" si="59"/>
        <v>0</v>
      </c>
      <c r="P194" s="14" t="e">
        <f t="shared" si="60"/>
        <v>#DIV/0!</v>
      </c>
      <c r="Q194" s="9">
        <f t="shared" si="61"/>
        <v>0</v>
      </c>
      <c r="R194" s="9">
        <f t="shared" si="62"/>
        <v>0</v>
      </c>
      <c r="S194" s="9">
        <f t="shared" si="82"/>
        <v>0</v>
      </c>
      <c r="T194" s="9">
        <f t="shared" si="83"/>
        <v>5</v>
      </c>
      <c r="U194" s="9">
        <f t="shared" si="84"/>
        <v>0</v>
      </c>
      <c r="V194" s="9">
        <f t="shared" si="85"/>
        <v>5</v>
      </c>
      <c r="W194" s="9">
        <f t="shared" si="63"/>
        <v>0</v>
      </c>
      <c r="X194" s="9">
        <f t="shared" si="64"/>
        <v>-5</v>
      </c>
      <c r="Y194" s="9">
        <f t="shared" si="65"/>
        <v>0</v>
      </c>
      <c r="Z194" s="36" t="e">
        <f t="shared" si="66"/>
        <v>#DIV/0!</v>
      </c>
      <c r="AA194" s="36" t="e">
        <f t="shared" si="67"/>
        <v>#DIV/0!</v>
      </c>
      <c r="AB194" s="10" t="e">
        <f t="shared" si="68"/>
        <v>#DIV/0!</v>
      </c>
      <c r="AC194" s="10" t="e">
        <f t="shared" si="69"/>
        <v>#DIV/0!</v>
      </c>
      <c r="AD194" s="15">
        <f t="shared" si="70"/>
        <v>0</v>
      </c>
      <c r="AE194" s="15">
        <f t="shared" si="86"/>
        <v>0</v>
      </c>
      <c r="AF194" s="15">
        <f t="shared" si="71"/>
        <v>0</v>
      </c>
      <c r="AG194" s="9">
        <f t="shared" si="72"/>
        <v>0</v>
      </c>
      <c r="AH194" s="9" t="e">
        <f t="shared" si="73"/>
        <v>#DIV/0!</v>
      </c>
      <c r="AI194" s="9" t="e">
        <f t="shared" si="74"/>
        <v>#DIV/0!</v>
      </c>
      <c r="AJ194" s="9" t="e">
        <f t="shared" si="75"/>
        <v>#DIV/0!</v>
      </c>
      <c r="AK194" s="9">
        <f t="shared" si="76"/>
        <v>0</v>
      </c>
      <c r="AL194" s="9" t="e">
        <f t="shared" si="77"/>
        <v>#DIV/0!</v>
      </c>
      <c r="AM194" s="9" t="e">
        <f t="shared" si="78"/>
        <v>#DIV/0!</v>
      </c>
      <c r="AN194" s="9"/>
    </row>
    <row r="195" spans="1:40" x14ac:dyDescent="0.25">
      <c r="A195" s="19"/>
      <c r="B195" s="20"/>
      <c r="C195" s="21"/>
      <c r="D195" s="22"/>
      <c r="E195" s="23"/>
      <c r="F195" s="23"/>
      <c r="G195" s="22"/>
      <c r="H195" s="22"/>
      <c r="I195" s="22">
        <f t="shared" si="58"/>
        <v>0</v>
      </c>
      <c r="J195" s="9" t="e">
        <f t="shared" si="79"/>
        <v>#DIV/0!</v>
      </c>
      <c r="K195" s="9">
        <f t="shared" si="80"/>
        <v>0</v>
      </c>
      <c r="L195" s="13">
        <f t="shared" si="81"/>
        <v>0</v>
      </c>
      <c r="M195" s="24"/>
      <c r="N195" s="24"/>
      <c r="O195" s="9">
        <f t="shared" si="59"/>
        <v>0</v>
      </c>
      <c r="P195" s="14" t="e">
        <f t="shared" si="60"/>
        <v>#DIV/0!</v>
      </c>
      <c r="Q195" s="9">
        <f t="shared" si="61"/>
        <v>0</v>
      </c>
      <c r="R195" s="9">
        <f t="shared" si="62"/>
        <v>0</v>
      </c>
      <c r="S195" s="9">
        <f t="shared" si="82"/>
        <v>0</v>
      </c>
      <c r="T195" s="9">
        <f t="shared" si="83"/>
        <v>5</v>
      </c>
      <c r="U195" s="9">
        <f t="shared" si="84"/>
        <v>0</v>
      </c>
      <c r="V195" s="9">
        <f t="shared" si="85"/>
        <v>5</v>
      </c>
      <c r="W195" s="9">
        <f t="shared" si="63"/>
        <v>0</v>
      </c>
      <c r="X195" s="9">
        <f t="shared" si="64"/>
        <v>-5</v>
      </c>
      <c r="Y195" s="9">
        <f t="shared" si="65"/>
        <v>0</v>
      </c>
      <c r="Z195" s="36" t="e">
        <f t="shared" si="66"/>
        <v>#DIV/0!</v>
      </c>
      <c r="AA195" s="36" t="e">
        <f t="shared" si="67"/>
        <v>#DIV/0!</v>
      </c>
      <c r="AB195" s="10" t="e">
        <f t="shared" si="68"/>
        <v>#DIV/0!</v>
      </c>
      <c r="AC195" s="10" t="e">
        <f t="shared" si="69"/>
        <v>#DIV/0!</v>
      </c>
      <c r="AD195" s="15">
        <f t="shared" si="70"/>
        <v>0</v>
      </c>
      <c r="AE195" s="15">
        <f t="shared" si="86"/>
        <v>0</v>
      </c>
      <c r="AF195" s="15">
        <f t="shared" si="71"/>
        <v>0</v>
      </c>
      <c r="AG195" s="9">
        <f t="shared" si="72"/>
        <v>0</v>
      </c>
      <c r="AH195" s="9" t="e">
        <f t="shared" si="73"/>
        <v>#DIV/0!</v>
      </c>
      <c r="AI195" s="9" t="e">
        <f t="shared" si="74"/>
        <v>#DIV/0!</v>
      </c>
      <c r="AJ195" s="9" t="e">
        <f t="shared" si="75"/>
        <v>#DIV/0!</v>
      </c>
      <c r="AK195" s="9">
        <f t="shared" si="76"/>
        <v>0</v>
      </c>
      <c r="AL195" s="9" t="e">
        <f t="shared" si="77"/>
        <v>#DIV/0!</v>
      </c>
      <c r="AM195" s="9" t="e">
        <f t="shared" si="78"/>
        <v>#DIV/0!</v>
      </c>
      <c r="AN195" s="9"/>
    </row>
    <row r="196" spans="1:40" x14ac:dyDescent="0.25">
      <c r="A196" s="19"/>
      <c r="B196" s="20"/>
      <c r="C196" s="21"/>
      <c r="D196" s="22"/>
      <c r="E196" s="23"/>
      <c r="F196" s="23"/>
      <c r="G196" s="22"/>
      <c r="H196" s="22"/>
      <c r="I196" s="22">
        <f t="shared" si="58"/>
        <v>0</v>
      </c>
      <c r="J196" s="9" t="e">
        <f t="shared" si="79"/>
        <v>#DIV/0!</v>
      </c>
      <c r="K196" s="9">
        <f t="shared" si="80"/>
        <v>0</v>
      </c>
      <c r="L196" s="13">
        <f t="shared" si="81"/>
        <v>0</v>
      </c>
      <c r="M196" s="24"/>
      <c r="N196" s="24"/>
      <c r="O196" s="9">
        <f t="shared" si="59"/>
        <v>0</v>
      </c>
      <c r="P196" s="14" t="e">
        <f t="shared" si="60"/>
        <v>#DIV/0!</v>
      </c>
      <c r="Q196" s="9">
        <f t="shared" si="61"/>
        <v>0</v>
      </c>
      <c r="R196" s="9">
        <f t="shared" si="62"/>
        <v>0</v>
      </c>
      <c r="S196" s="9">
        <f t="shared" si="82"/>
        <v>0</v>
      </c>
      <c r="T196" s="9">
        <f t="shared" si="83"/>
        <v>5</v>
      </c>
      <c r="U196" s="9">
        <f t="shared" si="84"/>
        <v>0</v>
      </c>
      <c r="V196" s="9">
        <f t="shared" si="85"/>
        <v>5</v>
      </c>
      <c r="W196" s="9">
        <f t="shared" si="63"/>
        <v>0</v>
      </c>
      <c r="X196" s="9">
        <f t="shared" si="64"/>
        <v>-5</v>
      </c>
      <c r="Y196" s="9">
        <f t="shared" si="65"/>
        <v>0</v>
      </c>
      <c r="Z196" s="36" t="e">
        <f t="shared" si="66"/>
        <v>#DIV/0!</v>
      </c>
      <c r="AA196" s="36" t="e">
        <f t="shared" si="67"/>
        <v>#DIV/0!</v>
      </c>
      <c r="AB196" s="10" t="e">
        <f t="shared" si="68"/>
        <v>#DIV/0!</v>
      </c>
      <c r="AC196" s="10" t="e">
        <f t="shared" si="69"/>
        <v>#DIV/0!</v>
      </c>
      <c r="AD196" s="15">
        <f t="shared" si="70"/>
        <v>0</v>
      </c>
      <c r="AE196" s="15">
        <f t="shared" si="86"/>
        <v>0</v>
      </c>
      <c r="AF196" s="15">
        <f t="shared" si="71"/>
        <v>0</v>
      </c>
      <c r="AG196" s="9">
        <f t="shared" si="72"/>
        <v>0</v>
      </c>
      <c r="AH196" s="9" t="e">
        <f t="shared" si="73"/>
        <v>#DIV/0!</v>
      </c>
      <c r="AI196" s="9" t="e">
        <f t="shared" si="74"/>
        <v>#DIV/0!</v>
      </c>
      <c r="AJ196" s="9" t="e">
        <f t="shared" si="75"/>
        <v>#DIV/0!</v>
      </c>
      <c r="AK196" s="9">
        <f t="shared" si="76"/>
        <v>0</v>
      </c>
      <c r="AL196" s="9" t="e">
        <f t="shared" si="77"/>
        <v>#DIV/0!</v>
      </c>
      <c r="AM196" s="9" t="e">
        <f t="shared" si="78"/>
        <v>#DIV/0!</v>
      </c>
      <c r="AN196" s="9"/>
    </row>
    <row r="197" spans="1:40" x14ac:dyDescent="0.25">
      <c r="A197" s="19"/>
      <c r="B197" s="20"/>
      <c r="C197" s="21"/>
      <c r="D197" s="22"/>
      <c r="E197" s="23"/>
      <c r="F197" s="23"/>
      <c r="G197" s="22"/>
      <c r="H197" s="22"/>
      <c r="I197" s="22">
        <f t="shared" si="58"/>
        <v>0</v>
      </c>
      <c r="J197" s="9" t="e">
        <f t="shared" si="79"/>
        <v>#DIV/0!</v>
      </c>
      <c r="K197" s="9">
        <f t="shared" si="80"/>
        <v>0</v>
      </c>
      <c r="L197" s="13">
        <f t="shared" si="81"/>
        <v>0</v>
      </c>
      <c r="M197" s="24"/>
      <c r="N197" s="24"/>
      <c r="O197" s="9">
        <f t="shared" si="59"/>
        <v>0</v>
      </c>
      <c r="P197" s="14" t="e">
        <f t="shared" si="60"/>
        <v>#DIV/0!</v>
      </c>
      <c r="Q197" s="9">
        <f t="shared" si="61"/>
        <v>0</v>
      </c>
      <c r="R197" s="9">
        <f t="shared" si="62"/>
        <v>0</v>
      </c>
      <c r="S197" s="9">
        <f t="shared" si="82"/>
        <v>0</v>
      </c>
      <c r="T197" s="9">
        <f t="shared" si="83"/>
        <v>5</v>
      </c>
      <c r="U197" s="9">
        <f t="shared" si="84"/>
        <v>0</v>
      </c>
      <c r="V197" s="9">
        <f t="shared" si="85"/>
        <v>5</v>
      </c>
      <c r="W197" s="9">
        <f t="shared" si="63"/>
        <v>0</v>
      </c>
      <c r="X197" s="9">
        <f t="shared" si="64"/>
        <v>-5</v>
      </c>
      <c r="Y197" s="9">
        <f t="shared" si="65"/>
        <v>0</v>
      </c>
      <c r="Z197" s="36" t="e">
        <f t="shared" si="66"/>
        <v>#DIV/0!</v>
      </c>
      <c r="AA197" s="36" t="e">
        <f t="shared" si="67"/>
        <v>#DIV/0!</v>
      </c>
      <c r="AB197" s="10" t="e">
        <f t="shared" si="68"/>
        <v>#DIV/0!</v>
      </c>
      <c r="AC197" s="10" t="e">
        <f t="shared" si="69"/>
        <v>#DIV/0!</v>
      </c>
      <c r="AD197" s="15">
        <f t="shared" si="70"/>
        <v>0</v>
      </c>
      <c r="AE197" s="15">
        <f t="shared" si="86"/>
        <v>0</v>
      </c>
      <c r="AF197" s="15">
        <f t="shared" si="71"/>
        <v>0</v>
      </c>
      <c r="AG197" s="9">
        <f t="shared" si="72"/>
        <v>0</v>
      </c>
      <c r="AH197" s="9" t="e">
        <f t="shared" si="73"/>
        <v>#DIV/0!</v>
      </c>
      <c r="AI197" s="9" t="e">
        <f t="shared" si="74"/>
        <v>#DIV/0!</v>
      </c>
      <c r="AJ197" s="9" t="e">
        <f t="shared" si="75"/>
        <v>#DIV/0!</v>
      </c>
      <c r="AK197" s="9">
        <f t="shared" si="76"/>
        <v>0</v>
      </c>
      <c r="AL197" s="9" t="e">
        <f t="shared" si="77"/>
        <v>#DIV/0!</v>
      </c>
      <c r="AM197" s="9" t="e">
        <f t="shared" si="78"/>
        <v>#DIV/0!</v>
      </c>
      <c r="AN197" s="9"/>
    </row>
    <row r="198" spans="1:40" x14ac:dyDescent="0.25">
      <c r="A198" s="19"/>
      <c r="B198" s="20"/>
      <c r="C198" s="21"/>
      <c r="D198" s="22"/>
      <c r="E198" s="23"/>
      <c r="F198" s="23"/>
      <c r="G198" s="22"/>
      <c r="H198" s="22"/>
      <c r="I198" s="22">
        <f t="shared" si="58"/>
        <v>0</v>
      </c>
      <c r="J198" s="9" t="e">
        <f t="shared" si="79"/>
        <v>#DIV/0!</v>
      </c>
      <c r="K198" s="9">
        <f t="shared" si="80"/>
        <v>0</v>
      </c>
      <c r="L198" s="13">
        <f t="shared" si="81"/>
        <v>0</v>
      </c>
      <c r="M198" s="24"/>
      <c r="N198" s="24"/>
      <c r="O198" s="9">
        <f t="shared" si="59"/>
        <v>0</v>
      </c>
      <c r="P198" s="14" t="e">
        <f t="shared" si="60"/>
        <v>#DIV/0!</v>
      </c>
      <c r="Q198" s="9">
        <f t="shared" si="61"/>
        <v>0</v>
      </c>
      <c r="R198" s="9">
        <f t="shared" si="62"/>
        <v>0</v>
      </c>
      <c r="S198" s="9">
        <f t="shared" si="82"/>
        <v>0</v>
      </c>
      <c r="T198" s="9">
        <f t="shared" si="83"/>
        <v>5</v>
      </c>
      <c r="U198" s="9">
        <f t="shared" si="84"/>
        <v>0</v>
      </c>
      <c r="V198" s="9">
        <f t="shared" si="85"/>
        <v>5</v>
      </c>
      <c r="W198" s="9">
        <f t="shared" si="63"/>
        <v>0</v>
      </c>
      <c r="X198" s="9">
        <f t="shared" si="64"/>
        <v>-5</v>
      </c>
      <c r="Y198" s="9">
        <f t="shared" si="65"/>
        <v>0</v>
      </c>
      <c r="Z198" s="36" t="e">
        <f t="shared" si="66"/>
        <v>#DIV/0!</v>
      </c>
      <c r="AA198" s="36" t="e">
        <f t="shared" si="67"/>
        <v>#DIV/0!</v>
      </c>
      <c r="AB198" s="10" t="e">
        <f t="shared" si="68"/>
        <v>#DIV/0!</v>
      </c>
      <c r="AC198" s="10" t="e">
        <f t="shared" si="69"/>
        <v>#DIV/0!</v>
      </c>
      <c r="AD198" s="15">
        <f t="shared" si="70"/>
        <v>0</v>
      </c>
      <c r="AE198" s="15">
        <f t="shared" si="86"/>
        <v>0</v>
      </c>
      <c r="AF198" s="15">
        <f t="shared" si="71"/>
        <v>0</v>
      </c>
      <c r="AG198" s="9">
        <f t="shared" si="72"/>
        <v>0</v>
      </c>
      <c r="AH198" s="9" t="e">
        <f t="shared" si="73"/>
        <v>#DIV/0!</v>
      </c>
      <c r="AI198" s="9" t="e">
        <f t="shared" si="74"/>
        <v>#DIV/0!</v>
      </c>
      <c r="AJ198" s="9" t="e">
        <f t="shared" si="75"/>
        <v>#DIV/0!</v>
      </c>
      <c r="AK198" s="9">
        <f t="shared" si="76"/>
        <v>0</v>
      </c>
      <c r="AL198" s="9" t="e">
        <f t="shared" si="77"/>
        <v>#DIV/0!</v>
      </c>
      <c r="AM198" s="9" t="e">
        <f t="shared" si="78"/>
        <v>#DIV/0!</v>
      </c>
      <c r="AN198" s="9"/>
    </row>
    <row r="199" spans="1:40" x14ac:dyDescent="0.25">
      <c r="A199" s="19"/>
      <c r="B199" s="20"/>
      <c r="C199" s="21"/>
      <c r="D199" s="22"/>
      <c r="E199" s="23"/>
      <c r="F199" s="23"/>
      <c r="G199" s="22"/>
      <c r="H199" s="22"/>
      <c r="I199" s="22">
        <f t="shared" si="58"/>
        <v>0</v>
      </c>
      <c r="J199" s="9" t="e">
        <f t="shared" si="79"/>
        <v>#DIV/0!</v>
      </c>
      <c r="K199" s="9">
        <f t="shared" si="80"/>
        <v>0</v>
      </c>
      <c r="L199" s="13">
        <f t="shared" si="81"/>
        <v>0</v>
      </c>
      <c r="M199" s="24"/>
      <c r="N199" s="24"/>
      <c r="O199" s="9">
        <f t="shared" si="59"/>
        <v>0</v>
      </c>
      <c r="P199" s="14" t="e">
        <f t="shared" si="60"/>
        <v>#DIV/0!</v>
      </c>
      <c r="Q199" s="9">
        <f t="shared" si="61"/>
        <v>0</v>
      </c>
      <c r="R199" s="9">
        <f t="shared" si="62"/>
        <v>0</v>
      </c>
      <c r="S199" s="9">
        <f t="shared" si="82"/>
        <v>0</v>
      </c>
      <c r="T199" s="9">
        <f t="shared" si="83"/>
        <v>5</v>
      </c>
      <c r="U199" s="9">
        <f t="shared" si="84"/>
        <v>0</v>
      </c>
      <c r="V199" s="9">
        <f t="shared" si="85"/>
        <v>5</v>
      </c>
      <c r="W199" s="9">
        <f t="shared" si="63"/>
        <v>0</v>
      </c>
      <c r="X199" s="9">
        <f t="shared" si="64"/>
        <v>-5</v>
      </c>
      <c r="Y199" s="9">
        <f t="shared" si="65"/>
        <v>0</v>
      </c>
      <c r="Z199" s="36" t="e">
        <f t="shared" si="66"/>
        <v>#DIV/0!</v>
      </c>
      <c r="AA199" s="36" t="e">
        <f t="shared" si="67"/>
        <v>#DIV/0!</v>
      </c>
      <c r="AB199" s="10" t="e">
        <f t="shared" si="68"/>
        <v>#DIV/0!</v>
      </c>
      <c r="AC199" s="10" t="e">
        <f t="shared" si="69"/>
        <v>#DIV/0!</v>
      </c>
      <c r="AD199" s="15">
        <f t="shared" si="70"/>
        <v>0</v>
      </c>
      <c r="AE199" s="15">
        <f t="shared" si="86"/>
        <v>0</v>
      </c>
      <c r="AF199" s="15">
        <f t="shared" si="71"/>
        <v>0</v>
      </c>
      <c r="AG199" s="9">
        <f t="shared" si="72"/>
        <v>0</v>
      </c>
      <c r="AH199" s="9" t="e">
        <f t="shared" si="73"/>
        <v>#DIV/0!</v>
      </c>
      <c r="AI199" s="9" t="e">
        <f t="shared" si="74"/>
        <v>#DIV/0!</v>
      </c>
      <c r="AJ199" s="9" t="e">
        <f t="shared" si="75"/>
        <v>#DIV/0!</v>
      </c>
      <c r="AK199" s="9">
        <f t="shared" si="76"/>
        <v>0</v>
      </c>
      <c r="AL199" s="9" t="e">
        <f t="shared" si="77"/>
        <v>#DIV/0!</v>
      </c>
      <c r="AM199" s="9" t="e">
        <f t="shared" si="78"/>
        <v>#DIV/0!</v>
      </c>
      <c r="AN199" s="9"/>
    </row>
    <row r="200" spans="1:40" x14ac:dyDescent="0.25">
      <c r="A200" s="19"/>
      <c r="B200" s="20"/>
      <c r="C200" s="21"/>
      <c r="D200" s="22"/>
      <c r="E200" s="23"/>
      <c r="F200" s="23"/>
      <c r="G200" s="22"/>
      <c r="H200" s="22"/>
      <c r="I200" s="22">
        <f t="shared" si="58"/>
        <v>0</v>
      </c>
      <c r="J200" s="9" t="e">
        <f t="shared" si="79"/>
        <v>#DIV/0!</v>
      </c>
      <c r="K200" s="9">
        <f t="shared" si="80"/>
        <v>0</v>
      </c>
      <c r="L200" s="13">
        <f t="shared" si="81"/>
        <v>0</v>
      </c>
      <c r="M200" s="24"/>
      <c r="N200" s="24"/>
      <c r="O200" s="9">
        <f t="shared" si="59"/>
        <v>0</v>
      </c>
      <c r="P200" s="14" t="e">
        <f t="shared" si="60"/>
        <v>#DIV/0!</v>
      </c>
      <c r="Q200" s="9">
        <f t="shared" si="61"/>
        <v>0</v>
      </c>
      <c r="R200" s="9">
        <f t="shared" si="62"/>
        <v>0</v>
      </c>
      <c r="S200" s="9">
        <f t="shared" si="82"/>
        <v>0</v>
      </c>
      <c r="T200" s="9">
        <f t="shared" si="83"/>
        <v>5</v>
      </c>
      <c r="U200" s="9">
        <f t="shared" si="84"/>
        <v>0</v>
      </c>
      <c r="V200" s="9">
        <f t="shared" si="85"/>
        <v>5</v>
      </c>
      <c r="W200" s="9">
        <f t="shared" si="63"/>
        <v>0</v>
      </c>
      <c r="X200" s="9">
        <f t="shared" si="64"/>
        <v>-5</v>
      </c>
      <c r="Y200" s="9">
        <f t="shared" si="65"/>
        <v>0</v>
      </c>
      <c r="Z200" s="36" t="e">
        <f t="shared" si="66"/>
        <v>#DIV/0!</v>
      </c>
      <c r="AA200" s="36" t="e">
        <f t="shared" si="67"/>
        <v>#DIV/0!</v>
      </c>
      <c r="AB200" s="10" t="e">
        <f t="shared" si="68"/>
        <v>#DIV/0!</v>
      </c>
      <c r="AC200" s="10" t="e">
        <f t="shared" si="69"/>
        <v>#DIV/0!</v>
      </c>
      <c r="AD200" s="15">
        <f t="shared" si="70"/>
        <v>0</v>
      </c>
      <c r="AE200" s="15">
        <f t="shared" si="86"/>
        <v>0</v>
      </c>
      <c r="AF200" s="15">
        <f t="shared" si="71"/>
        <v>0</v>
      </c>
      <c r="AG200" s="9">
        <f t="shared" si="72"/>
        <v>0</v>
      </c>
      <c r="AH200" s="9" t="e">
        <f t="shared" si="73"/>
        <v>#DIV/0!</v>
      </c>
      <c r="AI200" s="9" t="e">
        <f t="shared" si="74"/>
        <v>#DIV/0!</v>
      </c>
      <c r="AJ200" s="9" t="e">
        <f t="shared" si="75"/>
        <v>#DIV/0!</v>
      </c>
      <c r="AK200" s="9">
        <f t="shared" si="76"/>
        <v>0</v>
      </c>
      <c r="AL200" s="9" t="e">
        <f t="shared" si="77"/>
        <v>#DIV/0!</v>
      </c>
      <c r="AM200" s="9" t="e">
        <f t="shared" si="78"/>
        <v>#DIV/0!</v>
      </c>
      <c r="AN200" s="9"/>
    </row>
    <row r="201" spans="1:40" x14ac:dyDescent="0.25">
      <c r="A201" s="19"/>
      <c r="B201" s="20"/>
      <c r="C201" s="21"/>
      <c r="D201" s="22"/>
      <c r="E201" s="23"/>
      <c r="F201" s="23"/>
      <c r="G201" s="22"/>
      <c r="H201" s="22"/>
      <c r="I201" s="22">
        <f t="shared" si="58"/>
        <v>0</v>
      </c>
      <c r="J201" s="9" t="e">
        <f t="shared" si="79"/>
        <v>#DIV/0!</v>
      </c>
      <c r="K201" s="9">
        <f t="shared" si="80"/>
        <v>0</v>
      </c>
      <c r="L201" s="13">
        <f t="shared" si="81"/>
        <v>0</v>
      </c>
      <c r="M201" s="24"/>
      <c r="N201" s="24"/>
      <c r="O201" s="9">
        <f t="shared" si="59"/>
        <v>0</v>
      </c>
      <c r="P201" s="14" t="e">
        <f t="shared" si="60"/>
        <v>#DIV/0!</v>
      </c>
      <c r="Q201" s="9">
        <f t="shared" si="61"/>
        <v>0</v>
      </c>
      <c r="R201" s="9">
        <f t="shared" si="62"/>
        <v>0</v>
      </c>
      <c r="S201" s="9">
        <f t="shared" si="82"/>
        <v>0</v>
      </c>
      <c r="T201" s="9">
        <f t="shared" si="83"/>
        <v>5</v>
      </c>
      <c r="U201" s="9">
        <f t="shared" si="84"/>
        <v>0</v>
      </c>
      <c r="V201" s="9">
        <f t="shared" si="85"/>
        <v>5</v>
      </c>
      <c r="W201" s="9">
        <f t="shared" si="63"/>
        <v>0</v>
      </c>
      <c r="X201" s="9">
        <f t="shared" si="64"/>
        <v>-5</v>
      </c>
      <c r="Y201" s="9">
        <f t="shared" si="65"/>
        <v>0</v>
      </c>
      <c r="Z201" s="36" t="e">
        <f t="shared" si="66"/>
        <v>#DIV/0!</v>
      </c>
      <c r="AA201" s="36" t="e">
        <f t="shared" si="67"/>
        <v>#DIV/0!</v>
      </c>
      <c r="AB201" s="10" t="e">
        <f t="shared" si="68"/>
        <v>#DIV/0!</v>
      </c>
      <c r="AC201" s="10" t="e">
        <f t="shared" si="69"/>
        <v>#DIV/0!</v>
      </c>
      <c r="AD201" s="15">
        <f t="shared" si="70"/>
        <v>0</v>
      </c>
      <c r="AE201" s="15">
        <f t="shared" si="86"/>
        <v>0</v>
      </c>
      <c r="AF201" s="15">
        <f t="shared" si="71"/>
        <v>0</v>
      </c>
      <c r="AG201" s="9">
        <f t="shared" si="72"/>
        <v>0</v>
      </c>
      <c r="AH201" s="9" t="e">
        <f t="shared" si="73"/>
        <v>#DIV/0!</v>
      </c>
      <c r="AI201" s="9" t="e">
        <f t="shared" si="74"/>
        <v>#DIV/0!</v>
      </c>
      <c r="AJ201" s="9" t="e">
        <f t="shared" si="75"/>
        <v>#DIV/0!</v>
      </c>
      <c r="AK201" s="9">
        <f t="shared" si="76"/>
        <v>0</v>
      </c>
      <c r="AL201" s="9" t="e">
        <f t="shared" si="77"/>
        <v>#DIV/0!</v>
      </c>
      <c r="AM201" s="9" t="e">
        <f t="shared" si="78"/>
        <v>#DIV/0!</v>
      </c>
      <c r="AN201" s="9"/>
    </row>
    <row r="202" spans="1:40" x14ac:dyDescent="0.25">
      <c r="A202" s="19"/>
      <c r="B202" s="20"/>
      <c r="C202" s="21"/>
      <c r="D202" s="22"/>
      <c r="E202" s="23"/>
      <c r="F202" s="23"/>
      <c r="G202" s="22"/>
      <c r="H202" s="22"/>
      <c r="I202" s="22">
        <f t="shared" ref="I202:I235" si="87">$M$1</f>
        <v>0</v>
      </c>
      <c r="J202" s="9" t="e">
        <f t="shared" si="79"/>
        <v>#DIV/0!</v>
      </c>
      <c r="K202" s="9">
        <f t="shared" si="80"/>
        <v>0</v>
      </c>
      <c r="L202" s="13">
        <f t="shared" si="81"/>
        <v>0</v>
      </c>
      <c r="M202" s="24"/>
      <c r="N202" s="24"/>
      <c r="O202" s="9">
        <f t="shared" ref="O202:O235" si="88">IFERROR(IF(G202=0,(AN202),G202/C202),0)</f>
        <v>0</v>
      </c>
      <c r="P202" s="14" t="e">
        <f t="shared" ref="P202:P236" si="89">O202/D202</f>
        <v>#DIV/0!</v>
      </c>
      <c r="Q202" s="9">
        <f t="shared" ref="Q202:Q235" si="90">IF(G202=0,M202*$C$2,M202*$C$1)</f>
        <v>0</v>
      </c>
      <c r="R202" s="9">
        <f t="shared" ref="R202:R235" si="91">IF(G202=0,N202*$C$2,N202*$C$1)</f>
        <v>0</v>
      </c>
      <c r="S202" s="9">
        <f t="shared" si="82"/>
        <v>0</v>
      </c>
      <c r="T202" s="9">
        <f t="shared" si="83"/>
        <v>5</v>
      </c>
      <c r="U202" s="9">
        <f t="shared" si="84"/>
        <v>0</v>
      </c>
      <c r="V202" s="9">
        <f t="shared" si="85"/>
        <v>5</v>
      </c>
      <c r="W202" s="9">
        <f t="shared" ref="W202:W235" si="92">L202+U202+R202</f>
        <v>0</v>
      </c>
      <c r="X202" s="9">
        <f t="shared" ref="X202:X235" si="93">M202-V202</f>
        <v>-5</v>
      </c>
      <c r="Y202" s="9">
        <f t="shared" ref="Y202:Y235" si="94">N202-W202</f>
        <v>0</v>
      </c>
      <c r="Z202" s="36" t="e">
        <f t="shared" ref="Z202:Z235" si="95">X202/M202</f>
        <v>#DIV/0!</v>
      </c>
      <c r="AA202" s="36" t="e">
        <f t="shared" ref="AA202:AA235" si="96">Y202/N202</f>
        <v>#DIV/0!</v>
      </c>
      <c r="AB202" s="10" t="e">
        <f t="shared" ref="AB202:AB235" si="97">M202/(K202+O202) -1</f>
        <v>#DIV/0!</v>
      </c>
      <c r="AC202" s="10" t="e">
        <f t="shared" ref="AC202:AC235" si="98">N202/(K202+O202) -1</f>
        <v>#DIV/0!</v>
      </c>
      <c r="AD202" s="15">
        <f t="shared" ref="AD202:AD235" si="99">K202*C202+G202</f>
        <v>0</v>
      </c>
      <c r="AE202" s="15">
        <f t="shared" si="86"/>
        <v>0</v>
      </c>
      <c r="AF202" s="15">
        <f t="shared" ref="AF202:AF235" si="100">IFERROR(IF(G202=0,O202*C202,0),0)</f>
        <v>0</v>
      </c>
      <c r="AG202" s="9">
        <f t="shared" ref="AG202:AG235" si="101">D202</f>
        <v>0</v>
      </c>
      <c r="AH202" s="9" t="e">
        <f t="shared" ref="AH202:AH235" si="102">H202/C202</f>
        <v>#DIV/0!</v>
      </c>
      <c r="AI202" s="9" t="e">
        <f t="shared" ref="AI202:AI235" si="103">AG202-AH202</f>
        <v>#DIV/0!</v>
      </c>
      <c r="AJ202" s="9" t="e">
        <f t="shared" ref="AJ202:AJ235" si="104">AI202/0.82</f>
        <v>#DIV/0!</v>
      </c>
      <c r="AK202" s="9">
        <f t="shared" ref="AK202:AK235" si="105">IF(F202="sim",AJ202*51.11/100,0)</f>
        <v>0</v>
      </c>
      <c r="AL202" s="9" t="e">
        <f t="shared" ref="AL202:AL235" si="106">AJ202-AK202</f>
        <v>#DIV/0!</v>
      </c>
      <c r="AM202" s="9" t="e">
        <f t="shared" ref="AM202:AM235" si="107">AL202*0.18</f>
        <v>#DIV/0!</v>
      </c>
      <c r="AN202" s="9"/>
    </row>
    <row r="203" spans="1:40" x14ac:dyDescent="0.25">
      <c r="A203" s="19"/>
      <c r="B203" s="20"/>
      <c r="C203" s="21"/>
      <c r="D203" s="22"/>
      <c r="E203" s="23"/>
      <c r="F203" s="23"/>
      <c r="G203" s="22"/>
      <c r="H203" s="22"/>
      <c r="I203" s="22">
        <f t="shared" si="87"/>
        <v>0</v>
      </c>
      <c r="J203" s="9" t="e">
        <f t="shared" ref="J203:J235" si="108">100*H203/(C203*D203)</f>
        <v>#DIV/0!</v>
      </c>
      <c r="K203" s="9">
        <f t="shared" ref="K203:K235" si="109">D203/$M$7+D203*E203/100</f>
        <v>0</v>
      </c>
      <c r="L203" s="13">
        <f t="shared" ref="L203:L235" si="110">IF(D203&gt;0,IFERROR(O203+S203+K203+$M$4,0),0)</f>
        <v>0</v>
      </c>
      <c r="M203" s="24"/>
      <c r="N203" s="24"/>
      <c r="O203" s="9">
        <f t="shared" si="88"/>
        <v>0</v>
      </c>
      <c r="P203" s="14" t="e">
        <f t="shared" si="89"/>
        <v>#DIV/0!</v>
      </c>
      <c r="Q203" s="9">
        <f t="shared" si="90"/>
        <v>0</v>
      </c>
      <c r="R203" s="9">
        <f t="shared" si="91"/>
        <v>0</v>
      </c>
      <c r="S203" s="9">
        <f t="shared" ref="S203:S235" si="111">IFERROR(AE203/C203,0)</f>
        <v>0</v>
      </c>
      <c r="T203" s="9">
        <f t="shared" ref="T203:T235" si="112">$C$4*M203+IF(M203&gt;79,$C$5,5)</f>
        <v>5</v>
      </c>
      <c r="U203" s="9">
        <f t="shared" ref="U203:U235" si="113">N203*$C$3</f>
        <v>0</v>
      </c>
      <c r="V203" s="9">
        <f t="shared" ref="V203:V235" si="114">L203+T203+Q203</f>
        <v>5</v>
      </c>
      <c r="W203" s="9">
        <f t="shared" si="92"/>
        <v>0</v>
      </c>
      <c r="X203" s="9">
        <f t="shared" si="93"/>
        <v>-5</v>
      </c>
      <c r="Y203" s="9">
        <f t="shared" si="94"/>
        <v>0</v>
      </c>
      <c r="Z203" s="36" t="e">
        <f t="shared" si="95"/>
        <v>#DIV/0!</v>
      </c>
      <c r="AA203" s="36" t="e">
        <f t="shared" si="96"/>
        <v>#DIV/0!</v>
      </c>
      <c r="AB203" s="10" t="e">
        <f t="shared" si="97"/>
        <v>#DIV/0!</v>
      </c>
      <c r="AC203" s="10" t="e">
        <f t="shared" si="98"/>
        <v>#DIV/0!</v>
      </c>
      <c r="AD203" s="15">
        <f t="shared" si="99"/>
        <v>0</v>
      </c>
      <c r="AE203" s="15">
        <f t="shared" ref="AE203:AE235" si="115">($M$2*(C203*K203+G203))/$M$3</f>
        <v>0</v>
      </c>
      <c r="AF203" s="15">
        <f t="shared" si="100"/>
        <v>0</v>
      </c>
      <c r="AG203" s="9">
        <f t="shared" si="101"/>
        <v>0</v>
      </c>
      <c r="AH203" s="9" t="e">
        <f t="shared" si="102"/>
        <v>#DIV/0!</v>
      </c>
      <c r="AI203" s="9" t="e">
        <f t="shared" si="103"/>
        <v>#DIV/0!</v>
      </c>
      <c r="AJ203" s="9" t="e">
        <f t="shared" si="104"/>
        <v>#DIV/0!</v>
      </c>
      <c r="AK203" s="9">
        <f t="shared" si="105"/>
        <v>0</v>
      </c>
      <c r="AL203" s="9" t="e">
        <f t="shared" si="106"/>
        <v>#DIV/0!</v>
      </c>
      <c r="AM203" s="9" t="e">
        <f t="shared" si="107"/>
        <v>#DIV/0!</v>
      </c>
      <c r="AN203" s="9"/>
    </row>
    <row r="204" spans="1:40" x14ac:dyDescent="0.25">
      <c r="A204" s="19"/>
      <c r="B204" s="20"/>
      <c r="C204" s="21"/>
      <c r="D204" s="22"/>
      <c r="E204" s="23"/>
      <c r="F204" s="23"/>
      <c r="G204" s="22"/>
      <c r="H204" s="22"/>
      <c r="I204" s="22">
        <f t="shared" si="87"/>
        <v>0</v>
      </c>
      <c r="J204" s="9" t="e">
        <f t="shared" si="108"/>
        <v>#DIV/0!</v>
      </c>
      <c r="K204" s="9">
        <f t="shared" si="109"/>
        <v>0</v>
      </c>
      <c r="L204" s="13">
        <f t="shared" si="110"/>
        <v>0</v>
      </c>
      <c r="M204" s="24"/>
      <c r="N204" s="24"/>
      <c r="O204" s="9">
        <f t="shared" si="88"/>
        <v>0</v>
      </c>
      <c r="P204" s="14" t="e">
        <f t="shared" si="89"/>
        <v>#DIV/0!</v>
      </c>
      <c r="Q204" s="9">
        <f t="shared" si="90"/>
        <v>0</v>
      </c>
      <c r="R204" s="9">
        <f t="shared" si="91"/>
        <v>0</v>
      </c>
      <c r="S204" s="9">
        <f t="shared" si="111"/>
        <v>0</v>
      </c>
      <c r="T204" s="9">
        <f t="shared" si="112"/>
        <v>5</v>
      </c>
      <c r="U204" s="9">
        <f t="shared" si="113"/>
        <v>0</v>
      </c>
      <c r="V204" s="9">
        <f t="shared" si="114"/>
        <v>5</v>
      </c>
      <c r="W204" s="9">
        <f t="shared" si="92"/>
        <v>0</v>
      </c>
      <c r="X204" s="9">
        <f t="shared" si="93"/>
        <v>-5</v>
      </c>
      <c r="Y204" s="9">
        <f t="shared" si="94"/>
        <v>0</v>
      </c>
      <c r="Z204" s="36" t="e">
        <f t="shared" si="95"/>
        <v>#DIV/0!</v>
      </c>
      <c r="AA204" s="36" t="e">
        <f t="shared" si="96"/>
        <v>#DIV/0!</v>
      </c>
      <c r="AB204" s="10" t="e">
        <f t="shared" si="97"/>
        <v>#DIV/0!</v>
      </c>
      <c r="AC204" s="10" t="e">
        <f t="shared" si="98"/>
        <v>#DIV/0!</v>
      </c>
      <c r="AD204" s="15">
        <f t="shared" si="99"/>
        <v>0</v>
      </c>
      <c r="AE204" s="15">
        <f t="shared" si="115"/>
        <v>0</v>
      </c>
      <c r="AF204" s="15">
        <f t="shared" si="100"/>
        <v>0</v>
      </c>
      <c r="AG204" s="9">
        <f t="shared" si="101"/>
        <v>0</v>
      </c>
      <c r="AH204" s="9" t="e">
        <f t="shared" si="102"/>
        <v>#DIV/0!</v>
      </c>
      <c r="AI204" s="9" t="e">
        <f t="shared" si="103"/>
        <v>#DIV/0!</v>
      </c>
      <c r="AJ204" s="9" t="e">
        <f t="shared" si="104"/>
        <v>#DIV/0!</v>
      </c>
      <c r="AK204" s="9">
        <f t="shared" si="105"/>
        <v>0</v>
      </c>
      <c r="AL204" s="9" t="e">
        <f t="shared" si="106"/>
        <v>#DIV/0!</v>
      </c>
      <c r="AM204" s="9" t="e">
        <f t="shared" si="107"/>
        <v>#DIV/0!</v>
      </c>
      <c r="AN204" s="9"/>
    </row>
    <row r="205" spans="1:40" x14ac:dyDescent="0.25">
      <c r="A205" s="19"/>
      <c r="B205" s="20"/>
      <c r="C205" s="21"/>
      <c r="D205" s="22"/>
      <c r="E205" s="23"/>
      <c r="F205" s="23"/>
      <c r="G205" s="22"/>
      <c r="H205" s="22"/>
      <c r="I205" s="22">
        <f t="shared" si="87"/>
        <v>0</v>
      </c>
      <c r="J205" s="9" t="e">
        <f t="shared" si="108"/>
        <v>#DIV/0!</v>
      </c>
      <c r="K205" s="9">
        <f t="shared" si="109"/>
        <v>0</v>
      </c>
      <c r="L205" s="13">
        <f t="shared" si="110"/>
        <v>0</v>
      </c>
      <c r="M205" s="24"/>
      <c r="N205" s="24"/>
      <c r="O205" s="9">
        <f t="shared" si="88"/>
        <v>0</v>
      </c>
      <c r="P205" s="14" t="e">
        <f t="shared" si="89"/>
        <v>#DIV/0!</v>
      </c>
      <c r="Q205" s="9">
        <f t="shared" si="90"/>
        <v>0</v>
      </c>
      <c r="R205" s="9">
        <f t="shared" si="91"/>
        <v>0</v>
      </c>
      <c r="S205" s="9">
        <f t="shared" si="111"/>
        <v>0</v>
      </c>
      <c r="T205" s="9">
        <f t="shared" si="112"/>
        <v>5</v>
      </c>
      <c r="U205" s="9">
        <f t="shared" si="113"/>
        <v>0</v>
      </c>
      <c r="V205" s="9">
        <f t="shared" si="114"/>
        <v>5</v>
      </c>
      <c r="W205" s="9">
        <f t="shared" si="92"/>
        <v>0</v>
      </c>
      <c r="X205" s="9">
        <f t="shared" si="93"/>
        <v>-5</v>
      </c>
      <c r="Y205" s="9">
        <f t="shared" si="94"/>
        <v>0</v>
      </c>
      <c r="Z205" s="36" t="e">
        <f t="shared" si="95"/>
        <v>#DIV/0!</v>
      </c>
      <c r="AA205" s="36" t="e">
        <f t="shared" si="96"/>
        <v>#DIV/0!</v>
      </c>
      <c r="AB205" s="10" t="e">
        <f t="shared" si="97"/>
        <v>#DIV/0!</v>
      </c>
      <c r="AC205" s="10" t="e">
        <f t="shared" si="98"/>
        <v>#DIV/0!</v>
      </c>
      <c r="AD205" s="15">
        <f t="shared" si="99"/>
        <v>0</v>
      </c>
      <c r="AE205" s="15">
        <f t="shared" si="115"/>
        <v>0</v>
      </c>
      <c r="AF205" s="15">
        <f t="shared" si="100"/>
        <v>0</v>
      </c>
      <c r="AG205" s="9">
        <f t="shared" si="101"/>
        <v>0</v>
      </c>
      <c r="AH205" s="9" t="e">
        <f t="shared" si="102"/>
        <v>#DIV/0!</v>
      </c>
      <c r="AI205" s="9" t="e">
        <f t="shared" si="103"/>
        <v>#DIV/0!</v>
      </c>
      <c r="AJ205" s="9" t="e">
        <f t="shared" si="104"/>
        <v>#DIV/0!</v>
      </c>
      <c r="AK205" s="9">
        <f t="shared" si="105"/>
        <v>0</v>
      </c>
      <c r="AL205" s="9" t="e">
        <f t="shared" si="106"/>
        <v>#DIV/0!</v>
      </c>
      <c r="AM205" s="9" t="e">
        <f t="shared" si="107"/>
        <v>#DIV/0!</v>
      </c>
      <c r="AN205" s="9"/>
    </row>
    <row r="206" spans="1:40" x14ac:dyDescent="0.25">
      <c r="A206" s="19"/>
      <c r="B206" s="20"/>
      <c r="C206" s="21"/>
      <c r="D206" s="22"/>
      <c r="E206" s="23"/>
      <c r="F206" s="23"/>
      <c r="G206" s="22"/>
      <c r="H206" s="22"/>
      <c r="I206" s="22">
        <f t="shared" si="87"/>
        <v>0</v>
      </c>
      <c r="J206" s="9" t="e">
        <f t="shared" si="108"/>
        <v>#DIV/0!</v>
      </c>
      <c r="K206" s="9">
        <f t="shared" si="109"/>
        <v>0</v>
      </c>
      <c r="L206" s="13">
        <f t="shared" si="110"/>
        <v>0</v>
      </c>
      <c r="M206" s="24"/>
      <c r="N206" s="24"/>
      <c r="O206" s="9">
        <f t="shared" si="88"/>
        <v>0</v>
      </c>
      <c r="P206" s="14" t="e">
        <f t="shared" si="89"/>
        <v>#DIV/0!</v>
      </c>
      <c r="Q206" s="9">
        <f t="shared" si="90"/>
        <v>0</v>
      </c>
      <c r="R206" s="9">
        <f t="shared" si="91"/>
        <v>0</v>
      </c>
      <c r="S206" s="9">
        <f t="shared" si="111"/>
        <v>0</v>
      </c>
      <c r="T206" s="9">
        <f t="shared" si="112"/>
        <v>5</v>
      </c>
      <c r="U206" s="9">
        <f t="shared" si="113"/>
        <v>0</v>
      </c>
      <c r="V206" s="9">
        <f t="shared" si="114"/>
        <v>5</v>
      </c>
      <c r="W206" s="9">
        <f t="shared" si="92"/>
        <v>0</v>
      </c>
      <c r="X206" s="9">
        <f t="shared" si="93"/>
        <v>-5</v>
      </c>
      <c r="Y206" s="9">
        <f t="shared" si="94"/>
        <v>0</v>
      </c>
      <c r="Z206" s="36" t="e">
        <f t="shared" si="95"/>
        <v>#DIV/0!</v>
      </c>
      <c r="AA206" s="36" t="e">
        <f t="shared" si="96"/>
        <v>#DIV/0!</v>
      </c>
      <c r="AB206" s="10" t="e">
        <f t="shared" si="97"/>
        <v>#DIV/0!</v>
      </c>
      <c r="AC206" s="10" t="e">
        <f t="shared" si="98"/>
        <v>#DIV/0!</v>
      </c>
      <c r="AD206" s="15">
        <f t="shared" si="99"/>
        <v>0</v>
      </c>
      <c r="AE206" s="15">
        <f t="shared" si="115"/>
        <v>0</v>
      </c>
      <c r="AF206" s="15">
        <f t="shared" si="100"/>
        <v>0</v>
      </c>
      <c r="AG206" s="9">
        <f t="shared" si="101"/>
        <v>0</v>
      </c>
      <c r="AH206" s="9" t="e">
        <f t="shared" si="102"/>
        <v>#DIV/0!</v>
      </c>
      <c r="AI206" s="9" t="e">
        <f t="shared" si="103"/>
        <v>#DIV/0!</v>
      </c>
      <c r="AJ206" s="9" t="e">
        <f t="shared" si="104"/>
        <v>#DIV/0!</v>
      </c>
      <c r="AK206" s="9">
        <f t="shared" si="105"/>
        <v>0</v>
      </c>
      <c r="AL206" s="9" t="e">
        <f t="shared" si="106"/>
        <v>#DIV/0!</v>
      </c>
      <c r="AM206" s="9" t="e">
        <f t="shared" si="107"/>
        <v>#DIV/0!</v>
      </c>
      <c r="AN206" s="9"/>
    </row>
    <row r="207" spans="1:40" x14ac:dyDescent="0.25">
      <c r="A207" s="19"/>
      <c r="B207" s="20"/>
      <c r="C207" s="21"/>
      <c r="D207" s="22"/>
      <c r="E207" s="23"/>
      <c r="F207" s="23"/>
      <c r="G207" s="22"/>
      <c r="H207" s="22"/>
      <c r="I207" s="22">
        <f t="shared" si="87"/>
        <v>0</v>
      </c>
      <c r="J207" s="9" t="e">
        <f t="shared" si="108"/>
        <v>#DIV/0!</v>
      </c>
      <c r="K207" s="9">
        <f t="shared" si="109"/>
        <v>0</v>
      </c>
      <c r="L207" s="13">
        <f t="shared" si="110"/>
        <v>0</v>
      </c>
      <c r="M207" s="24"/>
      <c r="N207" s="24"/>
      <c r="O207" s="9">
        <f t="shared" si="88"/>
        <v>0</v>
      </c>
      <c r="P207" s="14" t="e">
        <f t="shared" si="89"/>
        <v>#DIV/0!</v>
      </c>
      <c r="Q207" s="9">
        <f t="shared" si="90"/>
        <v>0</v>
      </c>
      <c r="R207" s="9">
        <f t="shared" si="91"/>
        <v>0</v>
      </c>
      <c r="S207" s="9">
        <f t="shared" si="111"/>
        <v>0</v>
      </c>
      <c r="T207" s="9">
        <f t="shared" si="112"/>
        <v>5</v>
      </c>
      <c r="U207" s="9">
        <f t="shared" si="113"/>
        <v>0</v>
      </c>
      <c r="V207" s="9">
        <f t="shared" si="114"/>
        <v>5</v>
      </c>
      <c r="W207" s="9">
        <f t="shared" si="92"/>
        <v>0</v>
      </c>
      <c r="X207" s="9">
        <f t="shared" si="93"/>
        <v>-5</v>
      </c>
      <c r="Y207" s="9">
        <f t="shared" si="94"/>
        <v>0</v>
      </c>
      <c r="Z207" s="36" t="e">
        <f t="shared" si="95"/>
        <v>#DIV/0!</v>
      </c>
      <c r="AA207" s="36" t="e">
        <f t="shared" si="96"/>
        <v>#DIV/0!</v>
      </c>
      <c r="AB207" s="10" t="e">
        <f t="shared" si="97"/>
        <v>#DIV/0!</v>
      </c>
      <c r="AC207" s="10" t="e">
        <f t="shared" si="98"/>
        <v>#DIV/0!</v>
      </c>
      <c r="AD207" s="15">
        <f t="shared" si="99"/>
        <v>0</v>
      </c>
      <c r="AE207" s="15">
        <f t="shared" si="115"/>
        <v>0</v>
      </c>
      <c r="AF207" s="15">
        <f t="shared" si="100"/>
        <v>0</v>
      </c>
      <c r="AG207" s="9">
        <f t="shared" si="101"/>
        <v>0</v>
      </c>
      <c r="AH207" s="9" t="e">
        <f t="shared" si="102"/>
        <v>#DIV/0!</v>
      </c>
      <c r="AI207" s="9" t="e">
        <f t="shared" si="103"/>
        <v>#DIV/0!</v>
      </c>
      <c r="AJ207" s="9" t="e">
        <f t="shared" si="104"/>
        <v>#DIV/0!</v>
      </c>
      <c r="AK207" s="9">
        <f t="shared" si="105"/>
        <v>0</v>
      </c>
      <c r="AL207" s="9" t="e">
        <f t="shared" si="106"/>
        <v>#DIV/0!</v>
      </c>
      <c r="AM207" s="9" t="e">
        <f t="shared" si="107"/>
        <v>#DIV/0!</v>
      </c>
      <c r="AN207" s="9"/>
    </row>
    <row r="208" spans="1:40" x14ac:dyDescent="0.25">
      <c r="A208" s="19"/>
      <c r="B208" s="20"/>
      <c r="C208" s="21"/>
      <c r="D208" s="22"/>
      <c r="E208" s="23"/>
      <c r="F208" s="23"/>
      <c r="G208" s="22"/>
      <c r="H208" s="22"/>
      <c r="I208" s="22">
        <f t="shared" si="87"/>
        <v>0</v>
      </c>
      <c r="J208" s="9" t="e">
        <f t="shared" si="108"/>
        <v>#DIV/0!</v>
      </c>
      <c r="K208" s="9">
        <f t="shared" si="109"/>
        <v>0</v>
      </c>
      <c r="L208" s="13">
        <f t="shared" si="110"/>
        <v>0</v>
      </c>
      <c r="M208" s="24"/>
      <c r="N208" s="24"/>
      <c r="O208" s="9">
        <f t="shared" si="88"/>
        <v>0</v>
      </c>
      <c r="P208" s="14" t="e">
        <f t="shared" si="89"/>
        <v>#DIV/0!</v>
      </c>
      <c r="Q208" s="9">
        <f t="shared" si="90"/>
        <v>0</v>
      </c>
      <c r="R208" s="9">
        <f t="shared" si="91"/>
        <v>0</v>
      </c>
      <c r="S208" s="9">
        <f t="shared" si="111"/>
        <v>0</v>
      </c>
      <c r="T208" s="9">
        <f t="shared" si="112"/>
        <v>5</v>
      </c>
      <c r="U208" s="9">
        <f t="shared" si="113"/>
        <v>0</v>
      </c>
      <c r="V208" s="9">
        <f t="shared" si="114"/>
        <v>5</v>
      </c>
      <c r="W208" s="9">
        <f t="shared" si="92"/>
        <v>0</v>
      </c>
      <c r="X208" s="9">
        <f t="shared" si="93"/>
        <v>-5</v>
      </c>
      <c r="Y208" s="9">
        <f t="shared" si="94"/>
        <v>0</v>
      </c>
      <c r="Z208" s="36" t="e">
        <f t="shared" si="95"/>
        <v>#DIV/0!</v>
      </c>
      <c r="AA208" s="36" t="e">
        <f t="shared" si="96"/>
        <v>#DIV/0!</v>
      </c>
      <c r="AB208" s="10" t="e">
        <f t="shared" si="97"/>
        <v>#DIV/0!</v>
      </c>
      <c r="AC208" s="10" t="e">
        <f t="shared" si="98"/>
        <v>#DIV/0!</v>
      </c>
      <c r="AD208" s="15">
        <f t="shared" si="99"/>
        <v>0</v>
      </c>
      <c r="AE208" s="15">
        <f t="shared" si="115"/>
        <v>0</v>
      </c>
      <c r="AF208" s="15">
        <f t="shared" si="100"/>
        <v>0</v>
      </c>
      <c r="AG208" s="9">
        <f t="shared" si="101"/>
        <v>0</v>
      </c>
      <c r="AH208" s="9" t="e">
        <f t="shared" si="102"/>
        <v>#DIV/0!</v>
      </c>
      <c r="AI208" s="9" t="e">
        <f t="shared" si="103"/>
        <v>#DIV/0!</v>
      </c>
      <c r="AJ208" s="9" t="e">
        <f t="shared" si="104"/>
        <v>#DIV/0!</v>
      </c>
      <c r="AK208" s="9">
        <f t="shared" si="105"/>
        <v>0</v>
      </c>
      <c r="AL208" s="9" t="e">
        <f t="shared" si="106"/>
        <v>#DIV/0!</v>
      </c>
      <c r="AM208" s="9" t="e">
        <f t="shared" si="107"/>
        <v>#DIV/0!</v>
      </c>
      <c r="AN208" s="9"/>
    </row>
    <row r="209" spans="1:40" x14ac:dyDescent="0.25">
      <c r="A209" s="19"/>
      <c r="B209" s="20"/>
      <c r="C209" s="21"/>
      <c r="D209" s="22"/>
      <c r="E209" s="23"/>
      <c r="F209" s="23"/>
      <c r="G209" s="22"/>
      <c r="H209" s="22"/>
      <c r="I209" s="22">
        <f t="shared" si="87"/>
        <v>0</v>
      </c>
      <c r="J209" s="9" t="e">
        <f t="shared" si="108"/>
        <v>#DIV/0!</v>
      </c>
      <c r="K209" s="9">
        <f t="shared" si="109"/>
        <v>0</v>
      </c>
      <c r="L209" s="13">
        <f t="shared" si="110"/>
        <v>0</v>
      </c>
      <c r="M209" s="24"/>
      <c r="N209" s="24"/>
      <c r="O209" s="9">
        <f t="shared" si="88"/>
        <v>0</v>
      </c>
      <c r="P209" s="14" t="e">
        <f t="shared" si="89"/>
        <v>#DIV/0!</v>
      </c>
      <c r="Q209" s="9">
        <f t="shared" si="90"/>
        <v>0</v>
      </c>
      <c r="R209" s="9">
        <f t="shared" si="91"/>
        <v>0</v>
      </c>
      <c r="S209" s="9">
        <f t="shared" si="111"/>
        <v>0</v>
      </c>
      <c r="T209" s="9">
        <f t="shared" si="112"/>
        <v>5</v>
      </c>
      <c r="U209" s="9">
        <f t="shared" si="113"/>
        <v>0</v>
      </c>
      <c r="V209" s="9">
        <f t="shared" si="114"/>
        <v>5</v>
      </c>
      <c r="W209" s="9">
        <f t="shared" si="92"/>
        <v>0</v>
      </c>
      <c r="X209" s="9">
        <f t="shared" si="93"/>
        <v>-5</v>
      </c>
      <c r="Y209" s="9">
        <f t="shared" si="94"/>
        <v>0</v>
      </c>
      <c r="Z209" s="36" t="e">
        <f t="shared" si="95"/>
        <v>#DIV/0!</v>
      </c>
      <c r="AA209" s="36" t="e">
        <f t="shared" si="96"/>
        <v>#DIV/0!</v>
      </c>
      <c r="AB209" s="10" t="e">
        <f t="shared" si="97"/>
        <v>#DIV/0!</v>
      </c>
      <c r="AC209" s="10" t="e">
        <f t="shared" si="98"/>
        <v>#DIV/0!</v>
      </c>
      <c r="AD209" s="15">
        <f t="shared" si="99"/>
        <v>0</v>
      </c>
      <c r="AE209" s="15">
        <f t="shared" si="115"/>
        <v>0</v>
      </c>
      <c r="AF209" s="15">
        <f t="shared" si="100"/>
        <v>0</v>
      </c>
      <c r="AG209" s="9">
        <f t="shared" si="101"/>
        <v>0</v>
      </c>
      <c r="AH209" s="9" t="e">
        <f t="shared" si="102"/>
        <v>#DIV/0!</v>
      </c>
      <c r="AI209" s="9" t="e">
        <f t="shared" si="103"/>
        <v>#DIV/0!</v>
      </c>
      <c r="AJ209" s="9" t="e">
        <f t="shared" si="104"/>
        <v>#DIV/0!</v>
      </c>
      <c r="AK209" s="9">
        <f t="shared" si="105"/>
        <v>0</v>
      </c>
      <c r="AL209" s="9" t="e">
        <f t="shared" si="106"/>
        <v>#DIV/0!</v>
      </c>
      <c r="AM209" s="9" t="e">
        <f t="shared" si="107"/>
        <v>#DIV/0!</v>
      </c>
      <c r="AN209" s="9"/>
    </row>
    <row r="210" spans="1:40" x14ac:dyDescent="0.25">
      <c r="A210" s="19"/>
      <c r="B210" s="20"/>
      <c r="C210" s="21"/>
      <c r="D210" s="22"/>
      <c r="E210" s="23"/>
      <c r="F210" s="23"/>
      <c r="G210" s="22"/>
      <c r="H210" s="22"/>
      <c r="I210" s="22">
        <f t="shared" si="87"/>
        <v>0</v>
      </c>
      <c r="J210" s="9" t="e">
        <f t="shared" si="108"/>
        <v>#DIV/0!</v>
      </c>
      <c r="K210" s="9">
        <f t="shared" si="109"/>
        <v>0</v>
      </c>
      <c r="L210" s="13">
        <f t="shared" si="110"/>
        <v>0</v>
      </c>
      <c r="M210" s="24"/>
      <c r="N210" s="24"/>
      <c r="O210" s="9">
        <f t="shared" si="88"/>
        <v>0</v>
      </c>
      <c r="P210" s="14" t="e">
        <f t="shared" si="89"/>
        <v>#DIV/0!</v>
      </c>
      <c r="Q210" s="9">
        <f t="shared" si="90"/>
        <v>0</v>
      </c>
      <c r="R210" s="9">
        <f t="shared" si="91"/>
        <v>0</v>
      </c>
      <c r="S210" s="9">
        <f t="shared" si="111"/>
        <v>0</v>
      </c>
      <c r="T210" s="9">
        <f t="shared" si="112"/>
        <v>5</v>
      </c>
      <c r="U210" s="9">
        <f t="shared" si="113"/>
        <v>0</v>
      </c>
      <c r="V210" s="9">
        <f t="shared" si="114"/>
        <v>5</v>
      </c>
      <c r="W210" s="9">
        <f t="shared" si="92"/>
        <v>0</v>
      </c>
      <c r="X210" s="9">
        <f t="shared" si="93"/>
        <v>-5</v>
      </c>
      <c r="Y210" s="9">
        <f t="shared" si="94"/>
        <v>0</v>
      </c>
      <c r="Z210" s="36" t="e">
        <f t="shared" si="95"/>
        <v>#DIV/0!</v>
      </c>
      <c r="AA210" s="36" t="e">
        <f t="shared" si="96"/>
        <v>#DIV/0!</v>
      </c>
      <c r="AB210" s="10" t="e">
        <f t="shared" si="97"/>
        <v>#DIV/0!</v>
      </c>
      <c r="AC210" s="10" t="e">
        <f t="shared" si="98"/>
        <v>#DIV/0!</v>
      </c>
      <c r="AD210" s="15">
        <f t="shared" si="99"/>
        <v>0</v>
      </c>
      <c r="AE210" s="15">
        <f t="shared" si="115"/>
        <v>0</v>
      </c>
      <c r="AF210" s="15">
        <f t="shared" si="100"/>
        <v>0</v>
      </c>
      <c r="AG210" s="9">
        <f t="shared" si="101"/>
        <v>0</v>
      </c>
      <c r="AH210" s="9" t="e">
        <f t="shared" si="102"/>
        <v>#DIV/0!</v>
      </c>
      <c r="AI210" s="9" t="e">
        <f t="shared" si="103"/>
        <v>#DIV/0!</v>
      </c>
      <c r="AJ210" s="9" t="e">
        <f t="shared" si="104"/>
        <v>#DIV/0!</v>
      </c>
      <c r="AK210" s="9">
        <f t="shared" si="105"/>
        <v>0</v>
      </c>
      <c r="AL210" s="9" t="e">
        <f t="shared" si="106"/>
        <v>#DIV/0!</v>
      </c>
      <c r="AM210" s="9" t="e">
        <f t="shared" si="107"/>
        <v>#DIV/0!</v>
      </c>
      <c r="AN210" s="9"/>
    </row>
    <row r="211" spans="1:40" x14ac:dyDescent="0.25">
      <c r="A211" s="19"/>
      <c r="B211" s="20"/>
      <c r="C211" s="21"/>
      <c r="D211" s="22"/>
      <c r="E211" s="23"/>
      <c r="F211" s="23"/>
      <c r="G211" s="22"/>
      <c r="H211" s="22"/>
      <c r="I211" s="22">
        <f t="shared" si="87"/>
        <v>0</v>
      </c>
      <c r="J211" s="9" t="e">
        <f t="shared" si="108"/>
        <v>#DIV/0!</v>
      </c>
      <c r="K211" s="9">
        <f t="shared" si="109"/>
        <v>0</v>
      </c>
      <c r="L211" s="13">
        <f t="shared" si="110"/>
        <v>0</v>
      </c>
      <c r="M211" s="24"/>
      <c r="N211" s="24"/>
      <c r="O211" s="9">
        <f t="shared" si="88"/>
        <v>0</v>
      </c>
      <c r="P211" s="14" t="e">
        <f t="shared" si="89"/>
        <v>#DIV/0!</v>
      </c>
      <c r="Q211" s="9">
        <f t="shared" si="90"/>
        <v>0</v>
      </c>
      <c r="R211" s="9">
        <f t="shared" si="91"/>
        <v>0</v>
      </c>
      <c r="S211" s="9">
        <f t="shared" si="111"/>
        <v>0</v>
      </c>
      <c r="T211" s="9">
        <f t="shared" si="112"/>
        <v>5</v>
      </c>
      <c r="U211" s="9">
        <f t="shared" si="113"/>
        <v>0</v>
      </c>
      <c r="V211" s="9">
        <f t="shared" si="114"/>
        <v>5</v>
      </c>
      <c r="W211" s="9">
        <f t="shared" si="92"/>
        <v>0</v>
      </c>
      <c r="X211" s="9">
        <f t="shared" si="93"/>
        <v>-5</v>
      </c>
      <c r="Y211" s="9">
        <f t="shared" si="94"/>
        <v>0</v>
      </c>
      <c r="Z211" s="36" t="e">
        <f t="shared" si="95"/>
        <v>#DIV/0!</v>
      </c>
      <c r="AA211" s="36" t="e">
        <f t="shared" si="96"/>
        <v>#DIV/0!</v>
      </c>
      <c r="AB211" s="10" t="e">
        <f t="shared" si="97"/>
        <v>#DIV/0!</v>
      </c>
      <c r="AC211" s="10" t="e">
        <f t="shared" si="98"/>
        <v>#DIV/0!</v>
      </c>
      <c r="AD211" s="15">
        <f t="shared" si="99"/>
        <v>0</v>
      </c>
      <c r="AE211" s="15">
        <f t="shared" si="115"/>
        <v>0</v>
      </c>
      <c r="AF211" s="15">
        <f t="shared" si="100"/>
        <v>0</v>
      </c>
      <c r="AG211" s="9">
        <f t="shared" si="101"/>
        <v>0</v>
      </c>
      <c r="AH211" s="9" t="e">
        <f t="shared" si="102"/>
        <v>#DIV/0!</v>
      </c>
      <c r="AI211" s="9" t="e">
        <f t="shared" si="103"/>
        <v>#DIV/0!</v>
      </c>
      <c r="AJ211" s="9" t="e">
        <f t="shared" si="104"/>
        <v>#DIV/0!</v>
      </c>
      <c r="AK211" s="9">
        <f t="shared" si="105"/>
        <v>0</v>
      </c>
      <c r="AL211" s="9" t="e">
        <f t="shared" si="106"/>
        <v>#DIV/0!</v>
      </c>
      <c r="AM211" s="9" t="e">
        <f t="shared" si="107"/>
        <v>#DIV/0!</v>
      </c>
      <c r="AN211" s="9"/>
    </row>
    <row r="212" spans="1:40" x14ac:dyDescent="0.25">
      <c r="A212" s="19"/>
      <c r="B212" s="20"/>
      <c r="C212" s="21"/>
      <c r="D212" s="22"/>
      <c r="E212" s="23"/>
      <c r="F212" s="23"/>
      <c r="G212" s="22"/>
      <c r="H212" s="22"/>
      <c r="I212" s="22">
        <f t="shared" si="87"/>
        <v>0</v>
      </c>
      <c r="J212" s="9" t="e">
        <f t="shared" si="108"/>
        <v>#DIV/0!</v>
      </c>
      <c r="K212" s="9">
        <f t="shared" si="109"/>
        <v>0</v>
      </c>
      <c r="L212" s="13">
        <f t="shared" si="110"/>
        <v>0</v>
      </c>
      <c r="M212" s="24"/>
      <c r="N212" s="24"/>
      <c r="O212" s="9">
        <f t="shared" si="88"/>
        <v>0</v>
      </c>
      <c r="P212" s="14" t="e">
        <f t="shared" si="89"/>
        <v>#DIV/0!</v>
      </c>
      <c r="Q212" s="9">
        <f t="shared" si="90"/>
        <v>0</v>
      </c>
      <c r="R212" s="9">
        <f t="shared" si="91"/>
        <v>0</v>
      </c>
      <c r="S212" s="9">
        <f t="shared" si="111"/>
        <v>0</v>
      </c>
      <c r="T212" s="9">
        <f t="shared" si="112"/>
        <v>5</v>
      </c>
      <c r="U212" s="9">
        <f t="shared" si="113"/>
        <v>0</v>
      </c>
      <c r="V212" s="9">
        <f t="shared" si="114"/>
        <v>5</v>
      </c>
      <c r="W212" s="9">
        <f t="shared" si="92"/>
        <v>0</v>
      </c>
      <c r="X212" s="9">
        <f t="shared" si="93"/>
        <v>-5</v>
      </c>
      <c r="Y212" s="9">
        <f t="shared" si="94"/>
        <v>0</v>
      </c>
      <c r="Z212" s="36" t="e">
        <f t="shared" si="95"/>
        <v>#DIV/0!</v>
      </c>
      <c r="AA212" s="36" t="e">
        <f t="shared" si="96"/>
        <v>#DIV/0!</v>
      </c>
      <c r="AB212" s="10" t="e">
        <f t="shared" si="97"/>
        <v>#DIV/0!</v>
      </c>
      <c r="AC212" s="10" t="e">
        <f t="shared" si="98"/>
        <v>#DIV/0!</v>
      </c>
      <c r="AD212" s="15">
        <f t="shared" si="99"/>
        <v>0</v>
      </c>
      <c r="AE212" s="15">
        <f t="shared" si="115"/>
        <v>0</v>
      </c>
      <c r="AF212" s="15">
        <f t="shared" si="100"/>
        <v>0</v>
      </c>
      <c r="AG212" s="9">
        <f t="shared" si="101"/>
        <v>0</v>
      </c>
      <c r="AH212" s="9" t="e">
        <f t="shared" si="102"/>
        <v>#DIV/0!</v>
      </c>
      <c r="AI212" s="9" t="e">
        <f t="shared" si="103"/>
        <v>#DIV/0!</v>
      </c>
      <c r="AJ212" s="9" t="e">
        <f t="shared" si="104"/>
        <v>#DIV/0!</v>
      </c>
      <c r="AK212" s="9">
        <f t="shared" si="105"/>
        <v>0</v>
      </c>
      <c r="AL212" s="9" t="e">
        <f t="shared" si="106"/>
        <v>#DIV/0!</v>
      </c>
      <c r="AM212" s="9" t="e">
        <f t="shared" si="107"/>
        <v>#DIV/0!</v>
      </c>
      <c r="AN212" s="9"/>
    </row>
    <row r="213" spans="1:40" x14ac:dyDescent="0.25">
      <c r="A213" s="19"/>
      <c r="B213" s="20"/>
      <c r="C213" s="21"/>
      <c r="D213" s="22"/>
      <c r="E213" s="23"/>
      <c r="F213" s="23"/>
      <c r="G213" s="22"/>
      <c r="H213" s="22"/>
      <c r="I213" s="22">
        <f t="shared" si="87"/>
        <v>0</v>
      </c>
      <c r="J213" s="9" t="e">
        <f t="shared" si="108"/>
        <v>#DIV/0!</v>
      </c>
      <c r="K213" s="9">
        <f t="shared" si="109"/>
        <v>0</v>
      </c>
      <c r="L213" s="13">
        <f t="shared" si="110"/>
        <v>0</v>
      </c>
      <c r="M213" s="24"/>
      <c r="N213" s="24"/>
      <c r="O213" s="9">
        <f t="shared" si="88"/>
        <v>0</v>
      </c>
      <c r="P213" s="14" t="e">
        <f t="shared" si="89"/>
        <v>#DIV/0!</v>
      </c>
      <c r="Q213" s="9">
        <f t="shared" si="90"/>
        <v>0</v>
      </c>
      <c r="R213" s="9">
        <f t="shared" si="91"/>
        <v>0</v>
      </c>
      <c r="S213" s="9">
        <f t="shared" si="111"/>
        <v>0</v>
      </c>
      <c r="T213" s="9">
        <f t="shared" si="112"/>
        <v>5</v>
      </c>
      <c r="U213" s="9">
        <f t="shared" si="113"/>
        <v>0</v>
      </c>
      <c r="V213" s="9">
        <f t="shared" si="114"/>
        <v>5</v>
      </c>
      <c r="W213" s="9">
        <f t="shared" si="92"/>
        <v>0</v>
      </c>
      <c r="X213" s="9">
        <f t="shared" si="93"/>
        <v>-5</v>
      </c>
      <c r="Y213" s="9">
        <f t="shared" si="94"/>
        <v>0</v>
      </c>
      <c r="Z213" s="36" t="e">
        <f t="shared" si="95"/>
        <v>#DIV/0!</v>
      </c>
      <c r="AA213" s="36" t="e">
        <f t="shared" si="96"/>
        <v>#DIV/0!</v>
      </c>
      <c r="AB213" s="10" t="e">
        <f t="shared" si="97"/>
        <v>#DIV/0!</v>
      </c>
      <c r="AC213" s="10" t="e">
        <f t="shared" si="98"/>
        <v>#DIV/0!</v>
      </c>
      <c r="AD213" s="15">
        <f t="shared" si="99"/>
        <v>0</v>
      </c>
      <c r="AE213" s="15">
        <f t="shared" si="115"/>
        <v>0</v>
      </c>
      <c r="AF213" s="15">
        <f t="shared" si="100"/>
        <v>0</v>
      </c>
      <c r="AG213" s="9">
        <f t="shared" si="101"/>
        <v>0</v>
      </c>
      <c r="AH213" s="9" t="e">
        <f t="shared" si="102"/>
        <v>#DIV/0!</v>
      </c>
      <c r="AI213" s="9" t="e">
        <f t="shared" si="103"/>
        <v>#DIV/0!</v>
      </c>
      <c r="AJ213" s="9" t="e">
        <f t="shared" si="104"/>
        <v>#DIV/0!</v>
      </c>
      <c r="AK213" s="9">
        <f t="shared" si="105"/>
        <v>0</v>
      </c>
      <c r="AL213" s="9" t="e">
        <f t="shared" si="106"/>
        <v>#DIV/0!</v>
      </c>
      <c r="AM213" s="9" t="e">
        <f t="shared" si="107"/>
        <v>#DIV/0!</v>
      </c>
      <c r="AN213" s="9"/>
    </row>
    <row r="214" spans="1:40" x14ac:dyDescent="0.25">
      <c r="A214" s="19"/>
      <c r="B214" s="20"/>
      <c r="C214" s="21"/>
      <c r="D214" s="22"/>
      <c r="E214" s="23"/>
      <c r="F214" s="23"/>
      <c r="G214" s="22"/>
      <c r="H214" s="22"/>
      <c r="I214" s="22">
        <f t="shared" si="87"/>
        <v>0</v>
      </c>
      <c r="J214" s="9" t="e">
        <f t="shared" si="108"/>
        <v>#DIV/0!</v>
      </c>
      <c r="K214" s="9">
        <f t="shared" si="109"/>
        <v>0</v>
      </c>
      <c r="L214" s="13">
        <f t="shared" si="110"/>
        <v>0</v>
      </c>
      <c r="M214" s="24"/>
      <c r="N214" s="24"/>
      <c r="O214" s="9">
        <f t="shared" si="88"/>
        <v>0</v>
      </c>
      <c r="P214" s="14" t="e">
        <f t="shared" si="89"/>
        <v>#DIV/0!</v>
      </c>
      <c r="Q214" s="9">
        <f t="shared" si="90"/>
        <v>0</v>
      </c>
      <c r="R214" s="9">
        <f t="shared" si="91"/>
        <v>0</v>
      </c>
      <c r="S214" s="9">
        <f t="shared" si="111"/>
        <v>0</v>
      </c>
      <c r="T214" s="9">
        <f t="shared" si="112"/>
        <v>5</v>
      </c>
      <c r="U214" s="9">
        <f t="shared" si="113"/>
        <v>0</v>
      </c>
      <c r="V214" s="9">
        <f t="shared" si="114"/>
        <v>5</v>
      </c>
      <c r="W214" s="9">
        <f t="shared" si="92"/>
        <v>0</v>
      </c>
      <c r="X214" s="9">
        <f t="shared" si="93"/>
        <v>-5</v>
      </c>
      <c r="Y214" s="9">
        <f t="shared" si="94"/>
        <v>0</v>
      </c>
      <c r="Z214" s="36" t="e">
        <f t="shared" si="95"/>
        <v>#DIV/0!</v>
      </c>
      <c r="AA214" s="36" t="e">
        <f t="shared" si="96"/>
        <v>#DIV/0!</v>
      </c>
      <c r="AB214" s="10" t="e">
        <f t="shared" si="97"/>
        <v>#DIV/0!</v>
      </c>
      <c r="AC214" s="10" t="e">
        <f t="shared" si="98"/>
        <v>#DIV/0!</v>
      </c>
      <c r="AD214" s="15">
        <f t="shared" si="99"/>
        <v>0</v>
      </c>
      <c r="AE214" s="15">
        <f t="shared" si="115"/>
        <v>0</v>
      </c>
      <c r="AF214" s="15">
        <f t="shared" si="100"/>
        <v>0</v>
      </c>
      <c r="AG214" s="9">
        <f t="shared" si="101"/>
        <v>0</v>
      </c>
      <c r="AH214" s="9" t="e">
        <f t="shared" si="102"/>
        <v>#DIV/0!</v>
      </c>
      <c r="AI214" s="9" t="e">
        <f t="shared" si="103"/>
        <v>#DIV/0!</v>
      </c>
      <c r="AJ214" s="9" t="e">
        <f t="shared" si="104"/>
        <v>#DIV/0!</v>
      </c>
      <c r="AK214" s="9">
        <f t="shared" si="105"/>
        <v>0</v>
      </c>
      <c r="AL214" s="9" t="e">
        <f t="shared" si="106"/>
        <v>#DIV/0!</v>
      </c>
      <c r="AM214" s="9" t="e">
        <f t="shared" si="107"/>
        <v>#DIV/0!</v>
      </c>
      <c r="AN214" s="9"/>
    </row>
    <row r="215" spans="1:40" x14ac:dyDescent="0.25">
      <c r="A215" s="19"/>
      <c r="B215" s="20"/>
      <c r="C215" s="21"/>
      <c r="D215" s="22"/>
      <c r="E215" s="23"/>
      <c r="F215" s="23"/>
      <c r="G215" s="22"/>
      <c r="H215" s="22"/>
      <c r="I215" s="22">
        <f t="shared" si="87"/>
        <v>0</v>
      </c>
      <c r="J215" s="9" t="e">
        <f t="shared" si="108"/>
        <v>#DIV/0!</v>
      </c>
      <c r="K215" s="9">
        <f t="shared" si="109"/>
        <v>0</v>
      </c>
      <c r="L215" s="13">
        <f t="shared" si="110"/>
        <v>0</v>
      </c>
      <c r="M215" s="24"/>
      <c r="N215" s="24"/>
      <c r="O215" s="9">
        <f t="shared" si="88"/>
        <v>0</v>
      </c>
      <c r="P215" s="14" t="e">
        <f t="shared" si="89"/>
        <v>#DIV/0!</v>
      </c>
      <c r="Q215" s="9">
        <f t="shared" si="90"/>
        <v>0</v>
      </c>
      <c r="R215" s="9">
        <f t="shared" si="91"/>
        <v>0</v>
      </c>
      <c r="S215" s="9">
        <f t="shared" si="111"/>
        <v>0</v>
      </c>
      <c r="T215" s="9">
        <f t="shared" si="112"/>
        <v>5</v>
      </c>
      <c r="U215" s="9">
        <f t="shared" si="113"/>
        <v>0</v>
      </c>
      <c r="V215" s="9">
        <f t="shared" si="114"/>
        <v>5</v>
      </c>
      <c r="W215" s="9">
        <f t="shared" si="92"/>
        <v>0</v>
      </c>
      <c r="X215" s="9">
        <f t="shared" si="93"/>
        <v>-5</v>
      </c>
      <c r="Y215" s="9">
        <f t="shared" si="94"/>
        <v>0</v>
      </c>
      <c r="Z215" s="36" t="e">
        <f t="shared" si="95"/>
        <v>#DIV/0!</v>
      </c>
      <c r="AA215" s="36" t="e">
        <f t="shared" si="96"/>
        <v>#DIV/0!</v>
      </c>
      <c r="AB215" s="10" t="e">
        <f t="shared" si="97"/>
        <v>#DIV/0!</v>
      </c>
      <c r="AC215" s="10" t="e">
        <f t="shared" si="98"/>
        <v>#DIV/0!</v>
      </c>
      <c r="AD215" s="15">
        <f t="shared" si="99"/>
        <v>0</v>
      </c>
      <c r="AE215" s="15">
        <f t="shared" si="115"/>
        <v>0</v>
      </c>
      <c r="AF215" s="15">
        <f t="shared" si="100"/>
        <v>0</v>
      </c>
      <c r="AG215" s="9">
        <f t="shared" si="101"/>
        <v>0</v>
      </c>
      <c r="AH215" s="9" t="e">
        <f t="shared" si="102"/>
        <v>#DIV/0!</v>
      </c>
      <c r="AI215" s="9" t="e">
        <f t="shared" si="103"/>
        <v>#DIV/0!</v>
      </c>
      <c r="AJ215" s="9" t="e">
        <f t="shared" si="104"/>
        <v>#DIV/0!</v>
      </c>
      <c r="AK215" s="9">
        <f t="shared" si="105"/>
        <v>0</v>
      </c>
      <c r="AL215" s="9" t="e">
        <f t="shared" si="106"/>
        <v>#DIV/0!</v>
      </c>
      <c r="AM215" s="9" t="e">
        <f t="shared" si="107"/>
        <v>#DIV/0!</v>
      </c>
      <c r="AN215" s="9"/>
    </row>
    <row r="216" spans="1:40" x14ac:dyDescent="0.25">
      <c r="A216" s="19"/>
      <c r="B216" s="20"/>
      <c r="C216" s="21"/>
      <c r="D216" s="22"/>
      <c r="E216" s="23"/>
      <c r="F216" s="23"/>
      <c r="G216" s="22"/>
      <c r="H216" s="22"/>
      <c r="I216" s="22">
        <f t="shared" si="87"/>
        <v>0</v>
      </c>
      <c r="J216" s="9" t="e">
        <f t="shared" si="108"/>
        <v>#DIV/0!</v>
      </c>
      <c r="K216" s="9">
        <f t="shared" si="109"/>
        <v>0</v>
      </c>
      <c r="L216" s="13">
        <f t="shared" si="110"/>
        <v>0</v>
      </c>
      <c r="M216" s="24"/>
      <c r="N216" s="24"/>
      <c r="O216" s="9">
        <f t="shared" si="88"/>
        <v>0</v>
      </c>
      <c r="P216" s="14" t="e">
        <f t="shared" si="89"/>
        <v>#DIV/0!</v>
      </c>
      <c r="Q216" s="9">
        <f t="shared" si="90"/>
        <v>0</v>
      </c>
      <c r="R216" s="9">
        <f t="shared" si="91"/>
        <v>0</v>
      </c>
      <c r="S216" s="9">
        <f t="shared" si="111"/>
        <v>0</v>
      </c>
      <c r="T216" s="9">
        <f t="shared" si="112"/>
        <v>5</v>
      </c>
      <c r="U216" s="9">
        <f t="shared" si="113"/>
        <v>0</v>
      </c>
      <c r="V216" s="9">
        <f t="shared" si="114"/>
        <v>5</v>
      </c>
      <c r="W216" s="9">
        <f t="shared" si="92"/>
        <v>0</v>
      </c>
      <c r="X216" s="9">
        <f t="shared" si="93"/>
        <v>-5</v>
      </c>
      <c r="Y216" s="9">
        <f t="shared" si="94"/>
        <v>0</v>
      </c>
      <c r="Z216" s="36" t="e">
        <f t="shared" si="95"/>
        <v>#DIV/0!</v>
      </c>
      <c r="AA216" s="36" t="e">
        <f t="shared" si="96"/>
        <v>#DIV/0!</v>
      </c>
      <c r="AB216" s="10" t="e">
        <f t="shared" si="97"/>
        <v>#DIV/0!</v>
      </c>
      <c r="AC216" s="10" t="e">
        <f t="shared" si="98"/>
        <v>#DIV/0!</v>
      </c>
      <c r="AD216" s="15">
        <f t="shared" si="99"/>
        <v>0</v>
      </c>
      <c r="AE216" s="15">
        <f t="shared" si="115"/>
        <v>0</v>
      </c>
      <c r="AF216" s="15">
        <f t="shared" si="100"/>
        <v>0</v>
      </c>
      <c r="AG216" s="9">
        <f t="shared" si="101"/>
        <v>0</v>
      </c>
      <c r="AH216" s="9" t="e">
        <f t="shared" si="102"/>
        <v>#DIV/0!</v>
      </c>
      <c r="AI216" s="9" t="e">
        <f t="shared" si="103"/>
        <v>#DIV/0!</v>
      </c>
      <c r="AJ216" s="9" t="e">
        <f t="shared" si="104"/>
        <v>#DIV/0!</v>
      </c>
      <c r="AK216" s="9">
        <f t="shared" si="105"/>
        <v>0</v>
      </c>
      <c r="AL216" s="9" t="e">
        <f t="shared" si="106"/>
        <v>#DIV/0!</v>
      </c>
      <c r="AM216" s="9" t="e">
        <f t="shared" si="107"/>
        <v>#DIV/0!</v>
      </c>
      <c r="AN216" s="9"/>
    </row>
    <row r="217" spans="1:40" x14ac:dyDescent="0.25">
      <c r="A217" s="19"/>
      <c r="B217" s="20"/>
      <c r="C217" s="21"/>
      <c r="D217" s="22"/>
      <c r="E217" s="23"/>
      <c r="F217" s="23"/>
      <c r="G217" s="22"/>
      <c r="H217" s="22"/>
      <c r="I217" s="22">
        <f t="shared" si="87"/>
        <v>0</v>
      </c>
      <c r="J217" s="9" t="e">
        <f t="shared" si="108"/>
        <v>#DIV/0!</v>
      </c>
      <c r="K217" s="9">
        <f t="shared" si="109"/>
        <v>0</v>
      </c>
      <c r="L217" s="13">
        <f t="shared" si="110"/>
        <v>0</v>
      </c>
      <c r="M217" s="24"/>
      <c r="N217" s="24"/>
      <c r="O217" s="9">
        <f t="shared" si="88"/>
        <v>0</v>
      </c>
      <c r="P217" s="14" t="e">
        <f t="shared" si="89"/>
        <v>#DIV/0!</v>
      </c>
      <c r="Q217" s="9">
        <f t="shared" si="90"/>
        <v>0</v>
      </c>
      <c r="R217" s="9">
        <f t="shared" si="91"/>
        <v>0</v>
      </c>
      <c r="S217" s="9">
        <f t="shared" si="111"/>
        <v>0</v>
      </c>
      <c r="T217" s="9">
        <f t="shared" si="112"/>
        <v>5</v>
      </c>
      <c r="U217" s="9">
        <f t="shared" si="113"/>
        <v>0</v>
      </c>
      <c r="V217" s="9">
        <f t="shared" si="114"/>
        <v>5</v>
      </c>
      <c r="W217" s="9">
        <f t="shared" si="92"/>
        <v>0</v>
      </c>
      <c r="X217" s="9">
        <f t="shared" si="93"/>
        <v>-5</v>
      </c>
      <c r="Y217" s="9">
        <f t="shared" si="94"/>
        <v>0</v>
      </c>
      <c r="Z217" s="36" t="e">
        <f t="shared" si="95"/>
        <v>#DIV/0!</v>
      </c>
      <c r="AA217" s="36" t="e">
        <f t="shared" si="96"/>
        <v>#DIV/0!</v>
      </c>
      <c r="AB217" s="10" t="e">
        <f t="shared" si="97"/>
        <v>#DIV/0!</v>
      </c>
      <c r="AC217" s="10" t="e">
        <f t="shared" si="98"/>
        <v>#DIV/0!</v>
      </c>
      <c r="AD217" s="15">
        <f t="shared" si="99"/>
        <v>0</v>
      </c>
      <c r="AE217" s="15">
        <f t="shared" si="115"/>
        <v>0</v>
      </c>
      <c r="AF217" s="15">
        <f t="shared" si="100"/>
        <v>0</v>
      </c>
      <c r="AG217" s="9">
        <f t="shared" si="101"/>
        <v>0</v>
      </c>
      <c r="AH217" s="9" t="e">
        <f t="shared" si="102"/>
        <v>#DIV/0!</v>
      </c>
      <c r="AI217" s="9" t="e">
        <f t="shared" si="103"/>
        <v>#DIV/0!</v>
      </c>
      <c r="AJ217" s="9" t="e">
        <f t="shared" si="104"/>
        <v>#DIV/0!</v>
      </c>
      <c r="AK217" s="9">
        <f t="shared" si="105"/>
        <v>0</v>
      </c>
      <c r="AL217" s="9" t="e">
        <f t="shared" si="106"/>
        <v>#DIV/0!</v>
      </c>
      <c r="AM217" s="9" t="e">
        <f t="shared" si="107"/>
        <v>#DIV/0!</v>
      </c>
      <c r="AN217" s="9"/>
    </row>
    <row r="218" spans="1:40" x14ac:dyDescent="0.25">
      <c r="A218" s="19"/>
      <c r="B218" s="20"/>
      <c r="C218" s="21"/>
      <c r="D218" s="22"/>
      <c r="E218" s="23"/>
      <c r="F218" s="23"/>
      <c r="G218" s="22"/>
      <c r="H218" s="22"/>
      <c r="I218" s="22">
        <f t="shared" si="87"/>
        <v>0</v>
      </c>
      <c r="J218" s="9" t="e">
        <f t="shared" si="108"/>
        <v>#DIV/0!</v>
      </c>
      <c r="K218" s="9">
        <f t="shared" si="109"/>
        <v>0</v>
      </c>
      <c r="L218" s="13">
        <f t="shared" si="110"/>
        <v>0</v>
      </c>
      <c r="M218" s="24"/>
      <c r="N218" s="24"/>
      <c r="O218" s="9">
        <f t="shared" si="88"/>
        <v>0</v>
      </c>
      <c r="P218" s="14" t="e">
        <f t="shared" si="89"/>
        <v>#DIV/0!</v>
      </c>
      <c r="Q218" s="9">
        <f t="shared" si="90"/>
        <v>0</v>
      </c>
      <c r="R218" s="9">
        <f t="shared" si="91"/>
        <v>0</v>
      </c>
      <c r="S218" s="9">
        <f t="shared" si="111"/>
        <v>0</v>
      </c>
      <c r="T218" s="9">
        <f t="shared" si="112"/>
        <v>5</v>
      </c>
      <c r="U218" s="9">
        <f t="shared" si="113"/>
        <v>0</v>
      </c>
      <c r="V218" s="9">
        <f t="shared" si="114"/>
        <v>5</v>
      </c>
      <c r="W218" s="9">
        <f t="shared" si="92"/>
        <v>0</v>
      </c>
      <c r="X218" s="9">
        <f t="shared" si="93"/>
        <v>-5</v>
      </c>
      <c r="Y218" s="9">
        <f t="shared" si="94"/>
        <v>0</v>
      </c>
      <c r="Z218" s="36" t="e">
        <f t="shared" si="95"/>
        <v>#DIV/0!</v>
      </c>
      <c r="AA218" s="36" t="e">
        <f t="shared" si="96"/>
        <v>#DIV/0!</v>
      </c>
      <c r="AB218" s="10" t="e">
        <f t="shared" si="97"/>
        <v>#DIV/0!</v>
      </c>
      <c r="AC218" s="10" t="e">
        <f t="shared" si="98"/>
        <v>#DIV/0!</v>
      </c>
      <c r="AD218" s="15">
        <f t="shared" si="99"/>
        <v>0</v>
      </c>
      <c r="AE218" s="15">
        <f t="shared" si="115"/>
        <v>0</v>
      </c>
      <c r="AF218" s="15">
        <f t="shared" si="100"/>
        <v>0</v>
      </c>
      <c r="AG218" s="9">
        <f t="shared" si="101"/>
        <v>0</v>
      </c>
      <c r="AH218" s="9" t="e">
        <f t="shared" si="102"/>
        <v>#DIV/0!</v>
      </c>
      <c r="AI218" s="9" t="e">
        <f t="shared" si="103"/>
        <v>#DIV/0!</v>
      </c>
      <c r="AJ218" s="9" t="e">
        <f t="shared" si="104"/>
        <v>#DIV/0!</v>
      </c>
      <c r="AK218" s="9">
        <f t="shared" si="105"/>
        <v>0</v>
      </c>
      <c r="AL218" s="9" t="e">
        <f t="shared" si="106"/>
        <v>#DIV/0!</v>
      </c>
      <c r="AM218" s="9" t="e">
        <f t="shared" si="107"/>
        <v>#DIV/0!</v>
      </c>
      <c r="AN218" s="9"/>
    </row>
    <row r="219" spans="1:40" x14ac:dyDescent="0.25">
      <c r="A219" s="19"/>
      <c r="B219" s="20"/>
      <c r="C219" s="21"/>
      <c r="D219" s="22"/>
      <c r="E219" s="23"/>
      <c r="F219" s="23"/>
      <c r="G219" s="22"/>
      <c r="H219" s="22"/>
      <c r="I219" s="22">
        <f t="shared" si="87"/>
        <v>0</v>
      </c>
      <c r="J219" s="9" t="e">
        <f t="shared" si="108"/>
        <v>#DIV/0!</v>
      </c>
      <c r="K219" s="9">
        <f t="shared" si="109"/>
        <v>0</v>
      </c>
      <c r="L219" s="13">
        <f t="shared" si="110"/>
        <v>0</v>
      </c>
      <c r="M219" s="24"/>
      <c r="N219" s="24"/>
      <c r="O219" s="9">
        <f t="shared" si="88"/>
        <v>0</v>
      </c>
      <c r="P219" s="14" t="e">
        <f t="shared" si="89"/>
        <v>#DIV/0!</v>
      </c>
      <c r="Q219" s="9">
        <f t="shared" si="90"/>
        <v>0</v>
      </c>
      <c r="R219" s="9">
        <f t="shared" si="91"/>
        <v>0</v>
      </c>
      <c r="S219" s="9">
        <f t="shared" si="111"/>
        <v>0</v>
      </c>
      <c r="T219" s="9">
        <f t="shared" si="112"/>
        <v>5</v>
      </c>
      <c r="U219" s="9">
        <f t="shared" si="113"/>
        <v>0</v>
      </c>
      <c r="V219" s="9">
        <f t="shared" si="114"/>
        <v>5</v>
      </c>
      <c r="W219" s="9">
        <f t="shared" si="92"/>
        <v>0</v>
      </c>
      <c r="X219" s="9">
        <f t="shared" si="93"/>
        <v>-5</v>
      </c>
      <c r="Y219" s="9">
        <f t="shared" si="94"/>
        <v>0</v>
      </c>
      <c r="Z219" s="36" t="e">
        <f t="shared" si="95"/>
        <v>#DIV/0!</v>
      </c>
      <c r="AA219" s="36" t="e">
        <f t="shared" si="96"/>
        <v>#DIV/0!</v>
      </c>
      <c r="AB219" s="10" t="e">
        <f t="shared" si="97"/>
        <v>#DIV/0!</v>
      </c>
      <c r="AC219" s="10" t="e">
        <f t="shared" si="98"/>
        <v>#DIV/0!</v>
      </c>
      <c r="AD219" s="15">
        <f t="shared" si="99"/>
        <v>0</v>
      </c>
      <c r="AE219" s="15">
        <f t="shared" si="115"/>
        <v>0</v>
      </c>
      <c r="AF219" s="15">
        <f t="shared" si="100"/>
        <v>0</v>
      </c>
      <c r="AG219" s="9">
        <f t="shared" si="101"/>
        <v>0</v>
      </c>
      <c r="AH219" s="9" t="e">
        <f t="shared" si="102"/>
        <v>#DIV/0!</v>
      </c>
      <c r="AI219" s="9" t="e">
        <f t="shared" si="103"/>
        <v>#DIV/0!</v>
      </c>
      <c r="AJ219" s="9" t="e">
        <f t="shared" si="104"/>
        <v>#DIV/0!</v>
      </c>
      <c r="AK219" s="9">
        <f t="shared" si="105"/>
        <v>0</v>
      </c>
      <c r="AL219" s="9" t="e">
        <f t="shared" si="106"/>
        <v>#DIV/0!</v>
      </c>
      <c r="AM219" s="9" t="e">
        <f t="shared" si="107"/>
        <v>#DIV/0!</v>
      </c>
      <c r="AN219" s="9"/>
    </row>
    <row r="220" spans="1:40" x14ac:dyDescent="0.25">
      <c r="A220" s="19"/>
      <c r="B220" s="20"/>
      <c r="C220" s="21"/>
      <c r="D220" s="22"/>
      <c r="E220" s="23"/>
      <c r="F220" s="23"/>
      <c r="G220" s="22"/>
      <c r="H220" s="22"/>
      <c r="I220" s="22">
        <f t="shared" si="87"/>
        <v>0</v>
      </c>
      <c r="J220" s="9" t="e">
        <f t="shared" si="108"/>
        <v>#DIV/0!</v>
      </c>
      <c r="K220" s="9">
        <f t="shared" si="109"/>
        <v>0</v>
      </c>
      <c r="L220" s="13">
        <f t="shared" si="110"/>
        <v>0</v>
      </c>
      <c r="M220" s="24"/>
      <c r="N220" s="24"/>
      <c r="O220" s="9">
        <f t="shared" si="88"/>
        <v>0</v>
      </c>
      <c r="P220" s="14" t="e">
        <f t="shared" si="89"/>
        <v>#DIV/0!</v>
      </c>
      <c r="Q220" s="9">
        <f t="shared" si="90"/>
        <v>0</v>
      </c>
      <c r="R220" s="9">
        <f t="shared" si="91"/>
        <v>0</v>
      </c>
      <c r="S220" s="9">
        <f t="shared" si="111"/>
        <v>0</v>
      </c>
      <c r="T220" s="9">
        <f t="shared" si="112"/>
        <v>5</v>
      </c>
      <c r="U220" s="9">
        <f t="shared" si="113"/>
        <v>0</v>
      </c>
      <c r="V220" s="9">
        <f t="shared" si="114"/>
        <v>5</v>
      </c>
      <c r="W220" s="9">
        <f t="shared" si="92"/>
        <v>0</v>
      </c>
      <c r="X220" s="9">
        <f t="shared" si="93"/>
        <v>-5</v>
      </c>
      <c r="Y220" s="9">
        <f t="shared" si="94"/>
        <v>0</v>
      </c>
      <c r="Z220" s="36" t="e">
        <f t="shared" si="95"/>
        <v>#DIV/0!</v>
      </c>
      <c r="AA220" s="36" t="e">
        <f t="shared" si="96"/>
        <v>#DIV/0!</v>
      </c>
      <c r="AB220" s="10" t="e">
        <f t="shared" si="97"/>
        <v>#DIV/0!</v>
      </c>
      <c r="AC220" s="10" t="e">
        <f t="shared" si="98"/>
        <v>#DIV/0!</v>
      </c>
      <c r="AD220" s="15">
        <f t="shared" si="99"/>
        <v>0</v>
      </c>
      <c r="AE220" s="15">
        <f t="shared" si="115"/>
        <v>0</v>
      </c>
      <c r="AF220" s="15">
        <f t="shared" si="100"/>
        <v>0</v>
      </c>
      <c r="AG220" s="9">
        <f t="shared" si="101"/>
        <v>0</v>
      </c>
      <c r="AH220" s="9" t="e">
        <f t="shared" si="102"/>
        <v>#DIV/0!</v>
      </c>
      <c r="AI220" s="9" t="e">
        <f t="shared" si="103"/>
        <v>#DIV/0!</v>
      </c>
      <c r="AJ220" s="9" t="e">
        <f t="shared" si="104"/>
        <v>#DIV/0!</v>
      </c>
      <c r="AK220" s="9">
        <f t="shared" si="105"/>
        <v>0</v>
      </c>
      <c r="AL220" s="9" t="e">
        <f t="shared" si="106"/>
        <v>#DIV/0!</v>
      </c>
      <c r="AM220" s="9" t="e">
        <f t="shared" si="107"/>
        <v>#DIV/0!</v>
      </c>
      <c r="AN220" s="9"/>
    </row>
    <row r="221" spans="1:40" x14ac:dyDescent="0.25">
      <c r="A221" s="19"/>
      <c r="B221" s="20"/>
      <c r="C221" s="21"/>
      <c r="D221" s="22"/>
      <c r="E221" s="23"/>
      <c r="F221" s="23"/>
      <c r="G221" s="22"/>
      <c r="H221" s="22"/>
      <c r="I221" s="22">
        <f t="shared" si="87"/>
        <v>0</v>
      </c>
      <c r="J221" s="9" t="e">
        <f t="shared" si="108"/>
        <v>#DIV/0!</v>
      </c>
      <c r="K221" s="9">
        <f t="shared" si="109"/>
        <v>0</v>
      </c>
      <c r="L221" s="13">
        <f t="shared" si="110"/>
        <v>0</v>
      </c>
      <c r="M221" s="24"/>
      <c r="N221" s="24"/>
      <c r="O221" s="9">
        <f t="shared" si="88"/>
        <v>0</v>
      </c>
      <c r="P221" s="14" t="e">
        <f t="shared" si="89"/>
        <v>#DIV/0!</v>
      </c>
      <c r="Q221" s="9">
        <f t="shared" si="90"/>
        <v>0</v>
      </c>
      <c r="R221" s="9">
        <f t="shared" si="91"/>
        <v>0</v>
      </c>
      <c r="S221" s="9">
        <f t="shared" si="111"/>
        <v>0</v>
      </c>
      <c r="T221" s="9">
        <f t="shared" si="112"/>
        <v>5</v>
      </c>
      <c r="U221" s="9">
        <f t="shared" si="113"/>
        <v>0</v>
      </c>
      <c r="V221" s="9">
        <f t="shared" si="114"/>
        <v>5</v>
      </c>
      <c r="W221" s="9">
        <f t="shared" si="92"/>
        <v>0</v>
      </c>
      <c r="X221" s="9">
        <f t="shared" si="93"/>
        <v>-5</v>
      </c>
      <c r="Y221" s="9">
        <f t="shared" si="94"/>
        <v>0</v>
      </c>
      <c r="Z221" s="36" t="e">
        <f t="shared" si="95"/>
        <v>#DIV/0!</v>
      </c>
      <c r="AA221" s="36" t="e">
        <f t="shared" si="96"/>
        <v>#DIV/0!</v>
      </c>
      <c r="AB221" s="10" t="e">
        <f t="shared" si="97"/>
        <v>#DIV/0!</v>
      </c>
      <c r="AC221" s="10" t="e">
        <f t="shared" si="98"/>
        <v>#DIV/0!</v>
      </c>
      <c r="AD221" s="15">
        <f t="shared" si="99"/>
        <v>0</v>
      </c>
      <c r="AE221" s="15">
        <f t="shared" si="115"/>
        <v>0</v>
      </c>
      <c r="AF221" s="15">
        <f t="shared" si="100"/>
        <v>0</v>
      </c>
      <c r="AG221" s="9">
        <f t="shared" si="101"/>
        <v>0</v>
      </c>
      <c r="AH221" s="9" t="e">
        <f t="shared" si="102"/>
        <v>#DIV/0!</v>
      </c>
      <c r="AI221" s="9" t="e">
        <f t="shared" si="103"/>
        <v>#DIV/0!</v>
      </c>
      <c r="AJ221" s="9" t="e">
        <f t="shared" si="104"/>
        <v>#DIV/0!</v>
      </c>
      <c r="AK221" s="9">
        <f t="shared" si="105"/>
        <v>0</v>
      </c>
      <c r="AL221" s="9" t="e">
        <f t="shared" si="106"/>
        <v>#DIV/0!</v>
      </c>
      <c r="AM221" s="9" t="e">
        <f t="shared" si="107"/>
        <v>#DIV/0!</v>
      </c>
      <c r="AN221" s="9"/>
    </row>
    <row r="222" spans="1:40" x14ac:dyDescent="0.25">
      <c r="A222" s="19"/>
      <c r="B222" s="20"/>
      <c r="C222" s="21"/>
      <c r="D222" s="22"/>
      <c r="E222" s="23"/>
      <c r="F222" s="23"/>
      <c r="G222" s="22"/>
      <c r="H222" s="22"/>
      <c r="I222" s="22">
        <f t="shared" si="87"/>
        <v>0</v>
      </c>
      <c r="J222" s="9" t="e">
        <f t="shared" si="108"/>
        <v>#DIV/0!</v>
      </c>
      <c r="K222" s="9">
        <f t="shared" si="109"/>
        <v>0</v>
      </c>
      <c r="L222" s="13">
        <f t="shared" si="110"/>
        <v>0</v>
      </c>
      <c r="M222" s="24"/>
      <c r="N222" s="24"/>
      <c r="O222" s="9">
        <f t="shared" si="88"/>
        <v>0</v>
      </c>
      <c r="P222" s="14" t="e">
        <f t="shared" si="89"/>
        <v>#DIV/0!</v>
      </c>
      <c r="Q222" s="9">
        <f t="shared" si="90"/>
        <v>0</v>
      </c>
      <c r="R222" s="9">
        <f t="shared" si="91"/>
        <v>0</v>
      </c>
      <c r="S222" s="9">
        <f t="shared" si="111"/>
        <v>0</v>
      </c>
      <c r="T222" s="9">
        <f t="shared" si="112"/>
        <v>5</v>
      </c>
      <c r="U222" s="9">
        <f t="shared" si="113"/>
        <v>0</v>
      </c>
      <c r="V222" s="9">
        <f t="shared" si="114"/>
        <v>5</v>
      </c>
      <c r="W222" s="9">
        <f t="shared" si="92"/>
        <v>0</v>
      </c>
      <c r="X222" s="9">
        <f t="shared" si="93"/>
        <v>-5</v>
      </c>
      <c r="Y222" s="9">
        <f t="shared" si="94"/>
        <v>0</v>
      </c>
      <c r="Z222" s="36" t="e">
        <f t="shared" si="95"/>
        <v>#DIV/0!</v>
      </c>
      <c r="AA222" s="36" t="e">
        <f t="shared" si="96"/>
        <v>#DIV/0!</v>
      </c>
      <c r="AB222" s="10" t="e">
        <f t="shared" si="97"/>
        <v>#DIV/0!</v>
      </c>
      <c r="AC222" s="10" t="e">
        <f t="shared" si="98"/>
        <v>#DIV/0!</v>
      </c>
      <c r="AD222" s="15">
        <f t="shared" si="99"/>
        <v>0</v>
      </c>
      <c r="AE222" s="15">
        <f t="shared" si="115"/>
        <v>0</v>
      </c>
      <c r="AF222" s="15">
        <f t="shared" si="100"/>
        <v>0</v>
      </c>
      <c r="AG222" s="9">
        <f t="shared" si="101"/>
        <v>0</v>
      </c>
      <c r="AH222" s="9" t="e">
        <f t="shared" si="102"/>
        <v>#DIV/0!</v>
      </c>
      <c r="AI222" s="9" t="e">
        <f t="shared" si="103"/>
        <v>#DIV/0!</v>
      </c>
      <c r="AJ222" s="9" t="e">
        <f t="shared" si="104"/>
        <v>#DIV/0!</v>
      </c>
      <c r="AK222" s="9">
        <f t="shared" si="105"/>
        <v>0</v>
      </c>
      <c r="AL222" s="9" t="e">
        <f t="shared" si="106"/>
        <v>#DIV/0!</v>
      </c>
      <c r="AM222" s="9" t="e">
        <f t="shared" si="107"/>
        <v>#DIV/0!</v>
      </c>
      <c r="AN222" s="9"/>
    </row>
    <row r="223" spans="1:40" x14ac:dyDescent="0.25">
      <c r="A223" s="19"/>
      <c r="B223" s="20"/>
      <c r="C223" s="21"/>
      <c r="D223" s="22"/>
      <c r="E223" s="23"/>
      <c r="F223" s="23"/>
      <c r="G223" s="22"/>
      <c r="H223" s="22"/>
      <c r="I223" s="22">
        <f t="shared" si="87"/>
        <v>0</v>
      </c>
      <c r="J223" s="9" t="e">
        <f t="shared" si="108"/>
        <v>#DIV/0!</v>
      </c>
      <c r="K223" s="9">
        <f t="shared" si="109"/>
        <v>0</v>
      </c>
      <c r="L223" s="13">
        <f t="shared" si="110"/>
        <v>0</v>
      </c>
      <c r="M223" s="24"/>
      <c r="N223" s="24"/>
      <c r="O223" s="9">
        <f t="shared" si="88"/>
        <v>0</v>
      </c>
      <c r="P223" s="14" t="e">
        <f t="shared" si="89"/>
        <v>#DIV/0!</v>
      </c>
      <c r="Q223" s="9">
        <f t="shared" si="90"/>
        <v>0</v>
      </c>
      <c r="R223" s="9">
        <f t="shared" si="91"/>
        <v>0</v>
      </c>
      <c r="S223" s="9">
        <f t="shared" si="111"/>
        <v>0</v>
      </c>
      <c r="T223" s="9">
        <f t="shared" si="112"/>
        <v>5</v>
      </c>
      <c r="U223" s="9">
        <f t="shared" si="113"/>
        <v>0</v>
      </c>
      <c r="V223" s="9">
        <f t="shared" si="114"/>
        <v>5</v>
      </c>
      <c r="W223" s="9">
        <f t="shared" si="92"/>
        <v>0</v>
      </c>
      <c r="X223" s="9">
        <f t="shared" si="93"/>
        <v>-5</v>
      </c>
      <c r="Y223" s="9">
        <f t="shared" si="94"/>
        <v>0</v>
      </c>
      <c r="Z223" s="36" t="e">
        <f t="shared" si="95"/>
        <v>#DIV/0!</v>
      </c>
      <c r="AA223" s="36" t="e">
        <f t="shared" si="96"/>
        <v>#DIV/0!</v>
      </c>
      <c r="AB223" s="10" t="e">
        <f t="shared" si="97"/>
        <v>#DIV/0!</v>
      </c>
      <c r="AC223" s="10" t="e">
        <f t="shared" si="98"/>
        <v>#DIV/0!</v>
      </c>
      <c r="AD223" s="15">
        <f t="shared" si="99"/>
        <v>0</v>
      </c>
      <c r="AE223" s="15">
        <f t="shared" si="115"/>
        <v>0</v>
      </c>
      <c r="AF223" s="15">
        <f t="shared" si="100"/>
        <v>0</v>
      </c>
      <c r="AG223" s="9">
        <f t="shared" si="101"/>
        <v>0</v>
      </c>
      <c r="AH223" s="9" t="e">
        <f t="shared" si="102"/>
        <v>#DIV/0!</v>
      </c>
      <c r="AI223" s="9" t="e">
        <f t="shared" si="103"/>
        <v>#DIV/0!</v>
      </c>
      <c r="AJ223" s="9" t="e">
        <f t="shared" si="104"/>
        <v>#DIV/0!</v>
      </c>
      <c r="AK223" s="9">
        <f t="shared" si="105"/>
        <v>0</v>
      </c>
      <c r="AL223" s="9" t="e">
        <f t="shared" si="106"/>
        <v>#DIV/0!</v>
      </c>
      <c r="AM223" s="9" t="e">
        <f t="shared" si="107"/>
        <v>#DIV/0!</v>
      </c>
      <c r="AN223" s="9"/>
    </row>
    <row r="224" spans="1:40" x14ac:dyDescent="0.25">
      <c r="A224" s="19"/>
      <c r="B224" s="20"/>
      <c r="C224" s="21"/>
      <c r="D224" s="22"/>
      <c r="E224" s="23"/>
      <c r="F224" s="23"/>
      <c r="G224" s="22"/>
      <c r="H224" s="22"/>
      <c r="I224" s="22">
        <f t="shared" si="87"/>
        <v>0</v>
      </c>
      <c r="J224" s="9" t="e">
        <f t="shared" si="108"/>
        <v>#DIV/0!</v>
      </c>
      <c r="K224" s="9">
        <f t="shared" si="109"/>
        <v>0</v>
      </c>
      <c r="L224" s="13">
        <f t="shared" si="110"/>
        <v>0</v>
      </c>
      <c r="M224" s="24"/>
      <c r="N224" s="24"/>
      <c r="O224" s="9">
        <f t="shared" si="88"/>
        <v>0</v>
      </c>
      <c r="P224" s="14" t="e">
        <f t="shared" si="89"/>
        <v>#DIV/0!</v>
      </c>
      <c r="Q224" s="9">
        <f t="shared" si="90"/>
        <v>0</v>
      </c>
      <c r="R224" s="9">
        <f t="shared" si="91"/>
        <v>0</v>
      </c>
      <c r="S224" s="9">
        <f t="shared" si="111"/>
        <v>0</v>
      </c>
      <c r="T224" s="9">
        <f t="shared" si="112"/>
        <v>5</v>
      </c>
      <c r="U224" s="9">
        <f t="shared" si="113"/>
        <v>0</v>
      </c>
      <c r="V224" s="9">
        <f t="shared" si="114"/>
        <v>5</v>
      </c>
      <c r="W224" s="9">
        <f t="shared" si="92"/>
        <v>0</v>
      </c>
      <c r="X224" s="9">
        <f t="shared" si="93"/>
        <v>-5</v>
      </c>
      <c r="Y224" s="9">
        <f t="shared" si="94"/>
        <v>0</v>
      </c>
      <c r="Z224" s="36" t="e">
        <f t="shared" si="95"/>
        <v>#DIV/0!</v>
      </c>
      <c r="AA224" s="36" t="e">
        <f t="shared" si="96"/>
        <v>#DIV/0!</v>
      </c>
      <c r="AB224" s="10" t="e">
        <f t="shared" si="97"/>
        <v>#DIV/0!</v>
      </c>
      <c r="AC224" s="10" t="e">
        <f t="shared" si="98"/>
        <v>#DIV/0!</v>
      </c>
      <c r="AD224" s="15">
        <f t="shared" si="99"/>
        <v>0</v>
      </c>
      <c r="AE224" s="15">
        <f t="shared" si="115"/>
        <v>0</v>
      </c>
      <c r="AF224" s="15">
        <f t="shared" si="100"/>
        <v>0</v>
      </c>
      <c r="AG224" s="9">
        <f t="shared" si="101"/>
        <v>0</v>
      </c>
      <c r="AH224" s="9" t="e">
        <f t="shared" si="102"/>
        <v>#DIV/0!</v>
      </c>
      <c r="AI224" s="9" t="e">
        <f t="shared" si="103"/>
        <v>#DIV/0!</v>
      </c>
      <c r="AJ224" s="9" t="e">
        <f t="shared" si="104"/>
        <v>#DIV/0!</v>
      </c>
      <c r="AK224" s="9">
        <f t="shared" si="105"/>
        <v>0</v>
      </c>
      <c r="AL224" s="9" t="e">
        <f t="shared" si="106"/>
        <v>#DIV/0!</v>
      </c>
      <c r="AM224" s="9" t="e">
        <f t="shared" si="107"/>
        <v>#DIV/0!</v>
      </c>
      <c r="AN224" s="9"/>
    </row>
    <row r="225" spans="1:40" x14ac:dyDescent="0.25">
      <c r="A225" s="19"/>
      <c r="B225" s="20"/>
      <c r="C225" s="21"/>
      <c r="D225" s="22"/>
      <c r="E225" s="23"/>
      <c r="F225" s="23"/>
      <c r="G225" s="22"/>
      <c r="H225" s="22"/>
      <c r="I225" s="22">
        <f t="shared" si="87"/>
        <v>0</v>
      </c>
      <c r="J225" s="9" t="e">
        <f t="shared" si="108"/>
        <v>#DIV/0!</v>
      </c>
      <c r="K225" s="9">
        <f t="shared" si="109"/>
        <v>0</v>
      </c>
      <c r="L225" s="13">
        <f t="shared" si="110"/>
        <v>0</v>
      </c>
      <c r="M225" s="24"/>
      <c r="N225" s="24"/>
      <c r="O225" s="9">
        <f t="shared" si="88"/>
        <v>0</v>
      </c>
      <c r="P225" s="14" t="e">
        <f t="shared" si="89"/>
        <v>#DIV/0!</v>
      </c>
      <c r="Q225" s="9">
        <f t="shared" si="90"/>
        <v>0</v>
      </c>
      <c r="R225" s="9">
        <f t="shared" si="91"/>
        <v>0</v>
      </c>
      <c r="S225" s="9">
        <f t="shared" si="111"/>
        <v>0</v>
      </c>
      <c r="T225" s="9">
        <f t="shared" si="112"/>
        <v>5</v>
      </c>
      <c r="U225" s="9">
        <f t="shared" si="113"/>
        <v>0</v>
      </c>
      <c r="V225" s="9">
        <f t="shared" si="114"/>
        <v>5</v>
      </c>
      <c r="W225" s="9">
        <f t="shared" si="92"/>
        <v>0</v>
      </c>
      <c r="X225" s="9">
        <f t="shared" si="93"/>
        <v>-5</v>
      </c>
      <c r="Y225" s="9">
        <f t="shared" si="94"/>
        <v>0</v>
      </c>
      <c r="Z225" s="36" t="e">
        <f t="shared" si="95"/>
        <v>#DIV/0!</v>
      </c>
      <c r="AA225" s="36" t="e">
        <f t="shared" si="96"/>
        <v>#DIV/0!</v>
      </c>
      <c r="AB225" s="10" t="e">
        <f t="shared" si="97"/>
        <v>#DIV/0!</v>
      </c>
      <c r="AC225" s="10" t="e">
        <f t="shared" si="98"/>
        <v>#DIV/0!</v>
      </c>
      <c r="AD225" s="15">
        <f t="shared" si="99"/>
        <v>0</v>
      </c>
      <c r="AE225" s="15">
        <f t="shared" si="115"/>
        <v>0</v>
      </c>
      <c r="AF225" s="15">
        <f t="shared" si="100"/>
        <v>0</v>
      </c>
      <c r="AG225" s="9">
        <f t="shared" si="101"/>
        <v>0</v>
      </c>
      <c r="AH225" s="9" t="e">
        <f t="shared" si="102"/>
        <v>#DIV/0!</v>
      </c>
      <c r="AI225" s="9" t="e">
        <f t="shared" si="103"/>
        <v>#DIV/0!</v>
      </c>
      <c r="AJ225" s="9" t="e">
        <f t="shared" si="104"/>
        <v>#DIV/0!</v>
      </c>
      <c r="AK225" s="9">
        <f t="shared" si="105"/>
        <v>0</v>
      </c>
      <c r="AL225" s="9" t="e">
        <f t="shared" si="106"/>
        <v>#DIV/0!</v>
      </c>
      <c r="AM225" s="9" t="e">
        <f t="shared" si="107"/>
        <v>#DIV/0!</v>
      </c>
      <c r="AN225" s="9"/>
    </row>
    <row r="226" spans="1:40" x14ac:dyDescent="0.25">
      <c r="A226" s="19"/>
      <c r="B226" s="20"/>
      <c r="C226" s="21"/>
      <c r="D226" s="22"/>
      <c r="E226" s="23"/>
      <c r="F226" s="23"/>
      <c r="G226" s="22"/>
      <c r="H226" s="22"/>
      <c r="I226" s="22">
        <f t="shared" si="87"/>
        <v>0</v>
      </c>
      <c r="J226" s="9" t="e">
        <f t="shared" si="108"/>
        <v>#DIV/0!</v>
      </c>
      <c r="K226" s="9">
        <f t="shared" si="109"/>
        <v>0</v>
      </c>
      <c r="L226" s="13">
        <f t="shared" si="110"/>
        <v>0</v>
      </c>
      <c r="M226" s="24"/>
      <c r="N226" s="24"/>
      <c r="O226" s="9">
        <f t="shared" si="88"/>
        <v>0</v>
      </c>
      <c r="P226" s="14" t="e">
        <f t="shared" si="89"/>
        <v>#DIV/0!</v>
      </c>
      <c r="Q226" s="9">
        <f t="shared" si="90"/>
        <v>0</v>
      </c>
      <c r="R226" s="9">
        <f t="shared" si="91"/>
        <v>0</v>
      </c>
      <c r="S226" s="9">
        <f t="shared" si="111"/>
        <v>0</v>
      </c>
      <c r="T226" s="9">
        <f t="shared" si="112"/>
        <v>5</v>
      </c>
      <c r="U226" s="9">
        <f t="shared" si="113"/>
        <v>0</v>
      </c>
      <c r="V226" s="9">
        <f t="shared" si="114"/>
        <v>5</v>
      </c>
      <c r="W226" s="9">
        <f t="shared" si="92"/>
        <v>0</v>
      </c>
      <c r="X226" s="9">
        <f t="shared" si="93"/>
        <v>-5</v>
      </c>
      <c r="Y226" s="9">
        <f t="shared" si="94"/>
        <v>0</v>
      </c>
      <c r="Z226" s="36" t="e">
        <f t="shared" si="95"/>
        <v>#DIV/0!</v>
      </c>
      <c r="AA226" s="36" t="e">
        <f t="shared" si="96"/>
        <v>#DIV/0!</v>
      </c>
      <c r="AB226" s="10" t="e">
        <f t="shared" si="97"/>
        <v>#DIV/0!</v>
      </c>
      <c r="AC226" s="10" t="e">
        <f t="shared" si="98"/>
        <v>#DIV/0!</v>
      </c>
      <c r="AD226" s="15">
        <f t="shared" si="99"/>
        <v>0</v>
      </c>
      <c r="AE226" s="15">
        <f t="shared" si="115"/>
        <v>0</v>
      </c>
      <c r="AF226" s="15">
        <f t="shared" si="100"/>
        <v>0</v>
      </c>
      <c r="AG226" s="9">
        <f t="shared" si="101"/>
        <v>0</v>
      </c>
      <c r="AH226" s="9" t="e">
        <f t="shared" si="102"/>
        <v>#DIV/0!</v>
      </c>
      <c r="AI226" s="9" t="e">
        <f t="shared" si="103"/>
        <v>#DIV/0!</v>
      </c>
      <c r="AJ226" s="9" t="e">
        <f t="shared" si="104"/>
        <v>#DIV/0!</v>
      </c>
      <c r="AK226" s="9">
        <f t="shared" si="105"/>
        <v>0</v>
      </c>
      <c r="AL226" s="9" t="e">
        <f t="shared" si="106"/>
        <v>#DIV/0!</v>
      </c>
      <c r="AM226" s="9" t="e">
        <f t="shared" si="107"/>
        <v>#DIV/0!</v>
      </c>
      <c r="AN226" s="9"/>
    </row>
    <row r="227" spans="1:40" x14ac:dyDescent="0.25">
      <c r="A227" s="19"/>
      <c r="B227" s="20"/>
      <c r="C227" s="21"/>
      <c r="D227" s="22"/>
      <c r="E227" s="23"/>
      <c r="F227" s="23"/>
      <c r="G227" s="22"/>
      <c r="H227" s="22"/>
      <c r="I227" s="22">
        <f t="shared" si="87"/>
        <v>0</v>
      </c>
      <c r="J227" s="9" t="e">
        <f t="shared" si="108"/>
        <v>#DIV/0!</v>
      </c>
      <c r="K227" s="9">
        <f t="shared" si="109"/>
        <v>0</v>
      </c>
      <c r="L227" s="13">
        <f t="shared" si="110"/>
        <v>0</v>
      </c>
      <c r="M227" s="24"/>
      <c r="N227" s="24"/>
      <c r="O227" s="9">
        <f t="shared" si="88"/>
        <v>0</v>
      </c>
      <c r="P227" s="14" t="e">
        <f t="shared" si="89"/>
        <v>#DIV/0!</v>
      </c>
      <c r="Q227" s="9">
        <f t="shared" si="90"/>
        <v>0</v>
      </c>
      <c r="R227" s="9">
        <f t="shared" si="91"/>
        <v>0</v>
      </c>
      <c r="S227" s="9">
        <f t="shared" si="111"/>
        <v>0</v>
      </c>
      <c r="T227" s="9">
        <f t="shared" si="112"/>
        <v>5</v>
      </c>
      <c r="U227" s="9">
        <f t="shared" si="113"/>
        <v>0</v>
      </c>
      <c r="V227" s="9">
        <f t="shared" si="114"/>
        <v>5</v>
      </c>
      <c r="W227" s="9">
        <f t="shared" si="92"/>
        <v>0</v>
      </c>
      <c r="X227" s="9">
        <f t="shared" si="93"/>
        <v>-5</v>
      </c>
      <c r="Y227" s="9">
        <f t="shared" si="94"/>
        <v>0</v>
      </c>
      <c r="Z227" s="36" t="e">
        <f t="shared" si="95"/>
        <v>#DIV/0!</v>
      </c>
      <c r="AA227" s="36" t="e">
        <f t="shared" si="96"/>
        <v>#DIV/0!</v>
      </c>
      <c r="AB227" s="10" t="e">
        <f t="shared" si="97"/>
        <v>#DIV/0!</v>
      </c>
      <c r="AC227" s="10" t="e">
        <f t="shared" si="98"/>
        <v>#DIV/0!</v>
      </c>
      <c r="AD227" s="15">
        <f t="shared" si="99"/>
        <v>0</v>
      </c>
      <c r="AE227" s="15">
        <f t="shared" si="115"/>
        <v>0</v>
      </c>
      <c r="AF227" s="15">
        <f t="shared" si="100"/>
        <v>0</v>
      </c>
      <c r="AG227" s="9">
        <f t="shared" si="101"/>
        <v>0</v>
      </c>
      <c r="AH227" s="9" t="e">
        <f t="shared" si="102"/>
        <v>#DIV/0!</v>
      </c>
      <c r="AI227" s="9" t="e">
        <f t="shared" si="103"/>
        <v>#DIV/0!</v>
      </c>
      <c r="AJ227" s="9" t="e">
        <f t="shared" si="104"/>
        <v>#DIV/0!</v>
      </c>
      <c r="AK227" s="9">
        <f t="shared" si="105"/>
        <v>0</v>
      </c>
      <c r="AL227" s="9" t="e">
        <f t="shared" si="106"/>
        <v>#DIV/0!</v>
      </c>
      <c r="AM227" s="9" t="e">
        <f t="shared" si="107"/>
        <v>#DIV/0!</v>
      </c>
      <c r="AN227" s="9"/>
    </row>
    <row r="228" spans="1:40" x14ac:dyDescent="0.25">
      <c r="A228" s="19"/>
      <c r="B228" s="20"/>
      <c r="C228" s="21"/>
      <c r="D228" s="22"/>
      <c r="E228" s="23"/>
      <c r="F228" s="23"/>
      <c r="G228" s="22"/>
      <c r="H228" s="22"/>
      <c r="I228" s="22">
        <f t="shared" si="87"/>
        <v>0</v>
      </c>
      <c r="J228" s="9" t="e">
        <f t="shared" si="108"/>
        <v>#DIV/0!</v>
      </c>
      <c r="K228" s="9">
        <f t="shared" si="109"/>
        <v>0</v>
      </c>
      <c r="L228" s="13">
        <f t="shared" si="110"/>
        <v>0</v>
      </c>
      <c r="M228" s="24"/>
      <c r="N228" s="24"/>
      <c r="O228" s="9">
        <f t="shared" si="88"/>
        <v>0</v>
      </c>
      <c r="P228" s="14" t="e">
        <f t="shared" si="89"/>
        <v>#DIV/0!</v>
      </c>
      <c r="Q228" s="9">
        <f t="shared" si="90"/>
        <v>0</v>
      </c>
      <c r="R228" s="9">
        <f t="shared" si="91"/>
        <v>0</v>
      </c>
      <c r="S228" s="9">
        <f t="shared" si="111"/>
        <v>0</v>
      </c>
      <c r="T228" s="9">
        <f t="shared" si="112"/>
        <v>5</v>
      </c>
      <c r="U228" s="9">
        <f t="shared" si="113"/>
        <v>0</v>
      </c>
      <c r="V228" s="9">
        <f t="shared" si="114"/>
        <v>5</v>
      </c>
      <c r="W228" s="9">
        <f t="shared" si="92"/>
        <v>0</v>
      </c>
      <c r="X228" s="9">
        <f t="shared" si="93"/>
        <v>-5</v>
      </c>
      <c r="Y228" s="9">
        <f t="shared" si="94"/>
        <v>0</v>
      </c>
      <c r="Z228" s="36" t="e">
        <f t="shared" si="95"/>
        <v>#DIV/0!</v>
      </c>
      <c r="AA228" s="36" t="e">
        <f t="shared" si="96"/>
        <v>#DIV/0!</v>
      </c>
      <c r="AB228" s="10" t="e">
        <f t="shared" si="97"/>
        <v>#DIV/0!</v>
      </c>
      <c r="AC228" s="10" t="e">
        <f t="shared" si="98"/>
        <v>#DIV/0!</v>
      </c>
      <c r="AD228" s="15">
        <f t="shared" si="99"/>
        <v>0</v>
      </c>
      <c r="AE228" s="15">
        <f t="shared" si="115"/>
        <v>0</v>
      </c>
      <c r="AF228" s="15">
        <f t="shared" si="100"/>
        <v>0</v>
      </c>
      <c r="AG228" s="9">
        <f t="shared" si="101"/>
        <v>0</v>
      </c>
      <c r="AH228" s="9" t="e">
        <f t="shared" si="102"/>
        <v>#DIV/0!</v>
      </c>
      <c r="AI228" s="9" t="e">
        <f t="shared" si="103"/>
        <v>#DIV/0!</v>
      </c>
      <c r="AJ228" s="9" t="e">
        <f t="shared" si="104"/>
        <v>#DIV/0!</v>
      </c>
      <c r="AK228" s="9">
        <f t="shared" si="105"/>
        <v>0</v>
      </c>
      <c r="AL228" s="9" t="e">
        <f t="shared" si="106"/>
        <v>#DIV/0!</v>
      </c>
      <c r="AM228" s="9" t="e">
        <f t="shared" si="107"/>
        <v>#DIV/0!</v>
      </c>
      <c r="AN228" s="9"/>
    </row>
    <row r="229" spans="1:40" x14ac:dyDescent="0.25">
      <c r="A229" s="19"/>
      <c r="B229" s="20"/>
      <c r="C229" s="21"/>
      <c r="D229" s="22"/>
      <c r="E229" s="23"/>
      <c r="F229" s="23"/>
      <c r="G229" s="22"/>
      <c r="H229" s="22"/>
      <c r="I229" s="22">
        <f t="shared" si="87"/>
        <v>0</v>
      </c>
      <c r="J229" s="9" t="e">
        <f t="shared" si="108"/>
        <v>#DIV/0!</v>
      </c>
      <c r="K229" s="9">
        <f t="shared" si="109"/>
        <v>0</v>
      </c>
      <c r="L229" s="13">
        <f t="shared" si="110"/>
        <v>0</v>
      </c>
      <c r="M229" s="24"/>
      <c r="N229" s="24"/>
      <c r="O229" s="9">
        <f t="shared" si="88"/>
        <v>0</v>
      </c>
      <c r="P229" s="14" t="e">
        <f t="shared" si="89"/>
        <v>#DIV/0!</v>
      </c>
      <c r="Q229" s="9">
        <f t="shared" si="90"/>
        <v>0</v>
      </c>
      <c r="R229" s="9">
        <f t="shared" si="91"/>
        <v>0</v>
      </c>
      <c r="S229" s="9">
        <f t="shared" si="111"/>
        <v>0</v>
      </c>
      <c r="T229" s="9">
        <f t="shared" si="112"/>
        <v>5</v>
      </c>
      <c r="U229" s="9">
        <f t="shared" si="113"/>
        <v>0</v>
      </c>
      <c r="V229" s="9">
        <f t="shared" si="114"/>
        <v>5</v>
      </c>
      <c r="W229" s="9">
        <f t="shared" si="92"/>
        <v>0</v>
      </c>
      <c r="X229" s="9">
        <f t="shared" si="93"/>
        <v>-5</v>
      </c>
      <c r="Y229" s="9">
        <f t="shared" si="94"/>
        <v>0</v>
      </c>
      <c r="Z229" s="36" t="e">
        <f t="shared" si="95"/>
        <v>#DIV/0!</v>
      </c>
      <c r="AA229" s="36" t="e">
        <f t="shared" si="96"/>
        <v>#DIV/0!</v>
      </c>
      <c r="AB229" s="10" t="e">
        <f t="shared" si="97"/>
        <v>#DIV/0!</v>
      </c>
      <c r="AC229" s="10" t="e">
        <f t="shared" si="98"/>
        <v>#DIV/0!</v>
      </c>
      <c r="AD229" s="15">
        <f t="shared" si="99"/>
        <v>0</v>
      </c>
      <c r="AE229" s="15">
        <f t="shared" si="115"/>
        <v>0</v>
      </c>
      <c r="AF229" s="15">
        <f t="shared" si="100"/>
        <v>0</v>
      </c>
      <c r="AG229" s="9">
        <f t="shared" si="101"/>
        <v>0</v>
      </c>
      <c r="AH229" s="9" t="e">
        <f t="shared" si="102"/>
        <v>#DIV/0!</v>
      </c>
      <c r="AI229" s="9" t="e">
        <f t="shared" si="103"/>
        <v>#DIV/0!</v>
      </c>
      <c r="AJ229" s="9" t="e">
        <f t="shared" si="104"/>
        <v>#DIV/0!</v>
      </c>
      <c r="AK229" s="9">
        <f t="shared" si="105"/>
        <v>0</v>
      </c>
      <c r="AL229" s="9" t="e">
        <f t="shared" si="106"/>
        <v>#DIV/0!</v>
      </c>
      <c r="AM229" s="9" t="e">
        <f t="shared" si="107"/>
        <v>#DIV/0!</v>
      </c>
      <c r="AN229" s="9"/>
    </row>
    <row r="230" spans="1:40" x14ac:dyDescent="0.25">
      <c r="A230" s="19"/>
      <c r="B230" s="20"/>
      <c r="C230" s="21"/>
      <c r="D230" s="22"/>
      <c r="E230" s="23"/>
      <c r="F230" s="23"/>
      <c r="G230" s="22"/>
      <c r="H230" s="22"/>
      <c r="I230" s="22">
        <f t="shared" si="87"/>
        <v>0</v>
      </c>
      <c r="J230" s="9" t="e">
        <f t="shared" si="108"/>
        <v>#DIV/0!</v>
      </c>
      <c r="K230" s="9">
        <f t="shared" si="109"/>
        <v>0</v>
      </c>
      <c r="L230" s="13">
        <f t="shared" si="110"/>
        <v>0</v>
      </c>
      <c r="M230" s="24"/>
      <c r="N230" s="24"/>
      <c r="O230" s="9">
        <f t="shared" si="88"/>
        <v>0</v>
      </c>
      <c r="P230" s="14" t="e">
        <f t="shared" si="89"/>
        <v>#DIV/0!</v>
      </c>
      <c r="Q230" s="9">
        <f t="shared" si="90"/>
        <v>0</v>
      </c>
      <c r="R230" s="9">
        <f t="shared" si="91"/>
        <v>0</v>
      </c>
      <c r="S230" s="9">
        <f t="shared" si="111"/>
        <v>0</v>
      </c>
      <c r="T230" s="9">
        <f t="shared" si="112"/>
        <v>5</v>
      </c>
      <c r="U230" s="9">
        <f t="shared" si="113"/>
        <v>0</v>
      </c>
      <c r="V230" s="9">
        <f t="shared" si="114"/>
        <v>5</v>
      </c>
      <c r="W230" s="9">
        <f t="shared" si="92"/>
        <v>0</v>
      </c>
      <c r="X230" s="9">
        <f t="shared" si="93"/>
        <v>-5</v>
      </c>
      <c r="Y230" s="9">
        <f t="shared" si="94"/>
        <v>0</v>
      </c>
      <c r="Z230" s="36" t="e">
        <f t="shared" si="95"/>
        <v>#DIV/0!</v>
      </c>
      <c r="AA230" s="36" t="e">
        <f t="shared" si="96"/>
        <v>#DIV/0!</v>
      </c>
      <c r="AB230" s="10" t="e">
        <f t="shared" si="97"/>
        <v>#DIV/0!</v>
      </c>
      <c r="AC230" s="10" t="e">
        <f t="shared" si="98"/>
        <v>#DIV/0!</v>
      </c>
      <c r="AD230" s="15">
        <f t="shared" si="99"/>
        <v>0</v>
      </c>
      <c r="AE230" s="15">
        <f t="shared" si="115"/>
        <v>0</v>
      </c>
      <c r="AF230" s="15">
        <f t="shared" si="100"/>
        <v>0</v>
      </c>
      <c r="AG230" s="9">
        <f t="shared" si="101"/>
        <v>0</v>
      </c>
      <c r="AH230" s="9" t="e">
        <f t="shared" si="102"/>
        <v>#DIV/0!</v>
      </c>
      <c r="AI230" s="9" t="e">
        <f t="shared" si="103"/>
        <v>#DIV/0!</v>
      </c>
      <c r="AJ230" s="9" t="e">
        <f t="shared" si="104"/>
        <v>#DIV/0!</v>
      </c>
      <c r="AK230" s="9">
        <f t="shared" si="105"/>
        <v>0</v>
      </c>
      <c r="AL230" s="9" t="e">
        <f t="shared" si="106"/>
        <v>#DIV/0!</v>
      </c>
      <c r="AM230" s="9" t="e">
        <f t="shared" si="107"/>
        <v>#DIV/0!</v>
      </c>
      <c r="AN230" s="9"/>
    </row>
    <row r="231" spans="1:40" x14ac:dyDescent="0.25">
      <c r="A231" s="19"/>
      <c r="B231" s="20"/>
      <c r="C231" s="21"/>
      <c r="D231" s="22"/>
      <c r="E231" s="23"/>
      <c r="F231" s="23"/>
      <c r="G231" s="22"/>
      <c r="H231" s="22"/>
      <c r="I231" s="22">
        <f t="shared" si="87"/>
        <v>0</v>
      </c>
      <c r="J231" s="9" t="e">
        <f t="shared" si="108"/>
        <v>#DIV/0!</v>
      </c>
      <c r="K231" s="9">
        <f t="shared" si="109"/>
        <v>0</v>
      </c>
      <c r="L231" s="13">
        <f t="shared" si="110"/>
        <v>0</v>
      </c>
      <c r="M231" s="24"/>
      <c r="N231" s="24"/>
      <c r="O231" s="9">
        <f t="shared" si="88"/>
        <v>0</v>
      </c>
      <c r="P231" s="14" t="e">
        <f t="shared" si="89"/>
        <v>#DIV/0!</v>
      </c>
      <c r="Q231" s="9">
        <f t="shared" si="90"/>
        <v>0</v>
      </c>
      <c r="R231" s="9">
        <f t="shared" si="91"/>
        <v>0</v>
      </c>
      <c r="S231" s="9">
        <f t="shared" si="111"/>
        <v>0</v>
      </c>
      <c r="T231" s="9">
        <f t="shared" si="112"/>
        <v>5</v>
      </c>
      <c r="U231" s="9">
        <f t="shared" si="113"/>
        <v>0</v>
      </c>
      <c r="V231" s="9">
        <f t="shared" si="114"/>
        <v>5</v>
      </c>
      <c r="W231" s="9">
        <f t="shared" si="92"/>
        <v>0</v>
      </c>
      <c r="X231" s="9">
        <f t="shared" si="93"/>
        <v>-5</v>
      </c>
      <c r="Y231" s="9">
        <f t="shared" si="94"/>
        <v>0</v>
      </c>
      <c r="Z231" s="36" t="e">
        <f t="shared" si="95"/>
        <v>#DIV/0!</v>
      </c>
      <c r="AA231" s="36" t="e">
        <f t="shared" si="96"/>
        <v>#DIV/0!</v>
      </c>
      <c r="AB231" s="10" t="e">
        <f t="shared" si="97"/>
        <v>#DIV/0!</v>
      </c>
      <c r="AC231" s="10" t="e">
        <f t="shared" si="98"/>
        <v>#DIV/0!</v>
      </c>
      <c r="AD231" s="15">
        <f t="shared" si="99"/>
        <v>0</v>
      </c>
      <c r="AE231" s="15">
        <f t="shared" si="115"/>
        <v>0</v>
      </c>
      <c r="AF231" s="15">
        <f t="shared" si="100"/>
        <v>0</v>
      </c>
      <c r="AG231" s="9">
        <f t="shared" si="101"/>
        <v>0</v>
      </c>
      <c r="AH231" s="9" t="e">
        <f t="shared" si="102"/>
        <v>#DIV/0!</v>
      </c>
      <c r="AI231" s="9" t="e">
        <f t="shared" si="103"/>
        <v>#DIV/0!</v>
      </c>
      <c r="AJ231" s="9" t="e">
        <f t="shared" si="104"/>
        <v>#DIV/0!</v>
      </c>
      <c r="AK231" s="9">
        <f t="shared" si="105"/>
        <v>0</v>
      </c>
      <c r="AL231" s="9" t="e">
        <f t="shared" si="106"/>
        <v>#DIV/0!</v>
      </c>
      <c r="AM231" s="9" t="e">
        <f t="shared" si="107"/>
        <v>#DIV/0!</v>
      </c>
      <c r="AN231" s="9"/>
    </row>
    <row r="232" spans="1:40" x14ac:dyDescent="0.25">
      <c r="A232" s="19"/>
      <c r="B232" s="20"/>
      <c r="C232" s="21"/>
      <c r="D232" s="22"/>
      <c r="E232" s="23"/>
      <c r="F232" s="23"/>
      <c r="G232" s="22"/>
      <c r="H232" s="22"/>
      <c r="I232" s="22">
        <f t="shared" si="87"/>
        <v>0</v>
      </c>
      <c r="J232" s="9" t="e">
        <f t="shared" si="108"/>
        <v>#DIV/0!</v>
      </c>
      <c r="K232" s="9">
        <f t="shared" si="109"/>
        <v>0</v>
      </c>
      <c r="L232" s="13">
        <f t="shared" si="110"/>
        <v>0</v>
      </c>
      <c r="M232" s="24"/>
      <c r="N232" s="24"/>
      <c r="O232" s="9">
        <f t="shared" si="88"/>
        <v>0</v>
      </c>
      <c r="P232" s="14" t="e">
        <f t="shared" si="89"/>
        <v>#DIV/0!</v>
      </c>
      <c r="Q232" s="9">
        <f t="shared" si="90"/>
        <v>0</v>
      </c>
      <c r="R232" s="9">
        <f t="shared" si="91"/>
        <v>0</v>
      </c>
      <c r="S232" s="9">
        <f t="shared" si="111"/>
        <v>0</v>
      </c>
      <c r="T232" s="9">
        <f t="shared" si="112"/>
        <v>5</v>
      </c>
      <c r="U232" s="9">
        <f t="shared" si="113"/>
        <v>0</v>
      </c>
      <c r="V232" s="9">
        <f t="shared" si="114"/>
        <v>5</v>
      </c>
      <c r="W232" s="9">
        <f t="shared" si="92"/>
        <v>0</v>
      </c>
      <c r="X232" s="9">
        <f t="shared" si="93"/>
        <v>-5</v>
      </c>
      <c r="Y232" s="9">
        <f t="shared" si="94"/>
        <v>0</v>
      </c>
      <c r="Z232" s="36" t="e">
        <f t="shared" si="95"/>
        <v>#DIV/0!</v>
      </c>
      <c r="AA232" s="36" t="e">
        <f t="shared" si="96"/>
        <v>#DIV/0!</v>
      </c>
      <c r="AB232" s="10" t="e">
        <f t="shared" si="97"/>
        <v>#DIV/0!</v>
      </c>
      <c r="AC232" s="10" t="e">
        <f t="shared" si="98"/>
        <v>#DIV/0!</v>
      </c>
      <c r="AD232" s="15">
        <f t="shared" si="99"/>
        <v>0</v>
      </c>
      <c r="AE232" s="15">
        <f t="shared" si="115"/>
        <v>0</v>
      </c>
      <c r="AF232" s="15">
        <f t="shared" si="100"/>
        <v>0</v>
      </c>
      <c r="AG232" s="9">
        <f t="shared" si="101"/>
        <v>0</v>
      </c>
      <c r="AH232" s="9" t="e">
        <f t="shared" si="102"/>
        <v>#DIV/0!</v>
      </c>
      <c r="AI232" s="9" t="e">
        <f t="shared" si="103"/>
        <v>#DIV/0!</v>
      </c>
      <c r="AJ232" s="9" t="e">
        <f t="shared" si="104"/>
        <v>#DIV/0!</v>
      </c>
      <c r="AK232" s="9">
        <f t="shared" si="105"/>
        <v>0</v>
      </c>
      <c r="AL232" s="9" t="e">
        <f t="shared" si="106"/>
        <v>#DIV/0!</v>
      </c>
      <c r="AM232" s="9" t="e">
        <f t="shared" si="107"/>
        <v>#DIV/0!</v>
      </c>
      <c r="AN232" s="9"/>
    </row>
    <row r="233" spans="1:40" x14ac:dyDescent="0.25">
      <c r="A233" s="19"/>
      <c r="B233" s="20"/>
      <c r="C233" s="21"/>
      <c r="D233" s="22"/>
      <c r="E233" s="23"/>
      <c r="F233" s="23"/>
      <c r="G233" s="22"/>
      <c r="H233" s="22"/>
      <c r="I233" s="22">
        <f t="shared" si="87"/>
        <v>0</v>
      </c>
      <c r="J233" s="9" t="e">
        <f t="shared" si="108"/>
        <v>#DIV/0!</v>
      </c>
      <c r="K233" s="9">
        <f t="shared" si="109"/>
        <v>0</v>
      </c>
      <c r="L233" s="13">
        <f t="shared" si="110"/>
        <v>0</v>
      </c>
      <c r="M233" s="24"/>
      <c r="N233" s="24"/>
      <c r="O233" s="9">
        <f t="shared" si="88"/>
        <v>0</v>
      </c>
      <c r="P233" s="14" t="e">
        <f t="shared" si="89"/>
        <v>#DIV/0!</v>
      </c>
      <c r="Q233" s="9">
        <f t="shared" si="90"/>
        <v>0</v>
      </c>
      <c r="R233" s="9">
        <f t="shared" si="91"/>
        <v>0</v>
      </c>
      <c r="S233" s="9">
        <f t="shared" si="111"/>
        <v>0</v>
      </c>
      <c r="T233" s="9">
        <f t="shared" si="112"/>
        <v>5</v>
      </c>
      <c r="U233" s="9">
        <f t="shared" si="113"/>
        <v>0</v>
      </c>
      <c r="V233" s="9">
        <f t="shared" si="114"/>
        <v>5</v>
      </c>
      <c r="W233" s="9">
        <f t="shared" si="92"/>
        <v>0</v>
      </c>
      <c r="X233" s="9">
        <f t="shared" si="93"/>
        <v>-5</v>
      </c>
      <c r="Y233" s="9">
        <f t="shared" si="94"/>
        <v>0</v>
      </c>
      <c r="Z233" s="36" t="e">
        <f t="shared" si="95"/>
        <v>#DIV/0!</v>
      </c>
      <c r="AA233" s="36" t="e">
        <f t="shared" si="96"/>
        <v>#DIV/0!</v>
      </c>
      <c r="AB233" s="10" t="e">
        <f t="shared" si="97"/>
        <v>#DIV/0!</v>
      </c>
      <c r="AC233" s="10" t="e">
        <f t="shared" si="98"/>
        <v>#DIV/0!</v>
      </c>
      <c r="AD233" s="15">
        <f t="shared" si="99"/>
        <v>0</v>
      </c>
      <c r="AE233" s="15">
        <f t="shared" si="115"/>
        <v>0</v>
      </c>
      <c r="AF233" s="15">
        <f t="shared" si="100"/>
        <v>0</v>
      </c>
      <c r="AG233" s="9">
        <f t="shared" si="101"/>
        <v>0</v>
      </c>
      <c r="AH233" s="9" t="e">
        <f t="shared" si="102"/>
        <v>#DIV/0!</v>
      </c>
      <c r="AI233" s="9" t="e">
        <f t="shared" si="103"/>
        <v>#DIV/0!</v>
      </c>
      <c r="AJ233" s="9" t="e">
        <f t="shared" si="104"/>
        <v>#DIV/0!</v>
      </c>
      <c r="AK233" s="9">
        <f t="shared" si="105"/>
        <v>0</v>
      </c>
      <c r="AL233" s="9" t="e">
        <f t="shared" si="106"/>
        <v>#DIV/0!</v>
      </c>
      <c r="AM233" s="9" t="e">
        <f t="shared" si="107"/>
        <v>#DIV/0!</v>
      </c>
      <c r="AN233" s="9"/>
    </row>
    <row r="234" spans="1:40" x14ac:dyDescent="0.25">
      <c r="A234" s="19"/>
      <c r="B234" s="20"/>
      <c r="C234" s="21"/>
      <c r="D234" s="22"/>
      <c r="E234" s="23"/>
      <c r="F234" s="23"/>
      <c r="G234" s="22"/>
      <c r="H234" s="22"/>
      <c r="I234" s="22">
        <f t="shared" si="87"/>
        <v>0</v>
      </c>
      <c r="J234" s="9" t="e">
        <f t="shared" si="108"/>
        <v>#DIV/0!</v>
      </c>
      <c r="K234" s="9">
        <f t="shared" si="109"/>
        <v>0</v>
      </c>
      <c r="L234" s="13">
        <f t="shared" si="110"/>
        <v>0</v>
      </c>
      <c r="M234" s="24"/>
      <c r="N234" s="24"/>
      <c r="O234" s="9">
        <f t="shared" si="88"/>
        <v>0</v>
      </c>
      <c r="P234" s="14" t="e">
        <f t="shared" si="89"/>
        <v>#DIV/0!</v>
      </c>
      <c r="Q234" s="9">
        <f t="shared" si="90"/>
        <v>0</v>
      </c>
      <c r="R234" s="9">
        <f t="shared" si="91"/>
        <v>0</v>
      </c>
      <c r="S234" s="9">
        <f t="shared" si="111"/>
        <v>0</v>
      </c>
      <c r="T234" s="9">
        <f t="shared" si="112"/>
        <v>5</v>
      </c>
      <c r="U234" s="9">
        <f t="shared" si="113"/>
        <v>0</v>
      </c>
      <c r="V234" s="9">
        <f t="shared" si="114"/>
        <v>5</v>
      </c>
      <c r="W234" s="9">
        <f t="shared" si="92"/>
        <v>0</v>
      </c>
      <c r="X234" s="9">
        <f t="shared" si="93"/>
        <v>-5</v>
      </c>
      <c r="Y234" s="9">
        <f t="shared" si="94"/>
        <v>0</v>
      </c>
      <c r="Z234" s="36" t="e">
        <f t="shared" si="95"/>
        <v>#DIV/0!</v>
      </c>
      <c r="AA234" s="36" t="e">
        <f t="shared" si="96"/>
        <v>#DIV/0!</v>
      </c>
      <c r="AB234" s="10" t="e">
        <f t="shared" si="97"/>
        <v>#DIV/0!</v>
      </c>
      <c r="AC234" s="10" t="e">
        <f t="shared" si="98"/>
        <v>#DIV/0!</v>
      </c>
      <c r="AD234" s="15">
        <f t="shared" si="99"/>
        <v>0</v>
      </c>
      <c r="AE234" s="15">
        <f t="shared" si="115"/>
        <v>0</v>
      </c>
      <c r="AF234" s="15">
        <f t="shared" si="100"/>
        <v>0</v>
      </c>
      <c r="AG234" s="9">
        <f t="shared" si="101"/>
        <v>0</v>
      </c>
      <c r="AH234" s="9" t="e">
        <f t="shared" si="102"/>
        <v>#DIV/0!</v>
      </c>
      <c r="AI234" s="9" t="e">
        <f t="shared" si="103"/>
        <v>#DIV/0!</v>
      </c>
      <c r="AJ234" s="9" t="e">
        <f t="shared" si="104"/>
        <v>#DIV/0!</v>
      </c>
      <c r="AK234" s="9">
        <f t="shared" si="105"/>
        <v>0</v>
      </c>
      <c r="AL234" s="9" t="e">
        <f t="shared" si="106"/>
        <v>#DIV/0!</v>
      </c>
      <c r="AM234" s="9" t="e">
        <f t="shared" si="107"/>
        <v>#DIV/0!</v>
      </c>
      <c r="AN234" s="9"/>
    </row>
    <row r="235" spans="1:40" x14ac:dyDescent="0.25">
      <c r="A235" s="19"/>
      <c r="B235" s="20"/>
      <c r="C235" s="21"/>
      <c r="D235" s="22"/>
      <c r="E235" s="23"/>
      <c r="F235" s="23"/>
      <c r="G235" s="22"/>
      <c r="H235" s="22"/>
      <c r="I235" s="22">
        <f t="shared" si="87"/>
        <v>0</v>
      </c>
      <c r="J235" s="9" t="e">
        <f t="shared" si="108"/>
        <v>#DIV/0!</v>
      </c>
      <c r="K235" s="9">
        <f t="shared" si="109"/>
        <v>0</v>
      </c>
      <c r="L235" s="13">
        <f t="shared" si="110"/>
        <v>0</v>
      </c>
      <c r="M235" s="24"/>
      <c r="N235" s="24"/>
      <c r="O235" s="9">
        <f t="shared" si="88"/>
        <v>0</v>
      </c>
      <c r="P235" s="14" t="e">
        <f t="shared" si="89"/>
        <v>#DIV/0!</v>
      </c>
      <c r="Q235" s="9">
        <f t="shared" si="90"/>
        <v>0</v>
      </c>
      <c r="R235" s="9">
        <f t="shared" si="91"/>
        <v>0</v>
      </c>
      <c r="S235" s="9">
        <f t="shared" si="111"/>
        <v>0</v>
      </c>
      <c r="T235" s="9">
        <f t="shared" si="112"/>
        <v>5</v>
      </c>
      <c r="U235" s="9">
        <f t="shared" si="113"/>
        <v>0</v>
      </c>
      <c r="V235" s="9">
        <f t="shared" si="114"/>
        <v>5</v>
      </c>
      <c r="W235" s="9">
        <f t="shared" si="92"/>
        <v>0</v>
      </c>
      <c r="X235" s="9">
        <f t="shared" si="93"/>
        <v>-5</v>
      </c>
      <c r="Y235" s="9">
        <f t="shared" si="94"/>
        <v>0</v>
      </c>
      <c r="Z235" s="36" t="e">
        <f t="shared" si="95"/>
        <v>#DIV/0!</v>
      </c>
      <c r="AA235" s="36" t="e">
        <f t="shared" si="96"/>
        <v>#DIV/0!</v>
      </c>
      <c r="AB235" s="10" t="e">
        <f t="shared" si="97"/>
        <v>#DIV/0!</v>
      </c>
      <c r="AC235" s="10" t="e">
        <f t="shared" si="98"/>
        <v>#DIV/0!</v>
      </c>
      <c r="AD235" s="15">
        <f t="shared" si="99"/>
        <v>0</v>
      </c>
      <c r="AE235" s="15">
        <f t="shared" si="115"/>
        <v>0</v>
      </c>
      <c r="AF235" s="15">
        <f t="shared" si="100"/>
        <v>0</v>
      </c>
      <c r="AG235" s="9">
        <f t="shared" si="101"/>
        <v>0</v>
      </c>
      <c r="AH235" s="9" t="e">
        <f t="shared" si="102"/>
        <v>#DIV/0!</v>
      </c>
      <c r="AI235" s="9" t="e">
        <f t="shared" si="103"/>
        <v>#DIV/0!</v>
      </c>
      <c r="AJ235" s="9" t="e">
        <f t="shared" si="104"/>
        <v>#DIV/0!</v>
      </c>
      <c r="AK235" s="9">
        <f t="shared" si="105"/>
        <v>0</v>
      </c>
      <c r="AL235" s="9" t="e">
        <f t="shared" si="106"/>
        <v>#DIV/0!</v>
      </c>
      <c r="AM235" s="9" t="e">
        <f t="shared" si="107"/>
        <v>#DIV/0!</v>
      </c>
      <c r="AN235" s="9"/>
    </row>
    <row r="236" spans="1:40" x14ac:dyDescent="0.25">
      <c r="O236" s="4">
        <f>IF(G236=0,(AN236),G236/C236)</f>
        <v>0</v>
      </c>
      <c r="P236" s="4" t="e">
        <f t="shared" si="89"/>
        <v>#DIV/0!</v>
      </c>
      <c r="S236" s="4" t="e">
        <f>AE236/C236</f>
        <v>#DIV/0!</v>
      </c>
      <c r="AD236" s="7">
        <f>SUM(AD10:AD235)</f>
        <v>210</v>
      </c>
      <c r="AE236" s="7">
        <f>SUM(AE10:AE235)</f>
        <v>0</v>
      </c>
      <c r="AF236" s="7">
        <f>SUM(AF10:AF235)</f>
        <v>0</v>
      </c>
    </row>
  </sheetData>
  <mergeCells count="7">
    <mergeCell ref="F6:L6"/>
    <mergeCell ref="F7:L7"/>
    <mergeCell ref="F1:L1"/>
    <mergeCell ref="F2:L2"/>
    <mergeCell ref="F3:L3"/>
    <mergeCell ref="F5:L5"/>
    <mergeCell ref="F4:L4"/>
  </mergeCells>
  <pageMargins left="0.511811024" right="0.511811024" top="0.78740157499999996" bottom="0.78740157499999996" header="0.31496062000000002" footer="0.31496062000000002"/>
  <pageSetup paperSize="9" orientation="portrait" horizontalDpi="300" verticalDpi="3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DB937-58AB-42D2-BABC-E1EA46E17F48}">
  <dimension ref="A1:AH662"/>
  <sheetViews>
    <sheetView workbookViewId="0">
      <pane ySplit="14" topLeftCell="A15" activePane="bottomLeft" state="frozen"/>
      <selection pane="bottomLeft" activeCell="H9" sqref="H9:I11"/>
    </sheetView>
  </sheetViews>
  <sheetFormatPr defaultRowHeight="15" x14ac:dyDescent="0.25"/>
  <cols>
    <col min="1" max="1" width="16.42578125" customWidth="1"/>
    <col min="2" max="2" width="60.140625" style="43" bestFit="1" customWidth="1"/>
    <col min="3" max="3" width="11.85546875" style="44" customWidth="1"/>
    <col min="4" max="4" width="9.7109375" style="43" customWidth="1"/>
    <col min="5" max="7" width="9" style="43" customWidth="1"/>
    <col min="8" max="34" width="9" customWidth="1"/>
  </cols>
  <sheetData>
    <row r="1" spans="1:34" x14ac:dyDescent="0.25">
      <c r="A1" s="50" t="s">
        <v>49</v>
      </c>
      <c r="B1" s="48" t="s">
        <v>50</v>
      </c>
      <c r="C1" s="49" t="s">
        <v>51</v>
      </c>
      <c r="D1" s="48" t="s">
        <v>66</v>
      </c>
      <c r="E1" s="48" t="s">
        <v>67</v>
      </c>
      <c r="G1" s="82"/>
      <c r="H1" s="82"/>
      <c r="I1" s="107" t="s">
        <v>52</v>
      </c>
      <c r="J1" s="106"/>
      <c r="K1" s="85"/>
    </row>
    <row r="2" spans="1:34" x14ac:dyDescent="0.25">
      <c r="A2" s="47" t="s">
        <v>53</v>
      </c>
      <c r="B2" s="39">
        <v>0.16500000000000001</v>
      </c>
      <c r="C2" s="40">
        <v>79</v>
      </c>
      <c r="D2" s="40">
        <v>5</v>
      </c>
      <c r="E2" s="40">
        <v>20</v>
      </c>
      <c r="G2" s="45"/>
      <c r="I2" s="51" t="s">
        <v>54</v>
      </c>
      <c r="J2" s="80"/>
      <c r="K2" s="46"/>
    </row>
    <row r="3" spans="1:34" ht="15.75" thickBot="1" x14ac:dyDescent="0.3">
      <c r="A3" s="47" t="s">
        <v>55</v>
      </c>
      <c r="B3" s="39">
        <v>0.18</v>
      </c>
      <c r="C3" s="40">
        <v>0</v>
      </c>
      <c r="D3" s="40"/>
      <c r="E3" s="40"/>
      <c r="G3" s="45"/>
      <c r="I3" s="52" t="s">
        <v>56</v>
      </c>
      <c r="J3" s="81"/>
      <c r="K3" s="46"/>
    </row>
    <row r="4" spans="1:34" ht="15.75" thickBot="1" x14ac:dyDescent="0.3">
      <c r="A4" s="47" t="s">
        <v>57</v>
      </c>
      <c r="B4" s="39">
        <v>0.08</v>
      </c>
      <c r="C4" s="40">
        <v>0</v>
      </c>
      <c r="D4" s="40"/>
      <c r="E4" s="40"/>
      <c r="G4" s="45"/>
      <c r="I4" s="46"/>
      <c r="J4" s="46"/>
      <c r="K4" s="46"/>
    </row>
    <row r="5" spans="1:34" ht="15.75" thickBot="1" x14ac:dyDescent="0.3">
      <c r="A5" s="47" t="s">
        <v>58</v>
      </c>
      <c r="B5" s="39">
        <v>0.16</v>
      </c>
      <c r="C5" s="40">
        <v>80</v>
      </c>
      <c r="D5" s="40">
        <v>5</v>
      </c>
      <c r="E5" s="40">
        <v>20</v>
      </c>
      <c r="G5" s="45"/>
      <c r="I5" s="83" t="s">
        <v>59</v>
      </c>
      <c r="J5" s="84">
        <v>0</v>
      </c>
      <c r="K5" s="46"/>
      <c r="R5" s="70"/>
    </row>
    <row r="6" spans="1:34" x14ac:dyDescent="0.25">
      <c r="A6" s="47" t="s">
        <v>60</v>
      </c>
      <c r="B6" s="39">
        <v>0.16</v>
      </c>
      <c r="C6" s="40">
        <v>0</v>
      </c>
      <c r="D6" s="40"/>
      <c r="E6" s="40"/>
      <c r="G6" s="45"/>
      <c r="K6" s="46"/>
    </row>
    <row r="7" spans="1:34" x14ac:dyDescent="0.25">
      <c r="A7" s="47" t="s">
        <v>61</v>
      </c>
      <c r="B7" s="39">
        <v>0.12</v>
      </c>
      <c r="C7" s="40">
        <v>0</v>
      </c>
      <c r="D7" s="40"/>
      <c r="E7" s="40"/>
      <c r="G7" s="45"/>
    </row>
    <row r="8" spans="1:34" x14ac:dyDescent="0.25">
      <c r="A8" s="47" t="s">
        <v>62</v>
      </c>
      <c r="B8" s="39">
        <v>0.19</v>
      </c>
      <c r="C8" s="40">
        <v>79</v>
      </c>
      <c r="D8" s="40">
        <v>5</v>
      </c>
      <c r="E8" s="40">
        <v>20</v>
      </c>
      <c r="G8" s="45"/>
    </row>
    <row r="9" spans="1:34" x14ac:dyDescent="0.25">
      <c r="A9" s="47" t="s">
        <v>95</v>
      </c>
      <c r="B9" s="39"/>
      <c r="C9" s="40"/>
      <c r="D9" s="40"/>
      <c r="E9" s="40"/>
      <c r="G9" s="45"/>
    </row>
    <row r="10" spans="1:34" x14ac:dyDescent="0.25">
      <c r="A10" s="47" t="s">
        <v>96</v>
      </c>
      <c r="B10" s="39"/>
      <c r="C10" s="40"/>
      <c r="D10" s="40"/>
      <c r="E10" s="40"/>
      <c r="G10" s="45"/>
      <c r="H10" s="96"/>
    </row>
    <row r="11" spans="1:34" x14ac:dyDescent="0.25">
      <c r="A11" s="47" t="s">
        <v>97</v>
      </c>
      <c r="B11" s="39"/>
      <c r="C11" s="40"/>
      <c r="D11" s="40"/>
      <c r="E11" s="40"/>
      <c r="G11" s="45"/>
    </row>
    <row r="12" spans="1:34" ht="15.75" thickBot="1" x14ac:dyDescent="0.3">
      <c r="H12" s="96"/>
    </row>
    <row r="13" spans="1:34" x14ac:dyDescent="0.25">
      <c r="A13" s="110" t="s">
        <v>63</v>
      </c>
      <c r="B13" s="112" t="s">
        <v>1</v>
      </c>
      <c r="C13" s="114" t="s">
        <v>11</v>
      </c>
      <c r="D13" s="116" t="s">
        <v>52</v>
      </c>
      <c r="E13" s="109" t="str">
        <f>A2</f>
        <v>Mercado Livre</v>
      </c>
      <c r="F13" s="109"/>
      <c r="G13" s="109"/>
      <c r="H13" s="108" t="str">
        <f>A3</f>
        <v>Shopee</v>
      </c>
      <c r="I13" s="109"/>
      <c r="J13" s="109"/>
      <c r="K13" s="107" t="str">
        <f>A4</f>
        <v>Loja Virtual</v>
      </c>
      <c r="L13" s="105"/>
      <c r="M13" s="106"/>
      <c r="N13" s="105" t="str">
        <f>A5</f>
        <v>B2W</v>
      </c>
      <c r="O13" s="105"/>
      <c r="P13" s="106"/>
      <c r="Q13" s="105" t="str">
        <f>A6</f>
        <v>Magalu</v>
      </c>
      <c r="R13" s="105"/>
      <c r="S13" s="106"/>
      <c r="T13" s="105" t="str">
        <f>A7</f>
        <v>Amazon</v>
      </c>
      <c r="U13" s="105"/>
      <c r="V13" s="105"/>
      <c r="W13" s="107" t="str">
        <f>A8</f>
        <v>Olist</v>
      </c>
      <c r="X13" s="105"/>
      <c r="Y13" s="105"/>
      <c r="Z13" s="107" t="str">
        <f>A9</f>
        <v>Marketplace 8</v>
      </c>
      <c r="AA13" s="105"/>
      <c r="AB13" s="106"/>
      <c r="AC13" s="105" t="str">
        <f>A10</f>
        <v>Marketplace 9</v>
      </c>
      <c r="AD13" s="105"/>
      <c r="AE13" s="106"/>
      <c r="AF13" s="105" t="str">
        <f>A11</f>
        <v>Marketplace 10</v>
      </c>
      <c r="AG13" s="105"/>
      <c r="AH13" s="106"/>
    </row>
    <row r="14" spans="1:34" x14ac:dyDescent="0.25">
      <c r="A14" s="111"/>
      <c r="B14" s="113"/>
      <c r="C14" s="115"/>
      <c r="D14" s="117"/>
      <c r="E14" s="64" t="s">
        <v>64</v>
      </c>
      <c r="F14" s="65" t="s">
        <v>65</v>
      </c>
      <c r="G14" s="63" t="s">
        <v>59</v>
      </c>
      <c r="H14" s="79" t="s">
        <v>64</v>
      </c>
      <c r="I14" s="65" t="s">
        <v>65</v>
      </c>
      <c r="J14" s="63" t="s">
        <v>59</v>
      </c>
      <c r="K14" s="79" t="s">
        <v>64</v>
      </c>
      <c r="L14" s="65" t="s">
        <v>65</v>
      </c>
      <c r="M14" s="74" t="s">
        <v>59</v>
      </c>
      <c r="N14" s="64" t="s">
        <v>64</v>
      </c>
      <c r="O14" s="65" t="s">
        <v>65</v>
      </c>
      <c r="P14" s="74" t="s">
        <v>59</v>
      </c>
      <c r="Q14" s="64" t="s">
        <v>64</v>
      </c>
      <c r="R14" s="65" t="s">
        <v>65</v>
      </c>
      <c r="S14" s="74" t="s">
        <v>59</v>
      </c>
      <c r="T14" s="64" t="s">
        <v>64</v>
      </c>
      <c r="U14" s="65" t="s">
        <v>65</v>
      </c>
      <c r="V14" s="63" t="s">
        <v>59</v>
      </c>
      <c r="W14" s="79" t="s">
        <v>64</v>
      </c>
      <c r="X14" s="65" t="s">
        <v>65</v>
      </c>
      <c r="Y14" s="63" t="s">
        <v>59</v>
      </c>
      <c r="Z14" s="79" t="s">
        <v>64</v>
      </c>
      <c r="AA14" s="65" t="s">
        <v>65</v>
      </c>
      <c r="AB14" s="74" t="s">
        <v>59</v>
      </c>
      <c r="AC14" s="64" t="s">
        <v>64</v>
      </c>
      <c r="AD14" s="65" t="s">
        <v>65</v>
      </c>
      <c r="AE14" s="74" t="s">
        <v>59</v>
      </c>
      <c r="AF14" s="64" t="s">
        <v>64</v>
      </c>
      <c r="AG14" s="65" t="s">
        <v>65</v>
      </c>
      <c r="AH14" s="74" t="s">
        <v>59</v>
      </c>
    </row>
    <row r="15" spans="1:34" x14ac:dyDescent="0.25">
      <c r="A15" s="75"/>
      <c r="B15" s="66"/>
      <c r="C15" s="40"/>
      <c r="D15" s="80">
        <v>0.15</v>
      </c>
      <c r="E15" s="86">
        <f t="shared" ref="E15:E78" si="0">IF(C15*2&lt;$C$2,$D$2,$E$2)</f>
        <v>5</v>
      </c>
      <c r="F15" s="87">
        <f>(C15+E15)/(1-$J$5-D15-$B$2)</f>
        <v>7.2992700729927016</v>
      </c>
      <c r="G15" s="88">
        <f>(F15-E15-D15*F15-C15-$B$2*F15)/F15</f>
        <v>9.1260332624187862E-17</v>
      </c>
      <c r="H15" s="54">
        <f t="shared" ref="H15:H78" si="1">IF(C15*2&lt;$C$3,$D$3,$E$3)</f>
        <v>0</v>
      </c>
      <c r="I15" s="42">
        <v>199.9</v>
      </c>
      <c r="J15" s="53">
        <f>(I15-H15-D15*I15-C15-$B$3*I15)/I15</f>
        <v>0.67</v>
      </c>
      <c r="K15" s="92">
        <f t="shared" ref="K15:K78" si="2">IF(C15*2&lt;$C$4,$D$4,$E$4)</f>
        <v>0</v>
      </c>
      <c r="L15" s="87">
        <f t="shared" ref="L15:L78" si="3">(C15+K15)/(1-$J$5-D15-$B$4)</f>
        <v>0</v>
      </c>
      <c r="M15" s="93" t="e">
        <f>(L15-K15-D15*L15-C15-$B$4*L15)/L15</f>
        <v>#DIV/0!</v>
      </c>
      <c r="N15" s="59">
        <f t="shared" ref="N15:N78" si="4">IF(C15*2&lt;$C$5,$D$5,$E$5)</f>
        <v>5</v>
      </c>
      <c r="O15" s="42">
        <f t="shared" ref="O15:O78" si="5">(C15+N15)/(1-$J$5-D15-$B$5)</f>
        <v>7.2463768115942031</v>
      </c>
      <c r="P15" s="55">
        <f>(O15-N15-D15*O15-C15-$B$5*O15)/O15</f>
        <v>3.0642155479654317E-17</v>
      </c>
      <c r="Q15" s="86">
        <f t="shared" ref="Q15:Q78" si="6">IF(C15*2&lt;$C$6,$D$6,$E$6)</f>
        <v>0</v>
      </c>
      <c r="R15" s="87">
        <f t="shared" ref="R15:R78" si="7">(C15+Q15)/(1-$J$5-D15-$B$6)</f>
        <v>0</v>
      </c>
      <c r="S15" s="93" t="e">
        <f>(R15-Q15-D15*R15-C15-$B$6*R15)/R15</f>
        <v>#DIV/0!</v>
      </c>
      <c r="T15" s="59">
        <f t="shared" ref="T15:T78" si="8">IF(C15*2&lt;$C$7,$D$7,$E$7)</f>
        <v>0</v>
      </c>
      <c r="U15" s="42">
        <f t="shared" ref="U15:U78" si="9">(C15+T15)/(1-$J$5-D15-$B$7)</f>
        <v>0</v>
      </c>
      <c r="V15" s="53" t="e">
        <f>(U15-T15-D15*U15-C15-$B$7*U15)/U15</f>
        <v>#DIV/0!</v>
      </c>
      <c r="W15" s="92">
        <f t="shared" ref="W15:W78" si="10">IF(C15*2&lt;$C$8,$D$8,$E$8)</f>
        <v>5</v>
      </c>
      <c r="X15" s="87">
        <f t="shared" ref="X15:X78" si="11">(C15+W15)/(1-$J$5-D15-$B$8)</f>
        <v>7.575757575757577</v>
      </c>
      <c r="Y15" s="88">
        <f>(X15-W15-D15*X15-C15-$B$8*X15)/X15</f>
        <v>1.1723955140041651E-16</v>
      </c>
      <c r="Z15" s="54">
        <f t="shared" ref="Z15:Z78" si="12">IF(C15*22&lt;$C$9,$D$9,$E$9)</f>
        <v>0</v>
      </c>
      <c r="AA15" s="42">
        <f>(C15+Z15)/(1-$J$5-D15-$B$9)</f>
        <v>0</v>
      </c>
      <c r="AB15" s="55" t="e">
        <f>(AA15-Z15-D15*AA15-C15-$B$9*AA15)/AA15</f>
        <v>#DIV/0!</v>
      </c>
      <c r="AC15" s="86">
        <f t="shared" ref="AC15:AC78" si="13">IF(C15*2&lt;$C$8,$D$8,$E$8)</f>
        <v>5</v>
      </c>
      <c r="AD15" s="87">
        <f>(C15+AC15)/(1-$J$5-D15-$B$10)</f>
        <v>5.882352941176471</v>
      </c>
      <c r="AE15" s="93">
        <f>(AD15-AC15-D15*AD15-C15-$B$10*AD15)/AD15</f>
        <v>5.6621374255882985E-17</v>
      </c>
      <c r="AF15" s="59">
        <f>IF(L15*2&lt;$C$11,$D$11,$E$11)</f>
        <v>0</v>
      </c>
      <c r="AG15" s="42">
        <f>(C15+AF15)/(1-$J$5-D15-$B$11)</f>
        <v>0</v>
      </c>
      <c r="AH15" s="55" t="e">
        <f>(AG15-AF15-D15*AG15-C15-$B$11*AG15)/AG15</f>
        <v>#DIV/0!</v>
      </c>
    </row>
    <row r="16" spans="1:34" x14ac:dyDescent="0.25">
      <c r="A16" s="75"/>
      <c r="B16" s="66"/>
      <c r="C16" s="40"/>
      <c r="D16" s="80">
        <v>0.04</v>
      </c>
      <c r="E16" s="86">
        <f t="shared" si="0"/>
        <v>5</v>
      </c>
      <c r="F16" s="87">
        <f t="shared" ref="F16:F78" si="14">(C16+E16)/(1-$J$5-D16-$B$2)</f>
        <v>6.2893081761006293</v>
      </c>
      <c r="G16" s="88">
        <f t="shared" ref="G16:G79" si="15">(F16-E16-D16*F16-C16-$B$2*F16)/F16</f>
        <v>3.5305092183079979E-17</v>
      </c>
      <c r="H16" s="54">
        <f t="shared" si="1"/>
        <v>0</v>
      </c>
      <c r="I16" s="42">
        <f t="shared" ref="I16:I79" si="16">(C16+H16)/(1-$J$5-D16-$B$3)</f>
        <v>0</v>
      </c>
      <c r="J16" s="53" t="e">
        <f t="shared" ref="J16:J79" si="17">(I16-H16-D16*I16-C16-$B$3*I16)/I16</f>
        <v>#DIV/0!</v>
      </c>
      <c r="K16" s="92">
        <f t="shared" si="2"/>
        <v>0</v>
      </c>
      <c r="L16" s="87">
        <f t="shared" si="3"/>
        <v>0</v>
      </c>
      <c r="M16" s="93" t="e">
        <f t="shared" ref="M16:M79" si="18">(L16-K16-D16*L16-C16-$B$4*L16)/L16</f>
        <v>#DIV/0!</v>
      </c>
      <c r="N16" s="59">
        <f t="shared" si="4"/>
        <v>5</v>
      </c>
      <c r="O16" s="42">
        <f t="shared" si="5"/>
        <v>6.2500000000000009</v>
      </c>
      <c r="P16" s="55">
        <f t="shared" ref="P16:P79" si="19">(O16-N16-D16*O16-C16-$B$5*O16)/O16</f>
        <v>1.0658141036401501E-16</v>
      </c>
      <c r="Q16" s="86">
        <f t="shared" si="6"/>
        <v>0</v>
      </c>
      <c r="R16" s="87">
        <f t="shared" si="7"/>
        <v>0</v>
      </c>
      <c r="S16" s="93" t="e">
        <f t="shared" ref="S16:S79" si="20">(R16-Q16-D16*R16-C16-$B$6*R16)/R16</f>
        <v>#DIV/0!</v>
      </c>
      <c r="T16" s="59">
        <f t="shared" si="8"/>
        <v>0</v>
      </c>
      <c r="U16" s="42">
        <f t="shared" si="9"/>
        <v>0</v>
      </c>
      <c r="V16" s="53" t="e">
        <f t="shared" ref="V16:V79" si="21">(U16-T16-D16*U16-C16-$B$7*U16)/U16</f>
        <v>#DIV/0!</v>
      </c>
      <c r="W16" s="92">
        <f t="shared" si="10"/>
        <v>5</v>
      </c>
      <c r="X16" s="87">
        <f t="shared" si="11"/>
        <v>6.4935064935064934</v>
      </c>
      <c r="Y16" s="88">
        <f t="shared" ref="Y16:Y79" si="22">(X16-W16-D16*X16-C16-$B$8*X16)/X16</f>
        <v>-3.4194869158454821E-17</v>
      </c>
      <c r="Z16" s="54">
        <f t="shared" si="12"/>
        <v>0</v>
      </c>
      <c r="AA16" s="42">
        <f t="shared" ref="AA16:AA79" si="23">(C16+Z16)/(1-$J$5-D16-$B$9)</f>
        <v>0</v>
      </c>
      <c r="AB16" s="55" t="e">
        <f t="shared" ref="AB16:AB79" si="24">(AA16-Z16-D16*AA16-C16-$B$9*AA16)/AA16</f>
        <v>#DIV/0!</v>
      </c>
      <c r="AC16" s="86">
        <f t="shared" si="13"/>
        <v>5</v>
      </c>
      <c r="AD16" s="87">
        <f t="shared" ref="AD16:AD79" si="25">(C16+AC16)/(1-$J$5-D16-$B$10)</f>
        <v>5.2083333333333339</v>
      </c>
      <c r="AE16" s="93">
        <f t="shared" ref="AE16:AE79" si="26">(AD16-AC16-D16*AD16-C16-$B$10*AD16)/AD16</f>
        <v>1.0658141036401501E-16</v>
      </c>
      <c r="AF16" s="59">
        <f t="shared" ref="AF16:AF79" si="27">IF(L16/2&lt;$C$8,$D$8,$E$8)</f>
        <v>5</v>
      </c>
      <c r="AG16" s="42">
        <f t="shared" ref="AG16:AG79" si="28">(C16+AF16)/(1-$J$5-D16-$B$11)</f>
        <v>5.2083333333333339</v>
      </c>
      <c r="AH16" s="55">
        <f t="shared" ref="AH16:AH79" si="29">(AG16-AF16-D16*AG16-C16-$B$11*AG16)/AG16</f>
        <v>1.0658141036401501E-16</v>
      </c>
    </row>
    <row r="17" spans="1:34" x14ac:dyDescent="0.25">
      <c r="A17" s="75"/>
      <c r="B17" s="66"/>
      <c r="C17" s="40"/>
      <c r="D17" s="80">
        <v>0.04</v>
      </c>
      <c r="E17" s="86">
        <f t="shared" si="0"/>
        <v>5</v>
      </c>
      <c r="F17" s="87">
        <f t="shared" si="14"/>
        <v>6.2893081761006293</v>
      </c>
      <c r="G17" s="88">
        <f t="shared" si="15"/>
        <v>3.5305092183079979E-17</v>
      </c>
      <c r="H17" s="54">
        <f t="shared" si="1"/>
        <v>0</v>
      </c>
      <c r="I17" s="42">
        <f t="shared" si="16"/>
        <v>0</v>
      </c>
      <c r="J17" s="53" t="e">
        <f t="shared" si="17"/>
        <v>#DIV/0!</v>
      </c>
      <c r="K17" s="92">
        <f t="shared" si="2"/>
        <v>0</v>
      </c>
      <c r="L17" s="87">
        <f t="shared" si="3"/>
        <v>0</v>
      </c>
      <c r="M17" s="93" t="e">
        <f t="shared" si="18"/>
        <v>#DIV/0!</v>
      </c>
      <c r="N17" s="59">
        <f t="shared" si="4"/>
        <v>5</v>
      </c>
      <c r="O17" s="42">
        <f t="shared" si="5"/>
        <v>6.2500000000000009</v>
      </c>
      <c r="P17" s="55">
        <f t="shared" si="19"/>
        <v>1.0658141036401501E-16</v>
      </c>
      <c r="Q17" s="86">
        <f t="shared" si="6"/>
        <v>0</v>
      </c>
      <c r="R17" s="87">
        <f t="shared" si="7"/>
        <v>0</v>
      </c>
      <c r="S17" s="93" t="e">
        <f t="shared" si="20"/>
        <v>#DIV/0!</v>
      </c>
      <c r="T17" s="59">
        <f t="shared" si="8"/>
        <v>0</v>
      </c>
      <c r="U17" s="42">
        <f t="shared" si="9"/>
        <v>0</v>
      </c>
      <c r="V17" s="53" t="e">
        <f t="shared" si="21"/>
        <v>#DIV/0!</v>
      </c>
      <c r="W17" s="92">
        <f t="shared" si="10"/>
        <v>5</v>
      </c>
      <c r="X17" s="87">
        <f t="shared" si="11"/>
        <v>6.4935064935064934</v>
      </c>
      <c r="Y17" s="88">
        <f t="shared" si="22"/>
        <v>-3.4194869158454821E-17</v>
      </c>
      <c r="Z17" s="54">
        <f t="shared" si="12"/>
        <v>0</v>
      </c>
      <c r="AA17" s="42">
        <f t="shared" si="23"/>
        <v>0</v>
      </c>
      <c r="AB17" s="55" t="e">
        <f t="shared" si="24"/>
        <v>#DIV/0!</v>
      </c>
      <c r="AC17" s="86">
        <f t="shared" si="13"/>
        <v>5</v>
      </c>
      <c r="AD17" s="87">
        <f t="shared" si="25"/>
        <v>5.2083333333333339</v>
      </c>
      <c r="AE17" s="93">
        <f t="shared" si="26"/>
        <v>1.0658141036401501E-16</v>
      </c>
      <c r="AF17" s="59">
        <f t="shared" si="27"/>
        <v>5</v>
      </c>
      <c r="AG17" s="42">
        <f t="shared" si="28"/>
        <v>5.2083333333333339</v>
      </c>
      <c r="AH17" s="55">
        <f t="shared" si="29"/>
        <v>1.0658141036401501E-16</v>
      </c>
    </row>
    <row r="18" spans="1:34" x14ac:dyDescent="0.25">
      <c r="A18" s="75"/>
      <c r="B18" s="66"/>
      <c r="C18" s="40"/>
      <c r="D18" s="80">
        <v>0.04</v>
      </c>
      <c r="E18" s="86">
        <f t="shared" si="0"/>
        <v>5</v>
      </c>
      <c r="F18" s="87">
        <f t="shared" si="14"/>
        <v>6.2893081761006293</v>
      </c>
      <c r="G18" s="88">
        <f t="shared" si="15"/>
        <v>3.5305092183079979E-17</v>
      </c>
      <c r="H18" s="54">
        <f t="shared" si="1"/>
        <v>0</v>
      </c>
      <c r="I18" s="42">
        <f t="shared" si="16"/>
        <v>0</v>
      </c>
      <c r="J18" s="53" t="e">
        <f t="shared" si="17"/>
        <v>#DIV/0!</v>
      </c>
      <c r="K18" s="92">
        <f t="shared" si="2"/>
        <v>0</v>
      </c>
      <c r="L18" s="87">
        <f t="shared" si="3"/>
        <v>0</v>
      </c>
      <c r="M18" s="93" t="e">
        <f t="shared" si="18"/>
        <v>#DIV/0!</v>
      </c>
      <c r="N18" s="59">
        <f t="shared" si="4"/>
        <v>5</v>
      </c>
      <c r="O18" s="42">
        <f t="shared" si="5"/>
        <v>6.2500000000000009</v>
      </c>
      <c r="P18" s="55">
        <f t="shared" si="19"/>
        <v>1.0658141036401501E-16</v>
      </c>
      <c r="Q18" s="86">
        <f t="shared" si="6"/>
        <v>0</v>
      </c>
      <c r="R18" s="87">
        <f t="shared" si="7"/>
        <v>0</v>
      </c>
      <c r="S18" s="93" t="e">
        <f t="shared" si="20"/>
        <v>#DIV/0!</v>
      </c>
      <c r="T18" s="59">
        <f t="shared" si="8"/>
        <v>0</v>
      </c>
      <c r="U18" s="42">
        <f t="shared" si="9"/>
        <v>0</v>
      </c>
      <c r="V18" s="53" t="e">
        <f t="shared" si="21"/>
        <v>#DIV/0!</v>
      </c>
      <c r="W18" s="92">
        <f t="shared" si="10"/>
        <v>5</v>
      </c>
      <c r="X18" s="87">
        <f t="shared" si="11"/>
        <v>6.4935064935064934</v>
      </c>
      <c r="Y18" s="88">
        <f t="shared" si="22"/>
        <v>-3.4194869158454821E-17</v>
      </c>
      <c r="Z18" s="54">
        <f t="shared" si="12"/>
        <v>0</v>
      </c>
      <c r="AA18" s="42">
        <f t="shared" si="23"/>
        <v>0</v>
      </c>
      <c r="AB18" s="55" t="e">
        <f t="shared" si="24"/>
        <v>#DIV/0!</v>
      </c>
      <c r="AC18" s="86">
        <f t="shared" si="13"/>
        <v>5</v>
      </c>
      <c r="AD18" s="87">
        <f t="shared" si="25"/>
        <v>5.2083333333333339</v>
      </c>
      <c r="AE18" s="93">
        <f t="shared" si="26"/>
        <v>1.0658141036401501E-16</v>
      </c>
      <c r="AF18" s="59">
        <f t="shared" si="27"/>
        <v>5</v>
      </c>
      <c r="AG18" s="42">
        <f t="shared" si="28"/>
        <v>5.2083333333333339</v>
      </c>
      <c r="AH18" s="55">
        <f t="shared" si="29"/>
        <v>1.0658141036401501E-16</v>
      </c>
    </row>
    <row r="19" spans="1:34" x14ac:dyDescent="0.25">
      <c r="A19" s="75"/>
      <c r="B19" s="66"/>
      <c r="C19" s="40"/>
      <c r="D19" s="80">
        <v>0.04</v>
      </c>
      <c r="E19" s="86">
        <f t="shared" si="0"/>
        <v>5</v>
      </c>
      <c r="F19" s="87">
        <v>57</v>
      </c>
      <c r="G19" s="88">
        <f t="shared" si="15"/>
        <v>0.70728070175438595</v>
      </c>
      <c r="H19" s="54">
        <f t="shared" si="1"/>
        <v>0</v>
      </c>
      <c r="I19" s="42">
        <f t="shared" si="16"/>
        <v>0</v>
      </c>
      <c r="J19" s="53" t="e">
        <f t="shared" si="17"/>
        <v>#DIV/0!</v>
      </c>
      <c r="K19" s="92">
        <f t="shared" si="2"/>
        <v>0</v>
      </c>
      <c r="L19" s="87">
        <f t="shared" si="3"/>
        <v>0</v>
      </c>
      <c r="M19" s="93" t="e">
        <f t="shared" si="18"/>
        <v>#DIV/0!</v>
      </c>
      <c r="N19" s="59">
        <f t="shared" si="4"/>
        <v>5</v>
      </c>
      <c r="O19" s="42">
        <f t="shared" si="5"/>
        <v>6.2500000000000009</v>
      </c>
      <c r="P19" s="55">
        <f t="shared" si="19"/>
        <v>1.0658141036401501E-16</v>
      </c>
      <c r="Q19" s="86">
        <f t="shared" si="6"/>
        <v>0</v>
      </c>
      <c r="R19" s="87">
        <v>59.9</v>
      </c>
      <c r="S19" s="93">
        <f t="shared" si="20"/>
        <v>0.8</v>
      </c>
      <c r="T19" s="59">
        <f t="shared" si="8"/>
        <v>0</v>
      </c>
      <c r="U19" s="42">
        <f t="shared" si="9"/>
        <v>0</v>
      </c>
      <c r="V19" s="53" t="e">
        <f t="shared" si="21"/>
        <v>#DIV/0!</v>
      </c>
      <c r="W19" s="92">
        <f t="shared" si="10"/>
        <v>5</v>
      </c>
      <c r="X19" s="87">
        <f t="shared" si="11"/>
        <v>6.4935064935064934</v>
      </c>
      <c r="Y19" s="88">
        <f t="shared" si="22"/>
        <v>-3.4194869158454821E-17</v>
      </c>
      <c r="Z19" s="54">
        <f t="shared" si="12"/>
        <v>0</v>
      </c>
      <c r="AA19" s="42">
        <f t="shared" si="23"/>
        <v>0</v>
      </c>
      <c r="AB19" s="55" t="e">
        <f t="shared" si="24"/>
        <v>#DIV/0!</v>
      </c>
      <c r="AC19" s="86">
        <f t="shared" si="13"/>
        <v>5</v>
      </c>
      <c r="AD19" s="87">
        <f t="shared" si="25"/>
        <v>5.2083333333333339</v>
      </c>
      <c r="AE19" s="93">
        <f t="shared" si="26"/>
        <v>1.0658141036401501E-16</v>
      </c>
      <c r="AF19" s="59">
        <f t="shared" si="27"/>
        <v>5</v>
      </c>
      <c r="AG19" s="42">
        <f t="shared" si="28"/>
        <v>5.2083333333333339</v>
      </c>
      <c r="AH19" s="55">
        <f t="shared" si="29"/>
        <v>1.0658141036401501E-16</v>
      </c>
    </row>
    <row r="20" spans="1:34" x14ac:dyDescent="0.25">
      <c r="A20" s="75"/>
      <c r="B20" s="66"/>
      <c r="C20" s="40"/>
      <c r="D20" s="80">
        <v>0.04</v>
      </c>
      <c r="E20" s="86">
        <f t="shared" si="0"/>
        <v>5</v>
      </c>
      <c r="F20" s="87">
        <f t="shared" si="14"/>
        <v>6.2893081761006293</v>
      </c>
      <c r="G20" s="88">
        <f t="shared" si="15"/>
        <v>3.5305092183079979E-17</v>
      </c>
      <c r="H20" s="54">
        <f t="shared" si="1"/>
        <v>0</v>
      </c>
      <c r="I20" s="42">
        <f t="shared" si="16"/>
        <v>0</v>
      </c>
      <c r="J20" s="53" t="e">
        <f t="shared" si="17"/>
        <v>#DIV/0!</v>
      </c>
      <c r="K20" s="92">
        <f t="shared" si="2"/>
        <v>0</v>
      </c>
      <c r="L20" s="87">
        <f t="shared" si="3"/>
        <v>0</v>
      </c>
      <c r="M20" s="93" t="e">
        <f t="shared" si="18"/>
        <v>#DIV/0!</v>
      </c>
      <c r="N20" s="59">
        <f t="shared" si="4"/>
        <v>5</v>
      </c>
      <c r="O20" s="42">
        <f t="shared" si="5"/>
        <v>6.2500000000000009</v>
      </c>
      <c r="P20" s="55">
        <f t="shared" si="19"/>
        <v>1.0658141036401501E-16</v>
      </c>
      <c r="Q20" s="86">
        <f t="shared" si="6"/>
        <v>0</v>
      </c>
      <c r="R20" s="87">
        <f t="shared" si="7"/>
        <v>0</v>
      </c>
      <c r="S20" s="93" t="e">
        <f t="shared" si="20"/>
        <v>#DIV/0!</v>
      </c>
      <c r="T20" s="59">
        <f t="shared" si="8"/>
        <v>0</v>
      </c>
      <c r="U20" s="42">
        <f t="shared" si="9"/>
        <v>0</v>
      </c>
      <c r="V20" s="53" t="e">
        <f t="shared" si="21"/>
        <v>#DIV/0!</v>
      </c>
      <c r="W20" s="92">
        <f t="shared" si="10"/>
        <v>5</v>
      </c>
      <c r="X20" s="87">
        <f t="shared" si="11"/>
        <v>6.4935064935064934</v>
      </c>
      <c r="Y20" s="88">
        <f t="shared" si="22"/>
        <v>-3.4194869158454821E-17</v>
      </c>
      <c r="Z20" s="54">
        <f t="shared" si="12"/>
        <v>0</v>
      </c>
      <c r="AA20" s="42">
        <f t="shared" si="23"/>
        <v>0</v>
      </c>
      <c r="AB20" s="55" t="e">
        <f t="shared" si="24"/>
        <v>#DIV/0!</v>
      </c>
      <c r="AC20" s="86">
        <f t="shared" si="13"/>
        <v>5</v>
      </c>
      <c r="AD20" s="87">
        <f t="shared" si="25"/>
        <v>5.2083333333333339</v>
      </c>
      <c r="AE20" s="93">
        <f t="shared" si="26"/>
        <v>1.0658141036401501E-16</v>
      </c>
      <c r="AF20" s="59">
        <f t="shared" si="27"/>
        <v>5</v>
      </c>
      <c r="AG20" s="42">
        <f t="shared" si="28"/>
        <v>5.2083333333333339</v>
      </c>
      <c r="AH20" s="55">
        <f t="shared" si="29"/>
        <v>1.0658141036401501E-16</v>
      </c>
    </row>
    <row r="21" spans="1:34" x14ac:dyDescent="0.25">
      <c r="A21" s="75"/>
      <c r="B21" s="66"/>
      <c r="C21" s="40"/>
      <c r="D21" s="80">
        <v>0.04</v>
      </c>
      <c r="E21" s="86">
        <f t="shared" si="0"/>
        <v>5</v>
      </c>
      <c r="F21" s="87">
        <f t="shared" si="14"/>
        <v>6.2893081761006293</v>
      </c>
      <c r="G21" s="88">
        <f t="shared" si="15"/>
        <v>3.5305092183079979E-17</v>
      </c>
      <c r="H21" s="54">
        <f t="shared" si="1"/>
        <v>0</v>
      </c>
      <c r="I21" s="42">
        <f t="shared" si="16"/>
        <v>0</v>
      </c>
      <c r="J21" s="53" t="e">
        <f t="shared" si="17"/>
        <v>#DIV/0!</v>
      </c>
      <c r="K21" s="92">
        <f t="shared" si="2"/>
        <v>0</v>
      </c>
      <c r="L21" s="87">
        <f t="shared" si="3"/>
        <v>0</v>
      </c>
      <c r="M21" s="93" t="e">
        <f t="shared" si="18"/>
        <v>#DIV/0!</v>
      </c>
      <c r="N21" s="59">
        <f t="shared" si="4"/>
        <v>5</v>
      </c>
      <c r="O21" s="42">
        <f t="shared" si="5"/>
        <v>6.2500000000000009</v>
      </c>
      <c r="P21" s="55">
        <f t="shared" si="19"/>
        <v>1.0658141036401501E-16</v>
      </c>
      <c r="Q21" s="86">
        <f t="shared" si="6"/>
        <v>0</v>
      </c>
      <c r="R21" s="87">
        <f t="shared" si="7"/>
        <v>0</v>
      </c>
      <c r="S21" s="93" t="e">
        <f t="shared" si="20"/>
        <v>#DIV/0!</v>
      </c>
      <c r="T21" s="59">
        <f t="shared" si="8"/>
        <v>0</v>
      </c>
      <c r="U21" s="42">
        <f t="shared" si="9"/>
        <v>0</v>
      </c>
      <c r="V21" s="53" t="e">
        <f t="shared" si="21"/>
        <v>#DIV/0!</v>
      </c>
      <c r="W21" s="92">
        <f t="shared" si="10"/>
        <v>5</v>
      </c>
      <c r="X21" s="87">
        <f t="shared" si="11"/>
        <v>6.4935064935064934</v>
      </c>
      <c r="Y21" s="88">
        <f t="shared" si="22"/>
        <v>-3.4194869158454821E-17</v>
      </c>
      <c r="Z21" s="54">
        <f t="shared" si="12"/>
        <v>0</v>
      </c>
      <c r="AA21" s="42">
        <f t="shared" si="23"/>
        <v>0</v>
      </c>
      <c r="AB21" s="55" t="e">
        <f t="shared" si="24"/>
        <v>#DIV/0!</v>
      </c>
      <c r="AC21" s="86">
        <f t="shared" si="13"/>
        <v>5</v>
      </c>
      <c r="AD21" s="87">
        <f t="shared" si="25"/>
        <v>5.2083333333333339</v>
      </c>
      <c r="AE21" s="93">
        <f t="shared" si="26"/>
        <v>1.0658141036401501E-16</v>
      </c>
      <c r="AF21" s="59">
        <f t="shared" si="27"/>
        <v>5</v>
      </c>
      <c r="AG21" s="42">
        <f t="shared" si="28"/>
        <v>5.2083333333333339</v>
      </c>
      <c r="AH21" s="55">
        <f t="shared" si="29"/>
        <v>1.0658141036401501E-16</v>
      </c>
    </row>
    <row r="22" spans="1:34" x14ac:dyDescent="0.25">
      <c r="A22" s="75"/>
      <c r="B22" s="66"/>
      <c r="C22" s="40"/>
      <c r="D22" s="80">
        <v>0.04</v>
      </c>
      <c r="E22" s="86">
        <f t="shared" si="0"/>
        <v>5</v>
      </c>
      <c r="F22" s="87">
        <f t="shared" si="14"/>
        <v>6.2893081761006293</v>
      </c>
      <c r="G22" s="88">
        <f t="shared" si="15"/>
        <v>3.5305092183079979E-17</v>
      </c>
      <c r="H22" s="54">
        <f t="shared" si="1"/>
        <v>0</v>
      </c>
      <c r="I22" s="42">
        <f t="shared" si="16"/>
        <v>0</v>
      </c>
      <c r="J22" s="53" t="e">
        <f t="shared" si="17"/>
        <v>#DIV/0!</v>
      </c>
      <c r="K22" s="92">
        <f t="shared" si="2"/>
        <v>0</v>
      </c>
      <c r="L22" s="87">
        <f t="shared" si="3"/>
        <v>0</v>
      </c>
      <c r="M22" s="93" t="e">
        <f t="shared" si="18"/>
        <v>#DIV/0!</v>
      </c>
      <c r="N22" s="59">
        <f t="shared" si="4"/>
        <v>5</v>
      </c>
      <c r="O22" s="42">
        <f t="shared" si="5"/>
        <v>6.2500000000000009</v>
      </c>
      <c r="P22" s="55">
        <f t="shared" si="19"/>
        <v>1.0658141036401501E-16</v>
      </c>
      <c r="Q22" s="86">
        <f t="shared" si="6"/>
        <v>0</v>
      </c>
      <c r="R22" s="87">
        <f t="shared" si="7"/>
        <v>0</v>
      </c>
      <c r="S22" s="93" t="e">
        <f t="shared" si="20"/>
        <v>#DIV/0!</v>
      </c>
      <c r="T22" s="59">
        <f t="shared" si="8"/>
        <v>0</v>
      </c>
      <c r="U22" s="42">
        <f t="shared" si="9"/>
        <v>0</v>
      </c>
      <c r="V22" s="53" t="e">
        <f t="shared" si="21"/>
        <v>#DIV/0!</v>
      </c>
      <c r="W22" s="92">
        <f t="shared" si="10"/>
        <v>5</v>
      </c>
      <c r="X22" s="87">
        <f t="shared" si="11"/>
        <v>6.4935064935064934</v>
      </c>
      <c r="Y22" s="88">
        <f t="shared" si="22"/>
        <v>-3.4194869158454821E-17</v>
      </c>
      <c r="Z22" s="54">
        <f t="shared" si="12"/>
        <v>0</v>
      </c>
      <c r="AA22" s="42">
        <f t="shared" si="23"/>
        <v>0</v>
      </c>
      <c r="AB22" s="55" t="e">
        <f t="shared" si="24"/>
        <v>#DIV/0!</v>
      </c>
      <c r="AC22" s="86">
        <f t="shared" si="13"/>
        <v>5</v>
      </c>
      <c r="AD22" s="87">
        <f t="shared" si="25"/>
        <v>5.2083333333333339</v>
      </c>
      <c r="AE22" s="93">
        <f t="shared" si="26"/>
        <v>1.0658141036401501E-16</v>
      </c>
      <c r="AF22" s="59">
        <f t="shared" si="27"/>
        <v>5</v>
      </c>
      <c r="AG22" s="42">
        <f t="shared" si="28"/>
        <v>5.2083333333333339</v>
      </c>
      <c r="AH22" s="55">
        <f t="shared" si="29"/>
        <v>1.0658141036401501E-16</v>
      </c>
    </row>
    <row r="23" spans="1:34" x14ac:dyDescent="0.25">
      <c r="A23" s="75"/>
      <c r="B23" s="66"/>
      <c r="C23" s="40"/>
      <c r="D23" s="80">
        <v>0.04</v>
      </c>
      <c r="E23" s="86">
        <f t="shared" si="0"/>
        <v>5</v>
      </c>
      <c r="F23" s="87">
        <f t="shared" si="14"/>
        <v>6.2893081761006293</v>
      </c>
      <c r="G23" s="88">
        <f t="shared" si="15"/>
        <v>3.5305092183079979E-17</v>
      </c>
      <c r="H23" s="54">
        <f t="shared" si="1"/>
        <v>0</v>
      </c>
      <c r="I23" s="42">
        <f t="shared" si="16"/>
        <v>0</v>
      </c>
      <c r="J23" s="53" t="e">
        <f t="shared" si="17"/>
        <v>#DIV/0!</v>
      </c>
      <c r="K23" s="92">
        <f t="shared" si="2"/>
        <v>0</v>
      </c>
      <c r="L23" s="87">
        <f t="shared" si="3"/>
        <v>0</v>
      </c>
      <c r="M23" s="93" t="e">
        <f t="shared" si="18"/>
        <v>#DIV/0!</v>
      </c>
      <c r="N23" s="59">
        <f t="shared" si="4"/>
        <v>5</v>
      </c>
      <c r="O23" s="42">
        <f t="shared" si="5"/>
        <v>6.2500000000000009</v>
      </c>
      <c r="P23" s="55">
        <f t="shared" si="19"/>
        <v>1.0658141036401501E-16</v>
      </c>
      <c r="Q23" s="86">
        <f t="shared" si="6"/>
        <v>0</v>
      </c>
      <c r="R23" s="87">
        <f t="shared" si="7"/>
        <v>0</v>
      </c>
      <c r="S23" s="93" t="e">
        <f t="shared" si="20"/>
        <v>#DIV/0!</v>
      </c>
      <c r="T23" s="59">
        <f t="shared" si="8"/>
        <v>0</v>
      </c>
      <c r="U23" s="42">
        <f t="shared" si="9"/>
        <v>0</v>
      </c>
      <c r="V23" s="53" t="e">
        <f t="shared" si="21"/>
        <v>#DIV/0!</v>
      </c>
      <c r="W23" s="92">
        <f t="shared" si="10"/>
        <v>5</v>
      </c>
      <c r="X23" s="87">
        <f t="shared" si="11"/>
        <v>6.4935064935064934</v>
      </c>
      <c r="Y23" s="88">
        <f t="shared" si="22"/>
        <v>-3.4194869158454821E-17</v>
      </c>
      <c r="Z23" s="54">
        <f t="shared" si="12"/>
        <v>0</v>
      </c>
      <c r="AA23" s="42">
        <f t="shared" si="23"/>
        <v>0</v>
      </c>
      <c r="AB23" s="55" t="e">
        <f t="shared" si="24"/>
        <v>#DIV/0!</v>
      </c>
      <c r="AC23" s="86">
        <f t="shared" si="13"/>
        <v>5</v>
      </c>
      <c r="AD23" s="87">
        <f t="shared" si="25"/>
        <v>5.2083333333333339</v>
      </c>
      <c r="AE23" s="93">
        <f t="shared" si="26"/>
        <v>1.0658141036401501E-16</v>
      </c>
      <c r="AF23" s="59">
        <f t="shared" si="27"/>
        <v>5</v>
      </c>
      <c r="AG23" s="42">
        <f t="shared" si="28"/>
        <v>5.2083333333333339</v>
      </c>
      <c r="AH23" s="55">
        <f t="shared" si="29"/>
        <v>1.0658141036401501E-16</v>
      </c>
    </row>
    <row r="24" spans="1:34" x14ac:dyDescent="0.25">
      <c r="A24" s="75"/>
      <c r="B24" s="66"/>
      <c r="C24" s="40"/>
      <c r="D24" s="80">
        <v>0.04</v>
      </c>
      <c r="E24" s="86">
        <f t="shared" si="0"/>
        <v>5</v>
      </c>
      <c r="F24" s="87">
        <f t="shared" si="14"/>
        <v>6.2893081761006293</v>
      </c>
      <c r="G24" s="88">
        <f t="shared" si="15"/>
        <v>3.5305092183079979E-17</v>
      </c>
      <c r="H24" s="54">
        <f t="shared" si="1"/>
        <v>0</v>
      </c>
      <c r="I24" s="42">
        <f t="shared" si="16"/>
        <v>0</v>
      </c>
      <c r="J24" s="53" t="e">
        <f t="shared" si="17"/>
        <v>#DIV/0!</v>
      </c>
      <c r="K24" s="92">
        <f t="shared" si="2"/>
        <v>0</v>
      </c>
      <c r="L24" s="87">
        <f t="shared" si="3"/>
        <v>0</v>
      </c>
      <c r="M24" s="93" t="e">
        <f t="shared" si="18"/>
        <v>#DIV/0!</v>
      </c>
      <c r="N24" s="59">
        <f t="shared" si="4"/>
        <v>5</v>
      </c>
      <c r="O24" s="42">
        <f t="shared" si="5"/>
        <v>6.2500000000000009</v>
      </c>
      <c r="P24" s="55">
        <f t="shared" si="19"/>
        <v>1.0658141036401501E-16</v>
      </c>
      <c r="Q24" s="86">
        <f t="shared" si="6"/>
        <v>0</v>
      </c>
      <c r="R24" s="87">
        <f t="shared" si="7"/>
        <v>0</v>
      </c>
      <c r="S24" s="93" t="e">
        <f t="shared" si="20"/>
        <v>#DIV/0!</v>
      </c>
      <c r="T24" s="59">
        <f t="shared" si="8"/>
        <v>0</v>
      </c>
      <c r="U24" s="42">
        <f t="shared" si="9"/>
        <v>0</v>
      </c>
      <c r="V24" s="53" t="e">
        <f t="shared" si="21"/>
        <v>#DIV/0!</v>
      </c>
      <c r="W24" s="92">
        <f t="shared" si="10"/>
        <v>5</v>
      </c>
      <c r="X24" s="87">
        <f t="shared" si="11"/>
        <v>6.4935064935064934</v>
      </c>
      <c r="Y24" s="88">
        <f t="shared" si="22"/>
        <v>-3.4194869158454821E-17</v>
      </c>
      <c r="Z24" s="54">
        <f t="shared" si="12"/>
        <v>0</v>
      </c>
      <c r="AA24" s="42">
        <f t="shared" si="23"/>
        <v>0</v>
      </c>
      <c r="AB24" s="55" t="e">
        <f t="shared" si="24"/>
        <v>#DIV/0!</v>
      </c>
      <c r="AC24" s="86">
        <f t="shared" si="13"/>
        <v>5</v>
      </c>
      <c r="AD24" s="87">
        <f t="shared" si="25"/>
        <v>5.2083333333333339</v>
      </c>
      <c r="AE24" s="93">
        <f t="shared" si="26"/>
        <v>1.0658141036401501E-16</v>
      </c>
      <c r="AF24" s="59">
        <f t="shared" si="27"/>
        <v>5</v>
      </c>
      <c r="AG24" s="42">
        <f t="shared" si="28"/>
        <v>5.2083333333333339</v>
      </c>
      <c r="AH24" s="55">
        <f t="shared" si="29"/>
        <v>1.0658141036401501E-16</v>
      </c>
    </row>
    <row r="25" spans="1:34" x14ac:dyDescent="0.25">
      <c r="A25" s="75"/>
      <c r="B25" s="66"/>
      <c r="C25" s="40"/>
      <c r="D25" s="80">
        <v>0.04</v>
      </c>
      <c r="E25" s="86">
        <f t="shared" si="0"/>
        <v>5</v>
      </c>
      <c r="F25" s="87">
        <f t="shared" si="14"/>
        <v>6.2893081761006293</v>
      </c>
      <c r="G25" s="88">
        <f t="shared" si="15"/>
        <v>3.5305092183079979E-17</v>
      </c>
      <c r="H25" s="54">
        <f t="shared" si="1"/>
        <v>0</v>
      </c>
      <c r="I25" s="42">
        <f t="shared" si="16"/>
        <v>0</v>
      </c>
      <c r="J25" s="53" t="e">
        <f t="shared" si="17"/>
        <v>#DIV/0!</v>
      </c>
      <c r="K25" s="92">
        <f t="shared" si="2"/>
        <v>0</v>
      </c>
      <c r="L25" s="87">
        <f t="shared" si="3"/>
        <v>0</v>
      </c>
      <c r="M25" s="93" t="e">
        <f t="shared" si="18"/>
        <v>#DIV/0!</v>
      </c>
      <c r="N25" s="59">
        <f t="shared" si="4"/>
        <v>5</v>
      </c>
      <c r="O25" s="42">
        <f t="shared" si="5"/>
        <v>6.2500000000000009</v>
      </c>
      <c r="P25" s="55">
        <f t="shared" si="19"/>
        <v>1.0658141036401501E-16</v>
      </c>
      <c r="Q25" s="86">
        <f t="shared" si="6"/>
        <v>0</v>
      </c>
      <c r="R25" s="87">
        <f t="shared" si="7"/>
        <v>0</v>
      </c>
      <c r="S25" s="93" t="e">
        <f t="shared" si="20"/>
        <v>#DIV/0!</v>
      </c>
      <c r="T25" s="59">
        <f t="shared" si="8"/>
        <v>0</v>
      </c>
      <c r="U25" s="42">
        <f t="shared" si="9"/>
        <v>0</v>
      </c>
      <c r="V25" s="53" t="e">
        <f t="shared" si="21"/>
        <v>#DIV/0!</v>
      </c>
      <c r="W25" s="92">
        <f t="shared" si="10"/>
        <v>5</v>
      </c>
      <c r="X25" s="87">
        <f t="shared" si="11"/>
        <v>6.4935064935064934</v>
      </c>
      <c r="Y25" s="88">
        <f t="shared" si="22"/>
        <v>-3.4194869158454821E-17</v>
      </c>
      <c r="Z25" s="54">
        <f t="shared" si="12"/>
        <v>0</v>
      </c>
      <c r="AA25" s="42">
        <f t="shared" si="23"/>
        <v>0</v>
      </c>
      <c r="AB25" s="55" t="e">
        <f t="shared" si="24"/>
        <v>#DIV/0!</v>
      </c>
      <c r="AC25" s="86">
        <f t="shared" si="13"/>
        <v>5</v>
      </c>
      <c r="AD25" s="87">
        <f t="shared" si="25"/>
        <v>5.2083333333333339</v>
      </c>
      <c r="AE25" s="93">
        <f t="shared" si="26"/>
        <v>1.0658141036401501E-16</v>
      </c>
      <c r="AF25" s="59">
        <f t="shared" si="27"/>
        <v>5</v>
      </c>
      <c r="AG25" s="42">
        <f t="shared" si="28"/>
        <v>5.2083333333333339</v>
      </c>
      <c r="AH25" s="55">
        <f t="shared" si="29"/>
        <v>1.0658141036401501E-16</v>
      </c>
    </row>
    <row r="26" spans="1:34" x14ac:dyDescent="0.25">
      <c r="A26" s="75"/>
      <c r="B26" s="66"/>
      <c r="C26" s="40"/>
      <c r="D26" s="80">
        <v>0.04</v>
      </c>
      <c r="E26" s="86">
        <f t="shared" si="0"/>
        <v>5</v>
      </c>
      <c r="F26" s="87">
        <f t="shared" si="14"/>
        <v>6.2893081761006293</v>
      </c>
      <c r="G26" s="88">
        <f t="shared" si="15"/>
        <v>3.5305092183079979E-17</v>
      </c>
      <c r="H26" s="54">
        <f t="shared" si="1"/>
        <v>0</v>
      </c>
      <c r="I26" s="42">
        <f t="shared" si="16"/>
        <v>0</v>
      </c>
      <c r="J26" s="53" t="e">
        <f t="shared" si="17"/>
        <v>#DIV/0!</v>
      </c>
      <c r="K26" s="92">
        <f t="shared" si="2"/>
        <v>0</v>
      </c>
      <c r="L26" s="87">
        <f t="shared" si="3"/>
        <v>0</v>
      </c>
      <c r="M26" s="93" t="e">
        <f t="shared" si="18"/>
        <v>#DIV/0!</v>
      </c>
      <c r="N26" s="59">
        <f t="shared" si="4"/>
        <v>5</v>
      </c>
      <c r="O26" s="42">
        <f t="shared" si="5"/>
        <v>6.2500000000000009</v>
      </c>
      <c r="P26" s="55">
        <f t="shared" si="19"/>
        <v>1.0658141036401501E-16</v>
      </c>
      <c r="Q26" s="86">
        <f t="shared" si="6"/>
        <v>0</v>
      </c>
      <c r="R26" s="87">
        <f t="shared" si="7"/>
        <v>0</v>
      </c>
      <c r="S26" s="93" t="e">
        <f t="shared" si="20"/>
        <v>#DIV/0!</v>
      </c>
      <c r="T26" s="59">
        <f t="shared" si="8"/>
        <v>0</v>
      </c>
      <c r="U26" s="42">
        <f t="shared" si="9"/>
        <v>0</v>
      </c>
      <c r="V26" s="53" t="e">
        <f t="shared" si="21"/>
        <v>#DIV/0!</v>
      </c>
      <c r="W26" s="92">
        <f t="shared" si="10"/>
        <v>5</v>
      </c>
      <c r="X26" s="87">
        <f t="shared" si="11"/>
        <v>6.4935064935064934</v>
      </c>
      <c r="Y26" s="88">
        <f t="shared" si="22"/>
        <v>-3.4194869158454821E-17</v>
      </c>
      <c r="Z26" s="54">
        <f t="shared" si="12"/>
        <v>0</v>
      </c>
      <c r="AA26" s="42">
        <f t="shared" si="23"/>
        <v>0</v>
      </c>
      <c r="AB26" s="55" t="e">
        <f t="shared" si="24"/>
        <v>#DIV/0!</v>
      </c>
      <c r="AC26" s="86">
        <f t="shared" si="13"/>
        <v>5</v>
      </c>
      <c r="AD26" s="87">
        <f t="shared" si="25"/>
        <v>5.2083333333333339</v>
      </c>
      <c r="AE26" s="93">
        <f t="shared" si="26"/>
        <v>1.0658141036401501E-16</v>
      </c>
      <c r="AF26" s="59">
        <f t="shared" si="27"/>
        <v>5</v>
      </c>
      <c r="AG26" s="42">
        <f t="shared" si="28"/>
        <v>5.2083333333333339</v>
      </c>
      <c r="AH26" s="55">
        <f t="shared" si="29"/>
        <v>1.0658141036401501E-16</v>
      </c>
    </row>
    <row r="27" spans="1:34" x14ac:dyDescent="0.25">
      <c r="A27" s="75"/>
      <c r="B27" s="66"/>
      <c r="C27" s="40"/>
      <c r="D27" s="80">
        <v>0.04</v>
      </c>
      <c r="E27" s="86">
        <f t="shared" si="0"/>
        <v>5</v>
      </c>
      <c r="F27" s="87">
        <f t="shared" si="14"/>
        <v>6.2893081761006293</v>
      </c>
      <c r="G27" s="88">
        <f t="shared" si="15"/>
        <v>3.5305092183079979E-17</v>
      </c>
      <c r="H27" s="54">
        <f t="shared" si="1"/>
        <v>0</v>
      </c>
      <c r="I27" s="42">
        <f t="shared" si="16"/>
        <v>0</v>
      </c>
      <c r="J27" s="53" t="e">
        <f t="shared" si="17"/>
        <v>#DIV/0!</v>
      </c>
      <c r="K27" s="92">
        <f t="shared" si="2"/>
        <v>0</v>
      </c>
      <c r="L27" s="87">
        <f t="shared" si="3"/>
        <v>0</v>
      </c>
      <c r="M27" s="93" t="e">
        <f t="shared" si="18"/>
        <v>#DIV/0!</v>
      </c>
      <c r="N27" s="59">
        <f t="shared" si="4"/>
        <v>5</v>
      </c>
      <c r="O27" s="42">
        <f t="shared" si="5"/>
        <v>6.2500000000000009</v>
      </c>
      <c r="P27" s="55">
        <f t="shared" si="19"/>
        <v>1.0658141036401501E-16</v>
      </c>
      <c r="Q27" s="86">
        <f t="shared" si="6"/>
        <v>0</v>
      </c>
      <c r="R27" s="87">
        <f t="shared" si="7"/>
        <v>0</v>
      </c>
      <c r="S27" s="93" t="e">
        <f t="shared" si="20"/>
        <v>#DIV/0!</v>
      </c>
      <c r="T27" s="59">
        <f t="shared" si="8"/>
        <v>0</v>
      </c>
      <c r="U27" s="42">
        <f t="shared" si="9"/>
        <v>0</v>
      </c>
      <c r="V27" s="53" t="e">
        <f t="shared" si="21"/>
        <v>#DIV/0!</v>
      </c>
      <c r="W27" s="92">
        <f t="shared" si="10"/>
        <v>5</v>
      </c>
      <c r="X27" s="87">
        <f t="shared" si="11"/>
        <v>6.4935064935064934</v>
      </c>
      <c r="Y27" s="88">
        <f t="shared" si="22"/>
        <v>-3.4194869158454821E-17</v>
      </c>
      <c r="Z27" s="54">
        <f t="shared" si="12"/>
        <v>0</v>
      </c>
      <c r="AA27" s="42">
        <f t="shared" si="23"/>
        <v>0</v>
      </c>
      <c r="AB27" s="55" t="e">
        <f t="shared" si="24"/>
        <v>#DIV/0!</v>
      </c>
      <c r="AC27" s="86">
        <f t="shared" si="13"/>
        <v>5</v>
      </c>
      <c r="AD27" s="87">
        <f t="shared" si="25"/>
        <v>5.2083333333333339</v>
      </c>
      <c r="AE27" s="93">
        <f t="shared" si="26"/>
        <v>1.0658141036401501E-16</v>
      </c>
      <c r="AF27" s="59">
        <f t="shared" si="27"/>
        <v>5</v>
      </c>
      <c r="AG27" s="42">
        <f t="shared" si="28"/>
        <v>5.2083333333333339</v>
      </c>
      <c r="AH27" s="55">
        <f t="shared" si="29"/>
        <v>1.0658141036401501E-16</v>
      </c>
    </row>
    <row r="28" spans="1:34" x14ac:dyDescent="0.25">
      <c r="A28" s="75"/>
      <c r="B28" s="66"/>
      <c r="C28" s="40"/>
      <c r="D28" s="80">
        <v>0.04</v>
      </c>
      <c r="E28" s="86">
        <f t="shared" si="0"/>
        <v>5</v>
      </c>
      <c r="F28" s="87">
        <f t="shared" si="14"/>
        <v>6.2893081761006293</v>
      </c>
      <c r="G28" s="88">
        <f t="shared" si="15"/>
        <v>3.5305092183079979E-17</v>
      </c>
      <c r="H28" s="54">
        <f t="shared" si="1"/>
        <v>0</v>
      </c>
      <c r="I28" s="42">
        <f t="shared" si="16"/>
        <v>0</v>
      </c>
      <c r="J28" s="53" t="e">
        <f t="shared" si="17"/>
        <v>#DIV/0!</v>
      </c>
      <c r="K28" s="92">
        <f t="shared" si="2"/>
        <v>0</v>
      </c>
      <c r="L28" s="87">
        <f t="shared" si="3"/>
        <v>0</v>
      </c>
      <c r="M28" s="93" t="e">
        <f t="shared" si="18"/>
        <v>#DIV/0!</v>
      </c>
      <c r="N28" s="59">
        <f t="shared" si="4"/>
        <v>5</v>
      </c>
      <c r="O28" s="42">
        <f t="shared" si="5"/>
        <v>6.2500000000000009</v>
      </c>
      <c r="P28" s="55">
        <f t="shared" si="19"/>
        <v>1.0658141036401501E-16</v>
      </c>
      <c r="Q28" s="86">
        <f t="shared" si="6"/>
        <v>0</v>
      </c>
      <c r="R28" s="87">
        <f t="shared" si="7"/>
        <v>0</v>
      </c>
      <c r="S28" s="93" t="e">
        <f t="shared" si="20"/>
        <v>#DIV/0!</v>
      </c>
      <c r="T28" s="59">
        <f t="shared" si="8"/>
        <v>0</v>
      </c>
      <c r="U28" s="42">
        <f t="shared" si="9"/>
        <v>0</v>
      </c>
      <c r="V28" s="53" t="e">
        <f t="shared" si="21"/>
        <v>#DIV/0!</v>
      </c>
      <c r="W28" s="92">
        <f t="shared" si="10"/>
        <v>5</v>
      </c>
      <c r="X28" s="87">
        <f t="shared" si="11"/>
        <v>6.4935064935064934</v>
      </c>
      <c r="Y28" s="88">
        <f t="shared" si="22"/>
        <v>-3.4194869158454821E-17</v>
      </c>
      <c r="Z28" s="54">
        <f t="shared" si="12"/>
        <v>0</v>
      </c>
      <c r="AA28" s="42">
        <f t="shared" si="23"/>
        <v>0</v>
      </c>
      <c r="AB28" s="55" t="e">
        <f t="shared" si="24"/>
        <v>#DIV/0!</v>
      </c>
      <c r="AC28" s="86">
        <f t="shared" si="13"/>
        <v>5</v>
      </c>
      <c r="AD28" s="87">
        <f t="shared" si="25"/>
        <v>5.2083333333333339</v>
      </c>
      <c r="AE28" s="93">
        <f t="shared" si="26"/>
        <v>1.0658141036401501E-16</v>
      </c>
      <c r="AF28" s="59">
        <f t="shared" si="27"/>
        <v>5</v>
      </c>
      <c r="AG28" s="42">
        <f t="shared" si="28"/>
        <v>5.2083333333333339</v>
      </c>
      <c r="AH28" s="55">
        <f t="shared" si="29"/>
        <v>1.0658141036401501E-16</v>
      </c>
    </row>
    <row r="29" spans="1:34" x14ac:dyDescent="0.25">
      <c r="A29" s="75"/>
      <c r="B29" s="66"/>
      <c r="C29" s="40"/>
      <c r="D29" s="80">
        <v>0.04</v>
      </c>
      <c r="E29" s="86">
        <f t="shared" si="0"/>
        <v>5</v>
      </c>
      <c r="F29" s="87">
        <f t="shared" si="14"/>
        <v>6.2893081761006293</v>
      </c>
      <c r="G29" s="88">
        <f t="shared" si="15"/>
        <v>3.5305092183079979E-17</v>
      </c>
      <c r="H29" s="54">
        <f t="shared" si="1"/>
        <v>0</v>
      </c>
      <c r="I29" s="42">
        <f t="shared" si="16"/>
        <v>0</v>
      </c>
      <c r="J29" s="53" t="e">
        <f t="shared" si="17"/>
        <v>#DIV/0!</v>
      </c>
      <c r="K29" s="92">
        <f t="shared" si="2"/>
        <v>0</v>
      </c>
      <c r="L29" s="87">
        <f t="shared" si="3"/>
        <v>0</v>
      </c>
      <c r="M29" s="93" t="e">
        <f t="shared" si="18"/>
        <v>#DIV/0!</v>
      </c>
      <c r="N29" s="59">
        <f t="shared" si="4"/>
        <v>5</v>
      </c>
      <c r="O29" s="42">
        <f t="shared" si="5"/>
        <v>6.2500000000000009</v>
      </c>
      <c r="P29" s="55">
        <f t="shared" si="19"/>
        <v>1.0658141036401501E-16</v>
      </c>
      <c r="Q29" s="86">
        <f t="shared" si="6"/>
        <v>0</v>
      </c>
      <c r="R29" s="87">
        <f t="shared" si="7"/>
        <v>0</v>
      </c>
      <c r="S29" s="93" t="e">
        <f t="shared" si="20"/>
        <v>#DIV/0!</v>
      </c>
      <c r="T29" s="59">
        <f t="shared" si="8"/>
        <v>0</v>
      </c>
      <c r="U29" s="42">
        <f t="shared" si="9"/>
        <v>0</v>
      </c>
      <c r="V29" s="53" t="e">
        <f t="shared" si="21"/>
        <v>#DIV/0!</v>
      </c>
      <c r="W29" s="92">
        <f t="shared" si="10"/>
        <v>5</v>
      </c>
      <c r="X29" s="87">
        <f t="shared" si="11"/>
        <v>6.4935064935064934</v>
      </c>
      <c r="Y29" s="88">
        <f t="shared" si="22"/>
        <v>-3.4194869158454821E-17</v>
      </c>
      <c r="Z29" s="54">
        <f t="shared" si="12"/>
        <v>0</v>
      </c>
      <c r="AA29" s="42">
        <f t="shared" si="23"/>
        <v>0</v>
      </c>
      <c r="AB29" s="55" t="e">
        <f t="shared" si="24"/>
        <v>#DIV/0!</v>
      </c>
      <c r="AC29" s="86">
        <f t="shared" si="13"/>
        <v>5</v>
      </c>
      <c r="AD29" s="87">
        <f t="shared" si="25"/>
        <v>5.2083333333333339</v>
      </c>
      <c r="AE29" s="93">
        <f t="shared" si="26"/>
        <v>1.0658141036401501E-16</v>
      </c>
      <c r="AF29" s="59">
        <f t="shared" si="27"/>
        <v>5</v>
      </c>
      <c r="AG29" s="42">
        <f t="shared" si="28"/>
        <v>5.2083333333333339</v>
      </c>
      <c r="AH29" s="55">
        <f t="shared" si="29"/>
        <v>1.0658141036401501E-16</v>
      </c>
    </row>
    <row r="30" spans="1:34" x14ac:dyDescent="0.25">
      <c r="A30" s="75"/>
      <c r="B30" s="66"/>
      <c r="C30" s="40"/>
      <c r="D30" s="80">
        <v>0.04</v>
      </c>
      <c r="E30" s="86">
        <f t="shared" si="0"/>
        <v>5</v>
      </c>
      <c r="F30" s="87">
        <f t="shared" si="14"/>
        <v>6.2893081761006293</v>
      </c>
      <c r="G30" s="88">
        <f t="shared" si="15"/>
        <v>3.5305092183079979E-17</v>
      </c>
      <c r="H30" s="54">
        <f t="shared" si="1"/>
        <v>0</v>
      </c>
      <c r="I30" s="42">
        <f t="shared" si="16"/>
        <v>0</v>
      </c>
      <c r="J30" s="53" t="e">
        <f t="shared" si="17"/>
        <v>#DIV/0!</v>
      </c>
      <c r="K30" s="92">
        <f t="shared" si="2"/>
        <v>0</v>
      </c>
      <c r="L30" s="87">
        <f t="shared" si="3"/>
        <v>0</v>
      </c>
      <c r="M30" s="93" t="e">
        <f t="shared" si="18"/>
        <v>#DIV/0!</v>
      </c>
      <c r="N30" s="59">
        <f t="shared" si="4"/>
        <v>5</v>
      </c>
      <c r="O30" s="42">
        <f t="shared" si="5"/>
        <v>6.2500000000000009</v>
      </c>
      <c r="P30" s="55">
        <f t="shared" si="19"/>
        <v>1.0658141036401501E-16</v>
      </c>
      <c r="Q30" s="86">
        <f t="shared" si="6"/>
        <v>0</v>
      </c>
      <c r="R30" s="87">
        <f t="shared" si="7"/>
        <v>0</v>
      </c>
      <c r="S30" s="93" t="e">
        <f t="shared" si="20"/>
        <v>#DIV/0!</v>
      </c>
      <c r="T30" s="59">
        <f t="shared" si="8"/>
        <v>0</v>
      </c>
      <c r="U30" s="42">
        <f t="shared" si="9"/>
        <v>0</v>
      </c>
      <c r="V30" s="53" t="e">
        <f t="shared" si="21"/>
        <v>#DIV/0!</v>
      </c>
      <c r="W30" s="92">
        <f t="shared" si="10"/>
        <v>5</v>
      </c>
      <c r="X30" s="87">
        <f t="shared" si="11"/>
        <v>6.4935064935064934</v>
      </c>
      <c r="Y30" s="88">
        <f t="shared" si="22"/>
        <v>-3.4194869158454821E-17</v>
      </c>
      <c r="Z30" s="54">
        <f t="shared" si="12"/>
        <v>0</v>
      </c>
      <c r="AA30" s="42">
        <f t="shared" si="23"/>
        <v>0</v>
      </c>
      <c r="AB30" s="55" t="e">
        <f t="shared" si="24"/>
        <v>#DIV/0!</v>
      </c>
      <c r="AC30" s="86">
        <f t="shared" si="13"/>
        <v>5</v>
      </c>
      <c r="AD30" s="87">
        <f t="shared" si="25"/>
        <v>5.2083333333333339</v>
      </c>
      <c r="AE30" s="93">
        <f t="shared" si="26"/>
        <v>1.0658141036401501E-16</v>
      </c>
      <c r="AF30" s="59">
        <f t="shared" si="27"/>
        <v>5</v>
      </c>
      <c r="AG30" s="42">
        <f t="shared" si="28"/>
        <v>5.2083333333333339</v>
      </c>
      <c r="AH30" s="55">
        <f t="shared" si="29"/>
        <v>1.0658141036401501E-16</v>
      </c>
    </row>
    <row r="31" spans="1:34" x14ac:dyDescent="0.25">
      <c r="A31" s="75"/>
      <c r="B31" s="66"/>
      <c r="C31" s="40"/>
      <c r="D31" s="80">
        <v>0.04</v>
      </c>
      <c r="E31" s="86">
        <f t="shared" si="0"/>
        <v>5</v>
      </c>
      <c r="F31" s="87">
        <f t="shared" si="14"/>
        <v>6.2893081761006293</v>
      </c>
      <c r="G31" s="88">
        <f t="shared" si="15"/>
        <v>3.5305092183079979E-17</v>
      </c>
      <c r="H31" s="54">
        <f t="shared" si="1"/>
        <v>0</v>
      </c>
      <c r="I31" s="42">
        <f t="shared" si="16"/>
        <v>0</v>
      </c>
      <c r="J31" s="53" t="e">
        <f t="shared" si="17"/>
        <v>#DIV/0!</v>
      </c>
      <c r="K31" s="92">
        <f t="shared" si="2"/>
        <v>0</v>
      </c>
      <c r="L31" s="87">
        <f t="shared" si="3"/>
        <v>0</v>
      </c>
      <c r="M31" s="93" t="e">
        <f t="shared" si="18"/>
        <v>#DIV/0!</v>
      </c>
      <c r="N31" s="59">
        <f t="shared" si="4"/>
        <v>5</v>
      </c>
      <c r="O31" s="42">
        <f t="shared" si="5"/>
        <v>6.2500000000000009</v>
      </c>
      <c r="P31" s="55">
        <f t="shared" si="19"/>
        <v>1.0658141036401501E-16</v>
      </c>
      <c r="Q31" s="86">
        <f t="shared" si="6"/>
        <v>0</v>
      </c>
      <c r="R31" s="87">
        <f t="shared" si="7"/>
        <v>0</v>
      </c>
      <c r="S31" s="93" t="e">
        <f t="shared" si="20"/>
        <v>#DIV/0!</v>
      </c>
      <c r="T31" s="59">
        <f t="shared" si="8"/>
        <v>0</v>
      </c>
      <c r="U31" s="42">
        <f t="shared" si="9"/>
        <v>0</v>
      </c>
      <c r="V31" s="53" t="e">
        <f t="shared" si="21"/>
        <v>#DIV/0!</v>
      </c>
      <c r="W31" s="92">
        <f t="shared" si="10"/>
        <v>5</v>
      </c>
      <c r="X31" s="87">
        <f t="shared" si="11"/>
        <v>6.4935064935064934</v>
      </c>
      <c r="Y31" s="88">
        <f t="shared" si="22"/>
        <v>-3.4194869158454821E-17</v>
      </c>
      <c r="Z31" s="54">
        <f t="shared" si="12"/>
        <v>0</v>
      </c>
      <c r="AA31" s="42">
        <f t="shared" si="23"/>
        <v>0</v>
      </c>
      <c r="AB31" s="55" t="e">
        <f t="shared" si="24"/>
        <v>#DIV/0!</v>
      </c>
      <c r="AC31" s="86">
        <f t="shared" si="13"/>
        <v>5</v>
      </c>
      <c r="AD31" s="87">
        <f t="shared" si="25"/>
        <v>5.2083333333333339</v>
      </c>
      <c r="AE31" s="93">
        <f t="shared" si="26"/>
        <v>1.0658141036401501E-16</v>
      </c>
      <c r="AF31" s="59">
        <f t="shared" si="27"/>
        <v>5</v>
      </c>
      <c r="AG31" s="42">
        <f t="shared" si="28"/>
        <v>5.2083333333333339</v>
      </c>
      <c r="AH31" s="55">
        <f t="shared" si="29"/>
        <v>1.0658141036401501E-16</v>
      </c>
    </row>
    <row r="32" spans="1:34" x14ac:dyDescent="0.25">
      <c r="A32" s="75"/>
      <c r="B32" s="66"/>
      <c r="C32" s="40"/>
      <c r="D32" s="80">
        <v>2.5000000000000001E-2</v>
      </c>
      <c r="E32" s="86">
        <f t="shared" si="0"/>
        <v>5</v>
      </c>
      <c r="F32" s="87">
        <f t="shared" si="14"/>
        <v>6.1728395061728403</v>
      </c>
      <c r="G32" s="88">
        <f t="shared" si="15"/>
        <v>1.079136779935652E-16</v>
      </c>
      <c r="H32" s="54">
        <f t="shared" si="1"/>
        <v>0</v>
      </c>
      <c r="I32" s="42">
        <f t="shared" si="16"/>
        <v>0</v>
      </c>
      <c r="J32" s="53" t="e">
        <f t="shared" si="17"/>
        <v>#DIV/0!</v>
      </c>
      <c r="K32" s="92">
        <f t="shared" si="2"/>
        <v>0</v>
      </c>
      <c r="L32" s="87">
        <f t="shared" si="3"/>
        <v>0</v>
      </c>
      <c r="M32" s="93" t="e">
        <f t="shared" si="18"/>
        <v>#DIV/0!</v>
      </c>
      <c r="N32" s="59">
        <f t="shared" si="4"/>
        <v>5</v>
      </c>
      <c r="O32" s="42">
        <f t="shared" si="5"/>
        <v>6.1349693251533743</v>
      </c>
      <c r="P32" s="55">
        <f t="shared" si="19"/>
        <v>1.8096635301390052E-17</v>
      </c>
      <c r="Q32" s="86">
        <f t="shared" si="6"/>
        <v>0</v>
      </c>
      <c r="R32" s="87">
        <f t="shared" si="7"/>
        <v>0</v>
      </c>
      <c r="S32" s="93" t="e">
        <f t="shared" si="20"/>
        <v>#DIV/0!</v>
      </c>
      <c r="T32" s="59">
        <f t="shared" si="8"/>
        <v>0</v>
      </c>
      <c r="U32" s="42">
        <f t="shared" si="9"/>
        <v>0</v>
      </c>
      <c r="V32" s="53" t="e">
        <f t="shared" si="21"/>
        <v>#DIV/0!</v>
      </c>
      <c r="W32" s="92">
        <f t="shared" si="10"/>
        <v>5</v>
      </c>
      <c r="X32" s="87">
        <f t="shared" si="11"/>
        <v>6.369426751592357</v>
      </c>
      <c r="Y32" s="88">
        <f t="shared" si="22"/>
        <v>3.4861002973229916E-17</v>
      </c>
      <c r="Z32" s="54">
        <f t="shared" si="12"/>
        <v>0</v>
      </c>
      <c r="AA32" s="42">
        <f t="shared" si="23"/>
        <v>0</v>
      </c>
      <c r="AB32" s="55" t="e">
        <f t="shared" si="24"/>
        <v>#DIV/0!</v>
      </c>
      <c r="AC32" s="86">
        <f t="shared" si="13"/>
        <v>5</v>
      </c>
      <c r="AD32" s="87">
        <f t="shared" si="25"/>
        <v>5.1282051282051286</v>
      </c>
      <c r="AE32" s="93">
        <f t="shared" si="26"/>
        <v>8.1185058675714567E-17</v>
      </c>
      <c r="AF32" s="59">
        <f t="shared" si="27"/>
        <v>5</v>
      </c>
      <c r="AG32" s="42">
        <f t="shared" si="28"/>
        <v>5.1282051282051286</v>
      </c>
      <c r="AH32" s="55">
        <f t="shared" si="29"/>
        <v>8.1185058675714567E-17</v>
      </c>
    </row>
    <row r="33" spans="1:34" x14ac:dyDescent="0.25">
      <c r="A33" s="75"/>
      <c r="B33" s="66"/>
      <c r="C33" s="40"/>
      <c r="D33" s="80">
        <v>2.5000000000000001E-2</v>
      </c>
      <c r="E33" s="86">
        <f t="shared" si="0"/>
        <v>5</v>
      </c>
      <c r="F33" s="87">
        <f t="shared" si="14"/>
        <v>6.1728395061728403</v>
      </c>
      <c r="G33" s="88">
        <f t="shared" si="15"/>
        <v>1.079136779935652E-16</v>
      </c>
      <c r="H33" s="54">
        <f t="shared" si="1"/>
        <v>0</v>
      </c>
      <c r="I33" s="42">
        <f t="shared" si="16"/>
        <v>0</v>
      </c>
      <c r="J33" s="53" t="e">
        <f t="shared" si="17"/>
        <v>#DIV/0!</v>
      </c>
      <c r="K33" s="92">
        <f t="shared" si="2"/>
        <v>0</v>
      </c>
      <c r="L33" s="87">
        <f t="shared" si="3"/>
        <v>0</v>
      </c>
      <c r="M33" s="93" t="e">
        <f t="shared" si="18"/>
        <v>#DIV/0!</v>
      </c>
      <c r="N33" s="59">
        <f t="shared" si="4"/>
        <v>5</v>
      </c>
      <c r="O33" s="42">
        <f t="shared" si="5"/>
        <v>6.1349693251533743</v>
      </c>
      <c r="P33" s="55">
        <f t="shared" si="19"/>
        <v>1.8096635301390052E-17</v>
      </c>
      <c r="Q33" s="86">
        <f t="shared" si="6"/>
        <v>0</v>
      </c>
      <c r="R33" s="87">
        <f t="shared" si="7"/>
        <v>0</v>
      </c>
      <c r="S33" s="93" t="e">
        <f t="shared" si="20"/>
        <v>#DIV/0!</v>
      </c>
      <c r="T33" s="59">
        <f t="shared" si="8"/>
        <v>0</v>
      </c>
      <c r="U33" s="42">
        <f t="shared" si="9"/>
        <v>0</v>
      </c>
      <c r="V33" s="53" t="e">
        <f t="shared" si="21"/>
        <v>#DIV/0!</v>
      </c>
      <c r="W33" s="92">
        <f t="shared" si="10"/>
        <v>5</v>
      </c>
      <c r="X33" s="87">
        <f t="shared" si="11"/>
        <v>6.369426751592357</v>
      </c>
      <c r="Y33" s="88">
        <f t="shared" si="22"/>
        <v>3.4861002973229916E-17</v>
      </c>
      <c r="Z33" s="54">
        <f t="shared" si="12"/>
        <v>0</v>
      </c>
      <c r="AA33" s="42">
        <f t="shared" si="23"/>
        <v>0</v>
      </c>
      <c r="AB33" s="55" t="e">
        <f t="shared" si="24"/>
        <v>#DIV/0!</v>
      </c>
      <c r="AC33" s="86">
        <f t="shared" si="13"/>
        <v>5</v>
      </c>
      <c r="AD33" s="87">
        <f t="shared" si="25"/>
        <v>5.1282051282051286</v>
      </c>
      <c r="AE33" s="93">
        <f t="shared" si="26"/>
        <v>8.1185058675714567E-17</v>
      </c>
      <c r="AF33" s="59">
        <f t="shared" si="27"/>
        <v>5</v>
      </c>
      <c r="AG33" s="42">
        <f t="shared" si="28"/>
        <v>5.1282051282051286</v>
      </c>
      <c r="AH33" s="55">
        <f t="shared" si="29"/>
        <v>8.1185058675714567E-17</v>
      </c>
    </row>
    <row r="34" spans="1:34" x14ac:dyDescent="0.25">
      <c r="A34" s="75"/>
      <c r="B34" s="66"/>
      <c r="C34" s="40"/>
      <c r="D34" s="80">
        <v>2.5000000000000001E-2</v>
      </c>
      <c r="E34" s="86">
        <f t="shared" si="0"/>
        <v>5</v>
      </c>
      <c r="F34" s="87">
        <f t="shared" si="14"/>
        <v>6.1728395061728403</v>
      </c>
      <c r="G34" s="88">
        <f t="shared" si="15"/>
        <v>1.079136779935652E-16</v>
      </c>
      <c r="H34" s="54">
        <f t="shared" si="1"/>
        <v>0</v>
      </c>
      <c r="I34" s="42">
        <f t="shared" si="16"/>
        <v>0</v>
      </c>
      <c r="J34" s="53" t="e">
        <f t="shared" si="17"/>
        <v>#DIV/0!</v>
      </c>
      <c r="K34" s="92">
        <f t="shared" si="2"/>
        <v>0</v>
      </c>
      <c r="L34" s="87">
        <f t="shared" si="3"/>
        <v>0</v>
      </c>
      <c r="M34" s="93" t="e">
        <f t="shared" si="18"/>
        <v>#DIV/0!</v>
      </c>
      <c r="N34" s="59">
        <f t="shared" si="4"/>
        <v>5</v>
      </c>
      <c r="O34" s="42">
        <f t="shared" si="5"/>
        <v>6.1349693251533743</v>
      </c>
      <c r="P34" s="55">
        <f t="shared" si="19"/>
        <v>1.8096635301390052E-17</v>
      </c>
      <c r="Q34" s="86">
        <f t="shared" si="6"/>
        <v>0</v>
      </c>
      <c r="R34" s="87">
        <f t="shared" si="7"/>
        <v>0</v>
      </c>
      <c r="S34" s="93" t="e">
        <f t="shared" si="20"/>
        <v>#DIV/0!</v>
      </c>
      <c r="T34" s="59">
        <f t="shared" si="8"/>
        <v>0</v>
      </c>
      <c r="U34" s="42">
        <f t="shared" si="9"/>
        <v>0</v>
      </c>
      <c r="V34" s="53" t="e">
        <f t="shared" si="21"/>
        <v>#DIV/0!</v>
      </c>
      <c r="W34" s="92">
        <f t="shared" si="10"/>
        <v>5</v>
      </c>
      <c r="X34" s="87">
        <f t="shared" si="11"/>
        <v>6.369426751592357</v>
      </c>
      <c r="Y34" s="88">
        <f t="shared" si="22"/>
        <v>3.4861002973229916E-17</v>
      </c>
      <c r="Z34" s="54">
        <f t="shared" si="12"/>
        <v>0</v>
      </c>
      <c r="AA34" s="42">
        <f t="shared" si="23"/>
        <v>0</v>
      </c>
      <c r="AB34" s="55" t="e">
        <f t="shared" si="24"/>
        <v>#DIV/0!</v>
      </c>
      <c r="AC34" s="86">
        <f t="shared" si="13"/>
        <v>5</v>
      </c>
      <c r="AD34" s="87">
        <f t="shared" si="25"/>
        <v>5.1282051282051286</v>
      </c>
      <c r="AE34" s="93">
        <f t="shared" si="26"/>
        <v>8.1185058675714567E-17</v>
      </c>
      <c r="AF34" s="59">
        <f t="shared" si="27"/>
        <v>5</v>
      </c>
      <c r="AG34" s="42">
        <f t="shared" si="28"/>
        <v>5.1282051282051286</v>
      </c>
      <c r="AH34" s="55">
        <f t="shared" si="29"/>
        <v>8.1185058675714567E-17</v>
      </c>
    </row>
    <row r="35" spans="1:34" x14ac:dyDescent="0.25">
      <c r="A35" s="75"/>
      <c r="B35" s="66"/>
      <c r="C35" s="40"/>
      <c r="D35" s="80">
        <v>2.5000000000000001E-2</v>
      </c>
      <c r="E35" s="86">
        <f t="shared" si="0"/>
        <v>5</v>
      </c>
      <c r="F35" s="87">
        <f t="shared" si="14"/>
        <v>6.1728395061728403</v>
      </c>
      <c r="G35" s="88">
        <f t="shared" si="15"/>
        <v>1.079136779935652E-16</v>
      </c>
      <c r="H35" s="54">
        <f t="shared" si="1"/>
        <v>0</v>
      </c>
      <c r="I35" s="42">
        <f t="shared" si="16"/>
        <v>0</v>
      </c>
      <c r="J35" s="53" t="e">
        <f t="shared" si="17"/>
        <v>#DIV/0!</v>
      </c>
      <c r="K35" s="92">
        <f t="shared" si="2"/>
        <v>0</v>
      </c>
      <c r="L35" s="87">
        <f t="shared" si="3"/>
        <v>0</v>
      </c>
      <c r="M35" s="93" t="e">
        <f t="shared" si="18"/>
        <v>#DIV/0!</v>
      </c>
      <c r="N35" s="59">
        <f t="shared" si="4"/>
        <v>5</v>
      </c>
      <c r="O35" s="42">
        <f t="shared" si="5"/>
        <v>6.1349693251533743</v>
      </c>
      <c r="P35" s="55">
        <f t="shared" si="19"/>
        <v>1.8096635301390052E-17</v>
      </c>
      <c r="Q35" s="86">
        <f t="shared" si="6"/>
        <v>0</v>
      </c>
      <c r="R35" s="87">
        <f t="shared" si="7"/>
        <v>0</v>
      </c>
      <c r="S35" s="93" t="e">
        <f t="shared" si="20"/>
        <v>#DIV/0!</v>
      </c>
      <c r="T35" s="59">
        <f t="shared" si="8"/>
        <v>0</v>
      </c>
      <c r="U35" s="42">
        <f t="shared" si="9"/>
        <v>0</v>
      </c>
      <c r="V35" s="53" t="e">
        <f t="shared" si="21"/>
        <v>#DIV/0!</v>
      </c>
      <c r="W35" s="92">
        <f t="shared" si="10"/>
        <v>5</v>
      </c>
      <c r="X35" s="87">
        <f t="shared" si="11"/>
        <v>6.369426751592357</v>
      </c>
      <c r="Y35" s="88">
        <f t="shared" si="22"/>
        <v>3.4861002973229916E-17</v>
      </c>
      <c r="Z35" s="54">
        <f t="shared" si="12"/>
        <v>0</v>
      </c>
      <c r="AA35" s="42">
        <f t="shared" si="23"/>
        <v>0</v>
      </c>
      <c r="AB35" s="55" t="e">
        <f t="shared" si="24"/>
        <v>#DIV/0!</v>
      </c>
      <c r="AC35" s="86">
        <f t="shared" si="13"/>
        <v>5</v>
      </c>
      <c r="AD35" s="87">
        <f t="shared" si="25"/>
        <v>5.1282051282051286</v>
      </c>
      <c r="AE35" s="93">
        <f t="shared" si="26"/>
        <v>8.1185058675714567E-17</v>
      </c>
      <c r="AF35" s="59">
        <f t="shared" si="27"/>
        <v>5</v>
      </c>
      <c r="AG35" s="42">
        <f t="shared" si="28"/>
        <v>5.1282051282051286</v>
      </c>
      <c r="AH35" s="55">
        <f t="shared" si="29"/>
        <v>8.1185058675714567E-17</v>
      </c>
    </row>
    <row r="36" spans="1:34" x14ac:dyDescent="0.25">
      <c r="A36" s="75"/>
      <c r="B36" s="66"/>
      <c r="C36" s="40"/>
      <c r="D36" s="80">
        <v>2.5000000000000001E-2</v>
      </c>
      <c r="E36" s="86">
        <f t="shared" si="0"/>
        <v>5</v>
      </c>
      <c r="F36" s="87">
        <f t="shared" si="14"/>
        <v>6.1728395061728403</v>
      </c>
      <c r="G36" s="88">
        <f t="shared" si="15"/>
        <v>1.079136779935652E-16</v>
      </c>
      <c r="H36" s="54">
        <f t="shared" si="1"/>
        <v>0</v>
      </c>
      <c r="I36" s="42">
        <f t="shared" si="16"/>
        <v>0</v>
      </c>
      <c r="J36" s="53" t="e">
        <f t="shared" si="17"/>
        <v>#DIV/0!</v>
      </c>
      <c r="K36" s="92">
        <f t="shared" si="2"/>
        <v>0</v>
      </c>
      <c r="L36" s="87">
        <f t="shared" si="3"/>
        <v>0</v>
      </c>
      <c r="M36" s="93" t="e">
        <f t="shared" si="18"/>
        <v>#DIV/0!</v>
      </c>
      <c r="N36" s="59">
        <f t="shared" si="4"/>
        <v>5</v>
      </c>
      <c r="O36" s="42">
        <f t="shared" si="5"/>
        <v>6.1349693251533743</v>
      </c>
      <c r="P36" s="55">
        <f t="shared" si="19"/>
        <v>1.8096635301390052E-17</v>
      </c>
      <c r="Q36" s="86">
        <f t="shared" si="6"/>
        <v>0</v>
      </c>
      <c r="R36" s="87">
        <f t="shared" si="7"/>
        <v>0</v>
      </c>
      <c r="S36" s="93" t="e">
        <f t="shared" si="20"/>
        <v>#DIV/0!</v>
      </c>
      <c r="T36" s="59">
        <f t="shared" si="8"/>
        <v>0</v>
      </c>
      <c r="U36" s="42">
        <f t="shared" si="9"/>
        <v>0</v>
      </c>
      <c r="V36" s="53" t="e">
        <f t="shared" si="21"/>
        <v>#DIV/0!</v>
      </c>
      <c r="W36" s="92">
        <f t="shared" si="10"/>
        <v>5</v>
      </c>
      <c r="X36" s="87">
        <f t="shared" si="11"/>
        <v>6.369426751592357</v>
      </c>
      <c r="Y36" s="88">
        <f t="shared" si="22"/>
        <v>3.4861002973229916E-17</v>
      </c>
      <c r="Z36" s="54">
        <f t="shared" si="12"/>
        <v>0</v>
      </c>
      <c r="AA36" s="42">
        <f t="shared" si="23"/>
        <v>0</v>
      </c>
      <c r="AB36" s="55" t="e">
        <f t="shared" si="24"/>
        <v>#DIV/0!</v>
      </c>
      <c r="AC36" s="86">
        <f t="shared" si="13"/>
        <v>5</v>
      </c>
      <c r="AD36" s="87">
        <f t="shared" si="25"/>
        <v>5.1282051282051286</v>
      </c>
      <c r="AE36" s="93">
        <f t="shared" si="26"/>
        <v>8.1185058675714567E-17</v>
      </c>
      <c r="AF36" s="59">
        <f t="shared" si="27"/>
        <v>5</v>
      </c>
      <c r="AG36" s="42">
        <f t="shared" si="28"/>
        <v>5.1282051282051286</v>
      </c>
      <c r="AH36" s="55">
        <f t="shared" si="29"/>
        <v>8.1185058675714567E-17</v>
      </c>
    </row>
    <row r="37" spans="1:34" x14ac:dyDescent="0.25">
      <c r="A37" s="75"/>
      <c r="B37" s="66"/>
      <c r="C37" s="40"/>
      <c r="D37" s="80">
        <v>2.5000000000000001E-2</v>
      </c>
      <c r="E37" s="86">
        <f t="shared" si="0"/>
        <v>5</v>
      </c>
      <c r="F37" s="87">
        <f t="shared" si="14"/>
        <v>6.1728395061728403</v>
      </c>
      <c r="G37" s="88">
        <f t="shared" si="15"/>
        <v>1.079136779935652E-16</v>
      </c>
      <c r="H37" s="54">
        <f t="shared" si="1"/>
        <v>0</v>
      </c>
      <c r="I37" s="42">
        <f t="shared" si="16"/>
        <v>0</v>
      </c>
      <c r="J37" s="53" t="e">
        <f t="shared" si="17"/>
        <v>#DIV/0!</v>
      </c>
      <c r="K37" s="92">
        <f t="shared" si="2"/>
        <v>0</v>
      </c>
      <c r="L37" s="87">
        <f t="shared" si="3"/>
        <v>0</v>
      </c>
      <c r="M37" s="93" t="e">
        <f t="shared" si="18"/>
        <v>#DIV/0!</v>
      </c>
      <c r="N37" s="59">
        <f t="shared" si="4"/>
        <v>5</v>
      </c>
      <c r="O37" s="42">
        <f t="shared" si="5"/>
        <v>6.1349693251533743</v>
      </c>
      <c r="P37" s="55">
        <f t="shared" si="19"/>
        <v>1.8096635301390052E-17</v>
      </c>
      <c r="Q37" s="86">
        <f t="shared" si="6"/>
        <v>0</v>
      </c>
      <c r="R37" s="87">
        <f t="shared" si="7"/>
        <v>0</v>
      </c>
      <c r="S37" s="93" t="e">
        <f t="shared" si="20"/>
        <v>#DIV/0!</v>
      </c>
      <c r="T37" s="59">
        <f t="shared" si="8"/>
        <v>0</v>
      </c>
      <c r="U37" s="42">
        <f t="shared" si="9"/>
        <v>0</v>
      </c>
      <c r="V37" s="53" t="e">
        <f t="shared" si="21"/>
        <v>#DIV/0!</v>
      </c>
      <c r="W37" s="92">
        <f t="shared" si="10"/>
        <v>5</v>
      </c>
      <c r="X37" s="87">
        <f t="shared" si="11"/>
        <v>6.369426751592357</v>
      </c>
      <c r="Y37" s="88">
        <f t="shared" si="22"/>
        <v>3.4861002973229916E-17</v>
      </c>
      <c r="Z37" s="54">
        <f t="shared" si="12"/>
        <v>0</v>
      </c>
      <c r="AA37" s="42">
        <f t="shared" si="23"/>
        <v>0</v>
      </c>
      <c r="AB37" s="55" t="e">
        <f t="shared" si="24"/>
        <v>#DIV/0!</v>
      </c>
      <c r="AC37" s="86">
        <f t="shared" si="13"/>
        <v>5</v>
      </c>
      <c r="AD37" s="87">
        <f t="shared" si="25"/>
        <v>5.1282051282051286</v>
      </c>
      <c r="AE37" s="93">
        <f t="shared" si="26"/>
        <v>8.1185058675714567E-17</v>
      </c>
      <c r="AF37" s="59">
        <f t="shared" si="27"/>
        <v>5</v>
      </c>
      <c r="AG37" s="42">
        <f t="shared" si="28"/>
        <v>5.1282051282051286</v>
      </c>
      <c r="AH37" s="55">
        <f t="shared" si="29"/>
        <v>8.1185058675714567E-17</v>
      </c>
    </row>
    <row r="38" spans="1:34" x14ac:dyDescent="0.25">
      <c r="A38" s="75"/>
      <c r="B38" s="66"/>
      <c r="C38" s="40"/>
      <c r="D38" s="80">
        <v>2.5000000000000001E-2</v>
      </c>
      <c r="E38" s="86">
        <f t="shared" si="0"/>
        <v>5</v>
      </c>
      <c r="F38" s="87">
        <f t="shared" si="14"/>
        <v>6.1728395061728403</v>
      </c>
      <c r="G38" s="88">
        <f t="shared" si="15"/>
        <v>1.079136779935652E-16</v>
      </c>
      <c r="H38" s="54">
        <f t="shared" si="1"/>
        <v>0</v>
      </c>
      <c r="I38" s="42">
        <f t="shared" si="16"/>
        <v>0</v>
      </c>
      <c r="J38" s="53" t="e">
        <f t="shared" si="17"/>
        <v>#DIV/0!</v>
      </c>
      <c r="K38" s="92">
        <f t="shared" si="2"/>
        <v>0</v>
      </c>
      <c r="L38" s="87">
        <f t="shared" si="3"/>
        <v>0</v>
      </c>
      <c r="M38" s="93" t="e">
        <f t="shared" si="18"/>
        <v>#DIV/0!</v>
      </c>
      <c r="N38" s="59">
        <f t="shared" si="4"/>
        <v>5</v>
      </c>
      <c r="O38" s="42">
        <f t="shared" si="5"/>
        <v>6.1349693251533743</v>
      </c>
      <c r="P38" s="55">
        <f t="shared" si="19"/>
        <v>1.8096635301390052E-17</v>
      </c>
      <c r="Q38" s="86">
        <f t="shared" si="6"/>
        <v>0</v>
      </c>
      <c r="R38" s="87">
        <f t="shared" si="7"/>
        <v>0</v>
      </c>
      <c r="S38" s="93" t="e">
        <f t="shared" si="20"/>
        <v>#DIV/0!</v>
      </c>
      <c r="T38" s="59">
        <f t="shared" si="8"/>
        <v>0</v>
      </c>
      <c r="U38" s="42">
        <f t="shared" si="9"/>
        <v>0</v>
      </c>
      <c r="V38" s="53" t="e">
        <f t="shared" si="21"/>
        <v>#DIV/0!</v>
      </c>
      <c r="W38" s="92">
        <f t="shared" si="10"/>
        <v>5</v>
      </c>
      <c r="X38" s="87">
        <f t="shared" si="11"/>
        <v>6.369426751592357</v>
      </c>
      <c r="Y38" s="88">
        <f t="shared" si="22"/>
        <v>3.4861002973229916E-17</v>
      </c>
      <c r="Z38" s="54">
        <f t="shared" si="12"/>
        <v>0</v>
      </c>
      <c r="AA38" s="42">
        <f t="shared" si="23"/>
        <v>0</v>
      </c>
      <c r="AB38" s="55" t="e">
        <f t="shared" si="24"/>
        <v>#DIV/0!</v>
      </c>
      <c r="AC38" s="86">
        <f t="shared" si="13"/>
        <v>5</v>
      </c>
      <c r="AD38" s="87">
        <f t="shared" si="25"/>
        <v>5.1282051282051286</v>
      </c>
      <c r="AE38" s="93">
        <f t="shared" si="26"/>
        <v>8.1185058675714567E-17</v>
      </c>
      <c r="AF38" s="59">
        <f t="shared" si="27"/>
        <v>5</v>
      </c>
      <c r="AG38" s="42">
        <f t="shared" si="28"/>
        <v>5.1282051282051286</v>
      </c>
      <c r="AH38" s="55">
        <f t="shared" si="29"/>
        <v>8.1185058675714567E-17</v>
      </c>
    </row>
    <row r="39" spans="1:34" x14ac:dyDescent="0.25">
      <c r="A39" s="75"/>
      <c r="B39" s="66"/>
      <c r="C39" s="40"/>
      <c r="D39" s="80">
        <v>2.5000000000000001E-2</v>
      </c>
      <c r="E39" s="86">
        <f t="shared" si="0"/>
        <v>5</v>
      </c>
      <c r="F39" s="87">
        <f t="shared" si="14"/>
        <v>6.1728395061728403</v>
      </c>
      <c r="G39" s="88">
        <f t="shared" si="15"/>
        <v>1.079136779935652E-16</v>
      </c>
      <c r="H39" s="54">
        <f t="shared" si="1"/>
        <v>0</v>
      </c>
      <c r="I39" s="42">
        <f t="shared" si="16"/>
        <v>0</v>
      </c>
      <c r="J39" s="53" t="e">
        <f t="shared" si="17"/>
        <v>#DIV/0!</v>
      </c>
      <c r="K39" s="92">
        <f t="shared" si="2"/>
        <v>0</v>
      </c>
      <c r="L39" s="87">
        <f t="shared" si="3"/>
        <v>0</v>
      </c>
      <c r="M39" s="93" t="e">
        <f t="shared" si="18"/>
        <v>#DIV/0!</v>
      </c>
      <c r="N39" s="59">
        <f t="shared" si="4"/>
        <v>5</v>
      </c>
      <c r="O39" s="42">
        <f t="shared" si="5"/>
        <v>6.1349693251533743</v>
      </c>
      <c r="P39" s="55">
        <f t="shared" si="19"/>
        <v>1.8096635301390052E-17</v>
      </c>
      <c r="Q39" s="86">
        <f t="shared" si="6"/>
        <v>0</v>
      </c>
      <c r="R39" s="87">
        <f t="shared" si="7"/>
        <v>0</v>
      </c>
      <c r="S39" s="93" t="e">
        <f t="shared" si="20"/>
        <v>#DIV/0!</v>
      </c>
      <c r="T39" s="59">
        <f t="shared" si="8"/>
        <v>0</v>
      </c>
      <c r="U39" s="42">
        <f t="shared" si="9"/>
        <v>0</v>
      </c>
      <c r="V39" s="53" t="e">
        <f t="shared" si="21"/>
        <v>#DIV/0!</v>
      </c>
      <c r="W39" s="92">
        <f t="shared" si="10"/>
        <v>5</v>
      </c>
      <c r="X39" s="87">
        <f t="shared" si="11"/>
        <v>6.369426751592357</v>
      </c>
      <c r="Y39" s="88">
        <f t="shared" si="22"/>
        <v>3.4861002973229916E-17</v>
      </c>
      <c r="Z39" s="54">
        <f t="shared" si="12"/>
        <v>0</v>
      </c>
      <c r="AA39" s="42">
        <f t="shared" si="23"/>
        <v>0</v>
      </c>
      <c r="AB39" s="55" t="e">
        <f t="shared" si="24"/>
        <v>#DIV/0!</v>
      </c>
      <c r="AC39" s="86">
        <f t="shared" si="13"/>
        <v>5</v>
      </c>
      <c r="AD39" s="87">
        <f t="shared" si="25"/>
        <v>5.1282051282051286</v>
      </c>
      <c r="AE39" s="93">
        <f t="shared" si="26"/>
        <v>8.1185058675714567E-17</v>
      </c>
      <c r="AF39" s="59">
        <f t="shared" si="27"/>
        <v>5</v>
      </c>
      <c r="AG39" s="42">
        <f t="shared" si="28"/>
        <v>5.1282051282051286</v>
      </c>
      <c r="AH39" s="55">
        <f t="shared" si="29"/>
        <v>8.1185058675714567E-17</v>
      </c>
    </row>
    <row r="40" spans="1:34" x14ac:dyDescent="0.25">
      <c r="A40" s="75"/>
      <c r="B40" s="66"/>
      <c r="C40" s="40"/>
      <c r="D40" s="80">
        <v>0.04</v>
      </c>
      <c r="E40" s="86">
        <f t="shared" si="0"/>
        <v>5</v>
      </c>
      <c r="F40" s="87">
        <f t="shared" si="14"/>
        <v>6.2893081761006293</v>
      </c>
      <c r="G40" s="88">
        <f t="shared" si="15"/>
        <v>3.5305092183079979E-17</v>
      </c>
      <c r="H40" s="54">
        <f t="shared" si="1"/>
        <v>0</v>
      </c>
      <c r="I40" s="42">
        <f t="shared" si="16"/>
        <v>0</v>
      </c>
      <c r="J40" s="53" t="e">
        <f t="shared" si="17"/>
        <v>#DIV/0!</v>
      </c>
      <c r="K40" s="92">
        <f t="shared" si="2"/>
        <v>0</v>
      </c>
      <c r="L40" s="87">
        <f t="shared" si="3"/>
        <v>0</v>
      </c>
      <c r="M40" s="93" t="e">
        <f t="shared" si="18"/>
        <v>#DIV/0!</v>
      </c>
      <c r="N40" s="59">
        <f t="shared" si="4"/>
        <v>5</v>
      </c>
      <c r="O40" s="42">
        <f t="shared" si="5"/>
        <v>6.2500000000000009</v>
      </c>
      <c r="P40" s="55">
        <f t="shared" si="19"/>
        <v>1.0658141036401501E-16</v>
      </c>
      <c r="Q40" s="86">
        <f t="shared" si="6"/>
        <v>0</v>
      </c>
      <c r="R40" s="87">
        <f t="shared" si="7"/>
        <v>0</v>
      </c>
      <c r="S40" s="93" t="e">
        <f t="shared" si="20"/>
        <v>#DIV/0!</v>
      </c>
      <c r="T40" s="59">
        <f t="shared" si="8"/>
        <v>0</v>
      </c>
      <c r="U40" s="42">
        <f t="shared" si="9"/>
        <v>0</v>
      </c>
      <c r="V40" s="53" t="e">
        <f t="shared" si="21"/>
        <v>#DIV/0!</v>
      </c>
      <c r="W40" s="92">
        <f t="shared" si="10"/>
        <v>5</v>
      </c>
      <c r="X40" s="87">
        <f t="shared" si="11"/>
        <v>6.4935064935064934</v>
      </c>
      <c r="Y40" s="88">
        <f t="shared" si="22"/>
        <v>-3.4194869158454821E-17</v>
      </c>
      <c r="Z40" s="54">
        <f t="shared" si="12"/>
        <v>0</v>
      </c>
      <c r="AA40" s="42">
        <f t="shared" si="23"/>
        <v>0</v>
      </c>
      <c r="AB40" s="55" t="e">
        <f t="shared" si="24"/>
        <v>#DIV/0!</v>
      </c>
      <c r="AC40" s="86">
        <f t="shared" si="13"/>
        <v>5</v>
      </c>
      <c r="AD40" s="87">
        <f t="shared" si="25"/>
        <v>5.2083333333333339</v>
      </c>
      <c r="AE40" s="93">
        <f t="shared" si="26"/>
        <v>1.0658141036401501E-16</v>
      </c>
      <c r="AF40" s="59">
        <f t="shared" si="27"/>
        <v>5</v>
      </c>
      <c r="AG40" s="42">
        <f t="shared" si="28"/>
        <v>5.2083333333333339</v>
      </c>
      <c r="AH40" s="55">
        <f t="shared" si="29"/>
        <v>1.0658141036401501E-16</v>
      </c>
    </row>
    <row r="41" spans="1:34" x14ac:dyDescent="0.25">
      <c r="A41" s="75"/>
      <c r="B41" s="66"/>
      <c r="C41" s="40"/>
      <c r="D41" s="80">
        <v>0.04</v>
      </c>
      <c r="E41" s="86">
        <f t="shared" si="0"/>
        <v>5</v>
      </c>
      <c r="F41" s="87">
        <f t="shared" si="14"/>
        <v>6.2893081761006293</v>
      </c>
      <c r="G41" s="88">
        <f t="shared" si="15"/>
        <v>3.5305092183079979E-17</v>
      </c>
      <c r="H41" s="54">
        <f t="shared" si="1"/>
        <v>0</v>
      </c>
      <c r="I41" s="42">
        <f t="shared" si="16"/>
        <v>0</v>
      </c>
      <c r="J41" s="53" t="e">
        <f t="shared" si="17"/>
        <v>#DIV/0!</v>
      </c>
      <c r="K41" s="92">
        <f t="shared" si="2"/>
        <v>0</v>
      </c>
      <c r="L41" s="87">
        <f t="shared" si="3"/>
        <v>0</v>
      </c>
      <c r="M41" s="93" t="e">
        <f t="shared" si="18"/>
        <v>#DIV/0!</v>
      </c>
      <c r="N41" s="59">
        <f t="shared" si="4"/>
        <v>5</v>
      </c>
      <c r="O41" s="42">
        <f t="shared" si="5"/>
        <v>6.2500000000000009</v>
      </c>
      <c r="P41" s="55">
        <f t="shared" si="19"/>
        <v>1.0658141036401501E-16</v>
      </c>
      <c r="Q41" s="86">
        <f t="shared" si="6"/>
        <v>0</v>
      </c>
      <c r="R41" s="87">
        <f t="shared" si="7"/>
        <v>0</v>
      </c>
      <c r="S41" s="93" t="e">
        <f t="shared" si="20"/>
        <v>#DIV/0!</v>
      </c>
      <c r="T41" s="59">
        <f t="shared" si="8"/>
        <v>0</v>
      </c>
      <c r="U41" s="42">
        <f t="shared" si="9"/>
        <v>0</v>
      </c>
      <c r="V41" s="53" t="e">
        <f t="shared" si="21"/>
        <v>#DIV/0!</v>
      </c>
      <c r="W41" s="92">
        <f t="shared" si="10"/>
        <v>5</v>
      </c>
      <c r="X41" s="87">
        <f t="shared" si="11"/>
        <v>6.4935064935064934</v>
      </c>
      <c r="Y41" s="88">
        <f t="shared" si="22"/>
        <v>-3.4194869158454821E-17</v>
      </c>
      <c r="Z41" s="54">
        <f t="shared" si="12"/>
        <v>0</v>
      </c>
      <c r="AA41" s="42">
        <f t="shared" si="23"/>
        <v>0</v>
      </c>
      <c r="AB41" s="55" t="e">
        <f t="shared" si="24"/>
        <v>#DIV/0!</v>
      </c>
      <c r="AC41" s="86">
        <f t="shared" si="13"/>
        <v>5</v>
      </c>
      <c r="AD41" s="87">
        <f t="shared" si="25"/>
        <v>5.2083333333333339</v>
      </c>
      <c r="AE41" s="93">
        <f t="shared" si="26"/>
        <v>1.0658141036401501E-16</v>
      </c>
      <c r="AF41" s="59">
        <f t="shared" si="27"/>
        <v>5</v>
      </c>
      <c r="AG41" s="42">
        <f t="shared" si="28"/>
        <v>5.2083333333333339</v>
      </c>
      <c r="AH41" s="55">
        <f t="shared" si="29"/>
        <v>1.0658141036401501E-16</v>
      </c>
    </row>
    <row r="42" spans="1:34" x14ac:dyDescent="0.25">
      <c r="A42" s="75"/>
      <c r="B42" s="66"/>
      <c r="C42" s="40"/>
      <c r="D42" s="80">
        <v>0.04</v>
      </c>
      <c r="E42" s="86">
        <f t="shared" si="0"/>
        <v>5</v>
      </c>
      <c r="F42" s="87">
        <f t="shared" si="14"/>
        <v>6.2893081761006293</v>
      </c>
      <c r="G42" s="88">
        <f t="shared" si="15"/>
        <v>3.5305092183079979E-17</v>
      </c>
      <c r="H42" s="54">
        <f t="shared" si="1"/>
        <v>0</v>
      </c>
      <c r="I42" s="42">
        <f t="shared" si="16"/>
        <v>0</v>
      </c>
      <c r="J42" s="53" t="e">
        <f t="shared" si="17"/>
        <v>#DIV/0!</v>
      </c>
      <c r="K42" s="92">
        <f t="shared" si="2"/>
        <v>0</v>
      </c>
      <c r="L42" s="87">
        <f t="shared" si="3"/>
        <v>0</v>
      </c>
      <c r="M42" s="93" t="e">
        <f t="shared" si="18"/>
        <v>#DIV/0!</v>
      </c>
      <c r="N42" s="59">
        <f t="shared" si="4"/>
        <v>5</v>
      </c>
      <c r="O42" s="42">
        <f t="shared" si="5"/>
        <v>6.2500000000000009</v>
      </c>
      <c r="P42" s="55">
        <f t="shared" si="19"/>
        <v>1.0658141036401501E-16</v>
      </c>
      <c r="Q42" s="86">
        <f t="shared" si="6"/>
        <v>0</v>
      </c>
      <c r="R42" s="87">
        <f t="shared" si="7"/>
        <v>0</v>
      </c>
      <c r="S42" s="93" t="e">
        <f t="shared" si="20"/>
        <v>#DIV/0!</v>
      </c>
      <c r="T42" s="59">
        <f t="shared" si="8"/>
        <v>0</v>
      </c>
      <c r="U42" s="42">
        <f t="shared" si="9"/>
        <v>0</v>
      </c>
      <c r="V42" s="53" t="e">
        <f t="shared" si="21"/>
        <v>#DIV/0!</v>
      </c>
      <c r="W42" s="92">
        <f t="shared" si="10"/>
        <v>5</v>
      </c>
      <c r="X42" s="87">
        <f t="shared" si="11"/>
        <v>6.4935064935064934</v>
      </c>
      <c r="Y42" s="88">
        <f t="shared" si="22"/>
        <v>-3.4194869158454821E-17</v>
      </c>
      <c r="Z42" s="54">
        <f t="shared" si="12"/>
        <v>0</v>
      </c>
      <c r="AA42" s="42">
        <f t="shared" si="23"/>
        <v>0</v>
      </c>
      <c r="AB42" s="55" t="e">
        <f t="shared" si="24"/>
        <v>#DIV/0!</v>
      </c>
      <c r="AC42" s="86">
        <f t="shared" si="13"/>
        <v>5</v>
      </c>
      <c r="AD42" s="87">
        <f t="shared" si="25"/>
        <v>5.2083333333333339</v>
      </c>
      <c r="AE42" s="93">
        <f t="shared" si="26"/>
        <v>1.0658141036401501E-16</v>
      </c>
      <c r="AF42" s="59">
        <f t="shared" si="27"/>
        <v>5</v>
      </c>
      <c r="AG42" s="42">
        <f t="shared" si="28"/>
        <v>5.2083333333333339</v>
      </c>
      <c r="AH42" s="55">
        <f t="shared" si="29"/>
        <v>1.0658141036401501E-16</v>
      </c>
    </row>
    <row r="43" spans="1:34" x14ac:dyDescent="0.25">
      <c r="A43" s="75"/>
      <c r="B43" s="66"/>
      <c r="C43" s="40"/>
      <c r="D43" s="80">
        <v>0.04</v>
      </c>
      <c r="E43" s="86">
        <f t="shared" si="0"/>
        <v>5</v>
      </c>
      <c r="F43" s="87">
        <f t="shared" si="14"/>
        <v>6.2893081761006293</v>
      </c>
      <c r="G43" s="88">
        <f t="shared" si="15"/>
        <v>3.5305092183079979E-17</v>
      </c>
      <c r="H43" s="54">
        <f t="shared" si="1"/>
        <v>0</v>
      </c>
      <c r="I43" s="42">
        <f t="shared" si="16"/>
        <v>0</v>
      </c>
      <c r="J43" s="53" t="e">
        <f t="shared" si="17"/>
        <v>#DIV/0!</v>
      </c>
      <c r="K43" s="92">
        <f t="shared" si="2"/>
        <v>0</v>
      </c>
      <c r="L43" s="87">
        <f t="shared" si="3"/>
        <v>0</v>
      </c>
      <c r="M43" s="93" t="e">
        <f t="shared" si="18"/>
        <v>#DIV/0!</v>
      </c>
      <c r="N43" s="59">
        <f t="shared" si="4"/>
        <v>5</v>
      </c>
      <c r="O43" s="42">
        <f t="shared" si="5"/>
        <v>6.2500000000000009</v>
      </c>
      <c r="P43" s="55">
        <f t="shared" si="19"/>
        <v>1.0658141036401501E-16</v>
      </c>
      <c r="Q43" s="86">
        <f t="shared" si="6"/>
        <v>0</v>
      </c>
      <c r="R43" s="87">
        <f t="shared" si="7"/>
        <v>0</v>
      </c>
      <c r="S43" s="93" t="e">
        <f t="shared" si="20"/>
        <v>#DIV/0!</v>
      </c>
      <c r="T43" s="59">
        <f t="shared" si="8"/>
        <v>0</v>
      </c>
      <c r="U43" s="42">
        <f t="shared" si="9"/>
        <v>0</v>
      </c>
      <c r="V43" s="53" t="e">
        <f t="shared" si="21"/>
        <v>#DIV/0!</v>
      </c>
      <c r="W43" s="92">
        <f t="shared" si="10"/>
        <v>5</v>
      </c>
      <c r="X43" s="87">
        <f t="shared" si="11"/>
        <v>6.4935064935064934</v>
      </c>
      <c r="Y43" s="88">
        <f t="shared" si="22"/>
        <v>-3.4194869158454821E-17</v>
      </c>
      <c r="Z43" s="54">
        <f t="shared" si="12"/>
        <v>0</v>
      </c>
      <c r="AA43" s="42">
        <f t="shared" si="23"/>
        <v>0</v>
      </c>
      <c r="AB43" s="55" t="e">
        <f t="shared" si="24"/>
        <v>#DIV/0!</v>
      </c>
      <c r="AC43" s="86">
        <f t="shared" si="13"/>
        <v>5</v>
      </c>
      <c r="AD43" s="87">
        <f t="shared" si="25"/>
        <v>5.2083333333333339</v>
      </c>
      <c r="AE43" s="93">
        <f t="shared" si="26"/>
        <v>1.0658141036401501E-16</v>
      </c>
      <c r="AF43" s="59">
        <f t="shared" si="27"/>
        <v>5</v>
      </c>
      <c r="AG43" s="42">
        <f t="shared" si="28"/>
        <v>5.2083333333333339</v>
      </c>
      <c r="AH43" s="55">
        <f t="shared" si="29"/>
        <v>1.0658141036401501E-16</v>
      </c>
    </row>
    <row r="44" spans="1:34" x14ac:dyDescent="0.25">
      <c r="A44" s="75"/>
      <c r="B44" s="66"/>
      <c r="C44" s="40"/>
      <c r="D44" s="80">
        <v>0.04</v>
      </c>
      <c r="E44" s="86">
        <f t="shared" si="0"/>
        <v>5</v>
      </c>
      <c r="F44" s="87">
        <f t="shared" si="14"/>
        <v>6.2893081761006293</v>
      </c>
      <c r="G44" s="88">
        <f t="shared" si="15"/>
        <v>3.5305092183079979E-17</v>
      </c>
      <c r="H44" s="54">
        <f t="shared" si="1"/>
        <v>0</v>
      </c>
      <c r="I44" s="42">
        <f t="shared" si="16"/>
        <v>0</v>
      </c>
      <c r="J44" s="53" t="e">
        <f t="shared" si="17"/>
        <v>#DIV/0!</v>
      </c>
      <c r="K44" s="92">
        <f t="shared" si="2"/>
        <v>0</v>
      </c>
      <c r="L44" s="87">
        <f t="shared" si="3"/>
        <v>0</v>
      </c>
      <c r="M44" s="93" t="e">
        <f t="shared" si="18"/>
        <v>#DIV/0!</v>
      </c>
      <c r="N44" s="59">
        <f t="shared" si="4"/>
        <v>5</v>
      </c>
      <c r="O44" s="42">
        <f t="shared" si="5"/>
        <v>6.2500000000000009</v>
      </c>
      <c r="P44" s="55">
        <f t="shared" si="19"/>
        <v>1.0658141036401501E-16</v>
      </c>
      <c r="Q44" s="86">
        <f t="shared" si="6"/>
        <v>0</v>
      </c>
      <c r="R44" s="87">
        <f t="shared" si="7"/>
        <v>0</v>
      </c>
      <c r="S44" s="93" t="e">
        <f t="shared" si="20"/>
        <v>#DIV/0!</v>
      </c>
      <c r="T44" s="59">
        <f t="shared" si="8"/>
        <v>0</v>
      </c>
      <c r="U44" s="42">
        <f t="shared" si="9"/>
        <v>0</v>
      </c>
      <c r="V44" s="53" t="e">
        <f t="shared" si="21"/>
        <v>#DIV/0!</v>
      </c>
      <c r="W44" s="92">
        <f t="shared" si="10"/>
        <v>5</v>
      </c>
      <c r="X44" s="87">
        <f t="shared" si="11"/>
        <v>6.4935064935064934</v>
      </c>
      <c r="Y44" s="88">
        <f t="shared" si="22"/>
        <v>-3.4194869158454821E-17</v>
      </c>
      <c r="Z44" s="54">
        <f t="shared" si="12"/>
        <v>0</v>
      </c>
      <c r="AA44" s="42">
        <f t="shared" si="23"/>
        <v>0</v>
      </c>
      <c r="AB44" s="55" t="e">
        <f t="shared" si="24"/>
        <v>#DIV/0!</v>
      </c>
      <c r="AC44" s="86">
        <f t="shared" si="13"/>
        <v>5</v>
      </c>
      <c r="AD44" s="87">
        <f t="shared" si="25"/>
        <v>5.2083333333333339</v>
      </c>
      <c r="AE44" s="93">
        <f t="shared" si="26"/>
        <v>1.0658141036401501E-16</v>
      </c>
      <c r="AF44" s="59">
        <f t="shared" si="27"/>
        <v>5</v>
      </c>
      <c r="AG44" s="42">
        <f t="shared" si="28"/>
        <v>5.2083333333333339</v>
      </c>
      <c r="AH44" s="55">
        <f t="shared" si="29"/>
        <v>1.0658141036401501E-16</v>
      </c>
    </row>
    <row r="45" spans="1:34" x14ac:dyDescent="0.25">
      <c r="A45" s="75"/>
      <c r="B45" s="66"/>
      <c r="C45" s="40"/>
      <c r="D45" s="80">
        <v>0.04</v>
      </c>
      <c r="E45" s="86">
        <f t="shared" si="0"/>
        <v>5</v>
      </c>
      <c r="F45" s="87">
        <f t="shared" si="14"/>
        <v>6.2893081761006293</v>
      </c>
      <c r="G45" s="88">
        <f t="shared" si="15"/>
        <v>3.5305092183079979E-17</v>
      </c>
      <c r="H45" s="54">
        <f t="shared" si="1"/>
        <v>0</v>
      </c>
      <c r="I45" s="42">
        <f t="shared" si="16"/>
        <v>0</v>
      </c>
      <c r="J45" s="53" t="e">
        <f t="shared" si="17"/>
        <v>#DIV/0!</v>
      </c>
      <c r="K45" s="92">
        <f t="shared" si="2"/>
        <v>0</v>
      </c>
      <c r="L45" s="87">
        <f t="shared" si="3"/>
        <v>0</v>
      </c>
      <c r="M45" s="93" t="e">
        <f t="shared" si="18"/>
        <v>#DIV/0!</v>
      </c>
      <c r="N45" s="59">
        <f t="shared" si="4"/>
        <v>5</v>
      </c>
      <c r="O45" s="42">
        <f t="shared" si="5"/>
        <v>6.2500000000000009</v>
      </c>
      <c r="P45" s="55">
        <f t="shared" si="19"/>
        <v>1.0658141036401501E-16</v>
      </c>
      <c r="Q45" s="86">
        <f t="shared" si="6"/>
        <v>0</v>
      </c>
      <c r="R45" s="87">
        <f t="shared" si="7"/>
        <v>0</v>
      </c>
      <c r="S45" s="93" t="e">
        <f t="shared" si="20"/>
        <v>#DIV/0!</v>
      </c>
      <c r="T45" s="59">
        <f t="shared" si="8"/>
        <v>0</v>
      </c>
      <c r="U45" s="42">
        <f t="shared" si="9"/>
        <v>0</v>
      </c>
      <c r="V45" s="53" t="e">
        <f t="shared" si="21"/>
        <v>#DIV/0!</v>
      </c>
      <c r="W45" s="92">
        <f t="shared" si="10"/>
        <v>5</v>
      </c>
      <c r="X45" s="87">
        <f t="shared" si="11"/>
        <v>6.4935064935064934</v>
      </c>
      <c r="Y45" s="88">
        <f t="shared" si="22"/>
        <v>-3.4194869158454821E-17</v>
      </c>
      <c r="Z45" s="54">
        <f t="shared" si="12"/>
        <v>0</v>
      </c>
      <c r="AA45" s="42">
        <f t="shared" si="23"/>
        <v>0</v>
      </c>
      <c r="AB45" s="55" t="e">
        <f t="shared" si="24"/>
        <v>#DIV/0!</v>
      </c>
      <c r="AC45" s="86">
        <f t="shared" si="13"/>
        <v>5</v>
      </c>
      <c r="AD45" s="87">
        <f t="shared" si="25"/>
        <v>5.2083333333333339</v>
      </c>
      <c r="AE45" s="93">
        <f t="shared" si="26"/>
        <v>1.0658141036401501E-16</v>
      </c>
      <c r="AF45" s="59">
        <f t="shared" si="27"/>
        <v>5</v>
      </c>
      <c r="AG45" s="42">
        <f t="shared" si="28"/>
        <v>5.2083333333333339</v>
      </c>
      <c r="AH45" s="55">
        <f t="shared" si="29"/>
        <v>1.0658141036401501E-16</v>
      </c>
    </row>
    <row r="46" spans="1:34" x14ac:dyDescent="0.25">
      <c r="A46" s="75"/>
      <c r="B46" s="66"/>
      <c r="C46" s="40"/>
      <c r="D46" s="80">
        <v>0.04</v>
      </c>
      <c r="E46" s="86">
        <f t="shared" si="0"/>
        <v>5</v>
      </c>
      <c r="F46" s="87">
        <f t="shared" si="14"/>
        <v>6.2893081761006293</v>
      </c>
      <c r="G46" s="88">
        <f t="shared" si="15"/>
        <v>3.5305092183079979E-17</v>
      </c>
      <c r="H46" s="54">
        <f t="shared" si="1"/>
        <v>0</v>
      </c>
      <c r="I46" s="42">
        <f t="shared" si="16"/>
        <v>0</v>
      </c>
      <c r="J46" s="53" t="e">
        <f t="shared" si="17"/>
        <v>#DIV/0!</v>
      </c>
      <c r="K46" s="92">
        <f t="shared" si="2"/>
        <v>0</v>
      </c>
      <c r="L46" s="87">
        <f t="shared" si="3"/>
        <v>0</v>
      </c>
      <c r="M46" s="93" t="e">
        <f t="shared" si="18"/>
        <v>#DIV/0!</v>
      </c>
      <c r="N46" s="59">
        <f t="shared" si="4"/>
        <v>5</v>
      </c>
      <c r="O46" s="42">
        <f t="shared" si="5"/>
        <v>6.2500000000000009</v>
      </c>
      <c r="P46" s="55">
        <f t="shared" si="19"/>
        <v>1.0658141036401501E-16</v>
      </c>
      <c r="Q46" s="86">
        <f t="shared" si="6"/>
        <v>0</v>
      </c>
      <c r="R46" s="87">
        <f t="shared" si="7"/>
        <v>0</v>
      </c>
      <c r="S46" s="93" t="e">
        <f t="shared" si="20"/>
        <v>#DIV/0!</v>
      </c>
      <c r="T46" s="59">
        <f t="shared" si="8"/>
        <v>0</v>
      </c>
      <c r="U46" s="42">
        <f t="shared" si="9"/>
        <v>0</v>
      </c>
      <c r="V46" s="53" t="e">
        <f t="shared" si="21"/>
        <v>#DIV/0!</v>
      </c>
      <c r="W46" s="92">
        <f t="shared" si="10"/>
        <v>5</v>
      </c>
      <c r="X46" s="87">
        <f t="shared" si="11"/>
        <v>6.4935064935064934</v>
      </c>
      <c r="Y46" s="88">
        <f t="shared" si="22"/>
        <v>-3.4194869158454821E-17</v>
      </c>
      <c r="Z46" s="54">
        <f t="shared" si="12"/>
        <v>0</v>
      </c>
      <c r="AA46" s="42">
        <f t="shared" si="23"/>
        <v>0</v>
      </c>
      <c r="AB46" s="55" t="e">
        <f t="shared" si="24"/>
        <v>#DIV/0!</v>
      </c>
      <c r="AC46" s="86">
        <f t="shared" si="13"/>
        <v>5</v>
      </c>
      <c r="AD46" s="87">
        <f t="shared" si="25"/>
        <v>5.2083333333333339</v>
      </c>
      <c r="AE46" s="93">
        <f t="shared" si="26"/>
        <v>1.0658141036401501E-16</v>
      </c>
      <c r="AF46" s="59">
        <f t="shared" si="27"/>
        <v>5</v>
      </c>
      <c r="AG46" s="42">
        <f t="shared" si="28"/>
        <v>5.2083333333333339</v>
      </c>
      <c r="AH46" s="55">
        <f t="shared" si="29"/>
        <v>1.0658141036401501E-16</v>
      </c>
    </row>
    <row r="47" spans="1:34" x14ac:dyDescent="0.25">
      <c r="A47" s="75"/>
      <c r="B47" s="66"/>
      <c r="C47" s="40"/>
      <c r="D47" s="80">
        <v>0.04</v>
      </c>
      <c r="E47" s="86">
        <f t="shared" si="0"/>
        <v>5</v>
      </c>
      <c r="F47" s="87">
        <f t="shared" si="14"/>
        <v>6.2893081761006293</v>
      </c>
      <c r="G47" s="88">
        <f t="shared" si="15"/>
        <v>3.5305092183079979E-17</v>
      </c>
      <c r="H47" s="54">
        <f t="shared" si="1"/>
        <v>0</v>
      </c>
      <c r="I47" s="42">
        <f t="shared" si="16"/>
        <v>0</v>
      </c>
      <c r="J47" s="53" t="e">
        <f t="shared" si="17"/>
        <v>#DIV/0!</v>
      </c>
      <c r="K47" s="92">
        <f t="shared" si="2"/>
        <v>0</v>
      </c>
      <c r="L47" s="87">
        <f t="shared" si="3"/>
        <v>0</v>
      </c>
      <c r="M47" s="93" t="e">
        <f t="shared" si="18"/>
        <v>#DIV/0!</v>
      </c>
      <c r="N47" s="59">
        <f t="shared" si="4"/>
        <v>5</v>
      </c>
      <c r="O47" s="42">
        <f t="shared" si="5"/>
        <v>6.2500000000000009</v>
      </c>
      <c r="P47" s="55">
        <f t="shared" si="19"/>
        <v>1.0658141036401501E-16</v>
      </c>
      <c r="Q47" s="86">
        <f t="shared" si="6"/>
        <v>0</v>
      </c>
      <c r="R47" s="87">
        <f t="shared" si="7"/>
        <v>0</v>
      </c>
      <c r="S47" s="93" t="e">
        <f t="shared" si="20"/>
        <v>#DIV/0!</v>
      </c>
      <c r="T47" s="59">
        <f t="shared" si="8"/>
        <v>0</v>
      </c>
      <c r="U47" s="42">
        <f t="shared" si="9"/>
        <v>0</v>
      </c>
      <c r="V47" s="53" t="e">
        <f t="shared" si="21"/>
        <v>#DIV/0!</v>
      </c>
      <c r="W47" s="92">
        <f t="shared" si="10"/>
        <v>5</v>
      </c>
      <c r="X47" s="87">
        <f t="shared" si="11"/>
        <v>6.4935064935064934</v>
      </c>
      <c r="Y47" s="88">
        <f t="shared" si="22"/>
        <v>-3.4194869158454821E-17</v>
      </c>
      <c r="Z47" s="54">
        <f t="shared" si="12"/>
        <v>0</v>
      </c>
      <c r="AA47" s="42">
        <f t="shared" si="23"/>
        <v>0</v>
      </c>
      <c r="AB47" s="55" t="e">
        <f t="shared" si="24"/>
        <v>#DIV/0!</v>
      </c>
      <c r="AC47" s="86">
        <f t="shared" si="13"/>
        <v>5</v>
      </c>
      <c r="AD47" s="87">
        <f t="shared" si="25"/>
        <v>5.2083333333333339</v>
      </c>
      <c r="AE47" s="93">
        <f t="shared" si="26"/>
        <v>1.0658141036401501E-16</v>
      </c>
      <c r="AF47" s="59">
        <f t="shared" si="27"/>
        <v>5</v>
      </c>
      <c r="AG47" s="42">
        <f t="shared" si="28"/>
        <v>5.2083333333333339</v>
      </c>
      <c r="AH47" s="55">
        <f t="shared" si="29"/>
        <v>1.0658141036401501E-16</v>
      </c>
    </row>
    <row r="48" spans="1:34" x14ac:dyDescent="0.25">
      <c r="A48" s="75"/>
      <c r="B48" s="66"/>
      <c r="C48" s="40"/>
      <c r="D48" s="80">
        <v>0.04</v>
      </c>
      <c r="E48" s="86">
        <f t="shared" si="0"/>
        <v>5</v>
      </c>
      <c r="F48" s="87">
        <f t="shared" si="14"/>
        <v>6.2893081761006293</v>
      </c>
      <c r="G48" s="88">
        <f t="shared" si="15"/>
        <v>3.5305092183079979E-17</v>
      </c>
      <c r="H48" s="54">
        <f t="shared" si="1"/>
        <v>0</v>
      </c>
      <c r="I48" s="42">
        <f t="shared" si="16"/>
        <v>0</v>
      </c>
      <c r="J48" s="53" t="e">
        <f t="shared" si="17"/>
        <v>#DIV/0!</v>
      </c>
      <c r="K48" s="92">
        <f t="shared" si="2"/>
        <v>0</v>
      </c>
      <c r="L48" s="87">
        <f t="shared" si="3"/>
        <v>0</v>
      </c>
      <c r="M48" s="93" t="e">
        <f t="shared" si="18"/>
        <v>#DIV/0!</v>
      </c>
      <c r="N48" s="59">
        <f t="shared" si="4"/>
        <v>5</v>
      </c>
      <c r="O48" s="42">
        <f t="shared" si="5"/>
        <v>6.2500000000000009</v>
      </c>
      <c r="P48" s="55">
        <f t="shared" si="19"/>
        <v>1.0658141036401501E-16</v>
      </c>
      <c r="Q48" s="86">
        <f t="shared" si="6"/>
        <v>0</v>
      </c>
      <c r="R48" s="87">
        <f t="shared" si="7"/>
        <v>0</v>
      </c>
      <c r="S48" s="93" t="e">
        <f t="shared" si="20"/>
        <v>#DIV/0!</v>
      </c>
      <c r="T48" s="59">
        <f t="shared" si="8"/>
        <v>0</v>
      </c>
      <c r="U48" s="42">
        <f t="shared" si="9"/>
        <v>0</v>
      </c>
      <c r="V48" s="53" t="e">
        <f t="shared" si="21"/>
        <v>#DIV/0!</v>
      </c>
      <c r="W48" s="92">
        <f t="shared" si="10"/>
        <v>5</v>
      </c>
      <c r="X48" s="87">
        <f t="shared" si="11"/>
        <v>6.4935064935064934</v>
      </c>
      <c r="Y48" s="88">
        <f t="shared" si="22"/>
        <v>-3.4194869158454821E-17</v>
      </c>
      <c r="Z48" s="54">
        <f t="shared" si="12"/>
        <v>0</v>
      </c>
      <c r="AA48" s="42">
        <f t="shared" si="23"/>
        <v>0</v>
      </c>
      <c r="AB48" s="55" t="e">
        <f t="shared" si="24"/>
        <v>#DIV/0!</v>
      </c>
      <c r="AC48" s="86">
        <f t="shared" si="13"/>
        <v>5</v>
      </c>
      <c r="AD48" s="87">
        <f t="shared" si="25"/>
        <v>5.2083333333333339</v>
      </c>
      <c r="AE48" s="93">
        <f t="shared" si="26"/>
        <v>1.0658141036401501E-16</v>
      </c>
      <c r="AF48" s="59">
        <f t="shared" si="27"/>
        <v>5</v>
      </c>
      <c r="AG48" s="42">
        <f t="shared" si="28"/>
        <v>5.2083333333333339</v>
      </c>
      <c r="AH48" s="55">
        <f t="shared" si="29"/>
        <v>1.0658141036401501E-16</v>
      </c>
    </row>
    <row r="49" spans="1:34" x14ac:dyDescent="0.25">
      <c r="A49" s="75"/>
      <c r="B49" s="66"/>
      <c r="C49" s="40"/>
      <c r="D49" s="80">
        <v>0.04</v>
      </c>
      <c r="E49" s="86">
        <f t="shared" si="0"/>
        <v>5</v>
      </c>
      <c r="F49" s="87">
        <f t="shared" si="14"/>
        <v>6.2893081761006293</v>
      </c>
      <c r="G49" s="88">
        <f t="shared" si="15"/>
        <v>3.5305092183079979E-17</v>
      </c>
      <c r="H49" s="54">
        <f t="shared" si="1"/>
        <v>0</v>
      </c>
      <c r="I49" s="42">
        <f t="shared" si="16"/>
        <v>0</v>
      </c>
      <c r="J49" s="53" t="e">
        <f t="shared" si="17"/>
        <v>#DIV/0!</v>
      </c>
      <c r="K49" s="92">
        <f t="shared" si="2"/>
        <v>0</v>
      </c>
      <c r="L49" s="87">
        <f t="shared" si="3"/>
        <v>0</v>
      </c>
      <c r="M49" s="93" t="e">
        <f t="shared" si="18"/>
        <v>#DIV/0!</v>
      </c>
      <c r="N49" s="59">
        <f t="shared" si="4"/>
        <v>5</v>
      </c>
      <c r="O49" s="42">
        <f t="shared" si="5"/>
        <v>6.2500000000000009</v>
      </c>
      <c r="P49" s="55">
        <f t="shared" si="19"/>
        <v>1.0658141036401501E-16</v>
      </c>
      <c r="Q49" s="86">
        <f t="shared" si="6"/>
        <v>0</v>
      </c>
      <c r="R49" s="87">
        <f t="shared" si="7"/>
        <v>0</v>
      </c>
      <c r="S49" s="93" t="e">
        <f t="shared" si="20"/>
        <v>#DIV/0!</v>
      </c>
      <c r="T49" s="59">
        <f t="shared" si="8"/>
        <v>0</v>
      </c>
      <c r="U49" s="42">
        <f t="shared" si="9"/>
        <v>0</v>
      </c>
      <c r="V49" s="53" t="e">
        <f t="shared" si="21"/>
        <v>#DIV/0!</v>
      </c>
      <c r="W49" s="92">
        <f t="shared" si="10"/>
        <v>5</v>
      </c>
      <c r="X49" s="87">
        <f t="shared" si="11"/>
        <v>6.4935064935064934</v>
      </c>
      <c r="Y49" s="88">
        <f t="shared" si="22"/>
        <v>-3.4194869158454821E-17</v>
      </c>
      <c r="Z49" s="54">
        <f t="shared" si="12"/>
        <v>0</v>
      </c>
      <c r="AA49" s="42">
        <f t="shared" si="23"/>
        <v>0</v>
      </c>
      <c r="AB49" s="55" t="e">
        <f t="shared" si="24"/>
        <v>#DIV/0!</v>
      </c>
      <c r="AC49" s="86">
        <f t="shared" si="13"/>
        <v>5</v>
      </c>
      <c r="AD49" s="87">
        <f t="shared" si="25"/>
        <v>5.2083333333333339</v>
      </c>
      <c r="AE49" s="93">
        <f t="shared" si="26"/>
        <v>1.0658141036401501E-16</v>
      </c>
      <c r="AF49" s="59">
        <f t="shared" si="27"/>
        <v>5</v>
      </c>
      <c r="AG49" s="42">
        <f t="shared" si="28"/>
        <v>5.2083333333333339</v>
      </c>
      <c r="AH49" s="55">
        <f t="shared" si="29"/>
        <v>1.0658141036401501E-16</v>
      </c>
    </row>
    <row r="50" spans="1:34" x14ac:dyDescent="0.25">
      <c r="A50" s="75"/>
      <c r="B50" s="66"/>
      <c r="C50" s="40"/>
      <c r="D50" s="80">
        <v>0.04</v>
      </c>
      <c r="E50" s="86">
        <f t="shared" si="0"/>
        <v>5</v>
      </c>
      <c r="F50" s="87">
        <f t="shared" si="14"/>
        <v>6.2893081761006293</v>
      </c>
      <c r="G50" s="88">
        <f t="shared" si="15"/>
        <v>3.5305092183079979E-17</v>
      </c>
      <c r="H50" s="54">
        <f t="shared" si="1"/>
        <v>0</v>
      </c>
      <c r="I50" s="42">
        <f t="shared" si="16"/>
        <v>0</v>
      </c>
      <c r="J50" s="53" t="e">
        <f t="shared" si="17"/>
        <v>#DIV/0!</v>
      </c>
      <c r="K50" s="92">
        <f t="shared" si="2"/>
        <v>0</v>
      </c>
      <c r="L50" s="87">
        <f t="shared" si="3"/>
        <v>0</v>
      </c>
      <c r="M50" s="93" t="e">
        <f t="shared" si="18"/>
        <v>#DIV/0!</v>
      </c>
      <c r="N50" s="59">
        <f t="shared" si="4"/>
        <v>5</v>
      </c>
      <c r="O50" s="42">
        <f t="shared" si="5"/>
        <v>6.2500000000000009</v>
      </c>
      <c r="P50" s="55">
        <f t="shared" si="19"/>
        <v>1.0658141036401501E-16</v>
      </c>
      <c r="Q50" s="86">
        <f t="shared" si="6"/>
        <v>0</v>
      </c>
      <c r="R50" s="87">
        <f t="shared" si="7"/>
        <v>0</v>
      </c>
      <c r="S50" s="93" t="e">
        <f t="shared" si="20"/>
        <v>#DIV/0!</v>
      </c>
      <c r="T50" s="59">
        <f t="shared" si="8"/>
        <v>0</v>
      </c>
      <c r="U50" s="42">
        <f t="shared" si="9"/>
        <v>0</v>
      </c>
      <c r="V50" s="53" t="e">
        <f t="shared" si="21"/>
        <v>#DIV/0!</v>
      </c>
      <c r="W50" s="92">
        <f t="shared" si="10"/>
        <v>5</v>
      </c>
      <c r="X50" s="87">
        <f t="shared" si="11"/>
        <v>6.4935064935064934</v>
      </c>
      <c r="Y50" s="88">
        <f t="shared" si="22"/>
        <v>-3.4194869158454821E-17</v>
      </c>
      <c r="Z50" s="54">
        <f t="shared" si="12"/>
        <v>0</v>
      </c>
      <c r="AA50" s="42">
        <f t="shared" si="23"/>
        <v>0</v>
      </c>
      <c r="AB50" s="55" t="e">
        <f t="shared" si="24"/>
        <v>#DIV/0!</v>
      </c>
      <c r="AC50" s="86">
        <f t="shared" si="13"/>
        <v>5</v>
      </c>
      <c r="AD50" s="87">
        <f t="shared" si="25"/>
        <v>5.2083333333333339</v>
      </c>
      <c r="AE50" s="93">
        <f t="shared" si="26"/>
        <v>1.0658141036401501E-16</v>
      </c>
      <c r="AF50" s="59">
        <f t="shared" si="27"/>
        <v>5</v>
      </c>
      <c r="AG50" s="42">
        <f t="shared" si="28"/>
        <v>5.2083333333333339</v>
      </c>
      <c r="AH50" s="55">
        <f t="shared" si="29"/>
        <v>1.0658141036401501E-16</v>
      </c>
    </row>
    <row r="51" spans="1:34" x14ac:dyDescent="0.25">
      <c r="A51" s="75"/>
      <c r="B51" s="66"/>
      <c r="C51" s="40"/>
      <c r="D51" s="80">
        <v>0.04</v>
      </c>
      <c r="E51" s="86">
        <f t="shared" si="0"/>
        <v>5</v>
      </c>
      <c r="F51" s="87">
        <f t="shared" si="14"/>
        <v>6.2893081761006293</v>
      </c>
      <c r="G51" s="88">
        <f t="shared" si="15"/>
        <v>3.5305092183079979E-17</v>
      </c>
      <c r="H51" s="54">
        <f t="shared" si="1"/>
        <v>0</v>
      </c>
      <c r="I51" s="42">
        <f t="shared" si="16"/>
        <v>0</v>
      </c>
      <c r="J51" s="53" t="e">
        <f t="shared" si="17"/>
        <v>#DIV/0!</v>
      </c>
      <c r="K51" s="92">
        <f t="shared" si="2"/>
        <v>0</v>
      </c>
      <c r="L51" s="87">
        <f t="shared" si="3"/>
        <v>0</v>
      </c>
      <c r="M51" s="93" t="e">
        <f t="shared" si="18"/>
        <v>#DIV/0!</v>
      </c>
      <c r="N51" s="59">
        <f t="shared" si="4"/>
        <v>5</v>
      </c>
      <c r="O51" s="42">
        <f t="shared" si="5"/>
        <v>6.2500000000000009</v>
      </c>
      <c r="P51" s="55">
        <f t="shared" si="19"/>
        <v>1.0658141036401501E-16</v>
      </c>
      <c r="Q51" s="86">
        <f t="shared" si="6"/>
        <v>0</v>
      </c>
      <c r="R51" s="87">
        <f t="shared" si="7"/>
        <v>0</v>
      </c>
      <c r="S51" s="93" t="e">
        <f t="shared" si="20"/>
        <v>#DIV/0!</v>
      </c>
      <c r="T51" s="59">
        <f t="shared" si="8"/>
        <v>0</v>
      </c>
      <c r="U51" s="42">
        <f t="shared" si="9"/>
        <v>0</v>
      </c>
      <c r="V51" s="53" t="e">
        <f t="shared" si="21"/>
        <v>#DIV/0!</v>
      </c>
      <c r="W51" s="92">
        <f t="shared" si="10"/>
        <v>5</v>
      </c>
      <c r="X51" s="87">
        <f t="shared" si="11"/>
        <v>6.4935064935064934</v>
      </c>
      <c r="Y51" s="88">
        <f t="shared" si="22"/>
        <v>-3.4194869158454821E-17</v>
      </c>
      <c r="Z51" s="54">
        <f t="shared" si="12"/>
        <v>0</v>
      </c>
      <c r="AA51" s="42">
        <f t="shared" si="23"/>
        <v>0</v>
      </c>
      <c r="AB51" s="55" t="e">
        <f t="shared" si="24"/>
        <v>#DIV/0!</v>
      </c>
      <c r="AC51" s="86">
        <f t="shared" si="13"/>
        <v>5</v>
      </c>
      <c r="AD51" s="87">
        <f t="shared" si="25"/>
        <v>5.2083333333333339</v>
      </c>
      <c r="AE51" s="93">
        <f t="shared" si="26"/>
        <v>1.0658141036401501E-16</v>
      </c>
      <c r="AF51" s="59">
        <f t="shared" si="27"/>
        <v>5</v>
      </c>
      <c r="AG51" s="42">
        <f t="shared" si="28"/>
        <v>5.2083333333333339</v>
      </c>
      <c r="AH51" s="55">
        <f t="shared" si="29"/>
        <v>1.0658141036401501E-16</v>
      </c>
    </row>
    <row r="52" spans="1:34" x14ac:dyDescent="0.25">
      <c r="A52" s="75"/>
      <c r="B52" s="66"/>
      <c r="C52" s="40"/>
      <c r="D52" s="80">
        <v>0.04</v>
      </c>
      <c r="E52" s="86">
        <f t="shared" si="0"/>
        <v>5</v>
      </c>
      <c r="F52" s="87">
        <f t="shared" si="14"/>
        <v>6.2893081761006293</v>
      </c>
      <c r="G52" s="88">
        <f t="shared" si="15"/>
        <v>3.5305092183079979E-17</v>
      </c>
      <c r="H52" s="54">
        <f t="shared" si="1"/>
        <v>0</v>
      </c>
      <c r="I52" s="42">
        <f t="shared" si="16"/>
        <v>0</v>
      </c>
      <c r="J52" s="53" t="e">
        <f t="shared" si="17"/>
        <v>#DIV/0!</v>
      </c>
      <c r="K52" s="92">
        <f t="shared" si="2"/>
        <v>0</v>
      </c>
      <c r="L52" s="87">
        <f t="shared" si="3"/>
        <v>0</v>
      </c>
      <c r="M52" s="93" t="e">
        <f t="shared" si="18"/>
        <v>#DIV/0!</v>
      </c>
      <c r="N52" s="59">
        <f t="shared" si="4"/>
        <v>5</v>
      </c>
      <c r="O52" s="42">
        <f t="shared" si="5"/>
        <v>6.2500000000000009</v>
      </c>
      <c r="P52" s="55">
        <f t="shared" si="19"/>
        <v>1.0658141036401501E-16</v>
      </c>
      <c r="Q52" s="86">
        <f t="shared" si="6"/>
        <v>0</v>
      </c>
      <c r="R52" s="87">
        <f t="shared" si="7"/>
        <v>0</v>
      </c>
      <c r="S52" s="93" t="e">
        <f t="shared" si="20"/>
        <v>#DIV/0!</v>
      </c>
      <c r="T52" s="59">
        <f t="shared" si="8"/>
        <v>0</v>
      </c>
      <c r="U52" s="42">
        <f t="shared" si="9"/>
        <v>0</v>
      </c>
      <c r="V52" s="53" t="e">
        <f t="shared" si="21"/>
        <v>#DIV/0!</v>
      </c>
      <c r="W52" s="92">
        <f t="shared" si="10"/>
        <v>5</v>
      </c>
      <c r="X52" s="87">
        <f t="shared" si="11"/>
        <v>6.4935064935064934</v>
      </c>
      <c r="Y52" s="88">
        <f t="shared" si="22"/>
        <v>-3.4194869158454821E-17</v>
      </c>
      <c r="Z52" s="54">
        <f t="shared" si="12"/>
        <v>0</v>
      </c>
      <c r="AA52" s="42">
        <f t="shared" si="23"/>
        <v>0</v>
      </c>
      <c r="AB52" s="55" t="e">
        <f t="shared" si="24"/>
        <v>#DIV/0!</v>
      </c>
      <c r="AC52" s="86">
        <f t="shared" si="13"/>
        <v>5</v>
      </c>
      <c r="AD52" s="87">
        <f t="shared" si="25"/>
        <v>5.2083333333333339</v>
      </c>
      <c r="AE52" s="93">
        <f t="shared" si="26"/>
        <v>1.0658141036401501E-16</v>
      </c>
      <c r="AF52" s="59">
        <f t="shared" si="27"/>
        <v>5</v>
      </c>
      <c r="AG52" s="42">
        <f t="shared" si="28"/>
        <v>5.2083333333333339</v>
      </c>
      <c r="AH52" s="55">
        <f t="shared" si="29"/>
        <v>1.0658141036401501E-16</v>
      </c>
    </row>
    <row r="53" spans="1:34" x14ac:dyDescent="0.25">
      <c r="A53" s="75"/>
      <c r="B53" s="66"/>
      <c r="C53" s="40"/>
      <c r="D53" s="80">
        <v>0.04</v>
      </c>
      <c r="E53" s="86">
        <f t="shared" si="0"/>
        <v>5</v>
      </c>
      <c r="F53" s="87">
        <f t="shared" si="14"/>
        <v>6.2893081761006293</v>
      </c>
      <c r="G53" s="88">
        <f t="shared" si="15"/>
        <v>3.5305092183079979E-17</v>
      </c>
      <c r="H53" s="54">
        <f t="shared" si="1"/>
        <v>0</v>
      </c>
      <c r="I53" s="42">
        <f t="shared" si="16"/>
        <v>0</v>
      </c>
      <c r="J53" s="53" t="e">
        <f t="shared" si="17"/>
        <v>#DIV/0!</v>
      </c>
      <c r="K53" s="92">
        <f t="shared" si="2"/>
        <v>0</v>
      </c>
      <c r="L53" s="87">
        <f t="shared" si="3"/>
        <v>0</v>
      </c>
      <c r="M53" s="93" t="e">
        <f t="shared" si="18"/>
        <v>#DIV/0!</v>
      </c>
      <c r="N53" s="59">
        <f t="shared" si="4"/>
        <v>5</v>
      </c>
      <c r="O53" s="42">
        <f t="shared" si="5"/>
        <v>6.2500000000000009</v>
      </c>
      <c r="P53" s="55">
        <f t="shared" si="19"/>
        <v>1.0658141036401501E-16</v>
      </c>
      <c r="Q53" s="86">
        <f t="shared" si="6"/>
        <v>0</v>
      </c>
      <c r="R53" s="87">
        <f t="shared" si="7"/>
        <v>0</v>
      </c>
      <c r="S53" s="93" t="e">
        <f t="shared" si="20"/>
        <v>#DIV/0!</v>
      </c>
      <c r="T53" s="59">
        <f t="shared" si="8"/>
        <v>0</v>
      </c>
      <c r="U53" s="42">
        <f t="shared" si="9"/>
        <v>0</v>
      </c>
      <c r="V53" s="53" t="e">
        <f t="shared" si="21"/>
        <v>#DIV/0!</v>
      </c>
      <c r="W53" s="92">
        <f t="shared" si="10"/>
        <v>5</v>
      </c>
      <c r="X53" s="87">
        <f t="shared" si="11"/>
        <v>6.4935064935064934</v>
      </c>
      <c r="Y53" s="88">
        <f t="shared" si="22"/>
        <v>-3.4194869158454821E-17</v>
      </c>
      <c r="Z53" s="54">
        <f t="shared" si="12"/>
        <v>0</v>
      </c>
      <c r="AA53" s="42">
        <f t="shared" si="23"/>
        <v>0</v>
      </c>
      <c r="AB53" s="55" t="e">
        <f t="shared" si="24"/>
        <v>#DIV/0!</v>
      </c>
      <c r="AC53" s="86">
        <f t="shared" si="13"/>
        <v>5</v>
      </c>
      <c r="AD53" s="87">
        <f t="shared" si="25"/>
        <v>5.2083333333333339</v>
      </c>
      <c r="AE53" s="93">
        <f t="shared" si="26"/>
        <v>1.0658141036401501E-16</v>
      </c>
      <c r="AF53" s="59">
        <f t="shared" si="27"/>
        <v>5</v>
      </c>
      <c r="AG53" s="42">
        <f t="shared" si="28"/>
        <v>5.2083333333333339</v>
      </c>
      <c r="AH53" s="55">
        <f t="shared" si="29"/>
        <v>1.0658141036401501E-16</v>
      </c>
    </row>
    <row r="54" spans="1:34" x14ac:dyDescent="0.25">
      <c r="A54" s="75"/>
      <c r="B54" s="66"/>
      <c r="C54" s="40"/>
      <c r="D54" s="80">
        <v>0.04</v>
      </c>
      <c r="E54" s="86">
        <f t="shared" si="0"/>
        <v>5</v>
      </c>
      <c r="F54" s="87">
        <f t="shared" si="14"/>
        <v>6.2893081761006293</v>
      </c>
      <c r="G54" s="88">
        <f t="shared" si="15"/>
        <v>3.5305092183079979E-17</v>
      </c>
      <c r="H54" s="54">
        <f t="shared" si="1"/>
        <v>0</v>
      </c>
      <c r="I54" s="42">
        <f t="shared" si="16"/>
        <v>0</v>
      </c>
      <c r="J54" s="53" t="e">
        <f t="shared" si="17"/>
        <v>#DIV/0!</v>
      </c>
      <c r="K54" s="92">
        <f t="shared" si="2"/>
        <v>0</v>
      </c>
      <c r="L54" s="87">
        <f t="shared" si="3"/>
        <v>0</v>
      </c>
      <c r="M54" s="93" t="e">
        <f t="shared" si="18"/>
        <v>#DIV/0!</v>
      </c>
      <c r="N54" s="59">
        <f t="shared" si="4"/>
        <v>5</v>
      </c>
      <c r="O54" s="42">
        <f t="shared" si="5"/>
        <v>6.2500000000000009</v>
      </c>
      <c r="P54" s="55">
        <f t="shared" si="19"/>
        <v>1.0658141036401501E-16</v>
      </c>
      <c r="Q54" s="86">
        <f t="shared" si="6"/>
        <v>0</v>
      </c>
      <c r="R54" s="87">
        <f t="shared" si="7"/>
        <v>0</v>
      </c>
      <c r="S54" s="93" t="e">
        <f t="shared" si="20"/>
        <v>#DIV/0!</v>
      </c>
      <c r="T54" s="59">
        <f t="shared" si="8"/>
        <v>0</v>
      </c>
      <c r="U54" s="42">
        <f t="shared" si="9"/>
        <v>0</v>
      </c>
      <c r="V54" s="53" t="e">
        <f t="shared" si="21"/>
        <v>#DIV/0!</v>
      </c>
      <c r="W54" s="92">
        <f t="shared" si="10"/>
        <v>5</v>
      </c>
      <c r="X54" s="87">
        <f t="shared" si="11"/>
        <v>6.4935064935064934</v>
      </c>
      <c r="Y54" s="88">
        <f t="shared" si="22"/>
        <v>-3.4194869158454821E-17</v>
      </c>
      <c r="Z54" s="54">
        <f t="shared" si="12"/>
        <v>0</v>
      </c>
      <c r="AA54" s="42">
        <f t="shared" si="23"/>
        <v>0</v>
      </c>
      <c r="AB54" s="55" t="e">
        <f t="shared" si="24"/>
        <v>#DIV/0!</v>
      </c>
      <c r="AC54" s="86">
        <f t="shared" si="13"/>
        <v>5</v>
      </c>
      <c r="AD54" s="87">
        <f t="shared" si="25"/>
        <v>5.2083333333333339</v>
      </c>
      <c r="AE54" s="93">
        <f t="shared" si="26"/>
        <v>1.0658141036401501E-16</v>
      </c>
      <c r="AF54" s="59">
        <f t="shared" si="27"/>
        <v>5</v>
      </c>
      <c r="AG54" s="42">
        <f t="shared" si="28"/>
        <v>5.2083333333333339</v>
      </c>
      <c r="AH54" s="55">
        <f t="shared" si="29"/>
        <v>1.0658141036401501E-16</v>
      </c>
    </row>
    <row r="55" spans="1:34" x14ac:dyDescent="0.25">
      <c r="A55" s="75"/>
      <c r="B55" s="66"/>
      <c r="C55" s="40"/>
      <c r="D55" s="80">
        <v>0.04</v>
      </c>
      <c r="E55" s="86">
        <f t="shared" si="0"/>
        <v>5</v>
      </c>
      <c r="F55" s="87">
        <f t="shared" si="14"/>
        <v>6.2893081761006293</v>
      </c>
      <c r="G55" s="88">
        <f t="shared" si="15"/>
        <v>3.5305092183079979E-17</v>
      </c>
      <c r="H55" s="54">
        <f t="shared" si="1"/>
        <v>0</v>
      </c>
      <c r="I55" s="42">
        <f t="shared" si="16"/>
        <v>0</v>
      </c>
      <c r="J55" s="53" t="e">
        <f t="shared" si="17"/>
        <v>#DIV/0!</v>
      </c>
      <c r="K55" s="92">
        <f t="shared" si="2"/>
        <v>0</v>
      </c>
      <c r="L55" s="87">
        <f t="shared" si="3"/>
        <v>0</v>
      </c>
      <c r="M55" s="93" t="e">
        <f t="shared" si="18"/>
        <v>#DIV/0!</v>
      </c>
      <c r="N55" s="59">
        <f t="shared" si="4"/>
        <v>5</v>
      </c>
      <c r="O55" s="42">
        <f t="shared" si="5"/>
        <v>6.2500000000000009</v>
      </c>
      <c r="P55" s="55">
        <f t="shared" si="19"/>
        <v>1.0658141036401501E-16</v>
      </c>
      <c r="Q55" s="86">
        <f t="shared" si="6"/>
        <v>0</v>
      </c>
      <c r="R55" s="87">
        <f t="shared" si="7"/>
        <v>0</v>
      </c>
      <c r="S55" s="93" t="e">
        <f t="shared" si="20"/>
        <v>#DIV/0!</v>
      </c>
      <c r="T55" s="59">
        <f t="shared" si="8"/>
        <v>0</v>
      </c>
      <c r="U55" s="42">
        <f t="shared" si="9"/>
        <v>0</v>
      </c>
      <c r="V55" s="53" t="e">
        <f t="shared" si="21"/>
        <v>#DIV/0!</v>
      </c>
      <c r="W55" s="92">
        <f t="shared" si="10"/>
        <v>5</v>
      </c>
      <c r="X55" s="87">
        <f t="shared" si="11"/>
        <v>6.4935064935064934</v>
      </c>
      <c r="Y55" s="88">
        <f t="shared" si="22"/>
        <v>-3.4194869158454821E-17</v>
      </c>
      <c r="Z55" s="54">
        <f t="shared" si="12"/>
        <v>0</v>
      </c>
      <c r="AA55" s="42">
        <f t="shared" si="23"/>
        <v>0</v>
      </c>
      <c r="AB55" s="55" t="e">
        <f t="shared" si="24"/>
        <v>#DIV/0!</v>
      </c>
      <c r="AC55" s="86">
        <f t="shared" si="13"/>
        <v>5</v>
      </c>
      <c r="AD55" s="87">
        <f t="shared" si="25"/>
        <v>5.2083333333333339</v>
      </c>
      <c r="AE55" s="93">
        <f t="shared" si="26"/>
        <v>1.0658141036401501E-16</v>
      </c>
      <c r="AF55" s="59">
        <f t="shared" si="27"/>
        <v>5</v>
      </c>
      <c r="AG55" s="42">
        <f t="shared" si="28"/>
        <v>5.2083333333333339</v>
      </c>
      <c r="AH55" s="55">
        <f t="shared" si="29"/>
        <v>1.0658141036401501E-16</v>
      </c>
    </row>
    <row r="56" spans="1:34" x14ac:dyDescent="0.25">
      <c r="A56" s="75"/>
      <c r="B56" s="66"/>
      <c r="C56" s="40"/>
      <c r="D56" s="80">
        <v>0.04</v>
      </c>
      <c r="E56" s="86">
        <f t="shared" si="0"/>
        <v>5</v>
      </c>
      <c r="F56" s="87">
        <f t="shared" si="14"/>
        <v>6.2893081761006293</v>
      </c>
      <c r="G56" s="88">
        <f t="shared" si="15"/>
        <v>3.5305092183079979E-17</v>
      </c>
      <c r="H56" s="54">
        <f t="shared" si="1"/>
        <v>0</v>
      </c>
      <c r="I56" s="42">
        <f t="shared" si="16"/>
        <v>0</v>
      </c>
      <c r="J56" s="53" t="e">
        <f t="shared" si="17"/>
        <v>#DIV/0!</v>
      </c>
      <c r="K56" s="92">
        <f t="shared" si="2"/>
        <v>0</v>
      </c>
      <c r="L56" s="87">
        <f t="shared" si="3"/>
        <v>0</v>
      </c>
      <c r="M56" s="93" t="e">
        <f t="shared" si="18"/>
        <v>#DIV/0!</v>
      </c>
      <c r="N56" s="59">
        <f t="shared" si="4"/>
        <v>5</v>
      </c>
      <c r="O56" s="42">
        <f t="shared" si="5"/>
        <v>6.2500000000000009</v>
      </c>
      <c r="P56" s="55">
        <f t="shared" si="19"/>
        <v>1.0658141036401501E-16</v>
      </c>
      <c r="Q56" s="86">
        <f t="shared" si="6"/>
        <v>0</v>
      </c>
      <c r="R56" s="87">
        <f t="shared" si="7"/>
        <v>0</v>
      </c>
      <c r="S56" s="93" t="e">
        <f t="shared" si="20"/>
        <v>#DIV/0!</v>
      </c>
      <c r="T56" s="59">
        <f t="shared" si="8"/>
        <v>0</v>
      </c>
      <c r="U56" s="42">
        <f t="shared" si="9"/>
        <v>0</v>
      </c>
      <c r="V56" s="53" t="e">
        <f t="shared" si="21"/>
        <v>#DIV/0!</v>
      </c>
      <c r="W56" s="92">
        <f t="shared" si="10"/>
        <v>5</v>
      </c>
      <c r="X56" s="87">
        <f t="shared" si="11"/>
        <v>6.4935064935064934</v>
      </c>
      <c r="Y56" s="88">
        <f t="shared" si="22"/>
        <v>-3.4194869158454821E-17</v>
      </c>
      <c r="Z56" s="54">
        <f t="shared" si="12"/>
        <v>0</v>
      </c>
      <c r="AA56" s="42">
        <f t="shared" si="23"/>
        <v>0</v>
      </c>
      <c r="AB56" s="55" t="e">
        <f t="shared" si="24"/>
        <v>#DIV/0!</v>
      </c>
      <c r="AC56" s="86">
        <f t="shared" si="13"/>
        <v>5</v>
      </c>
      <c r="AD56" s="87">
        <f t="shared" si="25"/>
        <v>5.2083333333333339</v>
      </c>
      <c r="AE56" s="93">
        <f t="shared" si="26"/>
        <v>1.0658141036401501E-16</v>
      </c>
      <c r="AF56" s="59">
        <f t="shared" si="27"/>
        <v>5</v>
      </c>
      <c r="AG56" s="42">
        <f t="shared" si="28"/>
        <v>5.2083333333333339</v>
      </c>
      <c r="AH56" s="55">
        <f t="shared" si="29"/>
        <v>1.0658141036401501E-16</v>
      </c>
    </row>
    <row r="57" spans="1:34" x14ac:dyDescent="0.25">
      <c r="A57" s="75"/>
      <c r="B57" s="66"/>
      <c r="C57" s="40"/>
      <c r="D57" s="80">
        <v>0.04</v>
      </c>
      <c r="E57" s="86">
        <f t="shared" si="0"/>
        <v>5</v>
      </c>
      <c r="F57" s="87">
        <f t="shared" si="14"/>
        <v>6.2893081761006293</v>
      </c>
      <c r="G57" s="88">
        <f t="shared" si="15"/>
        <v>3.5305092183079979E-17</v>
      </c>
      <c r="H57" s="54">
        <f t="shared" si="1"/>
        <v>0</v>
      </c>
      <c r="I57" s="42">
        <f t="shared" si="16"/>
        <v>0</v>
      </c>
      <c r="J57" s="53" t="e">
        <f t="shared" si="17"/>
        <v>#DIV/0!</v>
      </c>
      <c r="K57" s="92">
        <f t="shared" si="2"/>
        <v>0</v>
      </c>
      <c r="L57" s="87">
        <f t="shared" si="3"/>
        <v>0</v>
      </c>
      <c r="M57" s="93" t="e">
        <f t="shared" si="18"/>
        <v>#DIV/0!</v>
      </c>
      <c r="N57" s="59">
        <f t="shared" si="4"/>
        <v>5</v>
      </c>
      <c r="O57" s="42">
        <f t="shared" si="5"/>
        <v>6.2500000000000009</v>
      </c>
      <c r="P57" s="55">
        <f t="shared" si="19"/>
        <v>1.0658141036401501E-16</v>
      </c>
      <c r="Q57" s="86">
        <f t="shared" si="6"/>
        <v>0</v>
      </c>
      <c r="R57" s="87">
        <f t="shared" si="7"/>
        <v>0</v>
      </c>
      <c r="S57" s="93" t="e">
        <f t="shared" si="20"/>
        <v>#DIV/0!</v>
      </c>
      <c r="T57" s="59">
        <f t="shared" si="8"/>
        <v>0</v>
      </c>
      <c r="U57" s="42">
        <f t="shared" si="9"/>
        <v>0</v>
      </c>
      <c r="V57" s="53" t="e">
        <f t="shared" si="21"/>
        <v>#DIV/0!</v>
      </c>
      <c r="W57" s="92">
        <f t="shared" si="10"/>
        <v>5</v>
      </c>
      <c r="X57" s="87">
        <f t="shared" si="11"/>
        <v>6.4935064935064934</v>
      </c>
      <c r="Y57" s="88">
        <f t="shared" si="22"/>
        <v>-3.4194869158454821E-17</v>
      </c>
      <c r="Z57" s="54">
        <f t="shared" si="12"/>
        <v>0</v>
      </c>
      <c r="AA57" s="42">
        <f t="shared" si="23"/>
        <v>0</v>
      </c>
      <c r="AB57" s="55" t="e">
        <f t="shared" si="24"/>
        <v>#DIV/0!</v>
      </c>
      <c r="AC57" s="86">
        <f t="shared" si="13"/>
        <v>5</v>
      </c>
      <c r="AD57" s="87">
        <f t="shared" si="25"/>
        <v>5.2083333333333339</v>
      </c>
      <c r="AE57" s="93">
        <f t="shared" si="26"/>
        <v>1.0658141036401501E-16</v>
      </c>
      <c r="AF57" s="59">
        <f t="shared" si="27"/>
        <v>5</v>
      </c>
      <c r="AG57" s="42">
        <f t="shared" si="28"/>
        <v>5.2083333333333339</v>
      </c>
      <c r="AH57" s="55">
        <f t="shared" si="29"/>
        <v>1.0658141036401501E-16</v>
      </c>
    </row>
    <row r="58" spans="1:34" x14ac:dyDescent="0.25">
      <c r="A58" s="75"/>
      <c r="B58" s="66"/>
      <c r="C58" s="40"/>
      <c r="D58" s="80">
        <v>0.04</v>
      </c>
      <c r="E58" s="86">
        <f t="shared" si="0"/>
        <v>5</v>
      </c>
      <c r="F58" s="87">
        <f t="shared" si="14"/>
        <v>6.2893081761006293</v>
      </c>
      <c r="G58" s="88">
        <f t="shared" si="15"/>
        <v>3.5305092183079979E-17</v>
      </c>
      <c r="H58" s="54">
        <f t="shared" si="1"/>
        <v>0</v>
      </c>
      <c r="I58" s="42">
        <f t="shared" si="16"/>
        <v>0</v>
      </c>
      <c r="J58" s="53" t="e">
        <f t="shared" si="17"/>
        <v>#DIV/0!</v>
      </c>
      <c r="K58" s="92">
        <f t="shared" si="2"/>
        <v>0</v>
      </c>
      <c r="L58" s="87">
        <f t="shared" si="3"/>
        <v>0</v>
      </c>
      <c r="M58" s="93" t="e">
        <f t="shared" si="18"/>
        <v>#DIV/0!</v>
      </c>
      <c r="N58" s="59">
        <f t="shared" si="4"/>
        <v>5</v>
      </c>
      <c r="O58" s="42">
        <f t="shared" si="5"/>
        <v>6.2500000000000009</v>
      </c>
      <c r="P58" s="55">
        <f t="shared" si="19"/>
        <v>1.0658141036401501E-16</v>
      </c>
      <c r="Q58" s="86">
        <f t="shared" si="6"/>
        <v>0</v>
      </c>
      <c r="R58" s="87">
        <f t="shared" si="7"/>
        <v>0</v>
      </c>
      <c r="S58" s="93" t="e">
        <f t="shared" si="20"/>
        <v>#DIV/0!</v>
      </c>
      <c r="T58" s="59">
        <f t="shared" si="8"/>
        <v>0</v>
      </c>
      <c r="U58" s="42">
        <f t="shared" si="9"/>
        <v>0</v>
      </c>
      <c r="V58" s="53" t="e">
        <f t="shared" si="21"/>
        <v>#DIV/0!</v>
      </c>
      <c r="W58" s="92">
        <f t="shared" si="10"/>
        <v>5</v>
      </c>
      <c r="X58" s="87">
        <f t="shared" si="11"/>
        <v>6.4935064935064934</v>
      </c>
      <c r="Y58" s="88">
        <f t="shared" si="22"/>
        <v>-3.4194869158454821E-17</v>
      </c>
      <c r="Z58" s="54">
        <f t="shared" si="12"/>
        <v>0</v>
      </c>
      <c r="AA58" s="42">
        <f t="shared" si="23"/>
        <v>0</v>
      </c>
      <c r="AB58" s="55" t="e">
        <f t="shared" si="24"/>
        <v>#DIV/0!</v>
      </c>
      <c r="AC58" s="86">
        <f t="shared" si="13"/>
        <v>5</v>
      </c>
      <c r="AD58" s="87">
        <f t="shared" si="25"/>
        <v>5.2083333333333339</v>
      </c>
      <c r="AE58" s="93">
        <f t="shared" si="26"/>
        <v>1.0658141036401501E-16</v>
      </c>
      <c r="AF58" s="59">
        <f t="shared" si="27"/>
        <v>5</v>
      </c>
      <c r="AG58" s="42">
        <f t="shared" si="28"/>
        <v>5.2083333333333339</v>
      </c>
      <c r="AH58" s="55">
        <f t="shared" si="29"/>
        <v>1.0658141036401501E-16</v>
      </c>
    </row>
    <row r="59" spans="1:34" x14ac:dyDescent="0.25">
      <c r="A59" s="75"/>
      <c r="B59" s="66"/>
      <c r="C59" s="40"/>
      <c r="D59" s="80">
        <v>0.04</v>
      </c>
      <c r="E59" s="86">
        <f t="shared" si="0"/>
        <v>5</v>
      </c>
      <c r="F59" s="87">
        <f t="shared" si="14"/>
        <v>6.2893081761006293</v>
      </c>
      <c r="G59" s="88">
        <f t="shared" si="15"/>
        <v>3.5305092183079979E-17</v>
      </c>
      <c r="H59" s="54">
        <f t="shared" si="1"/>
        <v>0</v>
      </c>
      <c r="I59" s="42">
        <f t="shared" si="16"/>
        <v>0</v>
      </c>
      <c r="J59" s="53" t="e">
        <f t="shared" si="17"/>
        <v>#DIV/0!</v>
      </c>
      <c r="K59" s="92">
        <f t="shared" si="2"/>
        <v>0</v>
      </c>
      <c r="L59" s="87">
        <f t="shared" si="3"/>
        <v>0</v>
      </c>
      <c r="M59" s="93" t="e">
        <f t="shared" si="18"/>
        <v>#DIV/0!</v>
      </c>
      <c r="N59" s="59">
        <f t="shared" si="4"/>
        <v>5</v>
      </c>
      <c r="O59" s="42">
        <f t="shared" si="5"/>
        <v>6.2500000000000009</v>
      </c>
      <c r="P59" s="55">
        <f t="shared" si="19"/>
        <v>1.0658141036401501E-16</v>
      </c>
      <c r="Q59" s="86">
        <f t="shared" si="6"/>
        <v>0</v>
      </c>
      <c r="R59" s="87">
        <f t="shared" si="7"/>
        <v>0</v>
      </c>
      <c r="S59" s="93" t="e">
        <f t="shared" si="20"/>
        <v>#DIV/0!</v>
      </c>
      <c r="T59" s="59">
        <f t="shared" si="8"/>
        <v>0</v>
      </c>
      <c r="U59" s="42">
        <f t="shared" si="9"/>
        <v>0</v>
      </c>
      <c r="V59" s="53" t="e">
        <f t="shared" si="21"/>
        <v>#DIV/0!</v>
      </c>
      <c r="W59" s="92">
        <f t="shared" si="10"/>
        <v>5</v>
      </c>
      <c r="X59" s="87">
        <f t="shared" si="11"/>
        <v>6.4935064935064934</v>
      </c>
      <c r="Y59" s="88">
        <f t="shared" si="22"/>
        <v>-3.4194869158454821E-17</v>
      </c>
      <c r="Z59" s="54">
        <f t="shared" si="12"/>
        <v>0</v>
      </c>
      <c r="AA59" s="42">
        <f t="shared" si="23"/>
        <v>0</v>
      </c>
      <c r="AB59" s="55" t="e">
        <f t="shared" si="24"/>
        <v>#DIV/0!</v>
      </c>
      <c r="AC59" s="86">
        <f t="shared" si="13"/>
        <v>5</v>
      </c>
      <c r="AD59" s="87">
        <f t="shared" si="25"/>
        <v>5.2083333333333339</v>
      </c>
      <c r="AE59" s="93">
        <f t="shared" si="26"/>
        <v>1.0658141036401501E-16</v>
      </c>
      <c r="AF59" s="59">
        <f t="shared" si="27"/>
        <v>5</v>
      </c>
      <c r="AG59" s="42">
        <f t="shared" si="28"/>
        <v>5.2083333333333339</v>
      </c>
      <c r="AH59" s="55">
        <f t="shared" si="29"/>
        <v>1.0658141036401501E-16</v>
      </c>
    </row>
    <row r="60" spans="1:34" x14ac:dyDescent="0.25">
      <c r="A60" s="75"/>
      <c r="B60" s="66"/>
      <c r="C60" s="40"/>
      <c r="D60" s="80">
        <v>0.04</v>
      </c>
      <c r="E60" s="86">
        <f t="shared" si="0"/>
        <v>5</v>
      </c>
      <c r="F60" s="87">
        <f t="shared" si="14"/>
        <v>6.2893081761006293</v>
      </c>
      <c r="G60" s="88">
        <f t="shared" si="15"/>
        <v>3.5305092183079979E-17</v>
      </c>
      <c r="H60" s="54">
        <f t="shared" si="1"/>
        <v>0</v>
      </c>
      <c r="I60" s="42">
        <f t="shared" si="16"/>
        <v>0</v>
      </c>
      <c r="J60" s="53" t="e">
        <f t="shared" si="17"/>
        <v>#DIV/0!</v>
      </c>
      <c r="K60" s="92">
        <f t="shared" si="2"/>
        <v>0</v>
      </c>
      <c r="L60" s="87">
        <f t="shared" si="3"/>
        <v>0</v>
      </c>
      <c r="M60" s="93" t="e">
        <f t="shared" si="18"/>
        <v>#DIV/0!</v>
      </c>
      <c r="N60" s="59">
        <f t="shared" si="4"/>
        <v>5</v>
      </c>
      <c r="O60" s="42">
        <f t="shared" si="5"/>
        <v>6.2500000000000009</v>
      </c>
      <c r="P60" s="55">
        <f t="shared" si="19"/>
        <v>1.0658141036401501E-16</v>
      </c>
      <c r="Q60" s="86">
        <f t="shared" si="6"/>
        <v>0</v>
      </c>
      <c r="R60" s="87">
        <f t="shared" si="7"/>
        <v>0</v>
      </c>
      <c r="S60" s="93" t="e">
        <f t="shared" si="20"/>
        <v>#DIV/0!</v>
      </c>
      <c r="T60" s="59">
        <f t="shared" si="8"/>
        <v>0</v>
      </c>
      <c r="U60" s="42">
        <f t="shared" si="9"/>
        <v>0</v>
      </c>
      <c r="V60" s="53" t="e">
        <f t="shared" si="21"/>
        <v>#DIV/0!</v>
      </c>
      <c r="W60" s="92">
        <f t="shared" si="10"/>
        <v>5</v>
      </c>
      <c r="X60" s="87">
        <f t="shared" si="11"/>
        <v>6.4935064935064934</v>
      </c>
      <c r="Y60" s="88">
        <f t="shared" si="22"/>
        <v>-3.4194869158454821E-17</v>
      </c>
      <c r="Z60" s="54">
        <f t="shared" si="12"/>
        <v>0</v>
      </c>
      <c r="AA60" s="42">
        <f t="shared" si="23"/>
        <v>0</v>
      </c>
      <c r="AB60" s="55" t="e">
        <f t="shared" si="24"/>
        <v>#DIV/0!</v>
      </c>
      <c r="AC60" s="86">
        <f t="shared" si="13"/>
        <v>5</v>
      </c>
      <c r="AD60" s="87">
        <f t="shared" si="25"/>
        <v>5.2083333333333339</v>
      </c>
      <c r="AE60" s="93">
        <f t="shared" si="26"/>
        <v>1.0658141036401501E-16</v>
      </c>
      <c r="AF60" s="59">
        <f t="shared" si="27"/>
        <v>5</v>
      </c>
      <c r="AG60" s="42">
        <f t="shared" si="28"/>
        <v>5.2083333333333339</v>
      </c>
      <c r="AH60" s="55">
        <f t="shared" si="29"/>
        <v>1.0658141036401501E-16</v>
      </c>
    </row>
    <row r="61" spans="1:34" x14ac:dyDescent="0.25">
      <c r="A61" s="75"/>
      <c r="B61" s="66"/>
      <c r="C61" s="40"/>
      <c r="D61" s="80">
        <v>0.04</v>
      </c>
      <c r="E61" s="86">
        <f t="shared" si="0"/>
        <v>5</v>
      </c>
      <c r="F61" s="87">
        <f t="shared" si="14"/>
        <v>6.2893081761006293</v>
      </c>
      <c r="G61" s="88">
        <f t="shared" si="15"/>
        <v>3.5305092183079979E-17</v>
      </c>
      <c r="H61" s="54">
        <f t="shared" si="1"/>
        <v>0</v>
      </c>
      <c r="I61" s="42">
        <f t="shared" si="16"/>
        <v>0</v>
      </c>
      <c r="J61" s="53" t="e">
        <f t="shared" si="17"/>
        <v>#DIV/0!</v>
      </c>
      <c r="K61" s="92">
        <f t="shared" si="2"/>
        <v>0</v>
      </c>
      <c r="L61" s="87">
        <f t="shared" si="3"/>
        <v>0</v>
      </c>
      <c r="M61" s="93" t="e">
        <f t="shared" si="18"/>
        <v>#DIV/0!</v>
      </c>
      <c r="N61" s="59">
        <f t="shared" si="4"/>
        <v>5</v>
      </c>
      <c r="O61" s="42">
        <f t="shared" si="5"/>
        <v>6.2500000000000009</v>
      </c>
      <c r="P61" s="55">
        <f t="shared" si="19"/>
        <v>1.0658141036401501E-16</v>
      </c>
      <c r="Q61" s="86">
        <f t="shared" si="6"/>
        <v>0</v>
      </c>
      <c r="R61" s="87">
        <f t="shared" si="7"/>
        <v>0</v>
      </c>
      <c r="S61" s="93" t="e">
        <f t="shared" si="20"/>
        <v>#DIV/0!</v>
      </c>
      <c r="T61" s="59">
        <f t="shared" si="8"/>
        <v>0</v>
      </c>
      <c r="U61" s="42">
        <f t="shared" si="9"/>
        <v>0</v>
      </c>
      <c r="V61" s="53" t="e">
        <f t="shared" si="21"/>
        <v>#DIV/0!</v>
      </c>
      <c r="W61" s="92">
        <f t="shared" si="10"/>
        <v>5</v>
      </c>
      <c r="X61" s="87">
        <f t="shared" si="11"/>
        <v>6.4935064935064934</v>
      </c>
      <c r="Y61" s="88">
        <f t="shared" si="22"/>
        <v>-3.4194869158454821E-17</v>
      </c>
      <c r="Z61" s="54">
        <f t="shared" si="12"/>
        <v>0</v>
      </c>
      <c r="AA61" s="42">
        <f t="shared" si="23"/>
        <v>0</v>
      </c>
      <c r="AB61" s="55" t="e">
        <f t="shared" si="24"/>
        <v>#DIV/0!</v>
      </c>
      <c r="AC61" s="86">
        <f t="shared" si="13"/>
        <v>5</v>
      </c>
      <c r="AD61" s="87">
        <f t="shared" si="25"/>
        <v>5.2083333333333339</v>
      </c>
      <c r="AE61" s="93">
        <f t="shared" si="26"/>
        <v>1.0658141036401501E-16</v>
      </c>
      <c r="AF61" s="59">
        <f t="shared" si="27"/>
        <v>5</v>
      </c>
      <c r="AG61" s="42">
        <f t="shared" si="28"/>
        <v>5.2083333333333339</v>
      </c>
      <c r="AH61" s="55">
        <f t="shared" si="29"/>
        <v>1.0658141036401501E-16</v>
      </c>
    </row>
    <row r="62" spans="1:34" x14ac:dyDescent="0.25">
      <c r="A62" s="75"/>
      <c r="B62" s="66"/>
      <c r="C62" s="40"/>
      <c r="D62" s="80">
        <v>0.04</v>
      </c>
      <c r="E62" s="86">
        <f t="shared" si="0"/>
        <v>5</v>
      </c>
      <c r="F62" s="87">
        <f t="shared" si="14"/>
        <v>6.2893081761006293</v>
      </c>
      <c r="G62" s="88">
        <f t="shared" si="15"/>
        <v>3.5305092183079979E-17</v>
      </c>
      <c r="H62" s="54">
        <f t="shared" si="1"/>
        <v>0</v>
      </c>
      <c r="I62" s="42">
        <f t="shared" si="16"/>
        <v>0</v>
      </c>
      <c r="J62" s="53" t="e">
        <f t="shared" si="17"/>
        <v>#DIV/0!</v>
      </c>
      <c r="K62" s="92">
        <f t="shared" si="2"/>
        <v>0</v>
      </c>
      <c r="L62" s="87">
        <f t="shared" si="3"/>
        <v>0</v>
      </c>
      <c r="M62" s="93" t="e">
        <f t="shared" si="18"/>
        <v>#DIV/0!</v>
      </c>
      <c r="N62" s="59">
        <f t="shared" si="4"/>
        <v>5</v>
      </c>
      <c r="O62" s="42">
        <f t="shared" si="5"/>
        <v>6.2500000000000009</v>
      </c>
      <c r="P62" s="55">
        <f t="shared" si="19"/>
        <v>1.0658141036401501E-16</v>
      </c>
      <c r="Q62" s="86">
        <f t="shared" si="6"/>
        <v>0</v>
      </c>
      <c r="R62" s="87">
        <f t="shared" si="7"/>
        <v>0</v>
      </c>
      <c r="S62" s="93" t="e">
        <f t="shared" si="20"/>
        <v>#DIV/0!</v>
      </c>
      <c r="T62" s="59">
        <f t="shared" si="8"/>
        <v>0</v>
      </c>
      <c r="U62" s="42">
        <f t="shared" si="9"/>
        <v>0</v>
      </c>
      <c r="V62" s="53" t="e">
        <f t="shared" si="21"/>
        <v>#DIV/0!</v>
      </c>
      <c r="W62" s="92">
        <f t="shared" si="10"/>
        <v>5</v>
      </c>
      <c r="X62" s="87">
        <f t="shared" si="11"/>
        <v>6.4935064935064934</v>
      </c>
      <c r="Y62" s="88">
        <f t="shared" si="22"/>
        <v>-3.4194869158454821E-17</v>
      </c>
      <c r="Z62" s="54">
        <f t="shared" si="12"/>
        <v>0</v>
      </c>
      <c r="AA62" s="42">
        <f t="shared" si="23"/>
        <v>0</v>
      </c>
      <c r="AB62" s="55" t="e">
        <f t="shared" si="24"/>
        <v>#DIV/0!</v>
      </c>
      <c r="AC62" s="86">
        <f t="shared" si="13"/>
        <v>5</v>
      </c>
      <c r="AD62" s="87">
        <f t="shared" si="25"/>
        <v>5.2083333333333339</v>
      </c>
      <c r="AE62" s="93">
        <f t="shared" si="26"/>
        <v>1.0658141036401501E-16</v>
      </c>
      <c r="AF62" s="59">
        <f t="shared" si="27"/>
        <v>5</v>
      </c>
      <c r="AG62" s="42">
        <f t="shared" si="28"/>
        <v>5.2083333333333339</v>
      </c>
      <c r="AH62" s="55">
        <f t="shared" si="29"/>
        <v>1.0658141036401501E-16</v>
      </c>
    </row>
    <row r="63" spans="1:34" x14ac:dyDescent="0.25">
      <c r="A63" s="75"/>
      <c r="B63" s="66"/>
      <c r="C63" s="40"/>
      <c r="D63" s="80">
        <v>0.04</v>
      </c>
      <c r="E63" s="86">
        <f t="shared" si="0"/>
        <v>5</v>
      </c>
      <c r="F63" s="87">
        <f t="shared" si="14"/>
        <v>6.2893081761006293</v>
      </c>
      <c r="G63" s="88">
        <f t="shared" si="15"/>
        <v>3.5305092183079979E-17</v>
      </c>
      <c r="H63" s="54">
        <f t="shared" si="1"/>
        <v>0</v>
      </c>
      <c r="I63" s="42">
        <f t="shared" si="16"/>
        <v>0</v>
      </c>
      <c r="J63" s="53" t="e">
        <f t="shared" si="17"/>
        <v>#DIV/0!</v>
      </c>
      <c r="K63" s="92">
        <f t="shared" si="2"/>
        <v>0</v>
      </c>
      <c r="L63" s="87">
        <f t="shared" si="3"/>
        <v>0</v>
      </c>
      <c r="M63" s="93" t="e">
        <f t="shared" si="18"/>
        <v>#DIV/0!</v>
      </c>
      <c r="N63" s="59">
        <f t="shared" si="4"/>
        <v>5</v>
      </c>
      <c r="O63" s="42">
        <f t="shared" si="5"/>
        <v>6.2500000000000009</v>
      </c>
      <c r="P63" s="55">
        <f t="shared" si="19"/>
        <v>1.0658141036401501E-16</v>
      </c>
      <c r="Q63" s="86">
        <f t="shared" si="6"/>
        <v>0</v>
      </c>
      <c r="R63" s="87">
        <f t="shared" si="7"/>
        <v>0</v>
      </c>
      <c r="S63" s="93" t="e">
        <f t="shared" si="20"/>
        <v>#DIV/0!</v>
      </c>
      <c r="T63" s="59">
        <f t="shared" si="8"/>
        <v>0</v>
      </c>
      <c r="U63" s="42">
        <f t="shared" si="9"/>
        <v>0</v>
      </c>
      <c r="V63" s="53" t="e">
        <f t="shared" si="21"/>
        <v>#DIV/0!</v>
      </c>
      <c r="W63" s="92">
        <f t="shared" si="10"/>
        <v>5</v>
      </c>
      <c r="X63" s="87">
        <f t="shared" si="11"/>
        <v>6.4935064935064934</v>
      </c>
      <c r="Y63" s="88">
        <f t="shared" si="22"/>
        <v>-3.4194869158454821E-17</v>
      </c>
      <c r="Z63" s="54">
        <f t="shared" si="12"/>
        <v>0</v>
      </c>
      <c r="AA63" s="42">
        <f t="shared" si="23"/>
        <v>0</v>
      </c>
      <c r="AB63" s="55" t="e">
        <f t="shared" si="24"/>
        <v>#DIV/0!</v>
      </c>
      <c r="AC63" s="86">
        <f t="shared" si="13"/>
        <v>5</v>
      </c>
      <c r="AD63" s="87">
        <f t="shared" si="25"/>
        <v>5.2083333333333339</v>
      </c>
      <c r="AE63" s="93">
        <f t="shared" si="26"/>
        <v>1.0658141036401501E-16</v>
      </c>
      <c r="AF63" s="59">
        <f t="shared" si="27"/>
        <v>5</v>
      </c>
      <c r="AG63" s="42">
        <f t="shared" si="28"/>
        <v>5.2083333333333339</v>
      </c>
      <c r="AH63" s="55">
        <f t="shared" si="29"/>
        <v>1.0658141036401501E-16</v>
      </c>
    </row>
    <row r="64" spans="1:34" x14ac:dyDescent="0.25">
      <c r="A64" s="75"/>
      <c r="B64" s="66"/>
      <c r="C64" s="40"/>
      <c r="D64" s="80">
        <v>0.04</v>
      </c>
      <c r="E64" s="86">
        <f t="shared" si="0"/>
        <v>5</v>
      </c>
      <c r="F64" s="87">
        <f t="shared" si="14"/>
        <v>6.2893081761006293</v>
      </c>
      <c r="G64" s="88">
        <f t="shared" si="15"/>
        <v>3.5305092183079979E-17</v>
      </c>
      <c r="H64" s="54">
        <f t="shared" si="1"/>
        <v>0</v>
      </c>
      <c r="I64" s="42">
        <f t="shared" si="16"/>
        <v>0</v>
      </c>
      <c r="J64" s="53" t="e">
        <f t="shared" si="17"/>
        <v>#DIV/0!</v>
      </c>
      <c r="K64" s="92">
        <f t="shared" si="2"/>
        <v>0</v>
      </c>
      <c r="L64" s="87">
        <f t="shared" si="3"/>
        <v>0</v>
      </c>
      <c r="M64" s="93" t="e">
        <f t="shared" si="18"/>
        <v>#DIV/0!</v>
      </c>
      <c r="N64" s="59">
        <f t="shared" si="4"/>
        <v>5</v>
      </c>
      <c r="O64" s="42">
        <f t="shared" si="5"/>
        <v>6.2500000000000009</v>
      </c>
      <c r="P64" s="55">
        <f t="shared" si="19"/>
        <v>1.0658141036401501E-16</v>
      </c>
      <c r="Q64" s="86">
        <f t="shared" si="6"/>
        <v>0</v>
      </c>
      <c r="R64" s="87">
        <f t="shared" si="7"/>
        <v>0</v>
      </c>
      <c r="S64" s="93" t="e">
        <f t="shared" si="20"/>
        <v>#DIV/0!</v>
      </c>
      <c r="T64" s="59">
        <f t="shared" si="8"/>
        <v>0</v>
      </c>
      <c r="U64" s="42">
        <f t="shared" si="9"/>
        <v>0</v>
      </c>
      <c r="V64" s="53" t="e">
        <f t="shared" si="21"/>
        <v>#DIV/0!</v>
      </c>
      <c r="W64" s="92">
        <f t="shared" si="10"/>
        <v>5</v>
      </c>
      <c r="X64" s="87">
        <f t="shared" si="11"/>
        <v>6.4935064935064934</v>
      </c>
      <c r="Y64" s="88">
        <f t="shared" si="22"/>
        <v>-3.4194869158454821E-17</v>
      </c>
      <c r="Z64" s="54">
        <f t="shared" si="12"/>
        <v>0</v>
      </c>
      <c r="AA64" s="42">
        <f t="shared" si="23"/>
        <v>0</v>
      </c>
      <c r="AB64" s="55" t="e">
        <f t="shared" si="24"/>
        <v>#DIV/0!</v>
      </c>
      <c r="AC64" s="86">
        <f t="shared" si="13"/>
        <v>5</v>
      </c>
      <c r="AD64" s="87">
        <f t="shared" si="25"/>
        <v>5.2083333333333339</v>
      </c>
      <c r="AE64" s="93">
        <f t="shared" si="26"/>
        <v>1.0658141036401501E-16</v>
      </c>
      <c r="AF64" s="59">
        <f t="shared" si="27"/>
        <v>5</v>
      </c>
      <c r="AG64" s="42">
        <f t="shared" si="28"/>
        <v>5.2083333333333339</v>
      </c>
      <c r="AH64" s="55">
        <f t="shared" si="29"/>
        <v>1.0658141036401501E-16</v>
      </c>
    </row>
    <row r="65" spans="1:34" x14ac:dyDescent="0.25">
      <c r="A65" s="75"/>
      <c r="B65" s="66"/>
      <c r="C65" s="40"/>
      <c r="D65" s="80">
        <v>0.04</v>
      </c>
      <c r="E65" s="86">
        <f t="shared" si="0"/>
        <v>5</v>
      </c>
      <c r="F65" s="87">
        <f t="shared" si="14"/>
        <v>6.2893081761006293</v>
      </c>
      <c r="G65" s="88">
        <f t="shared" si="15"/>
        <v>3.5305092183079979E-17</v>
      </c>
      <c r="H65" s="54">
        <f t="shared" si="1"/>
        <v>0</v>
      </c>
      <c r="I65" s="42">
        <f t="shared" si="16"/>
        <v>0</v>
      </c>
      <c r="J65" s="53" t="e">
        <f t="shared" si="17"/>
        <v>#DIV/0!</v>
      </c>
      <c r="K65" s="92">
        <f t="shared" si="2"/>
        <v>0</v>
      </c>
      <c r="L65" s="87">
        <f t="shared" si="3"/>
        <v>0</v>
      </c>
      <c r="M65" s="93" t="e">
        <f t="shared" si="18"/>
        <v>#DIV/0!</v>
      </c>
      <c r="N65" s="59">
        <f t="shared" si="4"/>
        <v>5</v>
      </c>
      <c r="O65" s="42">
        <f t="shared" si="5"/>
        <v>6.2500000000000009</v>
      </c>
      <c r="P65" s="55">
        <f t="shared" si="19"/>
        <v>1.0658141036401501E-16</v>
      </c>
      <c r="Q65" s="86">
        <f t="shared" si="6"/>
        <v>0</v>
      </c>
      <c r="R65" s="87">
        <f t="shared" si="7"/>
        <v>0</v>
      </c>
      <c r="S65" s="93" t="e">
        <f t="shared" si="20"/>
        <v>#DIV/0!</v>
      </c>
      <c r="T65" s="59">
        <f t="shared" si="8"/>
        <v>0</v>
      </c>
      <c r="U65" s="42">
        <f t="shared" si="9"/>
        <v>0</v>
      </c>
      <c r="V65" s="53" t="e">
        <f t="shared" si="21"/>
        <v>#DIV/0!</v>
      </c>
      <c r="W65" s="92">
        <f t="shared" si="10"/>
        <v>5</v>
      </c>
      <c r="X65" s="87">
        <f t="shared" si="11"/>
        <v>6.4935064935064934</v>
      </c>
      <c r="Y65" s="88">
        <f t="shared" si="22"/>
        <v>-3.4194869158454821E-17</v>
      </c>
      <c r="Z65" s="54">
        <f t="shared" si="12"/>
        <v>0</v>
      </c>
      <c r="AA65" s="42">
        <f t="shared" si="23"/>
        <v>0</v>
      </c>
      <c r="AB65" s="55" t="e">
        <f t="shared" si="24"/>
        <v>#DIV/0!</v>
      </c>
      <c r="AC65" s="86">
        <f t="shared" si="13"/>
        <v>5</v>
      </c>
      <c r="AD65" s="87">
        <f t="shared" si="25"/>
        <v>5.2083333333333339</v>
      </c>
      <c r="AE65" s="93">
        <f t="shared" si="26"/>
        <v>1.0658141036401501E-16</v>
      </c>
      <c r="AF65" s="59">
        <f t="shared" si="27"/>
        <v>5</v>
      </c>
      <c r="AG65" s="42">
        <f t="shared" si="28"/>
        <v>5.2083333333333339</v>
      </c>
      <c r="AH65" s="55">
        <f t="shared" si="29"/>
        <v>1.0658141036401501E-16</v>
      </c>
    </row>
    <row r="66" spans="1:34" x14ac:dyDescent="0.25">
      <c r="A66" s="75"/>
      <c r="B66" s="66"/>
      <c r="C66" s="40"/>
      <c r="D66" s="80">
        <v>0.04</v>
      </c>
      <c r="E66" s="86">
        <f t="shared" si="0"/>
        <v>5</v>
      </c>
      <c r="F66" s="87">
        <f t="shared" si="14"/>
        <v>6.2893081761006293</v>
      </c>
      <c r="G66" s="88">
        <f t="shared" si="15"/>
        <v>3.5305092183079979E-17</v>
      </c>
      <c r="H66" s="54">
        <f t="shared" si="1"/>
        <v>0</v>
      </c>
      <c r="I66" s="42">
        <f t="shared" si="16"/>
        <v>0</v>
      </c>
      <c r="J66" s="53" t="e">
        <f t="shared" si="17"/>
        <v>#DIV/0!</v>
      </c>
      <c r="K66" s="92">
        <f t="shared" si="2"/>
        <v>0</v>
      </c>
      <c r="L66" s="87">
        <f t="shared" si="3"/>
        <v>0</v>
      </c>
      <c r="M66" s="93" t="e">
        <f t="shared" si="18"/>
        <v>#DIV/0!</v>
      </c>
      <c r="N66" s="59">
        <f t="shared" si="4"/>
        <v>5</v>
      </c>
      <c r="O66" s="42">
        <f t="shared" si="5"/>
        <v>6.2500000000000009</v>
      </c>
      <c r="P66" s="55">
        <f t="shared" si="19"/>
        <v>1.0658141036401501E-16</v>
      </c>
      <c r="Q66" s="86">
        <f t="shared" si="6"/>
        <v>0</v>
      </c>
      <c r="R66" s="87">
        <f t="shared" si="7"/>
        <v>0</v>
      </c>
      <c r="S66" s="93" t="e">
        <f t="shared" si="20"/>
        <v>#DIV/0!</v>
      </c>
      <c r="T66" s="59">
        <f t="shared" si="8"/>
        <v>0</v>
      </c>
      <c r="U66" s="42">
        <f t="shared" si="9"/>
        <v>0</v>
      </c>
      <c r="V66" s="53" t="e">
        <f t="shared" si="21"/>
        <v>#DIV/0!</v>
      </c>
      <c r="W66" s="92">
        <f t="shared" si="10"/>
        <v>5</v>
      </c>
      <c r="X66" s="87">
        <f t="shared" si="11"/>
        <v>6.4935064935064934</v>
      </c>
      <c r="Y66" s="88">
        <f t="shared" si="22"/>
        <v>-3.4194869158454821E-17</v>
      </c>
      <c r="Z66" s="54">
        <f t="shared" si="12"/>
        <v>0</v>
      </c>
      <c r="AA66" s="42">
        <f t="shared" si="23"/>
        <v>0</v>
      </c>
      <c r="AB66" s="55" t="e">
        <f t="shared" si="24"/>
        <v>#DIV/0!</v>
      </c>
      <c r="AC66" s="86">
        <f t="shared" si="13"/>
        <v>5</v>
      </c>
      <c r="AD66" s="87">
        <f t="shared" si="25"/>
        <v>5.2083333333333339</v>
      </c>
      <c r="AE66" s="93">
        <f t="shared" si="26"/>
        <v>1.0658141036401501E-16</v>
      </c>
      <c r="AF66" s="59">
        <f t="shared" si="27"/>
        <v>5</v>
      </c>
      <c r="AG66" s="42">
        <f t="shared" si="28"/>
        <v>5.2083333333333339</v>
      </c>
      <c r="AH66" s="55">
        <f t="shared" si="29"/>
        <v>1.0658141036401501E-16</v>
      </c>
    </row>
    <row r="67" spans="1:34" x14ac:dyDescent="0.25">
      <c r="A67" s="75"/>
      <c r="B67" s="66"/>
      <c r="C67" s="40"/>
      <c r="D67" s="80">
        <v>0.04</v>
      </c>
      <c r="E67" s="86">
        <f t="shared" si="0"/>
        <v>5</v>
      </c>
      <c r="F67" s="87">
        <f t="shared" si="14"/>
        <v>6.2893081761006293</v>
      </c>
      <c r="G67" s="88">
        <f t="shared" si="15"/>
        <v>3.5305092183079979E-17</v>
      </c>
      <c r="H67" s="54">
        <f t="shared" si="1"/>
        <v>0</v>
      </c>
      <c r="I67" s="42">
        <f t="shared" si="16"/>
        <v>0</v>
      </c>
      <c r="J67" s="53" t="e">
        <f t="shared" si="17"/>
        <v>#DIV/0!</v>
      </c>
      <c r="K67" s="92">
        <f t="shared" si="2"/>
        <v>0</v>
      </c>
      <c r="L67" s="87">
        <f t="shared" si="3"/>
        <v>0</v>
      </c>
      <c r="M67" s="93" t="e">
        <f t="shared" si="18"/>
        <v>#DIV/0!</v>
      </c>
      <c r="N67" s="59">
        <f t="shared" si="4"/>
        <v>5</v>
      </c>
      <c r="O67" s="42">
        <f t="shared" si="5"/>
        <v>6.2500000000000009</v>
      </c>
      <c r="P67" s="55">
        <f t="shared" si="19"/>
        <v>1.0658141036401501E-16</v>
      </c>
      <c r="Q67" s="86">
        <f t="shared" si="6"/>
        <v>0</v>
      </c>
      <c r="R67" s="87">
        <f t="shared" si="7"/>
        <v>0</v>
      </c>
      <c r="S67" s="93" t="e">
        <f t="shared" si="20"/>
        <v>#DIV/0!</v>
      </c>
      <c r="T67" s="59">
        <f t="shared" si="8"/>
        <v>0</v>
      </c>
      <c r="U67" s="42">
        <f t="shared" si="9"/>
        <v>0</v>
      </c>
      <c r="V67" s="53" t="e">
        <f t="shared" si="21"/>
        <v>#DIV/0!</v>
      </c>
      <c r="W67" s="92">
        <f t="shared" si="10"/>
        <v>5</v>
      </c>
      <c r="X67" s="87">
        <f t="shared" si="11"/>
        <v>6.4935064935064934</v>
      </c>
      <c r="Y67" s="88">
        <f t="shared" si="22"/>
        <v>-3.4194869158454821E-17</v>
      </c>
      <c r="Z67" s="54">
        <f t="shared" si="12"/>
        <v>0</v>
      </c>
      <c r="AA67" s="42">
        <f t="shared" si="23"/>
        <v>0</v>
      </c>
      <c r="AB67" s="55" t="e">
        <f t="shared" si="24"/>
        <v>#DIV/0!</v>
      </c>
      <c r="AC67" s="86">
        <f t="shared" si="13"/>
        <v>5</v>
      </c>
      <c r="AD67" s="87">
        <f t="shared" si="25"/>
        <v>5.2083333333333339</v>
      </c>
      <c r="AE67" s="93">
        <f t="shared" si="26"/>
        <v>1.0658141036401501E-16</v>
      </c>
      <c r="AF67" s="59">
        <f t="shared" si="27"/>
        <v>5</v>
      </c>
      <c r="AG67" s="42">
        <f t="shared" si="28"/>
        <v>5.2083333333333339</v>
      </c>
      <c r="AH67" s="55">
        <f t="shared" si="29"/>
        <v>1.0658141036401501E-16</v>
      </c>
    </row>
    <row r="68" spans="1:34" x14ac:dyDescent="0.25">
      <c r="A68" s="75"/>
      <c r="B68" s="66"/>
      <c r="C68" s="40"/>
      <c r="D68" s="80">
        <v>0.04</v>
      </c>
      <c r="E68" s="86">
        <f t="shared" si="0"/>
        <v>5</v>
      </c>
      <c r="F68" s="87">
        <f t="shared" si="14"/>
        <v>6.2893081761006293</v>
      </c>
      <c r="G68" s="88">
        <f t="shared" si="15"/>
        <v>3.5305092183079979E-17</v>
      </c>
      <c r="H68" s="54">
        <f t="shared" si="1"/>
        <v>0</v>
      </c>
      <c r="I68" s="42">
        <f t="shared" si="16"/>
        <v>0</v>
      </c>
      <c r="J68" s="53" t="e">
        <f t="shared" si="17"/>
        <v>#DIV/0!</v>
      </c>
      <c r="K68" s="92">
        <f t="shared" si="2"/>
        <v>0</v>
      </c>
      <c r="L68" s="87">
        <f t="shared" si="3"/>
        <v>0</v>
      </c>
      <c r="M68" s="93" t="e">
        <f t="shared" si="18"/>
        <v>#DIV/0!</v>
      </c>
      <c r="N68" s="59">
        <f t="shared" si="4"/>
        <v>5</v>
      </c>
      <c r="O68" s="42">
        <f t="shared" si="5"/>
        <v>6.2500000000000009</v>
      </c>
      <c r="P68" s="55">
        <f t="shared" si="19"/>
        <v>1.0658141036401501E-16</v>
      </c>
      <c r="Q68" s="86">
        <f t="shared" si="6"/>
        <v>0</v>
      </c>
      <c r="R68" s="87">
        <f t="shared" si="7"/>
        <v>0</v>
      </c>
      <c r="S68" s="93" t="e">
        <f t="shared" si="20"/>
        <v>#DIV/0!</v>
      </c>
      <c r="T68" s="59">
        <f t="shared" si="8"/>
        <v>0</v>
      </c>
      <c r="U68" s="42">
        <f t="shared" si="9"/>
        <v>0</v>
      </c>
      <c r="V68" s="53" t="e">
        <f t="shared" si="21"/>
        <v>#DIV/0!</v>
      </c>
      <c r="W68" s="92">
        <f t="shared" si="10"/>
        <v>5</v>
      </c>
      <c r="X68" s="87">
        <f t="shared" si="11"/>
        <v>6.4935064935064934</v>
      </c>
      <c r="Y68" s="88">
        <f t="shared" si="22"/>
        <v>-3.4194869158454821E-17</v>
      </c>
      <c r="Z68" s="54">
        <f t="shared" si="12"/>
        <v>0</v>
      </c>
      <c r="AA68" s="42">
        <f t="shared" si="23"/>
        <v>0</v>
      </c>
      <c r="AB68" s="55" t="e">
        <f t="shared" si="24"/>
        <v>#DIV/0!</v>
      </c>
      <c r="AC68" s="86">
        <f t="shared" si="13"/>
        <v>5</v>
      </c>
      <c r="AD68" s="87">
        <f t="shared" si="25"/>
        <v>5.2083333333333339</v>
      </c>
      <c r="AE68" s="93">
        <f t="shared" si="26"/>
        <v>1.0658141036401501E-16</v>
      </c>
      <c r="AF68" s="59">
        <f t="shared" si="27"/>
        <v>5</v>
      </c>
      <c r="AG68" s="42">
        <f t="shared" si="28"/>
        <v>5.2083333333333339</v>
      </c>
      <c r="AH68" s="55">
        <f t="shared" si="29"/>
        <v>1.0658141036401501E-16</v>
      </c>
    </row>
    <row r="69" spans="1:34" x14ac:dyDescent="0.25">
      <c r="A69" s="75"/>
      <c r="B69" s="66"/>
      <c r="C69" s="40"/>
      <c r="D69" s="80">
        <v>0.04</v>
      </c>
      <c r="E69" s="86">
        <f t="shared" si="0"/>
        <v>5</v>
      </c>
      <c r="F69" s="87">
        <f t="shared" si="14"/>
        <v>6.2893081761006293</v>
      </c>
      <c r="G69" s="88">
        <f t="shared" si="15"/>
        <v>3.5305092183079979E-17</v>
      </c>
      <c r="H69" s="54">
        <f t="shared" si="1"/>
        <v>0</v>
      </c>
      <c r="I69" s="42">
        <f t="shared" si="16"/>
        <v>0</v>
      </c>
      <c r="J69" s="53" t="e">
        <f t="shared" si="17"/>
        <v>#DIV/0!</v>
      </c>
      <c r="K69" s="92">
        <f t="shared" si="2"/>
        <v>0</v>
      </c>
      <c r="L69" s="87">
        <f t="shared" si="3"/>
        <v>0</v>
      </c>
      <c r="M69" s="93" t="e">
        <f t="shared" si="18"/>
        <v>#DIV/0!</v>
      </c>
      <c r="N69" s="59">
        <f t="shared" si="4"/>
        <v>5</v>
      </c>
      <c r="O69" s="42">
        <f t="shared" si="5"/>
        <v>6.2500000000000009</v>
      </c>
      <c r="P69" s="55">
        <f t="shared" si="19"/>
        <v>1.0658141036401501E-16</v>
      </c>
      <c r="Q69" s="86">
        <f t="shared" si="6"/>
        <v>0</v>
      </c>
      <c r="R69" s="87">
        <f t="shared" si="7"/>
        <v>0</v>
      </c>
      <c r="S69" s="93" t="e">
        <f t="shared" si="20"/>
        <v>#DIV/0!</v>
      </c>
      <c r="T69" s="59">
        <f t="shared" si="8"/>
        <v>0</v>
      </c>
      <c r="U69" s="42">
        <f t="shared" si="9"/>
        <v>0</v>
      </c>
      <c r="V69" s="53" t="e">
        <f t="shared" si="21"/>
        <v>#DIV/0!</v>
      </c>
      <c r="W69" s="92">
        <f t="shared" si="10"/>
        <v>5</v>
      </c>
      <c r="X69" s="87">
        <f t="shared" si="11"/>
        <v>6.4935064935064934</v>
      </c>
      <c r="Y69" s="88">
        <f t="shared" si="22"/>
        <v>-3.4194869158454821E-17</v>
      </c>
      <c r="Z69" s="54">
        <f t="shared" si="12"/>
        <v>0</v>
      </c>
      <c r="AA69" s="42">
        <f t="shared" si="23"/>
        <v>0</v>
      </c>
      <c r="AB69" s="55" t="e">
        <f t="shared" si="24"/>
        <v>#DIV/0!</v>
      </c>
      <c r="AC69" s="86">
        <f t="shared" si="13"/>
        <v>5</v>
      </c>
      <c r="AD69" s="87">
        <f t="shared" si="25"/>
        <v>5.2083333333333339</v>
      </c>
      <c r="AE69" s="93">
        <f t="shared" si="26"/>
        <v>1.0658141036401501E-16</v>
      </c>
      <c r="AF69" s="59">
        <f t="shared" si="27"/>
        <v>5</v>
      </c>
      <c r="AG69" s="42">
        <f t="shared" si="28"/>
        <v>5.2083333333333339</v>
      </c>
      <c r="AH69" s="55">
        <f t="shared" si="29"/>
        <v>1.0658141036401501E-16</v>
      </c>
    </row>
    <row r="70" spans="1:34" x14ac:dyDescent="0.25">
      <c r="A70" s="75"/>
      <c r="B70" s="66"/>
      <c r="C70" s="40"/>
      <c r="D70" s="80">
        <v>0.04</v>
      </c>
      <c r="E70" s="86">
        <f t="shared" si="0"/>
        <v>5</v>
      </c>
      <c r="F70" s="87">
        <f t="shared" si="14"/>
        <v>6.2893081761006293</v>
      </c>
      <c r="G70" s="88">
        <f t="shared" si="15"/>
        <v>3.5305092183079979E-17</v>
      </c>
      <c r="H70" s="54">
        <f t="shared" si="1"/>
        <v>0</v>
      </c>
      <c r="I70" s="42">
        <f t="shared" si="16"/>
        <v>0</v>
      </c>
      <c r="J70" s="53" t="e">
        <f t="shared" si="17"/>
        <v>#DIV/0!</v>
      </c>
      <c r="K70" s="92">
        <f t="shared" si="2"/>
        <v>0</v>
      </c>
      <c r="L70" s="87">
        <f t="shared" si="3"/>
        <v>0</v>
      </c>
      <c r="M70" s="93" t="e">
        <f t="shared" si="18"/>
        <v>#DIV/0!</v>
      </c>
      <c r="N70" s="59">
        <f t="shared" si="4"/>
        <v>5</v>
      </c>
      <c r="O70" s="42">
        <f t="shared" si="5"/>
        <v>6.2500000000000009</v>
      </c>
      <c r="P70" s="55">
        <f t="shared" si="19"/>
        <v>1.0658141036401501E-16</v>
      </c>
      <c r="Q70" s="86">
        <f t="shared" si="6"/>
        <v>0</v>
      </c>
      <c r="R70" s="87">
        <f t="shared" si="7"/>
        <v>0</v>
      </c>
      <c r="S70" s="93" t="e">
        <f t="shared" si="20"/>
        <v>#DIV/0!</v>
      </c>
      <c r="T70" s="59">
        <f t="shared" si="8"/>
        <v>0</v>
      </c>
      <c r="U70" s="42">
        <f t="shared" si="9"/>
        <v>0</v>
      </c>
      <c r="V70" s="53" t="e">
        <f t="shared" si="21"/>
        <v>#DIV/0!</v>
      </c>
      <c r="W70" s="92">
        <f t="shared" si="10"/>
        <v>5</v>
      </c>
      <c r="X70" s="87">
        <f t="shared" si="11"/>
        <v>6.4935064935064934</v>
      </c>
      <c r="Y70" s="88">
        <f t="shared" si="22"/>
        <v>-3.4194869158454821E-17</v>
      </c>
      <c r="Z70" s="54">
        <f t="shared" si="12"/>
        <v>0</v>
      </c>
      <c r="AA70" s="42">
        <f t="shared" si="23"/>
        <v>0</v>
      </c>
      <c r="AB70" s="55" t="e">
        <f t="shared" si="24"/>
        <v>#DIV/0!</v>
      </c>
      <c r="AC70" s="86">
        <f t="shared" si="13"/>
        <v>5</v>
      </c>
      <c r="AD70" s="87">
        <f t="shared" si="25"/>
        <v>5.2083333333333339</v>
      </c>
      <c r="AE70" s="93">
        <f t="shared" si="26"/>
        <v>1.0658141036401501E-16</v>
      </c>
      <c r="AF70" s="59">
        <f t="shared" si="27"/>
        <v>5</v>
      </c>
      <c r="AG70" s="42">
        <f t="shared" si="28"/>
        <v>5.2083333333333339</v>
      </c>
      <c r="AH70" s="55">
        <f t="shared" si="29"/>
        <v>1.0658141036401501E-16</v>
      </c>
    </row>
    <row r="71" spans="1:34" x14ac:dyDescent="0.25">
      <c r="A71" s="75"/>
      <c r="B71" s="66"/>
      <c r="C71" s="40"/>
      <c r="D71" s="80">
        <v>0.04</v>
      </c>
      <c r="E71" s="86">
        <f t="shared" si="0"/>
        <v>5</v>
      </c>
      <c r="F71" s="87">
        <f t="shared" si="14"/>
        <v>6.2893081761006293</v>
      </c>
      <c r="G71" s="88">
        <f t="shared" si="15"/>
        <v>3.5305092183079979E-17</v>
      </c>
      <c r="H71" s="54">
        <f t="shared" si="1"/>
        <v>0</v>
      </c>
      <c r="I71" s="42">
        <f t="shared" si="16"/>
        <v>0</v>
      </c>
      <c r="J71" s="53" t="e">
        <f t="shared" si="17"/>
        <v>#DIV/0!</v>
      </c>
      <c r="K71" s="92">
        <f t="shared" si="2"/>
        <v>0</v>
      </c>
      <c r="L71" s="87">
        <f t="shared" si="3"/>
        <v>0</v>
      </c>
      <c r="M71" s="93" t="e">
        <f t="shared" si="18"/>
        <v>#DIV/0!</v>
      </c>
      <c r="N71" s="59">
        <f t="shared" si="4"/>
        <v>5</v>
      </c>
      <c r="O71" s="42">
        <f t="shared" si="5"/>
        <v>6.2500000000000009</v>
      </c>
      <c r="P71" s="55">
        <f t="shared" si="19"/>
        <v>1.0658141036401501E-16</v>
      </c>
      <c r="Q71" s="86">
        <f t="shared" si="6"/>
        <v>0</v>
      </c>
      <c r="R71" s="87">
        <f t="shared" si="7"/>
        <v>0</v>
      </c>
      <c r="S71" s="93" t="e">
        <f t="shared" si="20"/>
        <v>#DIV/0!</v>
      </c>
      <c r="T71" s="59">
        <f t="shared" si="8"/>
        <v>0</v>
      </c>
      <c r="U71" s="42">
        <f t="shared" si="9"/>
        <v>0</v>
      </c>
      <c r="V71" s="53" t="e">
        <f t="shared" si="21"/>
        <v>#DIV/0!</v>
      </c>
      <c r="W71" s="92">
        <f t="shared" si="10"/>
        <v>5</v>
      </c>
      <c r="X71" s="87">
        <f t="shared" si="11"/>
        <v>6.4935064935064934</v>
      </c>
      <c r="Y71" s="88">
        <f t="shared" si="22"/>
        <v>-3.4194869158454821E-17</v>
      </c>
      <c r="Z71" s="54">
        <f t="shared" si="12"/>
        <v>0</v>
      </c>
      <c r="AA71" s="42">
        <f t="shared" si="23"/>
        <v>0</v>
      </c>
      <c r="AB71" s="55" t="e">
        <f t="shared" si="24"/>
        <v>#DIV/0!</v>
      </c>
      <c r="AC71" s="86">
        <f t="shared" si="13"/>
        <v>5</v>
      </c>
      <c r="AD71" s="87">
        <f t="shared" si="25"/>
        <v>5.2083333333333339</v>
      </c>
      <c r="AE71" s="93">
        <f t="shared" si="26"/>
        <v>1.0658141036401501E-16</v>
      </c>
      <c r="AF71" s="59">
        <f t="shared" si="27"/>
        <v>5</v>
      </c>
      <c r="AG71" s="42">
        <f t="shared" si="28"/>
        <v>5.2083333333333339</v>
      </c>
      <c r="AH71" s="55">
        <f t="shared" si="29"/>
        <v>1.0658141036401501E-16</v>
      </c>
    </row>
    <row r="72" spans="1:34" x14ac:dyDescent="0.25">
      <c r="A72" s="75"/>
      <c r="B72" s="66"/>
      <c r="C72" s="40"/>
      <c r="D72" s="80">
        <v>0.04</v>
      </c>
      <c r="E72" s="86">
        <f t="shared" si="0"/>
        <v>5</v>
      </c>
      <c r="F72" s="87">
        <f t="shared" si="14"/>
        <v>6.2893081761006293</v>
      </c>
      <c r="G72" s="88">
        <f t="shared" si="15"/>
        <v>3.5305092183079979E-17</v>
      </c>
      <c r="H72" s="54">
        <f t="shared" si="1"/>
        <v>0</v>
      </c>
      <c r="I72" s="42">
        <f t="shared" si="16"/>
        <v>0</v>
      </c>
      <c r="J72" s="53" t="e">
        <f t="shared" si="17"/>
        <v>#DIV/0!</v>
      </c>
      <c r="K72" s="92">
        <f t="shared" si="2"/>
        <v>0</v>
      </c>
      <c r="L72" s="87">
        <f t="shared" si="3"/>
        <v>0</v>
      </c>
      <c r="M72" s="93" t="e">
        <f t="shared" si="18"/>
        <v>#DIV/0!</v>
      </c>
      <c r="N72" s="59">
        <f t="shared" si="4"/>
        <v>5</v>
      </c>
      <c r="O72" s="42">
        <f t="shared" si="5"/>
        <v>6.2500000000000009</v>
      </c>
      <c r="P72" s="55">
        <f t="shared" si="19"/>
        <v>1.0658141036401501E-16</v>
      </c>
      <c r="Q72" s="86">
        <f t="shared" si="6"/>
        <v>0</v>
      </c>
      <c r="R72" s="87">
        <f t="shared" si="7"/>
        <v>0</v>
      </c>
      <c r="S72" s="93" t="e">
        <f t="shared" si="20"/>
        <v>#DIV/0!</v>
      </c>
      <c r="T72" s="59">
        <f t="shared" si="8"/>
        <v>0</v>
      </c>
      <c r="U72" s="42">
        <f t="shared" si="9"/>
        <v>0</v>
      </c>
      <c r="V72" s="53" t="e">
        <f t="shared" si="21"/>
        <v>#DIV/0!</v>
      </c>
      <c r="W72" s="92">
        <f t="shared" si="10"/>
        <v>5</v>
      </c>
      <c r="X72" s="87">
        <f t="shared" si="11"/>
        <v>6.4935064935064934</v>
      </c>
      <c r="Y72" s="88">
        <f t="shared" si="22"/>
        <v>-3.4194869158454821E-17</v>
      </c>
      <c r="Z72" s="54">
        <f t="shared" si="12"/>
        <v>0</v>
      </c>
      <c r="AA72" s="42">
        <f t="shared" si="23"/>
        <v>0</v>
      </c>
      <c r="AB72" s="55" t="e">
        <f t="shared" si="24"/>
        <v>#DIV/0!</v>
      </c>
      <c r="AC72" s="86">
        <f t="shared" si="13"/>
        <v>5</v>
      </c>
      <c r="AD72" s="87">
        <f t="shared" si="25"/>
        <v>5.2083333333333339</v>
      </c>
      <c r="AE72" s="93">
        <f t="shared" si="26"/>
        <v>1.0658141036401501E-16</v>
      </c>
      <c r="AF72" s="59">
        <f t="shared" si="27"/>
        <v>5</v>
      </c>
      <c r="AG72" s="42">
        <f t="shared" si="28"/>
        <v>5.2083333333333339</v>
      </c>
      <c r="AH72" s="55">
        <f t="shared" si="29"/>
        <v>1.0658141036401501E-16</v>
      </c>
    </row>
    <row r="73" spans="1:34" x14ac:dyDescent="0.25">
      <c r="A73" s="75"/>
      <c r="B73" s="66"/>
      <c r="C73" s="40"/>
      <c r="D73" s="80">
        <v>0.04</v>
      </c>
      <c r="E73" s="86">
        <f t="shared" si="0"/>
        <v>5</v>
      </c>
      <c r="F73" s="87">
        <f t="shared" si="14"/>
        <v>6.2893081761006293</v>
      </c>
      <c r="G73" s="88">
        <f t="shared" si="15"/>
        <v>3.5305092183079979E-17</v>
      </c>
      <c r="H73" s="54">
        <f t="shared" si="1"/>
        <v>0</v>
      </c>
      <c r="I73" s="42">
        <f t="shared" si="16"/>
        <v>0</v>
      </c>
      <c r="J73" s="53" t="e">
        <f t="shared" si="17"/>
        <v>#DIV/0!</v>
      </c>
      <c r="K73" s="92">
        <f t="shared" si="2"/>
        <v>0</v>
      </c>
      <c r="L73" s="87">
        <f t="shared" si="3"/>
        <v>0</v>
      </c>
      <c r="M73" s="93" t="e">
        <f t="shared" si="18"/>
        <v>#DIV/0!</v>
      </c>
      <c r="N73" s="59">
        <f t="shared" si="4"/>
        <v>5</v>
      </c>
      <c r="O73" s="42">
        <f t="shared" si="5"/>
        <v>6.2500000000000009</v>
      </c>
      <c r="P73" s="55">
        <f t="shared" si="19"/>
        <v>1.0658141036401501E-16</v>
      </c>
      <c r="Q73" s="86">
        <f t="shared" si="6"/>
        <v>0</v>
      </c>
      <c r="R73" s="87">
        <f t="shared" si="7"/>
        <v>0</v>
      </c>
      <c r="S73" s="93" t="e">
        <f t="shared" si="20"/>
        <v>#DIV/0!</v>
      </c>
      <c r="T73" s="59">
        <f t="shared" si="8"/>
        <v>0</v>
      </c>
      <c r="U73" s="42">
        <f t="shared" si="9"/>
        <v>0</v>
      </c>
      <c r="V73" s="53" t="e">
        <f t="shared" si="21"/>
        <v>#DIV/0!</v>
      </c>
      <c r="W73" s="92">
        <f t="shared" si="10"/>
        <v>5</v>
      </c>
      <c r="X73" s="87">
        <f t="shared" si="11"/>
        <v>6.4935064935064934</v>
      </c>
      <c r="Y73" s="88">
        <f t="shared" si="22"/>
        <v>-3.4194869158454821E-17</v>
      </c>
      <c r="Z73" s="54">
        <f t="shared" si="12"/>
        <v>0</v>
      </c>
      <c r="AA73" s="42">
        <f t="shared" si="23"/>
        <v>0</v>
      </c>
      <c r="AB73" s="55" t="e">
        <f t="shared" si="24"/>
        <v>#DIV/0!</v>
      </c>
      <c r="AC73" s="86">
        <f t="shared" si="13"/>
        <v>5</v>
      </c>
      <c r="AD73" s="87">
        <f t="shared" si="25"/>
        <v>5.2083333333333339</v>
      </c>
      <c r="AE73" s="93">
        <f t="shared" si="26"/>
        <v>1.0658141036401501E-16</v>
      </c>
      <c r="AF73" s="59">
        <f t="shared" si="27"/>
        <v>5</v>
      </c>
      <c r="AG73" s="42">
        <f t="shared" si="28"/>
        <v>5.2083333333333339</v>
      </c>
      <c r="AH73" s="55">
        <f t="shared" si="29"/>
        <v>1.0658141036401501E-16</v>
      </c>
    </row>
    <row r="74" spans="1:34" x14ac:dyDescent="0.25">
      <c r="A74" s="75"/>
      <c r="B74" s="66"/>
      <c r="C74" s="40"/>
      <c r="D74" s="80">
        <v>0.04</v>
      </c>
      <c r="E74" s="86">
        <f t="shared" si="0"/>
        <v>5</v>
      </c>
      <c r="F74" s="87">
        <f t="shared" si="14"/>
        <v>6.2893081761006293</v>
      </c>
      <c r="G74" s="88">
        <f t="shared" si="15"/>
        <v>3.5305092183079979E-17</v>
      </c>
      <c r="H74" s="54">
        <f t="shared" si="1"/>
        <v>0</v>
      </c>
      <c r="I74" s="42">
        <f t="shared" si="16"/>
        <v>0</v>
      </c>
      <c r="J74" s="53" t="e">
        <f t="shared" si="17"/>
        <v>#DIV/0!</v>
      </c>
      <c r="K74" s="92">
        <f t="shared" si="2"/>
        <v>0</v>
      </c>
      <c r="L74" s="87">
        <f t="shared" si="3"/>
        <v>0</v>
      </c>
      <c r="M74" s="93" t="e">
        <f t="shared" si="18"/>
        <v>#DIV/0!</v>
      </c>
      <c r="N74" s="59">
        <f t="shared" si="4"/>
        <v>5</v>
      </c>
      <c r="O74" s="42">
        <f t="shared" si="5"/>
        <v>6.2500000000000009</v>
      </c>
      <c r="P74" s="55">
        <f t="shared" si="19"/>
        <v>1.0658141036401501E-16</v>
      </c>
      <c r="Q74" s="86">
        <f t="shared" si="6"/>
        <v>0</v>
      </c>
      <c r="R74" s="87">
        <f t="shared" si="7"/>
        <v>0</v>
      </c>
      <c r="S74" s="93" t="e">
        <f t="shared" si="20"/>
        <v>#DIV/0!</v>
      </c>
      <c r="T74" s="59">
        <f t="shared" si="8"/>
        <v>0</v>
      </c>
      <c r="U74" s="42">
        <f t="shared" si="9"/>
        <v>0</v>
      </c>
      <c r="V74" s="53" t="e">
        <f t="shared" si="21"/>
        <v>#DIV/0!</v>
      </c>
      <c r="W74" s="92">
        <f t="shared" si="10"/>
        <v>5</v>
      </c>
      <c r="X74" s="87">
        <f t="shared" si="11"/>
        <v>6.4935064935064934</v>
      </c>
      <c r="Y74" s="88">
        <f t="shared" si="22"/>
        <v>-3.4194869158454821E-17</v>
      </c>
      <c r="Z74" s="54">
        <f t="shared" si="12"/>
        <v>0</v>
      </c>
      <c r="AA74" s="42">
        <f t="shared" si="23"/>
        <v>0</v>
      </c>
      <c r="AB74" s="55" t="e">
        <f t="shared" si="24"/>
        <v>#DIV/0!</v>
      </c>
      <c r="AC74" s="86">
        <f t="shared" si="13"/>
        <v>5</v>
      </c>
      <c r="AD74" s="87">
        <f t="shared" si="25"/>
        <v>5.2083333333333339</v>
      </c>
      <c r="AE74" s="93">
        <f t="shared" si="26"/>
        <v>1.0658141036401501E-16</v>
      </c>
      <c r="AF74" s="59">
        <f t="shared" si="27"/>
        <v>5</v>
      </c>
      <c r="AG74" s="42">
        <f t="shared" si="28"/>
        <v>5.2083333333333339</v>
      </c>
      <c r="AH74" s="55">
        <f t="shared" si="29"/>
        <v>1.0658141036401501E-16</v>
      </c>
    </row>
    <row r="75" spans="1:34" x14ac:dyDescent="0.25">
      <c r="A75" s="75"/>
      <c r="B75" s="66"/>
      <c r="C75" s="40"/>
      <c r="D75" s="80">
        <v>0.04</v>
      </c>
      <c r="E75" s="86">
        <f t="shared" si="0"/>
        <v>5</v>
      </c>
      <c r="F75" s="87">
        <f t="shared" si="14"/>
        <v>6.2893081761006293</v>
      </c>
      <c r="G75" s="88">
        <f t="shared" si="15"/>
        <v>3.5305092183079979E-17</v>
      </c>
      <c r="H75" s="54">
        <f t="shared" si="1"/>
        <v>0</v>
      </c>
      <c r="I75" s="42">
        <f t="shared" si="16"/>
        <v>0</v>
      </c>
      <c r="J75" s="53" t="e">
        <f t="shared" si="17"/>
        <v>#DIV/0!</v>
      </c>
      <c r="K75" s="92">
        <f t="shared" si="2"/>
        <v>0</v>
      </c>
      <c r="L75" s="87">
        <f t="shared" si="3"/>
        <v>0</v>
      </c>
      <c r="M75" s="93" t="e">
        <f t="shared" si="18"/>
        <v>#DIV/0!</v>
      </c>
      <c r="N75" s="59">
        <f t="shared" si="4"/>
        <v>5</v>
      </c>
      <c r="O75" s="42">
        <f t="shared" si="5"/>
        <v>6.2500000000000009</v>
      </c>
      <c r="P75" s="55">
        <f t="shared" si="19"/>
        <v>1.0658141036401501E-16</v>
      </c>
      <c r="Q75" s="86">
        <f t="shared" si="6"/>
        <v>0</v>
      </c>
      <c r="R75" s="87">
        <f t="shared" si="7"/>
        <v>0</v>
      </c>
      <c r="S75" s="93" t="e">
        <f t="shared" si="20"/>
        <v>#DIV/0!</v>
      </c>
      <c r="T75" s="59">
        <f t="shared" si="8"/>
        <v>0</v>
      </c>
      <c r="U75" s="42">
        <f t="shared" si="9"/>
        <v>0</v>
      </c>
      <c r="V75" s="53" t="e">
        <f t="shared" si="21"/>
        <v>#DIV/0!</v>
      </c>
      <c r="W75" s="92">
        <f t="shared" si="10"/>
        <v>5</v>
      </c>
      <c r="X75" s="87">
        <f t="shared" si="11"/>
        <v>6.4935064935064934</v>
      </c>
      <c r="Y75" s="88">
        <f t="shared" si="22"/>
        <v>-3.4194869158454821E-17</v>
      </c>
      <c r="Z75" s="54">
        <f t="shared" si="12"/>
        <v>0</v>
      </c>
      <c r="AA75" s="42">
        <f t="shared" si="23"/>
        <v>0</v>
      </c>
      <c r="AB75" s="55" t="e">
        <f t="shared" si="24"/>
        <v>#DIV/0!</v>
      </c>
      <c r="AC75" s="86">
        <f t="shared" si="13"/>
        <v>5</v>
      </c>
      <c r="AD75" s="87">
        <f t="shared" si="25"/>
        <v>5.2083333333333339</v>
      </c>
      <c r="AE75" s="93">
        <f t="shared" si="26"/>
        <v>1.0658141036401501E-16</v>
      </c>
      <c r="AF75" s="59">
        <f t="shared" si="27"/>
        <v>5</v>
      </c>
      <c r="AG75" s="42">
        <f t="shared" si="28"/>
        <v>5.2083333333333339</v>
      </c>
      <c r="AH75" s="55">
        <f t="shared" si="29"/>
        <v>1.0658141036401501E-16</v>
      </c>
    </row>
    <row r="76" spans="1:34" x14ac:dyDescent="0.25">
      <c r="A76" s="75"/>
      <c r="B76" s="66"/>
      <c r="C76" s="40"/>
      <c r="D76" s="80">
        <v>0.04</v>
      </c>
      <c r="E76" s="86">
        <f t="shared" si="0"/>
        <v>5</v>
      </c>
      <c r="F76" s="87">
        <f t="shared" si="14"/>
        <v>6.2893081761006293</v>
      </c>
      <c r="G76" s="88">
        <f t="shared" si="15"/>
        <v>3.5305092183079979E-17</v>
      </c>
      <c r="H76" s="54">
        <f t="shared" si="1"/>
        <v>0</v>
      </c>
      <c r="I76" s="42">
        <f t="shared" si="16"/>
        <v>0</v>
      </c>
      <c r="J76" s="53" t="e">
        <f t="shared" si="17"/>
        <v>#DIV/0!</v>
      </c>
      <c r="K76" s="92">
        <f t="shared" si="2"/>
        <v>0</v>
      </c>
      <c r="L76" s="87">
        <f t="shared" si="3"/>
        <v>0</v>
      </c>
      <c r="M76" s="93" t="e">
        <f t="shared" si="18"/>
        <v>#DIV/0!</v>
      </c>
      <c r="N76" s="59">
        <f t="shared" si="4"/>
        <v>5</v>
      </c>
      <c r="O76" s="42">
        <f t="shared" si="5"/>
        <v>6.2500000000000009</v>
      </c>
      <c r="P76" s="55">
        <f t="shared" si="19"/>
        <v>1.0658141036401501E-16</v>
      </c>
      <c r="Q76" s="86">
        <f t="shared" si="6"/>
        <v>0</v>
      </c>
      <c r="R76" s="87">
        <f t="shared" si="7"/>
        <v>0</v>
      </c>
      <c r="S76" s="93" t="e">
        <f t="shared" si="20"/>
        <v>#DIV/0!</v>
      </c>
      <c r="T76" s="59">
        <f t="shared" si="8"/>
        <v>0</v>
      </c>
      <c r="U76" s="42">
        <f t="shared" si="9"/>
        <v>0</v>
      </c>
      <c r="V76" s="53" t="e">
        <f t="shared" si="21"/>
        <v>#DIV/0!</v>
      </c>
      <c r="W76" s="92">
        <f t="shared" si="10"/>
        <v>5</v>
      </c>
      <c r="X76" s="87">
        <f t="shared" si="11"/>
        <v>6.4935064935064934</v>
      </c>
      <c r="Y76" s="88">
        <f t="shared" si="22"/>
        <v>-3.4194869158454821E-17</v>
      </c>
      <c r="Z76" s="54">
        <f t="shared" si="12"/>
        <v>0</v>
      </c>
      <c r="AA76" s="42">
        <f t="shared" si="23"/>
        <v>0</v>
      </c>
      <c r="AB76" s="55" t="e">
        <f t="shared" si="24"/>
        <v>#DIV/0!</v>
      </c>
      <c r="AC76" s="86">
        <f t="shared" si="13"/>
        <v>5</v>
      </c>
      <c r="AD76" s="87">
        <f t="shared" si="25"/>
        <v>5.2083333333333339</v>
      </c>
      <c r="AE76" s="93">
        <f t="shared" si="26"/>
        <v>1.0658141036401501E-16</v>
      </c>
      <c r="AF76" s="59">
        <f t="shared" si="27"/>
        <v>5</v>
      </c>
      <c r="AG76" s="42">
        <f t="shared" si="28"/>
        <v>5.2083333333333339</v>
      </c>
      <c r="AH76" s="55">
        <f t="shared" si="29"/>
        <v>1.0658141036401501E-16</v>
      </c>
    </row>
    <row r="77" spans="1:34" x14ac:dyDescent="0.25">
      <c r="A77" s="75"/>
      <c r="B77" s="66"/>
      <c r="C77" s="40"/>
      <c r="D77" s="80">
        <v>0.04</v>
      </c>
      <c r="E77" s="86">
        <f t="shared" si="0"/>
        <v>5</v>
      </c>
      <c r="F77" s="87">
        <f t="shared" si="14"/>
        <v>6.2893081761006293</v>
      </c>
      <c r="G77" s="88">
        <f t="shared" si="15"/>
        <v>3.5305092183079979E-17</v>
      </c>
      <c r="H77" s="54">
        <f t="shared" si="1"/>
        <v>0</v>
      </c>
      <c r="I77" s="42">
        <f t="shared" si="16"/>
        <v>0</v>
      </c>
      <c r="J77" s="53" t="e">
        <f t="shared" si="17"/>
        <v>#DIV/0!</v>
      </c>
      <c r="K77" s="92">
        <f t="shared" si="2"/>
        <v>0</v>
      </c>
      <c r="L77" s="87">
        <f t="shared" si="3"/>
        <v>0</v>
      </c>
      <c r="M77" s="93" t="e">
        <f t="shared" si="18"/>
        <v>#DIV/0!</v>
      </c>
      <c r="N77" s="59">
        <f t="shared" si="4"/>
        <v>5</v>
      </c>
      <c r="O77" s="42">
        <f t="shared" si="5"/>
        <v>6.2500000000000009</v>
      </c>
      <c r="P77" s="55">
        <f t="shared" si="19"/>
        <v>1.0658141036401501E-16</v>
      </c>
      <c r="Q77" s="86">
        <f t="shared" si="6"/>
        <v>0</v>
      </c>
      <c r="R77" s="87">
        <f t="shared" si="7"/>
        <v>0</v>
      </c>
      <c r="S77" s="93" t="e">
        <f t="shared" si="20"/>
        <v>#DIV/0!</v>
      </c>
      <c r="T77" s="59">
        <f t="shared" si="8"/>
        <v>0</v>
      </c>
      <c r="U77" s="42">
        <f t="shared" si="9"/>
        <v>0</v>
      </c>
      <c r="V77" s="53" t="e">
        <f t="shared" si="21"/>
        <v>#DIV/0!</v>
      </c>
      <c r="W77" s="92">
        <f t="shared" si="10"/>
        <v>5</v>
      </c>
      <c r="X77" s="87">
        <f t="shared" si="11"/>
        <v>6.4935064935064934</v>
      </c>
      <c r="Y77" s="88">
        <f t="shared" si="22"/>
        <v>-3.4194869158454821E-17</v>
      </c>
      <c r="Z77" s="54">
        <f t="shared" si="12"/>
        <v>0</v>
      </c>
      <c r="AA77" s="42">
        <f t="shared" si="23"/>
        <v>0</v>
      </c>
      <c r="AB77" s="55" t="e">
        <f t="shared" si="24"/>
        <v>#DIV/0!</v>
      </c>
      <c r="AC77" s="86">
        <f t="shared" si="13"/>
        <v>5</v>
      </c>
      <c r="AD77" s="87">
        <f t="shared" si="25"/>
        <v>5.2083333333333339</v>
      </c>
      <c r="AE77" s="93">
        <f t="shared" si="26"/>
        <v>1.0658141036401501E-16</v>
      </c>
      <c r="AF77" s="59">
        <f t="shared" si="27"/>
        <v>5</v>
      </c>
      <c r="AG77" s="42">
        <f t="shared" si="28"/>
        <v>5.2083333333333339</v>
      </c>
      <c r="AH77" s="55">
        <f t="shared" si="29"/>
        <v>1.0658141036401501E-16</v>
      </c>
    </row>
    <row r="78" spans="1:34" x14ac:dyDescent="0.25">
      <c r="A78" s="75"/>
      <c r="B78" s="66"/>
      <c r="C78" s="40"/>
      <c r="D78" s="80">
        <v>0.04</v>
      </c>
      <c r="E78" s="86">
        <f t="shared" si="0"/>
        <v>5</v>
      </c>
      <c r="F78" s="87">
        <f t="shared" si="14"/>
        <v>6.2893081761006293</v>
      </c>
      <c r="G78" s="88">
        <f t="shared" si="15"/>
        <v>3.5305092183079979E-17</v>
      </c>
      <c r="H78" s="54">
        <f t="shared" si="1"/>
        <v>0</v>
      </c>
      <c r="I78" s="42">
        <f t="shared" si="16"/>
        <v>0</v>
      </c>
      <c r="J78" s="53" t="e">
        <f t="shared" si="17"/>
        <v>#DIV/0!</v>
      </c>
      <c r="K78" s="92">
        <f t="shared" si="2"/>
        <v>0</v>
      </c>
      <c r="L78" s="87">
        <f t="shared" si="3"/>
        <v>0</v>
      </c>
      <c r="M78" s="93" t="e">
        <f t="shared" si="18"/>
        <v>#DIV/0!</v>
      </c>
      <c r="N78" s="59">
        <f t="shared" si="4"/>
        <v>5</v>
      </c>
      <c r="O78" s="42">
        <f t="shared" si="5"/>
        <v>6.2500000000000009</v>
      </c>
      <c r="P78" s="55">
        <f t="shared" si="19"/>
        <v>1.0658141036401501E-16</v>
      </c>
      <c r="Q78" s="86">
        <f t="shared" si="6"/>
        <v>0</v>
      </c>
      <c r="R78" s="87">
        <f t="shared" si="7"/>
        <v>0</v>
      </c>
      <c r="S78" s="93" t="e">
        <f t="shared" si="20"/>
        <v>#DIV/0!</v>
      </c>
      <c r="T78" s="59">
        <f t="shared" si="8"/>
        <v>0</v>
      </c>
      <c r="U78" s="42">
        <f t="shared" si="9"/>
        <v>0</v>
      </c>
      <c r="V78" s="53" t="e">
        <f t="shared" si="21"/>
        <v>#DIV/0!</v>
      </c>
      <c r="W78" s="92">
        <f t="shared" si="10"/>
        <v>5</v>
      </c>
      <c r="X78" s="87">
        <f t="shared" si="11"/>
        <v>6.4935064935064934</v>
      </c>
      <c r="Y78" s="88">
        <f t="shared" si="22"/>
        <v>-3.4194869158454821E-17</v>
      </c>
      <c r="Z78" s="54">
        <f t="shared" si="12"/>
        <v>0</v>
      </c>
      <c r="AA78" s="42">
        <f t="shared" si="23"/>
        <v>0</v>
      </c>
      <c r="AB78" s="55" t="e">
        <f t="shared" si="24"/>
        <v>#DIV/0!</v>
      </c>
      <c r="AC78" s="86">
        <f t="shared" si="13"/>
        <v>5</v>
      </c>
      <c r="AD78" s="87">
        <f t="shared" si="25"/>
        <v>5.2083333333333339</v>
      </c>
      <c r="AE78" s="93">
        <f t="shared" si="26"/>
        <v>1.0658141036401501E-16</v>
      </c>
      <c r="AF78" s="59">
        <f t="shared" si="27"/>
        <v>5</v>
      </c>
      <c r="AG78" s="42">
        <f t="shared" si="28"/>
        <v>5.2083333333333339</v>
      </c>
      <c r="AH78" s="55">
        <f t="shared" si="29"/>
        <v>1.0658141036401501E-16</v>
      </c>
    </row>
    <row r="79" spans="1:34" x14ac:dyDescent="0.25">
      <c r="A79" s="75"/>
      <c r="B79" s="66"/>
      <c r="C79" s="40"/>
      <c r="D79" s="80">
        <v>0.04</v>
      </c>
      <c r="E79" s="86">
        <f t="shared" ref="E79:E142" si="30">IF(C79*2&lt;$C$2,$D$2,$E$2)</f>
        <v>5</v>
      </c>
      <c r="F79" s="87">
        <f t="shared" ref="F79:F142" si="31">(C79+E79)/(1-$J$5-D79-$B$2)</f>
        <v>6.2893081761006293</v>
      </c>
      <c r="G79" s="88">
        <f t="shared" si="15"/>
        <v>3.5305092183079979E-17</v>
      </c>
      <c r="H79" s="54">
        <f t="shared" ref="H79:H142" si="32">IF(C79*2&lt;$C$3,$D$3,$E$3)</f>
        <v>0</v>
      </c>
      <c r="I79" s="42">
        <f t="shared" si="16"/>
        <v>0</v>
      </c>
      <c r="J79" s="53" t="e">
        <f t="shared" si="17"/>
        <v>#DIV/0!</v>
      </c>
      <c r="K79" s="92">
        <f t="shared" ref="K79:K142" si="33">IF(C79*2&lt;$C$4,$D$4,$E$4)</f>
        <v>0</v>
      </c>
      <c r="L79" s="87">
        <f t="shared" ref="L79:L142" si="34">(C79+K79)/(1-$J$5-D79-$B$4)</f>
        <v>0</v>
      </c>
      <c r="M79" s="93" t="e">
        <f t="shared" si="18"/>
        <v>#DIV/0!</v>
      </c>
      <c r="N79" s="59">
        <f t="shared" ref="N79:N142" si="35">IF(C79*2&lt;$C$5,$D$5,$E$5)</f>
        <v>5</v>
      </c>
      <c r="O79" s="42">
        <f t="shared" ref="O79:O142" si="36">(C79+N79)/(1-$J$5-D79-$B$5)</f>
        <v>6.2500000000000009</v>
      </c>
      <c r="P79" s="55">
        <f t="shared" si="19"/>
        <v>1.0658141036401501E-16</v>
      </c>
      <c r="Q79" s="86">
        <f t="shared" ref="Q79:Q142" si="37">IF(C79*2&lt;$C$6,$D$6,$E$6)</f>
        <v>0</v>
      </c>
      <c r="R79" s="87">
        <f t="shared" ref="R79:R142" si="38">(C79+Q79)/(1-$J$5-D79-$B$6)</f>
        <v>0</v>
      </c>
      <c r="S79" s="93" t="e">
        <f t="shared" si="20"/>
        <v>#DIV/0!</v>
      </c>
      <c r="T79" s="59">
        <f t="shared" ref="T79:T142" si="39">IF(C79*2&lt;$C$7,$D$7,$E$7)</f>
        <v>0</v>
      </c>
      <c r="U79" s="42">
        <f t="shared" ref="U79:U142" si="40">(C79+T79)/(1-$J$5-D79-$B$7)</f>
        <v>0</v>
      </c>
      <c r="V79" s="53" t="e">
        <f t="shared" si="21"/>
        <v>#DIV/0!</v>
      </c>
      <c r="W79" s="92">
        <f t="shared" ref="W79:W142" si="41">IF(C79*2&lt;$C$8,$D$8,$E$8)</f>
        <v>5</v>
      </c>
      <c r="X79" s="87">
        <f t="shared" ref="X79:X142" si="42">(C79+W79)/(1-$J$5-D79-$B$8)</f>
        <v>6.4935064935064934</v>
      </c>
      <c r="Y79" s="88">
        <f t="shared" si="22"/>
        <v>-3.4194869158454821E-17</v>
      </c>
      <c r="Z79" s="54">
        <f t="shared" ref="Z79:Z142" si="43">IF(C79*22&lt;$C$9,$D$9,$E$9)</f>
        <v>0</v>
      </c>
      <c r="AA79" s="42">
        <f t="shared" si="23"/>
        <v>0</v>
      </c>
      <c r="AB79" s="55" t="e">
        <f t="shared" si="24"/>
        <v>#DIV/0!</v>
      </c>
      <c r="AC79" s="86">
        <f t="shared" ref="AC79:AC142" si="44">IF(C79*2&lt;$C$8,$D$8,$E$8)</f>
        <v>5</v>
      </c>
      <c r="AD79" s="87">
        <f t="shared" si="25"/>
        <v>5.2083333333333339</v>
      </c>
      <c r="AE79" s="93">
        <f t="shared" si="26"/>
        <v>1.0658141036401501E-16</v>
      </c>
      <c r="AF79" s="59">
        <f t="shared" si="27"/>
        <v>5</v>
      </c>
      <c r="AG79" s="42">
        <f t="shared" si="28"/>
        <v>5.2083333333333339</v>
      </c>
      <c r="AH79" s="55">
        <f t="shared" si="29"/>
        <v>1.0658141036401501E-16</v>
      </c>
    </row>
    <row r="80" spans="1:34" x14ac:dyDescent="0.25">
      <c r="A80" s="75"/>
      <c r="B80" s="66"/>
      <c r="C80" s="40"/>
      <c r="D80" s="80">
        <v>0.04</v>
      </c>
      <c r="E80" s="86">
        <f t="shared" si="30"/>
        <v>5</v>
      </c>
      <c r="F80" s="87">
        <f t="shared" si="31"/>
        <v>6.2893081761006293</v>
      </c>
      <c r="G80" s="88">
        <f t="shared" ref="G80:G143" si="45">(F80-E80-D80*F80-C80-$B$2*F80)/F80</f>
        <v>3.5305092183079979E-17</v>
      </c>
      <c r="H80" s="54">
        <f t="shared" si="32"/>
        <v>0</v>
      </c>
      <c r="I80" s="42">
        <f t="shared" ref="I80:I143" si="46">(C80+H80)/(1-$J$5-D80-$B$3)</f>
        <v>0</v>
      </c>
      <c r="J80" s="53" t="e">
        <f t="shared" ref="J80:J143" si="47">(I80-H80-D80*I80-C80-$B$3*I80)/I80</f>
        <v>#DIV/0!</v>
      </c>
      <c r="K80" s="92">
        <f t="shared" si="33"/>
        <v>0</v>
      </c>
      <c r="L80" s="87">
        <f t="shared" si="34"/>
        <v>0</v>
      </c>
      <c r="M80" s="93" t="e">
        <f t="shared" ref="M80:M143" si="48">(L80-K80-D80*L80-C80-$B$4*L80)/L80</f>
        <v>#DIV/0!</v>
      </c>
      <c r="N80" s="59">
        <f t="shared" si="35"/>
        <v>5</v>
      </c>
      <c r="O80" s="42">
        <f t="shared" si="36"/>
        <v>6.2500000000000009</v>
      </c>
      <c r="P80" s="55">
        <f t="shared" ref="P80:P143" si="49">(O80-N80-D80*O80-C80-$B$5*O80)/O80</f>
        <v>1.0658141036401501E-16</v>
      </c>
      <c r="Q80" s="86">
        <f t="shared" si="37"/>
        <v>0</v>
      </c>
      <c r="R80" s="87">
        <f t="shared" si="38"/>
        <v>0</v>
      </c>
      <c r="S80" s="93" t="e">
        <f t="shared" ref="S80:S143" si="50">(R80-Q80-D80*R80-C80-$B$6*R80)/R80</f>
        <v>#DIV/0!</v>
      </c>
      <c r="T80" s="59">
        <f t="shared" si="39"/>
        <v>0</v>
      </c>
      <c r="U80" s="42">
        <f t="shared" si="40"/>
        <v>0</v>
      </c>
      <c r="V80" s="53" t="e">
        <f t="shared" ref="V80:V143" si="51">(U80-T80-D80*U80-C80-$B$7*U80)/U80</f>
        <v>#DIV/0!</v>
      </c>
      <c r="W80" s="92">
        <f t="shared" si="41"/>
        <v>5</v>
      </c>
      <c r="X80" s="87">
        <f t="shared" si="42"/>
        <v>6.4935064935064934</v>
      </c>
      <c r="Y80" s="88">
        <f t="shared" ref="Y80:Y143" si="52">(X80-W80-D80*X80-C80-$B$8*X80)/X80</f>
        <v>-3.4194869158454821E-17</v>
      </c>
      <c r="Z80" s="54">
        <f t="shared" si="43"/>
        <v>0</v>
      </c>
      <c r="AA80" s="42">
        <f t="shared" ref="AA80:AA143" si="53">(C80+Z80)/(1-$J$5-D80-$B$9)</f>
        <v>0</v>
      </c>
      <c r="AB80" s="55" t="e">
        <f t="shared" ref="AB80:AB143" si="54">(AA80-Z80-D80*AA80-C80-$B$9*AA80)/AA80</f>
        <v>#DIV/0!</v>
      </c>
      <c r="AC80" s="86">
        <f t="shared" si="44"/>
        <v>5</v>
      </c>
      <c r="AD80" s="87">
        <f t="shared" ref="AD80:AD143" si="55">(C80+AC80)/(1-$J$5-D80-$B$10)</f>
        <v>5.2083333333333339</v>
      </c>
      <c r="AE80" s="93">
        <f t="shared" ref="AE80:AE143" si="56">(AD80-AC80-D80*AD80-C80-$B$10*AD80)/AD80</f>
        <v>1.0658141036401501E-16</v>
      </c>
      <c r="AF80" s="59">
        <f t="shared" ref="AF80:AF143" si="57">IF(L80/2&lt;$C$8,$D$8,$E$8)</f>
        <v>5</v>
      </c>
      <c r="AG80" s="42">
        <f t="shared" ref="AG80:AG143" si="58">(C80+AF80)/(1-$J$5-D80-$B$11)</f>
        <v>5.2083333333333339</v>
      </c>
      <c r="AH80" s="55">
        <f t="shared" ref="AH80:AH143" si="59">(AG80-AF80-D80*AG80-C80-$B$11*AG80)/AG80</f>
        <v>1.0658141036401501E-16</v>
      </c>
    </row>
    <row r="81" spans="1:34" x14ac:dyDescent="0.25">
      <c r="A81" s="75"/>
      <c r="B81" s="66"/>
      <c r="C81" s="40"/>
      <c r="D81" s="80">
        <v>0.04</v>
      </c>
      <c r="E81" s="86">
        <f t="shared" si="30"/>
        <v>5</v>
      </c>
      <c r="F81" s="87">
        <f t="shared" si="31"/>
        <v>6.2893081761006293</v>
      </c>
      <c r="G81" s="88">
        <f t="shared" si="45"/>
        <v>3.5305092183079979E-17</v>
      </c>
      <c r="H81" s="54">
        <f t="shared" si="32"/>
        <v>0</v>
      </c>
      <c r="I81" s="42">
        <f t="shared" si="46"/>
        <v>0</v>
      </c>
      <c r="J81" s="53" t="e">
        <f t="shared" si="47"/>
        <v>#DIV/0!</v>
      </c>
      <c r="K81" s="92">
        <f t="shared" si="33"/>
        <v>0</v>
      </c>
      <c r="L81" s="87">
        <f t="shared" si="34"/>
        <v>0</v>
      </c>
      <c r="M81" s="93" t="e">
        <f t="shared" si="48"/>
        <v>#DIV/0!</v>
      </c>
      <c r="N81" s="59">
        <f t="shared" si="35"/>
        <v>5</v>
      </c>
      <c r="O81" s="42">
        <f t="shared" si="36"/>
        <v>6.2500000000000009</v>
      </c>
      <c r="P81" s="55">
        <f t="shared" si="49"/>
        <v>1.0658141036401501E-16</v>
      </c>
      <c r="Q81" s="86">
        <f t="shared" si="37"/>
        <v>0</v>
      </c>
      <c r="R81" s="87">
        <f t="shared" si="38"/>
        <v>0</v>
      </c>
      <c r="S81" s="93" t="e">
        <f t="shared" si="50"/>
        <v>#DIV/0!</v>
      </c>
      <c r="T81" s="59">
        <f t="shared" si="39"/>
        <v>0</v>
      </c>
      <c r="U81" s="42">
        <f t="shared" si="40"/>
        <v>0</v>
      </c>
      <c r="V81" s="53" t="e">
        <f t="shared" si="51"/>
        <v>#DIV/0!</v>
      </c>
      <c r="W81" s="92">
        <f t="shared" si="41"/>
        <v>5</v>
      </c>
      <c r="X81" s="87">
        <f t="shared" si="42"/>
        <v>6.4935064935064934</v>
      </c>
      <c r="Y81" s="88">
        <f t="shared" si="52"/>
        <v>-3.4194869158454821E-17</v>
      </c>
      <c r="Z81" s="54">
        <f t="shared" si="43"/>
        <v>0</v>
      </c>
      <c r="AA81" s="42">
        <f t="shared" si="53"/>
        <v>0</v>
      </c>
      <c r="AB81" s="55" t="e">
        <f t="shared" si="54"/>
        <v>#DIV/0!</v>
      </c>
      <c r="AC81" s="86">
        <f t="shared" si="44"/>
        <v>5</v>
      </c>
      <c r="AD81" s="87">
        <f t="shared" si="55"/>
        <v>5.2083333333333339</v>
      </c>
      <c r="AE81" s="93">
        <f t="shared" si="56"/>
        <v>1.0658141036401501E-16</v>
      </c>
      <c r="AF81" s="59">
        <f t="shared" si="57"/>
        <v>5</v>
      </c>
      <c r="AG81" s="42">
        <f t="shared" si="58"/>
        <v>5.2083333333333339</v>
      </c>
      <c r="AH81" s="55">
        <f t="shared" si="59"/>
        <v>1.0658141036401501E-16</v>
      </c>
    </row>
    <row r="82" spans="1:34" x14ac:dyDescent="0.25">
      <c r="A82" s="75"/>
      <c r="B82" s="66"/>
      <c r="C82" s="40"/>
      <c r="D82" s="80">
        <v>0.04</v>
      </c>
      <c r="E82" s="86">
        <f t="shared" si="30"/>
        <v>5</v>
      </c>
      <c r="F82" s="87">
        <f t="shared" si="31"/>
        <v>6.2893081761006293</v>
      </c>
      <c r="G82" s="88">
        <f t="shared" si="45"/>
        <v>3.5305092183079979E-17</v>
      </c>
      <c r="H82" s="54">
        <f t="shared" si="32"/>
        <v>0</v>
      </c>
      <c r="I82" s="42">
        <f t="shared" si="46"/>
        <v>0</v>
      </c>
      <c r="J82" s="53" t="e">
        <f t="shared" si="47"/>
        <v>#DIV/0!</v>
      </c>
      <c r="K82" s="92">
        <f t="shared" si="33"/>
        <v>0</v>
      </c>
      <c r="L82" s="87">
        <f t="shared" si="34"/>
        <v>0</v>
      </c>
      <c r="M82" s="93" t="e">
        <f t="shared" si="48"/>
        <v>#DIV/0!</v>
      </c>
      <c r="N82" s="59">
        <f t="shared" si="35"/>
        <v>5</v>
      </c>
      <c r="O82" s="42">
        <f t="shared" si="36"/>
        <v>6.2500000000000009</v>
      </c>
      <c r="P82" s="55">
        <f t="shared" si="49"/>
        <v>1.0658141036401501E-16</v>
      </c>
      <c r="Q82" s="86">
        <f t="shared" si="37"/>
        <v>0</v>
      </c>
      <c r="R82" s="87">
        <f t="shared" si="38"/>
        <v>0</v>
      </c>
      <c r="S82" s="93" t="e">
        <f t="shared" si="50"/>
        <v>#DIV/0!</v>
      </c>
      <c r="T82" s="59">
        <f t="shared" si="39"/>
        <v>0</v>
      </c>
      <c r="U82" s="42">
        <f t="shared" si="40"/>
        <v>0</v>
      </c>
      <c r="V82" s="53" t="e">
        <f t="shared" si="51"/>
        <v>#DIV/0!</v>
      </c>
      <c r="W82" s="92">
        <f t="shared" si="41"/>
        <v>5</v>
      </c>
      <c r="X82" s="87">
        <f t="shared" si="42"/>
        <v>6.4935064935064934</v>
      </c>
      <c r="Y82" s="88">
        <f t="shared" si="52"/>
        <v>-3.4194869158454821E-17</v>
      </c>
      <c r="Z82" s="54">
        <f t="shared" si="43"/>
        <v>0</v>
      </c>
      <c r="AA82" s="42">
        <f t="shared" si="53"/>
        <v>0</v>
      </c>
      <c r="AB82" s="55" t="e">
        <f t="shared" si="54"/>
        <v>#DIV/0!</v>
      </c>
      <c r="AC82" s="86">
        <f t="shared" si="44"/>
        <v>5</v>
      </c>
      <c r="AD82" s="87">
        <f t="shared" si="55"/>
        <v>5.2083333333333339</v>
      </c>
      <c r="AE82" s="93">
        <f t="shared" si="56"/>
        <v>1.0658141036401501E-16</v>
      </c>
      <c r="AF82" s="59">
        <f t="shared" si="57"/>
        <v>5</v>
      </c>
      <c r="AG82" s="42">
        <f t="shared" si="58"/>
        <v>5.2083333333333339</v>
      </c>
      <c r="AH82" s="55">
        <f t="shared" si="59"/>
        <v>1.0658141036401501E-16</v>
      </c>
    </row>
    <row r="83" spans="1:34" x14ac:dyDescent="0.25">
      <c r="A83" s="75"/>
      <c r="B83" s="66"/>
      <c r="C83" s="40"/>
      <c r="D83" s="80">
        <v>0.04</v>
      </c>
      <c r="E83" s="86">
        <f t="shared" si="30"/>
        <v>5</v>
      </c>
      <c r="F83" s="87">
        <f t="shared" si="31"/>
        <v>6.2893081761006293</v>
      </c>
      <c r="G83" s="88">
        <f t="shared" si="45"/>
        <v>3.5305092183079979E-17</v>
      </c>
      <c r="H83" s="54">
        <f t="shared" si="32"/>
        <v>0</v>
      </c>
      <c r="I83" s="42">
        <f t="shared" si="46"/>
        <v>0</v>
      </c>
      <c r="J83" s="53" t="e">
        <f t="shared" si="47"/>
        <v>#DIV/0!</v>
      </c>
      <c r="K83" s="92">
        <f t="shared" si="33"/>
        <v>0</v>
      </c>
      <c r="L83" s="87">
        <f t="shared" si="34"/>
        <v>0</v>
      </c>
      <c r="M83" s="93" t="e">
        <f t="shared" si="48"/>
        <v>#DIV/0!</v>
      </c>
      <c r="N83" s="59">
        <f t="shared" si="35"/>
        <v>5</v>
      </c>
      <c r="O83" s="42">
        <f t="shared" si="36"/>
        <v>6.2500000000000009</v>
      </c>
      <c r="P83" s="55">
        <f t="shared" si="49"/>
        <v>1.0658141036401501E-16</v>
      </c>
      <c r="Q83" s="86">
        <f t="shared" si="37"/>
        <v>0</v>
      </c>
      <c r="R83" s="87">
        <f t="shared" si="38"/>
        <v>0</v>
      </c>
      <c r="S83" s="93" t="e">
        <f t="shared" si="50"/>
        <v>#DIV/0!</v>
      </c>
      <c r="T83" s="59">
        <f t="shared" si="39"/>
        <v>0</v>
      </c>
      <c r="U83" s="42">
        <f t="shared" si="40"/>
        <v>0</v>
      </c>
      <c r="V83" s="53" t="e">
        <f t="shared" si="51"/>
        <v>#DIV/0!</v>
      </c>
      <c r="W83" s="92">
        <f t="shared" si="41"/>
        <v>5</v>
      </c>
      <c r="X83" s="87">
        <f t="shared" si="42"/>
        <v>6.4935064935064934</v>
      </c>
      <c r="Y83" s="88">
        <f t="shared" si="52"/>
        <v>-3.4194869158454821E-17</v>
      </c>
      <c r="Z83" s="54">
        <f t="shared" si="43"/>
        <v>0</v>
      </c>
      <c r="AA83" s="42">
        <f t="shared" si="53"/>
        <v>0</v>
      </c>
      <c r="AB83" s="55" t="e">
        <f t="shared" si="54"/>
        <v>#DIV/0!</v>
      </c>
      <c r="AC83" s="86">
        <f t="shared" si="44"/>
        <v>5</v>
      </c>
      <c r="AD83" s="87">
        <f t="shared" si="55"/>
        <v>5.2083333333333339</v>
      </c>
      <c r="AE83" s="93">
        <f t="shared" si="56"/>
        <v>1.0658141036401501E-16</v>
      </c>
      <c r="AF83" s="59">
        <f t="shared" si="57"/>
        <v>5</v>
      </c>
      <c r="AG83" s="42">
        <f t="shared" si="58"/>
        <v>5.2083333333333339</v>
      </c>
      <c r="AH83" s="55">
        <f t="shared" si="59"/>
        <v>1.0658141036401501E-16</v>
      </c>
    </row>
    <row r="84" spans="1:34" x14ac:dyDescent="0.25">
      <c r="A84" s="75"/>
      <c r="B84" s="66"/>
      <c r="C84" s="40"/>
      <c r="D84" s="80">
        <v>0.04</v>
      </c>
      <c r="E84" s="86">
        <f t="shared" si="30"/>
        <v>5</v>
      </c>
      <c r="F84" s="87">
        <f t="shared" si="31"/>
        <v>6.2893081761006293</v>
      </c>
      <c r="G84" s="88">
        <f t="shared" si="45"/>
        <v>3.5305092183079979E-17</v>
      </c>
      <c r="H84" s="54">
        <f t="shared" si="32"/>
        <v>0</v>
      </c>
      <c r="I84" s="42">
        <f t="shared" si="46"/>
        <v>0</v>
      </c>
      <c r="J84" s="53" t="e">
        <f t="shared" si="47"/>
        <v>#DIV/0!</v>
      </c>
      <c r="K84" s="92">
        <f t="shared" si="33"/>
        <v>0</v>
      </c>
      <c r="L84" s="87">
        <f t="shared" si="34"/>
        <v>0</v>
      </c>
      <c r="M84" s="93" t="e">
        <f t="shared" si="48"/>
        <v>#DIV/0!</v>
      </c>
      <c r="N84" s="59">
        <f t="shared" si="35"/>
        <v>5</v>
      </c>
      <c r="O84" s="42">
        <f t="shared" si="36"/>
        <v>6.2500000000000009</v>
      </c>
      <c r="P84" s="55">
        <f t="shared" si="49"/>
        <v>1.0658141036401501E-16</v>
      </c>
      <c r="Q84" s="86">
        <f t="shared" si="37"/>
        <v>0</v>
      </c>
      <c r="R84" s="87">
        <f t="shared" si="38"/>
        <v>0</v>
      </c>
      <c r="S84" s="93" t="e">
        <f t="shared" si="50"/>
        <v>#DIV/0!</v>
      </c>
      <c r="T84" s="59">
        <f t="shared" si="39"/>
        <v>0</v>
      </c>
      <c r="U84" s="42">
        <f t="shared" si="40"/>
        <v>0</v>
      </c>
      <c r="V84" s="53" t="e">
        <f t="shared" si="51"/>
        <v>#DIV/0!</v>
      </c>
      <c r="W84" s="92">
        <f t="shared" si="41"/>
        <v>5</v>
      </c>
      <c r="X84" s="87">
        <f t="shared" si="42"/>
        <v>6.4935064935064934</v>
      </c>
      <c r="Y84" s="88">
        <f t="shared" si="52"/>
        <v>-3.4194869158454821E-17</v>
      </c>
      <c r="Z84" s="54">
        <f t="shared" si="43"/>
        <v>0</v>
      </c>
      <c r="AA84" s="42">
        <f t="shared" si="53"/>
        <v>0</v>
      </c>
      <c r="AB84" s="55" t="e">
        <f t="shared" si="54"/>
        <v>#DIV/0!</v>
      </c>
      <c r="AC84" s="86">
        <f t="shared" si="44"/>
        <v>5</v>
      </c>
      <c r="AD84" s="87">
        <f t="shared" si="55"/>
        <v>5.2083333333333339</v>
      </c>
      <c r="AE84" s="93">
        <f t="shared" si="56"/>
        <v>1.0658141036401501E-16</v>
      </c>
      <c r="AF84" s="59">
        <f t="shared" si="57"/>
        <v>5</v>
      </c>
      <c r="AG84" s="42">
        <f t="shared" si="58"/>
        <v>5.2083333333333339</v>
      </c>
      <c r="AH84" s="55">
        <f t="shared" si="59"/>
        <v>1.0658141036401501E-16</v>
      </c>
    </row>
    <row r="85" spans="1:34" x14ac:dyDescent="0.25">
      <c r="A85" s="75"/>
      <c r="B85" s="66"/>
      <c r="C85" s="40"/>
      <c r="D85" s="80">
        <v>0.04</v>
      </c>
      <c r="E85" s="86">
        <f t="shared" si="30"/>
        <v>5</v>
      </c>
      <c r="F85" s="87">
        <f t="shared" si="31"/>
        <v>6.2893081761006293</v>
      </c>
      <c r="G85" s="88">
        <f t="shared" si="45"/>
        <v>3.5305092183079979E-17</v>
      </c>
      <c r="H85" s="54">
        <f t="shared" si="32"/>
        <v>0</v>
      </c>
      <c r="I85" s="42">
        <f t="shared" si="46"/>
        <v>0</v>
      </c>
      <c r="J85" s="53" t="e">
        <f t="shared" si="47"/>
        <v>#DIV/0!</v>
      </c>
      <c r="K85" s="92">
        <f t="shared" si="33"/>
        <v>0</v>
      </c>
      <c r="L85" s="87">
        <f t="shared" si="34"/>
        <v>0</v>
      </c>
      <c r="M85" s="93" t="e">
        <f t="shared" si="48"/>
        <v>#DIV/0!</v>
      </c>
      <c r="N85" s="59">
        <f t="shared" si="35"/>
        <v>5</v>
      </c>
      <c r="O85" s="42">
        <f t="shared" si="36"/>
        <v>6.2500000000000009</v>
      </c>
      <c r="P85" s="55">
        <f t="shared" si="49"/>
        <v>1.0658141036401501E-16</v>
      </c>
      <c r="Q85" s="86">
        <f t="shared" si="37"/>
        <v>0</v>
      </c>
      <c r="R85" s="87">
        <f t="shared" si="38"/>
        <v>0</v>
      </c>
      <c r="S85" s="93" t="e">
        <f t="shared" si="50"/>
        <v>#DIV/0!</v>
      </c>
      <c r="T85" s="59">
        <f t="shared" si="39"/>
        <v>0</v>
      </c>
      <c r="U85" s="42">
        <f t="shared" si="40"/>
        <v>0</v>
      </c>
      <c r="V85" s="53" t="e">
        <f t="shared" si="51"/>
        <v>#DIV/0!</v>
      </c>
      <c r="W85" s="92">
        <f t="shared" si="41"/>
        <v>5</v>
      </c>
      <c r="X85" s="87">
        <f t="shared" si="42"/>
        <v>6.4935064935064934</v>
      </c>
      <c r="Y85" s="88">
        <f t="shared" si="52"/>
        <v>-3.4194869158454821E-17</v>
      </c>
      <c r="Z85" s="54">
        <f t="shared" si="43"/>
        <v>0</v>
      </c>
      <c r="AA85" s="42">
        <f t="shared" si="53"/>
        <v>0</v>
      </c>
      <c r="AB85" s="55" t="e">
        <f t="shared" si="54"/>
        <v>#DIV/0!</v>
      </c>
      <c r="AC85" s="86">
        <f t="shared" si="44"/>
        <v>5</v>
      </c>
      <c r="AD85" s="87">
        <f t="shared" si="55"/>
        <v>5.2083333333333339</v>
      </c>
      <c r="AE85" s="93">
        <f t="shared" si="56"/>
        <v>1.0658141036401501E-16</v>
      </c>
      <c r="AF85" s="59">
        <f t="shared" si="57"/>
        <v>5</v>
      </c>
      <c r="AG85" s="42">
        <f t="shared" si="58"/>
        <v>5.2083333333333339</v>
      </c>
      <c r="AH85" s="55">
        <f t="shared" si="59"/>
        <v>1.0658141036401501E-16</v>
      </c>
    </row>
    <row r="86" spans="1:34" x14ac:dyDescent="0.25">
      <c r="A86" s="75"/>
      <c r="B86" s="66"/>
      <c r="C86" s="40"/>
      <c r="D86" s="80">
        <v>0.04</v>
      </c>
      <c r="E86" s="86">
        <f t="shared" si="30"/>
        <v>5</v>
      </c>
      <c r="F86" s="87">
        <f t="shared" si="31"/>
        <v>6.2893081761006293</v>
      </c>
      <c r="G86" s="88">
        <f t="shared" si="45"/>
        <v>3.5305092183079979E-17</v>
      </c>
      <c r="H86" s="54">
        <f t="shared" si="32"/>
        <v>0</v>
      </c>
      <c r="I86" s="42">
        <f t="shared" si="46"/>
        <v>0</v>
      </c>
      <c r="J86" s="53" t="e">
        <f t="shared" si="47"/>
        <v>#DIV/0!</v>
      </c>
      <c r="K86" s="92">
        <f t="shared" si="33"/>
        <v>0</v>
      </c>
      <c r="L86" s="87">
        <f t="shared" si="34"/>
        <v>0</v>
      </c>
      <c r="M86" s="93" t="e">
        <f t="shared" si="48"/>
        <v>#DIV/0!</v>
      </c>
      <c r="N86" s="59">
        <f t="shared" si="35"/>
        <v>5</v>
      </c>
      <c r="O86" s="42">
        <f t="shared" si="36"/>
        <v>6.2500000000000009</v>
      </c>
      <c r="P86" s="55">
        <f t="shared" si="49"/>
        <v>1.0658141036401501E-16</v>
      </c>
      <c r="Q86" s="86">
        <f t="shared" si="37"/>
        <v>0</v>
      </c>
      <c r="R86" s="87">
        <f t="shared" si="38"/>
        <v>0</v>
      </c>
      <c r="S86" s="93" t="e">
        <f t="shared" si="50"/>
        <v>#DIV/0!</v>
      </c>
      <c r="T86" s="59">
        <f t="shared" si="39"/>
        <v>0</v>
      </c>
      <c r="U86" s="42">
        <f t="shared" si="40"/>
        <v>0</v>
      </c>
      <c r="V86" s="53" t="e">
        <f t="shared" si="51"/>
        <v>#DIV/0!</v>
      </c>
      <c r="W86" s="92">
        <f t="shared" si="41"/>
        <v>5</v>
      </c>
      <c r="X86" s="87">
        <f t="shared" si="42"/>
        <v>6.4935064935064934</v>
      </c>
      <c r="Y86" s="88">
        <f t="shared" si="52"/>
        <v>-3.4194869158454821E-17</v>
      </c>
      <c r="Z86" s="54">
        <f t="shared" si="43"/>
        <v>0</v>
      </c>
      <c r="AA86" s="42">
        <f t="shared" si="53"/>
        <v>0</v>
      </c>
      <c r="AB86" s="55" t="e">
        <f t="shared" si="54"/>
        <v>#DIV/0!</v>
      </c>
      <c r="AC86" s="86">
        <f t="shared" si="44"/>
        <v>5</v>
      </c>
      <c r="AD86" s="87">
        <f t="shared" si="55"/>
        <v>5.2083333333333339</v>
      </c>
      <c r="AE86" s="93">
        <f t="shared" si="56"/>
        <v>1.0658141036401501E-16</v>
      </c>
      <c r="AF86" s="59">
        <f t="shared" si="57"/>
        <v>5</v>
      </c>
      <c r="AG86" s="42">
        <f t="shared" si="58"/>
        <v>5.2083333333333339</v>
      </c>
      <c r="AH86" s="55">
        <f t="shared" si="59"/>
        <v>1.0658141036401501E-16</v>
      </c>
    </row>
    <row r="87" spans="1:34" x14ac:dyDescent="0.25">
      <c r="A87" s="75"/>
      <c r="B87" s="66"/>
      <c r="C87" s="40"/>
      <c r="D87" s="80">
        <v>0.04</v>
      </c>
      <c r="E87" s="86">
        <f t="shared" si="30"/>
        <v>5</v>
      </c>
      <c r="F87" s="87">
        <f t="shared" si="31"/>
        <v>6.2893081761006293</v>
      </c>
      <c r="G87" s="88">
        <f t="shared" si="45"/>
        <v>3.5305092183079979E-17</v>
      </c>
      <c r="H87" s="54">
        <f t="shared" si="32"/>
        <v>0</v>
      </c>
      <c r="I87" s="42">
        <f t="shared" si="46"/>
        <v>0</v>
      </c>
      <c r="J87" s="53" t="e">
        <f t="shared" si="47"/>
        <v>#DIV/0!</v>
      </c>
      <c r="K87" s="92">
        <f t="shared" si="33"/>
        <v>0</v>
      </c>
      <c r="L87" s="87">
        <f t="shared" si="34"/>
        <v>0</v>
      </c>
      <c r="M87" s="93" t="e">
        <f t="shared" si="48"/>
        <v>#DIV/0!</v>
      </c>
      <c r="N87" s="59">
        <f t="shared" si="35"/>
        <v>5</v>
      </c>
      <c r="O87" s="42">
        <f t="shared" si="36"/>
        <v>6.2500000000000009</v>
      </c>
      <c r="P87" s="55">
        <f t="shared" si="49"/>
        <v>1.0658141036401501E-16</v>
      </c>
      <c r="Q87" s="86">
        <f t="shared" si="37"/>
        <v>0</v>
      </c>
      <c r="R87" s="87">
        <f t="shared" si="38"/>
        <v>0</v>
      </c>
      <c r="S87" s="93" t="e">
        <f t="shared" si="50"/>
        <v>#DIV/0!</v>
      </c>
      <c r="T87" s="59">
        <f t="shared" si="39"/>
        <v>0</v>
      </c>
      <c r="U87" s="42">
        <f t="shared" si="40"/>
        <v>0</v>
      </c>
      <c r="V87" s="53" t="e">
        <f t="shared" si="51"/>
        <v>#DIV/0!</v>
      </c>
      <c r="W87" s="92">
        <f t="shared" si="41"/>
        <v>5</v>
      </c>
      <c r="X87" s="87">
        <f t="shared" si="42"/>
        <v>6.4935064935064934</v>
      </c>
      <c r="Y87" s="88">
        <f t="shared" si="52"/>
        <v>-3.4194869158454821E-17</v>
      </c>
      <c r="Z87" s="54">
        <f t="shared" si="43"/>
        <v>0</v>
      </c>
      <c r="AA87" s="42">
        <f t="shared" si="53"/>
        <v>0</v>
      </c>
      <c r="AB87" s="55" t="e">
        <f t="shared" si="54"/>
        <v>#DIV/0!</v>
      </c>
      <c r="AC87" s="86">
        <f t="shared" si="44"/>
        <v>5</v>
      </c>
      <c r="AD87" s="87">
        <f t="shared" si="55"/>
        <v>5.2083333333333339</v>
      </c>
      <c r="AE87" s="93">
        <f t="shared" si="56"/>
        <v>1.0658141036401501E-16</v>
      </c>
      <c r="AF87" s="59">
        <f t="shared" si="57"/>
        <v>5</v>
      </c>
      <c r="AG87" s="42">
        <f t="shared" si="58"/>
        <v>5.2083333333333339</v>
      </c>
      <c r="AH87" s="55">
        <f t="shared" si="59"/>
        <v>1.0658141036401501E-16</v>
      </c>
    </row>
    <row r="88" spans="1:34" x14ac:dyDescent="0.25">
      <c r="A88" s="75"/>
      <c r="B88" s="66"/>
      <c r="C88" s="40"/>
      <c r="D88" s="80">
        <v>0.04</v>
      </c>
      <c r="E88" s="86">
        <f t="shared" si="30"/>
        <v>5</v>
      </c>
      <c r="F88" s="87">
        <f t="shared" si="31"/>
        <v>6.2893081761006293</v>
      </c>
      <c r="G88" s="88">
        <f t="shared" si="45"/>
        <v>3.5305092183079979E-17</v>
      </c>
      <c r="H88" s="54">
        <f t="shared" si="32"/>
        <v>0</v>
      </c>
      <c r="I88" s="42">
        <f t="shared" si="46"/>
        <v>0</v>
      </c>
      <c r="J88" s="53" t="e">
        <f t="shared" si="47"/>
        <v>#DIV/0!</v>
      </c>
      <c r="K88" s="92">
        <f t="shared" si="33"/>
        <v>0</v>
      </c>
      <c r="L88" s="87">
        <f t="shared" si="34"/>
        <v>0</v>
      </c>
      <c r="M88" s="93" t="e">
        <f t="shared" si="48"/>
        <v>#DIV/0!</v>
      </c>
      <c r="N88" s="59">
        <f t="shared" si="35"/>
        <v>5</v>
      </c>
      <c r="O88" s="42">
        <f t="shared" si="36"/>
        <v>6.2500000000000009</v>
      </c>
      <c r="P88" s="55">
        <f t="shared" si="49"/>
        <v>1.0658141036401501E-16</v>
      </c>
      <c r="Q88" s="86">
        <f t="shared" si="37"/>
        <v>0</v>
      </c>
      <c r="R88" s="87">
        <f t="shared" si="38"/>
        <v>0</v>
      </c>
      <c r="S88" s="93" t="e">
        <f t="shared" si="50"/>
        <v>#DIV/0!</v>
      </c>
      <c r="T88" s="59">
        <f t="shared" si="39"/>
        <v>0</v>
      </c>
      <c r="U88" s="42">
        <f t="shared" si="40"/>
        <v>0</v>
      </c>
      <c r="V88" s="53" t="e">
        <f t="shared" si="51"/>
        <v>#DIV/0!</v>
      </c>
      <c r="W88" s="92">
        <f t="shared" si="41"/>
        <v>5</v>
      </c>
      <c r="X88" s="87">
        <f t="shared" si="42"/>
        <v>6.4935064935064934</v>
      </c>
      <c r="Y88" s="88">
        <f t="shared" si="52"/>
        <v>-3.4194869158454821E-17</v>
      </c>
      <c r="Z88" s="54">
        <f t="shared" si="43"/>
        <v>0</v>
      </c>
      <c r="AA88" s="42">
        <f t="shared" si="53"/>
        <v>0</v>
      </c>
      <c r="AB88" s="55" t="e">
        <f t="shared" si="54"/>
        <v>#DIV/0!</v>
      </c>
      <c r="AC88" s="86">
        <f t="shared" si="44"/>
        <v>5</v>
      </c>
      <c r="AD88" s="87">
        <f t="shared" si="55"/>
        <v>5.2083333333333339</v>
      </c>
      <c r="AE88" s="93">
        <f t="shared" si="56"/>
        <v>1.0658141036401501E-16</v>
      </c>
      <c r="AF88" s="59">
        <f t="shared" si="57"/>
        <v>5</v>
      </c>
      <c r="AG88" s="42">
        <f t="shared" si="58"/>
        <v>5.2083333333333339</v>
      </c>
      <c r="AH88" s="55">
        <f t="shared" si="59"/>
        <v>1.0658141036401501E-16</v>
      </c>
    </row>
    <row r="89" spans="1:34" x14ac:dyDescent="0.25">
      <c r="A89" s="75"/>
      <c r="B89" s="66"/>
      <c r="C89" s="40"/>
      <c r="D89" s="80">
        <v>0.04</v>
      </c>
      <c r="E89" s="86">
        <f t="shared" si="30"/>
        <v>5</v>
      </c>
      <c r="F89" s="87">
        <f t="shared" si="31"/>
        <v>6.2893081761006293</v>
      </c>
      <c r="G89" s="88">
        <f t="shared" si="45"/>
        <v>3.5305092183079979E-17</v>
      </c>
      <c r="H89" s="54">
        <f t="shared" si="32"/>
        <v>0</v>
      </c>
      <c r="I89" s="42">
        <f t="shared" si="46"/>
        <v>0</v>
      </c>
      <c r="J89" s="53" t="e">
        <f t="shared" si="47"/>
        <v>#DIV/0!</v>
      </c>
      <c r="K89" s="92">
        <f t="shared" si="33"/>
        <v>0</v>
      </c>
      <c r="L89" s="87">
        <f t="shared" si="34"/>
        <v>0</v>
      </c>
      <c r="M89" s="93" t="e">
        <f t="shared" si="48"/>
        <v>#DIV/0!</v>
      </c>
      <c r="N89" s="59">
        <f t="shared" si="35"/>
        <v>5</v>
      </c>
      <c r="O89" s="42">
        <f t="shared" si="36"/>
        <v>6.2500000000000009</v>
      </c>
      <c r="P89" s="55">
        <f t="shared" si="49"/>
        <v>1.0658141036401501E-16</v>
      </c>
      <c r="Q89" s="86">
        <f t="shared" si="37"/>
        <v>0</v>
      </c>
      <c r="R89" s="87">
        <f t="shared" si="38"/>
        <v>0</v>
      </c>
      <c r="S89" s="93" t="e">
        <f t="shared" si="50"/>
        <v>#DIV/0!</v>
      </c>
      <c r="T89" s="59">
        <f t="shared" si="39"/>
        <v>0</v>
      </c>
      <c r="U89" s="42">
        <f t="shared" si="40"/>
        <v>0</v>
      </c>
      <c r="V89" s="53" t="e">
        <f t="shared" si="51"/>
        <v>#DIV/0!</v>
      </c>
      <c r="W89" s="92">
        <f t="shared" si="41"/>
        <v>5</v>
      </c>
      <c r="X89" s="87">
        <f t="shared" si="42"/>
        <v>6.4935064935064934</v>
      </c>
      <c r="Y89" s="88">
        <f t="shared" si="52"/>
        <v>-3.4194869158454821E-17</v>
      </c>
      <c r="Z89" s="54">
        <f t="shared" si="43"/>
        <v>0</v>
      </c>
      <c r="AA89" s="42">
        <f t="shared" si="53"/>
        <v>0</v>
      </c>
      <c r="AB89" s="55" t="e">
        <f t="shared" si="54"/>
        <v>#DIV/0!</v>
      </c>
      <c r="AC89" s="86">
        <f t="shared" si="44"/>
        <v>5</v>
      </c>
      <c r="AD89" s="87">
        <f t="shared" si="55"/>
        <v>5.2083333333333339</v>
      </c>
      <c r="AE89" s="93">
        <f t="shared" si="56"/>
        <v>1.0658141036401501E-16</v>
      </c>
      <c r="AF89" s="59">
        <f t="shared" si="57"/>
        <v>5</v>
      </c>
      <c r="AG89" s="42">
        <f t="shared" si="58"/>
        <v>5.2083333333333339</v>
      </c>
      <c r="AH89" s="55">
        <f t="shared" si="59"/>
        <v>1.0658141036401501E-16</v>
      </c>
    </row>
    <row r="90" spans="1:34" x14ac:dyDescent="0.25">
      <c r="A90" s="75"/>
      <c r="B90" s="66"/>
      <c r="C90" s="40"/>
      <c r="D90" s="80">
        <v>0.04</v>
      </c>
      <c r="E90" s="86">
        <f t="shared" si="30"/>
        <v>5</v>
      </c>
      <c r="F90" s="87">
        <f t="shared" si="31"/>
        <v>6.2893081761006293</v>
      </c>
      <c r="G90" s="88">
        <f t="shared" si="45"/>
        <v>3.5305092183079979E-17</v>
      </c>
      <c r="H90" s="54">
        <f t="shared" si="32"/>
        <v>0</v>
      </c>
      <c r="I90" s="42">
        <f t="shared" si="46"/>
        <v>0</v>
      </c>
      <c r="J90" s="53" t="e">
        <f t="shared" si="47"/>
        <v>#DIV/0!</v>
      </c>
      <c r="K90" s="92">
        <f t="shared" si="33"/>
        <v>0</v>
      </c>
      <c r="L90" s="87">
        <f t="shared" si="34"/>
        <v>0</v>
      </c>
      <c r="M90" s="93" t="e">
        <f t="shared" si="48"/>
        <v>#DIV/0!</v>
      </c>
      <c r="N90" s="59">
        <f t="shared" si="35"/>
        <v>5</v>
      </c>
      <c r="O90" s="42">
        <f t="shared" si="36"/>
        <v>6.2500000000000009</v>
      </c>
      <c r="P90" s="55">
        <f t="shared" si="49"/>
        <v>1.0658141036401501E-16</v>
      </c>
      <c r="Q90" s="86">
        <f t="shared" si="37"/>
        <v>0</v>
      </c>
      <c r="R90" s="87">
        <f t="shared" si="38"/>
        <v>0</v>
      </c>
      <c r="S90" s="93" t="e">
        <f t="shared" si="50"/>
        <v>#DIV/0!</v>
      </c>
      <c r="T90" s="59">
        <f t="shared" si="39"/>
        <v>0</v>
      </c>
      <c r="U90" s="42">
        <f t="shared" si="40"/>
        <v>0</v>
      </c>
      <c r="V90" s="53" t="e">
        <f t="shared" si="51"/>
        <v>#DIV/0!</v>
      </c>
      <c r="W90" s="92">
        <f t="shared" si="41"/>
        <v>5</v>
      </c>
      <c r="X90" s="87">
        <f t="shared" si="42"/>
        <v>6.4935064935064934</v>
      </c>
      <c r="Y90" s="88">
        <f t="shared" si="52"/>
        <v>-3.4194869158454821E-17</v>
      </c>
      <c r="Z90" s="54">
        <f t="shared" si="43"/>
        <v>0</v>
      </c>
      <c r="AA90" s="42">
        <f t="shared" si="53"/>
        <v>0</v>
      </c>
      <c r="AB90" s="55" t="e">
        <f t="shared" si="54"/>
        <v>#DIV/0!</v>
      </c>
      <c r="AC90" s="86">
        <f t="shared" si="44"/>
        <v>5</v>
      </c>
      <c r="AD90" s="87">
        <f t="shared" si="55"/>
        <v>5.2083333333333339</v>
      </c>
      <c r="AE90" s="93">
        <f t="shared" si="56"/>
        <v>1.0658141036401501E-16</v>
      </c>
      <c r="AF90" s="59">
        <f t="shared" si="57"/>
        <v>5</v>
      </c>
      <c r="AG90" s="42">
        <f t="shared" si="58"/>
        <v>5.2083333333333339</v>
      </c>
      <c r="AH90" s="55">
        <f t="shared" si="59"/>
        <v>1.0658141036401501E-16</v>
      </c>
    </row>
    <row r="91" spans="1:34" x14ac:dyDescent="0.25">
      <c r="A91" s="75"/>
      <c r="B91" s="66"/>
      <c r="C91" s="40"/>
      <c r="D91" s="80">
        <v>0.04</v>
      </c>
      <c r="E91" s="86">
        <f t="shared" si="30"/>
        <v>5</v>
      </c>
      <c r="F91" s="87">
        <f t="shared" si="31"/>
        <v>6.2893081761006293</v>
      </c>
      <c r="G91" s="88">
        <f t="shared" si="45"/>
        <v>3.5305092183079979E-17</v>
      </c>
      <c r="H91" s="54">
        <f t="shared" si="32"/>
        <v>0</v>
      </c>
      <c r="I91" s="42">
        <f t="shared" si="46"/>
        <v>0</v>
      </c>
      <c r="J91" s="53" t="e">
        <f t="shared" si="47"/>
        <v>#DIV/0!</v>
      </c>
      <c r="K91" s="92">
        <f t="shared" si="33"/>
        <v>0</v>
      </c>
      <c r="L91" s="87">
        <f t="shared" si="34"/>
        <v>0</v>
      </c>
      <c r="M91" s="93" t="e">
        <f t="shared" si="48"/>
        <v>#DIV/0!</v>
      </c>
      <c r="N91" s="59">
        <f t="shared" si="35"/>
        <v>5</v>
      </c>
      <c r="O91" s="42">
        <f t="shared" si="36"/>
        <v>6.2500000000000009</v>
      </c>
      <c r="P91" s="55">
        <f t="shared" si="49"/>
        <v>1.0658141036401501E-16</v>
      </c>
      <c r="Q91" s="86">
        <f t="shared" si="37"/>
        <v>0</v>
      </c>
      <c r="R91" s="87">
        <f t="shared" si="38"/>
        <v>0</v>
      </c>
      <c r="S91" s="93" t="e">
        <f t="shared" si="50"/>
        <v>#DIV/0!</v>
      </c>
      <c r="T91" s="59">
        <f t="shared" si="39"/>
        <v>0</v>
      </c>
      <c r="U91" s="42">
        <f t="shared" si="40"/>
        <v>0</v>
      </c>
      <c r="V91" s="53" t="e">
        <f t="shared" si="51"/>
        <v>#DIV/0!</v>
      </c>
      <c r="W91" s="92">
        <f t="shared" si="41"/>
        <v>5</v>
      </c>
      <c r="X91" s="87">
        <f t="shared" si="42"/>
        <v>6.4935064935064934</v>
      </c>
      <c r="Y91" s="88">
        <f t="shared" si="52"/>
        <v>-3.4194869158454821E-17</v>
      </c>
      <c r="Z91" s="54">
        <f t="shared" si="43"/>
        <v>0</v>
      </c>
      <c r="AA91" s="42">
        <f t="shared" si="53"/>
        <v>0</v>
      </c>
      <c r="AB91" s="55" t="e">
        <f t="shared" si="54"/>
        <v>#DIV/0!</v>
      </c>
      <c r="AC91" s="86">
        <f t="shared" si="44"/>
        <v>5</v>
      </c>
      <c r="AD91" s="87">
        <f t="shared" si="55"/>
        <v>5.2083333333333339</v>
      </c>
      <c r="AE91" s="93">
        <f t="shared" si="56"/>
        <v>1.0658141036401501E-16</v>
      </c>
      <c r="AF91" s="59">
        <f t="shared" si="57"/>
        <v>5</v>
      </c>
      <c r="AG91" s="42">
        <f t="shared" si="58"/>
        <v>5.2083333333333339</v>
      </c>
      <c r="AH91" s="55">
        <f t="shared" si="59"/>
        <v>1.0658141036401501E-16</v>
      </c>
    </row>
    <row r="92" spans="1:34" x14ac:dyDescent="0.25">
      <c r="A92" s="75"/>
      <c r="B92" s="66"/>
      <c r="C92" s="40"/>
      <c r="D92" s="80">
        <v>0.04</v>
      </c>
      <c r="E92" s="86">
        <f t="shared" si="30"/>
        <v>5</v>
      </c>
      <c r="F92" s="87">
        <f t="shared" si="31"/>
        <v>6.2893081761006293</v>
      </c>
      <c r="G92" s="88">
        <f t="shared" si="45"/>
        <v>3.5305092183079979E-17</v>
      </c>
      <c r="H92" s="54">
        <f t="shared" si="32"/>
        <v>0</v>
      </c>
      <c r="I92" s="42">
        <f t="shared" si="46"/>
        <v>0</v>
      </c>
      <c r="J92" s="53" t="e">
        <f t="shared" si="47"/>
        <v>#DIV/0!</v>
      </c>
      <c r="K92" s="92">
        <f t="shared" si="33"/>
        <v>0</v>
      </c>
      <c r="L92" s="87">
        <f t="shared" si="34"/>
        <v>0</v>
      </c>
      <c r="M92" s="93" t="e">
        <f t="shared" si="48"/>
        <v>#DIV/0!</v>
      </c>
      <c r="N92" s="59">
        <f t="shared" si="35"/>
        <v>5</v>
      </c>
      <c r="O92" s="42">
        <f t="shared" si="36"/>
        <v>6.2500000000000009</v>
      </c>
      <c r="P92" s="55">
        <f t="shared" si="49"/>
        <v>1.0658141036401501E-16</v>
      </c>
      <c r="Q92" s="86">
        <f t="shared" si="37"/>
        <v>0</v>
      </c>
      <c r="R92" s="87">
        <f t="shared" si="38"/>
        <v>0</v>
      </c>
      <c r="S92" s="93" t="e">
        <f t="shared" si="50"/>
        <v>#DIV/0!</v>
      </c>
      <c r="T92" s="59">
        <f t="shared" si="39"/>
        <v>0</v>
      </c>
      <c r="U92" s="42">
        <f t="shared" si="40"/>
        <v>0</v>
      </c>
      <c r="V92" s="53" t="e">
        <f t="shared" si="51"/>
        <v>#DIV/0!</v>
      </c>
      <c r="W92" s="92">
        <f t="shared" si="41"/>
        <v>5</v>
      </c>
      <c r="X92" s="87">
        <f t="shared" si="42"/>
        <v>6.4935064935064934</v>
      </c>
      <c r="Y92" s="88">
        <f t="shared" si="52"/>
        <v>-3.4194869158454821E-17</v>
      </c>
      <c r="Z92" s="54">
        <f t="shared" si="43"/>
        <v>0</v>
      </c>
      <c r="AA92" s="42">
        <f t="shared" si="53"/>
        <v>0</v>
      </c>
      <c r="AB92" s="55" t="e">
        <f t="shared" si="54"/>
        <v>#DIV/0!</v>
      </c>
      <c r="AC92" s="86">
        <f t="shared" si="44"/>
        <v>5</v>
      </c>
      <c r="AD92" s="87">
        <f t="shared" si="55"/>
        <v>5.2083333333333339</v>
      </c>
      <c r="AE92" s="93">
        <f t="shared" si="56"/>
        <v>1.0658141036401501E-16</v>
      </c>
      <c r="AF92" s="59">
        <f t="shared" si="57"/>
        <v>5</v>
      </c>
      <c r="AG92" s="42">
        <f t="shared" si="58"/>
        <v>5.2083333333333339</v>
      </c>
      <c r="AH92" s="55">
        <f t="shared" si="59"/>
        <v>1.0658141036401501E-16</v>
      </c>
    </row>
    <row r="93" spans="1:34" x14ac:dyDescent="0.25">
      <c r="A93" s="75"/>
      <c r="B93" s="66"/>
      <c r="C93" s="40"/>
      <c r="D93" s="80">
        <v>0.04</v>
      </c>
      <c r="E93" s="86">
        <f t="shared" si="30"/>
        <v>5</v>
      </c>
      <c r="F93" s="87">
        <f t="shared" si="31"/>
        <v>6.2893081761006293</v>
      </c>
      <c r="G93" s="88">
        <f t="shared" si="45"/>
        <v>3.5305092183079979E-17</v>
      </c>
      <c r="H93" s="54">
        <f t="shared" si="32"/>
        <v>0</v>
      </c>
      <c r="I93" s="42">
        <f t="shared" si="46"/>
        <v>0</v>
      </c>
      <c r="J93" s="53" t="e">
        <f t="shared" si="47"/>
        <v>#DIV/0!</v>
      </c>
      <c r="K93" s="92">
        <f t="shared" si="33"/>
        <v>0</v>
      </c>
      <c r="L93" s="87">
        <f t="shared" si="34"/>
        <v>0</v>
      </c>
      <c r="M93" s="93" t="e">
        <f t="shared" si="48"/>
        <v>#DIV/0!</v>
      </c>
      <c r="N93" s="59">
        <f t="shared" si="35"/>
        <v>5</v>
      </c>
      <c r="O93" s="42">
        <f t="shared" si="36"/>
        <v>6.2500000000000009</v>
      </c>
      <c r="P93" s="55">
        <f t="shared" si="49"/>
        <v>1.0658141036401501E-16</v>
      </c>
      <c r="Q93" s="86">
        <f t="shared" si="37"/>
        <v>0</v>
      </c>
      <c r="R93" s="87">
        <f t="shared" si="38"/>
        <v>0</v>
      </c>
      <c r="S93" s="93" t="e">
        <f t="shared" si="50"/>
        <v>#DIV/0!</v>
      </c>
      <c r="T93" s="59">
        <f t="shared" si="39"/>
        <v>0</v>
      </c>
      <c r="U93" s="42">
        <f t="shared" si="40"/>
        <v>0</v>
      </c>
      <c r="V93" s="53" t="e">
        <f t="shared" si="51"/>
        <v>#DIV/0!</v>
      </c>
      <c r="W93" s="92">
        <f t="shared" si="41"/>
        <v>5</v>
      </c>
      <c r="X93" s="87">
        <f t="shared" si="42"/>
        <v>6.4935064935064934</v>
      </c>
      <c r="Y93" s="88">
        <f t="shared" si="52"/>
        <v>-3.4194869158454821E-17</v>
      </c>
      <c r="Z93" s="54">
        <f t="shared" si="43"/>
        <v>0</v>
      </c>
      <c r="AA93" s="42">
        <f t="shared" si="53"/>
        <v>0</v>
      </c>
      <c r="AB93" s="55" t="e">
        <f t="shared" si="54"/>
        <v>#DIV/0!</v>
      </c>
      <c r="AC93" s="86">
        <f t="shared" si="44"/>
        <v>5</v>
      </c>
      <c r="AD93" s="87">
        <f t="shared" si="55"/>
        <v>5.2083333333333339</v>
      </c>
      <c r="AE93" s="93">
        <f t="shared" si="56"/>
        <v>1.0658141036401501E-16</v>
      </c>
      <c r="AF93" s="59">
        <f t="shared" si="57"/>
        <v>5</v>
      </c>
      <c r="AG93" s="42">
        <f t="shared" si="58"/>
        <v>5.2083333333333339</v>
      </c>
      <c r="AH93" s="55">
        <f t="shared" si="59"/>
        <v>1.0658141036401501E-16</v>
      </c>
    </row>
    <row r="94" spans="1:34" x14ac:dyDescent="0.25">
      <c r="A94" s="75"/>
      <c r="B94" s="66"/>
      <c r="C94" s="40"/>
      <c r="D94" s="80">
        <v>0.04</v>
      </c>
      <c r="E94" s="86">
        <f t="shared" si="30"/>
        <v>5</v>
      </c>
      <c r="F94" s="87">
        <f t="shared" si="31"/>
        <v>6.2893081761006293</v>
      </c>
      <c r="G94" s="88">
        <f t="shared" si="45"/>
        <v>3.5305092183079979E-17</v>
      </c>
      <c r="H94" s="54">
        <f t="shared" si="32"/>
        <v>0</v>
      </c>
      <c r="I94" s="42">
        <f t="shared" si="46"/>
        <v>0</v>
      </c>
      <c r="J94" s="53" t="e">
        <f t="shared" si="47"/>
        <v>#DIV/0!</v>
      </c>
      <c r="K94" s="92">
        <f t="shared" si="33"/>
        <v>0</v>
      </c>
      <c r="L94" s="87">
        <f t="shared" si="34"/>
        <v>0</v>
      </c>
      <c r="M94" s="93" t="e">
        <f t="shared" si="48"/>
        <v>#DIV/0!</v>
      </c>
      <c r="N94" s="59">
        <f t="shared" si="35"/>
        <v>5</v>
      </c>
      <c r="O94" s="42">
        <f t="shared" si="36"/>
        <v>6.2500000000000009</v>
      </c>
      <c r="P94" s="55">
        <f t="shared" si="49"/>
        <v>1.0658141036401501E-16</v>
      </c>
      <c r="Q94" s="86">
        <f t="shared" si="37"/>
        <v>0</v>
      </c>
      <c r="R94" s="87">
        <f t="shared" si="38"/>
        <v>0</v>
      </c>
      <c r="S94" s="93" t="e">
        <f t="shared" si="50"/>
        <v>#DIV/0!</v>
      </c>
      <c r="T94" s="59">
        <f t="shared" si="39"/>
        <v>0</v>
      </c>
      <c r="U94" s="42">
        <f t="shared" si="40"/>
        <v>0</v>
      </c>
      <c r="V94" s="53" t="e">
        <f t="shared" si="51"/>
        <v>#DIV/0!</v>
      </c>
      <c r="W94" s="92">
        <f t="shared" si="41"/>
        <v>5</v>
      </c>
      <c r="X94" s="87">
        <f t="shared" si="42"/>
        <v>6.4935064935064934</v>
      </c>
      <c r="Y94" s="88">
        <f t="shared" si="52"/>
        <v>-3.4194869158454821E-17</v>
      </c>
      <c r="Z94" s="54">
        <f t="shared" si="43"/>
        <v>0</v>
      </c>
      <c r="AA94" s="42">
        <f t="shared" si="53"/>
        <v>0</v>
      </c>
      <c r="AB94" s="55" t="e">
        <f t="shared" si="54"/>
        <v>#DIV/0!</v>
      </c>
      <c r="AC94" s="86">
        <f t="shared" si="44"/>
        <v>5</v>
      </c>
      <c r="AD94" s="87">
        <f t="shared" si="55"/>
        <v>5.2083333333333339</v>
      </c>
      <c r="AE94" s="93">
        <f t="shared" si="56"/>
        <v>1.0658141036401501E-16</v>
      </c>
      <c r="AF94" s="59">
        <f t="shared" si="57"/>
        <v>5</v>
      </c>
      <c r="AG94" s="42">
        <f t="shared" si="58"/>
        <v>5.2083333333333339</v>
      </c>
      <c r="AH94" s="55">
        <f t="shared" si="59"/>
        <v>1.0658141036401501E-16</v>
      </c>
    </row>
    <row r="95" spans="1:34" x14ac:dyDescent="0.25">
      <c r="A95" s="75"/>
      <c r="B95" s="66"/>
      <c r="C95" s="40"/>
      <c r="D95" s="80">
        <v>0.04</v>
      </c>
      <c r="E95" s="86">
        <f t="shared" si="30"/>
        <v>5</v>
      </c>
      <c r="F95" s="87">
        <f t="shared" si="31"/>
        <v>6.2893081761006293</v>
      </c>
      <c r="G95" s="88">
        <f t="shared" si="45"/>
        <v>3.5305092183079979E-17</v>
      </c>
      <c r="H95" s="54">
        <f t="shared" si="32"/>
        <v>0</v>
      </c>
      <c r="I95" s="42">
        <f t="shared" si="46"/>
        <v>0</v>
      </c>
      <c r="J95" s="53" t="e">
        <f t="shared" si="47"/>
        <v>#DIV/0!</v>
      </c>
      <c r="K95" s="92">
        <f t="shared" si="33"/>
        <v>0</v>
      </c>
      <c r="L95" s="87">
        <f t="shared" si="34"/>
        <v>0</v>
      </c>
      <c r="M95" s="93" t="e">
        <f t="shared" si="48"/>
        <v>#DIV/0!</v>
      </c>
      <c r="N95" s="59">
        <f t="shared" si="35"/>
        <v>5</v>
      </c>
      <c r="O95" s="42">
        <f t="shared" si="36"/>
        <v>6.2500000000000009</v>
      </c>
      <c r="P95" s="55">
        <f t="shared" si="49"/>
        <v>1.0658141036401501E-16</v>
      </c>
      <c r="Q95" s="86">
        <f t="shared" si="37"/>
        <v>0</v>
      </c>
      <c r="R95" s="87">
        <f t="shared" si="38"/>
        <v>0</v>
      </c>
      <c r="S95" s="93" t="e">
        <f t="shared" si="50"/>
        <v>#DIV/0!</v>
      </c>
      <c r="T95" s="59">
        <f t="shared" si="39"/>
        <v>0</v>
      </c>
      <c r="U95" s="42">
        <f t="shared" si="40"/>
        <v>0</v>
      </c>
      <c r="V95" s="53" t="e">
        <f t="shared" si="51"/>
        <v>#DIV/0!</v>
      </c>
      <c r="W95" s="92">
        <f t="shared" si="41"/>
        <v>5</v>
      </c>
      <c r="X95" s="87">
        <f t="shared" si="42"/>
        <v>6.4935064935064934</v>
      </c>
      <c r="Y95" s="88">
        <f t="shared" si="52"/>
        <v>-3.4194869158454821E-17</v>
      </c>
      <c r="Z95" s="54">
        <f t="shared" si="43"/>
        <v>0</v>
      </c>
      <c r="AA95" s="42">
        <f t="shared" si="53"/>
        <v>0</v>
      </c>
      <c r="AB95" s="55" t="e">
        <f t="shared" si="54"/>
        <v>#DIV/0!</v>
      </c>
      <c r="AC95" s="86">
        <f t="shared" si="44"/>
        <v>5</v>
      </c>
      <c r="AD95" s="87">
        <f t="shared" si="55"/>
        <v>5.2083333333333339</v>
      </c>
      <c r="AE95" s="93">
        <f t="shared" si="56"/>
        <v>1.0658141036401501E-16</v>
      </c>
      <c r="AF95" s="59">
        <f t="shared" si="57"/>
        <v>5</v>
      </c>
      <c r="AG95" s="42">
        <f t="shared" si="58"/>
        <v>5.2083333333333339</v>
      </c>
      <c r="AH95" s="55">
        <f t="shared" si="59"/>
        <v>1.0658141036401501E-16</v>
      </c>
    </row>
    <row r="96" spans="1:34" x14ac:dyDescent="0.25">
      <c r="A96" s="75"/>
      <c r="B96" s="66"/>
      <c r="C96" s="40"/>
      <c r="D96" s="80">
        <v>0.04</v>
      </c>
      <c r="E96" s="86">
        <f t="shared" si="30"/>
        <v>5</v>
      </c>
      <c r="F96" s="87">
        <f t="shared" si="31"/>
        <v>6.2893081761006293</v>
      </c>
      <c r="G96" s="88">
        <f t="shared" si="45"/>
        <v>3.5305092183079979E-17</v>
      </c>
      <c r="H96" s="54">
        <f t="shared" si="32"/>
        <v>0</v>
      </c>
      <c r="I96" s="42">
        <f t="shared" si="46"/>
        <v>0</v>
      </c>
      <c r="J96" s="53" t="e">
        <f t="shared" si="47"/>
        <v>#DIV/0!</v>
      </c>
      <c r="K96" s="92">
        <f t="shared" si="33"/>
        <v>0</v>
      </c>
      <c r="L96" s="87">
        <f t="shared" si="34"/>
        <v>0</v>
      </c>
      <c r="M96" s="93" t="e">
        <f t="shared" si="48"/>
        <v>#DIV/0!</v>
      </c>
      <c r="N96" s="59">
        <f t="shared" si="35"/>
        <v>5</v>
      </c>
      <c r="O96" s="42">
        <f t="shared" si="36"/>
        <v>6.2500000000000009</v>
      </c>
      <c r="P96" s="55">
        <f t="shared" si="49"/>
        <v>1.0658141036401501E-16</v>
      </c>
      <c r="Q96" s="86">
        <f t="shared" si="37"/>
        <v>0</v>
      </c>
      <c r="R96" s="87">
        <f t="shared" si="38"/>
        <v>0</v>
      </c>
      <c r="S96" s="93" t="e">
        <f t="shared" si="50"/>
        <v>#DIV/0!</v>
      </c>
      <c r="T96" s="59">
        <f t="shared" si="39"/>
        <v>0</v>
      </c>
      <c r="U96" s="42">
        <f t="shared" si="40"/>
        <v>0</v>
      </c>
      <c r="V96" s="53" t="e">
        <f t="shared" si="51"/>
        <v>#DIV/0!</v>
      </c>
      <c r="W96" s="92">
        <f t="shared" si="41"/>
        <v>5</v>
      </c>
      <c r="X96" s="87">
        <f t="shared" si="42"/>
        <v>6.4935064935064934</v>
      </c>
      <c r="Y96" s="88">
        <f t="shared" si="52"/>
        <v>-3.4194869158454821E-17</v>
      </c>
      <c r="Z96" s="54">
        <f t="shared" si="43"/>
        <v>0</v>
      </c>
      <c r="AA96" s="42">
        <f t="shared" si="53"/>
        <v>0</v>
      </c>
      <c r="AB96" s="55" t="e">
        <f t="shared" si="54"/>
        <v>#DIV/0!</v>
      </c>
      <c r="AC96" s="86">
        <f t="shared" si="44"/>
        <v>5</v>
      </c>
      <c r="AD96" s="87">
        <f t="shared" si="55"/>
        <v>5.2083333333333339</v>
      </c>
      <c r="AE96" s="93">
        <f t="shared" si="56"/>
        <v>1.0658141036401501E-16</v>
      </c>
      <c r="AF96" s="59">
        <f t="shared" si="57"/>
        <v>5</v>
      </c>
      <c r="AG96" s="42">
        <f t="shared" si="58"/>
        <v>5.2083333333333339</v>
      </c>
      <c r="AH96" s="55">
        <f t="shared" si="59"/>
        <v>1.0658141036401501E-16</v>
      </c>
    </row>
    <row r="97" spans="1:34" x14ac:dyDescent="0.25">
      <c r="A97" s="75"/>
      <c r="B97" s="66"/>
      <c r="C97" s="40"/>
      <c r="D97" s="80">
        <v>0.04</v>
      </c>
      <c r="E97" s="86">
        <f t="shared" si="30"/>
        <v>5</v>
      </c>
      <c r="F97" s="87">
        <f t="shared" si="31"/>
        <v>6.2893081761006293</v>
      </c>
      <c r="G97" s="88">
        <f t="shared" si="45"/>
        <v>3.5305092183079979E-17</v>
      </c>
      <c r="H97" s="54">
        <f t="shared" si="32"/>
        <v>0</v>
      </c>
      <c r="I97" s="42">
        <f t="shared" si="46"/>
        <v>0</v>
      </c>
      <c r="J97" s="53" t="e">
        <f t="shared" si="47"/>
        <v>#DIV/0!</v>
      </c>
      <c r="K97" s="92">
        <f t="shared" si="33"/>
        <v>0</v>
      </c>
      <c r="L97" s="87">
        <f t="shared" si="34"/>
        <v>0</v>
      </c>
      <c r="M97" s="93" t="e">
        <f t="shared" si="48"/>
        <v>#DIV/0!</v>
      </c>
      <c r="N97" s="59">
        <f t="shared" si="35"/>
        <v>5</v>
      </c>
      <c r="O97" s="42">
        <f t="shared" si="36"/>
        <v>6.2500000000000009</v>
      </c>
      <c r="P97" s="55">
        <f t="shared" si="49"/>
        <v>1.0658141036401501E-16</v>
      </c>
      <c r="Q97" s="86">
        <f t="shared" si="37"/>
        <v>0</v>
      </c>
      <c r="R97" s="87">
        <f t="shared" si="38"/>
        <v>0</v>
      </c>
      <c r="S97" s="93" t="e">
        <f t="shared" si="50"/>
        <v>#DIV/0!</v>
      </c>
      <c r="T97" s="59">
        <f t="shared" si="39"/>
        <v>0</v>
      </c>
      <c r="U97" s="42">
        <f t="shared" si="40"/>
        <v>0</v>
      </c>
      <c r="V97" s="53" t="e">
        <f t="shared" si="51"/>
        <v>#DIV/0!</v>
      </c>
      <c r="W97" s="92">
        <f t="shared" si="41"/>
        <v>5</v>
      </c>
      <c r="X97" s="87">
        <f t="shared" si="42"/>
        <v>6.4935064935064934</v>
      </c>
      <c r="Y97" s="88">
        <f t="shared" si="52"/>
        <v>-3.4194869158454821E-17</v>
      </c>
      <c r="Z97" s="54">
        <f t="shared" si="43"/>
        <v>0</v>
      </c>
      <c r="AA97" s="42">
        <f t="shared" si="53"/>
        <v>0</v>
      </c>
      <c r="AB97" s="55" t="e">
        <f t="shared" si="54"/>
        <v>#DIV/0!</v>
      </c>
      <c r="AC97" s="86">
        <f t="shared" si="44"/>
        <v>5</v>
      </c>
      <c r="AD97" s="87">
        <f t="shared" si="55"/>
        <v>5.2083333333333339</v>
      </c>
      <c r="AE97" s="93">
        <f t="shared" si="56"/>
        <v>1.0658141036401501E-16</v>
      </c>
      <c r="AF97" s="59">
        <f t="shared" si="57"/>
        <v>5</v>
      </c>
      <c r="AG97" s="42">
        <f t="shared" si="58"/>
        <v>5.2083333333333339</v>
      </c>
      <c r="AH97" s="55">
        <f t="shared" si="59"/>
        <v>1.0658141036401501E-16</v>
      </c>
    </row>
    <row r="98" spans="1:34" x14ac:dyDescent="0.25">
      <c r="A98" s="75"/>
      <c r="B98" s="66"/>
      <c r="C98" s="40"/>
      <c r="D98" s="80">
        <v>0.04</v>
      </c>
      <c r="E98" s="86">
        <f t="shared" si="30"/>
        <v>5</v>
      </c>
      <c r="F98" s="87">
        <f t="shared" si="31"/>
        <v>6.2893081761006293</v>
      </c>
      <c r="G98" s="88">
        <f t="shared" si="45"/>
        <v>3.5305092183079979E-17</v>
      </c>
      <c r="H98" s="54">
        <f t="shared" si="32"/>
        <v>0</v>
      </c>
      <c r="I98" s="42">
        <f t="shared" si="46"/>
        <v>0</v>
      </c>
      <c r="J98" s="53" t="e">
        <f t="shared" si="47"/>
        <v>#DIV/0!</v>
      </c>
      <c r="K98" s="92">
        <f t="shared" si="33"/>
        <v>0</v>
      </c>
      <c r="L98" s="87">
        <f t="shared" si="34"/>
        <v>0</v>
      </c>
      <c r="M98" s="93" t="e">
        <f t="shared" si="48"/>
        <v>#DIV/0!</v>
      </c>
      <c r="N98" s="59">
        <f t="shared" si="35"/>
        <v>5</v>
      </c>
      <c r="O98" s="42">
        <f t="shared" si="36"/>
        <v>6.2500000000000009</v>
      </c>
      <c r="P98" s="55">
        <f t="shared" si="49"/>
        <v>1.0658141036401501E-16</v>
      </c>
      <c r="Q98" s="86">
        <f t="shared" si="37"/>
        <v>0</v>
      </c>
      <c r="R98" s="87">
        <f t="shared" si="38"/>
        <v>0</v>
      </c>
      <c r="S98" s="93" t="e">
        <f t="shared" si="50"/>
        <v>#DIV/0!</v>
      </c>
      <c r="T98" s="59">
        <f t="shared" si="39"/>
        <v>0</v>
      </c>
      <c r="U98" s="42">
        <f t="shared" si="40"/>
        <v>0</v>
      </c>
      <c r="V98" s="53" t="e">
        <f t="shared" si="51"/>
        <v>#DIV/0!</v>
      </c>
      <c r="W98" s="92">
        <f t="shared" si="41"/>
        <v>5</v>
      </c>
      <c r="X98" s="87">
        <f t="shared" si="42"/>
        <v>6.4935064935064934</v>
      </c>
      <c r="Y98" s="88">
        <f t="shared" si="52"/>
        <v>-3.4194869158454821E-17</v>
      </c>
      <c r="Z98" s="54">
        <f t="shared" si="43"/>
        <v>0</v>
      </c>
      <c r="AA98" s="42">
        <f t="shared" si="53"/>
        <v>0</v>
      </c>
      <c r="AB98" s="55" t="e">
        <f t="shared" si="54"/>
        <v>#DIV/0!</v>
      </c>
      <c r="AC98" s="86">
        <f t="shared" si="44"/>
        <v>5</v>
      </c>
      <c r="AD98" s="87">
        <f t="shared" si="55"/>
        <v>5.2083333333333339</v>
      </c>
      <c r="AE98" s="93">
        <f t="shared" si="56"/>
        <v>1.0658141036401501E-16</v>
      </c>
      <c r="AF98" s="59">
        <f t="shared" si="57"/>
        <v>5</v>
      </c>
      <c r="AG98" s="42">
        <f t="shared" si="58"/>
        <v>5.2083333333333339</v>
      </c>
      <c r="AH98" s="55">
        <f t="shared" si="59"/>
        <v>1.0658141036401501E-16</v>
      </c>
    </row>
    <row r="99" spans="1:34" x14ac:dyDescent="0.25">
      <c r="A99" s="75"/>
      <c r="B99" s="66"/>
      <c r="C99" s="40"/>
      <c r="D99" s="80">
        <v>0.04</v>
      </c>
      <c r="E99" s="86">
        <f t="shared" si="30"/>
        <v>5</v>
      </c>
      <c r="F99" s="87">
        <f t="shared" si="31"/>
        <v>6.2893081761006293</v>
      </c>
      <c r="G99" s="88">
        <f t="shared" si="45"/>
        <v>3.5305092183079979E-17</v>
      </c>
      <c r="H99" s="54">
        <f t="shared" si="32"/>
        <v>0</v>
      </c>
      <c r="I99" s="42">
        <f t="shared" si="46"/>
        <v>0</v>
      </c>
      <c r="J99" s="53" t="e">
        <f t="shared" si="47"/>
        <v>#DIV/0!</v>
      </c>
      <c r="K99" s="92">
        <f t="shared" si="33"/>
        <v>0</v>
      </c>
      <c r="L99" s="87">
        <f t="shared" si="34"/>
        <v>0</v>
      </c>
      <c r="M99" s="93" t="e">
        <f t="shared" si="48"/>
        <v>#DIV/0!</v>
      </c>
      <c r="N99" s="59">
        <f t="shared" si="35"/>
        <v>5</v>
      </c>
      <c r="O99" s="42">
        <f t="shared" si="36"/>
        <v>6.2500000000000009</v>
      </c>
      <c r="P99" s="55">
        <f t="shared" si="49"/>
        <v>1.0658141036401501E-16</v>
      </c>
      <c r="Q99" s="86">
        <f t="shared" si="37"/>
        <v>0</v>
      </c>
      <c r="R99" s="87">
        <f t="shared" si="38"/>
        <v>0</v>
      </c>
      <c r="S99" s="93" t="e">
        <f t="shared" si="50"/>
        <v>#DIV/0!</v>
      </c>
      <c r="T99" s="59">
        <f t="shared" si="39"/>
        <v>0</v>
      </c>
      <c r="U99" s="42">
        <f t="shared" si="40"/>
        <v>0</v>
      </c>
      <c r="V99" s="53" t="e">
        <f t="shared" si="51"/>
        <v>#DIV/0!</v>
      </c>
      <c r="W99" s="92">
        <f t="shared" si="41"/>
        <v>5</v>
      </c>
      <c r="X99" s="87">
        <f t="shared" si="42"/>
        <v>6.4935064935064934</v>
      </c>
      <c r="Y99" s="88">
        <f t="shared" si="52"/>
        <v>-3.4194869158454821E-17</v>
      </c>
      <c r="Z99" s="54">
        <f t="shared" si="43"/>
        <v>0</v>
      </c>
      <c r="AA99" s="42">
        <f t="shared" si="53"/>
        <v>0</v>
      </c>
      <c r="AB99" s="55" t="e">
        <f t="shared" si="54"/>
        <v>#DIV/0!</v>
      </c>
      <c r="AC99" s="86">
        <f t="shared" si="44"/>
        <v>5</v>
      </c>
      <c r="AD99" s="87">
        <f t="shared" si="55"/>
        <v>5.2083333333333339</v>
      </c>
      <c r="AE99" s="93">
        <f t="shared" si="56"/>
        <v>1.0658141036401501E-16</v>
      </c>
      <c r="AF99" s="59">
        <f t="shared" si="57"/>
        <v>5</v>
      </c>
      <c r="AG99" s="42">
        <f t="shared" si="58"/>
        <v>5.2083333333333339</v>
      </c>
      <c r="AH99" s="55">
        <f t="shared" si="59"/>
        <v>1.0658141036401501E-16</v>
      </c>
    </row>
    <row r="100" spans="1:34" x14ac:dyDescent="0.25">
      <c r="A100" s="75"/>
      <c r="B100" s="66"/>
      <c r="C100" s="40"/>
      <c r="D100" s="80">
        <v>0.04</v>
      </c>
      <c r="E100" s="86">
        <f t="shared" si="30"/>
        <v>5</v>
      </c>
      <c r="F100" s="87">
        <f t="shared" si="31"/>
        <v>6.2893081761006293</v>
      </c>
      <c r="G100" s="88">
        <f t="shared" si="45"/>
        <v>3.5305092183079979E-17</v>
      </c>
      <c r="H100" s="54">
        <f t="shared" si="32"/>
        <v>0</v>
      </c>
      <c r="I100" s="42">
        <f t="shared" si="46"/>
        <v>0</v>
      </c>
      <c r="J100" s="53" t="e">
        <f t="shared" si="47"/>
        <v>#DIV/0!</v>
      </c>
      <c r="K100" s="92">
        <f t="shared" si="33"/>
        <v>0</v>
      </c>
      <c r="L100" s="87">
        <f t="shared" si="34"/>
        <v>0</v>
      </c>
      <c r="M100" s="93" t="e">
        <f t="shared" si="48"/>
        <v>#DIV/0!</v>
      </c>
      <c r="N100" s="59">
        <f t="shared" si="35"/>
        <v>5</v>
      </c>
      <c r="O100" s="42">
        <f t="shared" si="36"/>
        <v>6.2500000000000009</v>
      </c>
      <c r="P100" s="55">
        <f t="shared" si="49"/>
        <v>1.0658141036401501E-16</v>
      </c>
      <c r="Q100" s="86">
        <f t="shared" si="37"/>
        <v>0</v>
      </c>
      <c r="R100" s="87">
        <f t="shared" si="38"/>
        <v>0</v>
      </c>
      <c r="S100" s="93" t="e">
        <f t="shared" si="50"/>
        <v>#DIV/0!</v>
      </c>
      <c r="T100" s="59">
        <f t="shared" si="39"/>
        <v>0</v>
      </c>
      <c r="U100" s="42">
        <f t="shared" si="40"/>
        <v>0</v>
      </c>
      <c r="V100" s="53" t="e">
        <f t="shared" si="51"/>
        <v>#DIV/0!</v>
      </c>
      <c r="W100" s="92">
        <f t="shared" si="41"/>
        <v>5</v>
      </c>
      <c r="X100" s="87">
        <f t="shared" si="42"/>
        <v>6.4935064935064934</v>
      </c>
      <c r="Y100" s="88">
        <f t="shared" si="52"/>
        <v>-3.4194869158454821E-17</v>
      </c>
      <c r="Z100" s="54">
        <f t="shared" si="43"/>
        <v>0</v>
      </c>
      <c r="AA100" s="42">
        <f t="shared" si="53"/>
        <v>0</v>
      </c>
      <c r="AB100" s="55" t="e">
        <f t="shared" si="54"/>
        <v>#DIV/0!</v>
      </c>
      <c r="AC100" s="86">
        <f t="shared" si="44"/>
        <v>5</v>
      </c>
      <c r="AD100" s="87">
        <f t="shared" si="55"/>
        <v>5.2083333333333339</v>
      </c>
      <c r="AE100" s="93">
        <f t="shared" si="56"/>
        <v>1.0658141036401501E-16</v>
      </c>
      <c r="AF100" s="59">
        <f t="shared" si="57"/>
        <v>5</v>
      </c>
      <c r="AG100" s="42">
        <f t="shared" si="58"/>
        <v>5.2083333333333339</v>
      </c>
      <c r="AH100" s="55">
        <f t="shared" si="59"/>
        <v>1.0658141036401501E-16</v>
      </c>
    </row>
    <row r="101" spans="1:34" x14ac:dyDescent="0.25">
      <c r="A101" s="75"/>
      <c r="B101" s="66"/>
      <c r="C101" s="40"/>
      <c r="D101" s="80">
        <v>0.04</v>
      </c>
      <c r="E101" s="86">
        <f t="shared" si="30"/>
        <v>5</v>
      </c>
      <c r="F101" s="87">
        <f t="shared" si="31"/>
        <v>6.2893081761006293</v>
      </c>
      <c r="G101" s="88">
        <f t="shared" si="45"/>
        <v>3.5305092183079979E-17</v>
      </c>
      <c r="H101" s="54">
        <f t="shared" si="32"/>
        <v>0</v>
      </c>
      <c r="I101" s="42">
        <f t="shared" si="46"/>
        <v>0</v>
      </c>
      <c r="J101" s="53" t="e">
        <f t="shared" si="47"/>
        <v>#DIV/0!</v>
      </c>
      <c r="K101" s="92">
        <f t="shared" si="33"/>
        <v>0</v>
      </c>
      <c r="L101" s="87">
        <f t="shared" si="34"/>
        <v>0</v>
      </c>
      <c r="M101" s="93" t="e">
        <f t="shared" si="48"/>
        <v>#DIV/0!</v>
      </c>
      <c r="N101" s="59">
        <f t="shared" si="35"/>
        <v>5</v>
      </c>
      <c r="O101" s="42">
        <f t="shared" si="36"/>
        <v>6.2500000000000009</v>
      </c>
      <c r="P101" s="55">
        <f t="shared" si="49"/>
        <v>1.0658141036401501E-16</v>
      </c>
      <c r="Q101" s="86">
        <f t="shared" si="37"/>
        <v>0</v>
      </c>
      <c r="R101" s="87">
        <f t="shared" si="38"/>
        <v>0</v>
      </c>
      <c r="S101" s="93" t="e">
        <f t="shared" si="50"/>
        <v>#DIV/0!</v>
      </c>
      <c r="T101" s="59">
        <f t="shared" si="39"/>
        <v>0</v>
      </c>
      <c r="U101" s="42">
        <f t="shared" si="40"/>
        <v>0</v>
      </c>
      <c r="V101" s="53" t="e">
        <f t="shared" si="51"/>
        <v>#DIV/0!</v>
      </c>
      <c r="W101" s="92">
        <f t="shared" si="41"/>
        <v>5</v>
      </c>
      <c r="X101" s="87">
        <f t="shared" si="42"/>
        <v>6.4935064935064934</v>
      </c>
      <c r="Y101" s="88">
        <f t="shared" si="52"/>
        <v>-3.4194869158454821E-17</v>
      </c>
      <c r="Z101" s="54">
        <f t="shared" si="43"/>
        <v>0</v>
      </c>
      <c r="AA101" s="42">
        <f t="shared" si="53"/>
        <v>0</v>
      </c>
      <c r="AB101" s="55" t="e">
        <f t="shared" si="54"/>
        <v>#DIV/0!</v>
      </c>
      <c r="AC101" s="86">
        <f t="shared" si="44"/>
        <v>5</v>
      </c>
      <c r="AD101" s="87">
        <f t="shared" si="55"/>
        <v>5.2083333333333339</v>
      </c>
      <c r="AE101" s="93">
        <f t="shared" si="56"/>
        <v>1.0658141036401501E-16</v>
      </c>
      <c r="AF101" s="59">
        <f t="shared" si="57"/>
        <v>5</v>
      </c>
      <c r="AG101" s="42">
        <f t="shared" si="58"/>
        <v>5.2083333333333339</v>
      </c>
      <c r="AH101" s="55">
        <f t="shared" si="59"/>
        <v>1.0658141036401501E-16</v>
      </c>
    </row>
    <row r="102" spans="1:34" x14ac:dyDescent="0.25">
      <c r="A102" s="75"/>
      <c r="B102" s="66"/>
      <c r="C102" s="40"/>
      <c r="D102" s="80">
        <v>0.04</v>
      </c>
      <c r="E102" s="86">
        <f t="shared" si="30"/>
        <v>5</v>
      </c>
      <c r="F102" s="87">
        <f t="shared" si="31"/>
        <v>6.2893081761006293</v>
      </c>
      <c r="G102" s="88">
        <f t="shared" si="45"/>
        <v>3.5305092183079979E-17</v>
      </c>
      <c r="H102" s="54">
        <f t="shared" si="32"/>
        <v>0</v>
      </c>
      <c r="I102" s="42">
        <f t="shared" si="46"/>
        <v>0</v>
      </c>
      <c r="J102" s="53" t="e">
        <f t="shared" si="47"/>
        <v>#DIV/0!</v>
      </c>
      <c r="K102" s="92">
        <f t="shared" si="33"/>
        <v>0</v>
      </c>
      <c r="L102" s="87">
        <f t="shared" si="34"/>
        <v>0</v>
      </c>
      <c r="M102" s="93" t="e">
        <f t="shared" si="48"/>
        <v>#DIV/0!</v>
      </c>
      <c r="N102" s="59">
        <f t="shared" si="35"/>
        <v>5</v>
      </c>
      <c r="O102" s="42">
        <f t="shared" si="36"/>
        <v>6.2500000000000009</v>
      </c>
      <c r="P102" s="55">
        <f t="shared" si="49"/>
        <v>1.0658141036401501E-16</v>
      </c>
      <c r="Q102" s="86">
        <f t="shared" si="37"/>
        <v>0</v>
      </c>
      <c r="R102" s="87">
        <f t="shared" si="38"/>
        <v>0</v>
      </c>
      <c r="S102" s="93" t="e">
        <f t="shared" si="50"/>
        <v>#DIV/0!</v>
      </c>
      <c r="T102" s="59">
        <f t="shared" si="39"/>
        <v>0</v>
      </c>
      <c r="U102" s="42">
        <f t="shared" si="40"/>
        <v>0</v>
      </c>
      <c r="V102" s="53" t="e">
        <f t="shared" si="51"/>
        <v>#DIV/0!</v>
      </c>
      <c r="W102" s="92">
        <f t="shared" si="41"/>
        <v>5</v>
      </c>
      <c r="X102" s="87">
        <f t="shared" si="42"/>
        <v>6.4935064935064934</v>
      </c>
      <c r="Y102" s="88">
        <f t="shared" si="52"/>
        <v>-3.4194869158454821E-17</v>
      </c>
      <c r="Z102" s="54">
        <f t="shared" si="43"/>
        <v>0</v>
      </c>
      <c r="AA102" s="42">
        <f t="shared" si="53"/>
        <v>0</v>
      </c>
      <c r="AB102" s="55" t="e">
        <f t="shared" si="54"/>
        <v>#DIV/0!</v>
      </c>
      <c r="AC102" s="86">
        <f t="shared" si="44"/>
        <v>5</v>
      </c>
      <c r="AD102" s="87">
        <f t="shared" si="55"/>
        <v>5.2083333333333339</v>
      </c>
      <c r="AE102" s="93">
        <f t="shared" si="56"/>
        <v>1.0658141036401501E-16</v>
      </c>
      <c r="AF102" s="59">
        <f t="shared" si="57"/>
        <v>5</v>
      </c>
      <c r="AG102" s="42">
        <f t="shared" si="58"/>
        <v>5.2083333333333339</v>
      </c>
      <c r="AH102" s="55">
        <f t="shared" si="59"/>
        <v>1.0658141036401501E-16</v>
      </c>
    </row>
    <row r="103" spans="1:34" x14ac:dyDescent="0.25">
      <c r="A103" s="75"/>
      <c r="B103" s="66"/>
      <c r="C103" s="40"/>
      <c r="D103" s="80">
        <v>0.04</v>
      </c>
      <c r="E103" s="86">
        <f t="shared" si="30"/>
        <v>5</v>
      </c>
      <c r="F103" s="87">
        <f t="shared" si="31"/>
        <v>6.2893081761006293</v>
      </c>
      <c r="G103" s="88">
        <f t="shared" si="45"/>
        <v>3.5305092183079979E-17</v>
      </c>
      <c r="H103" s="54">
        <f t="shared" si="32"/>
        <v>0</v>
      </c>
      <c r="I103" s="42">
        <f t="shared" si="46"/>
        <v>0</v>
      </c>
      <c r="J103" s="53" t="e">
        <f t="shared" si="47"/>
        <v>#DIV/0!</v>
      </c>
      <c r="K103" s="92">
        <f t="shared" si="33"/>
        <v>0</v>
      </c>
      <c r="L103" s="87">
        <f t="shared" si="34"/>
        <v>0</v>
      </c>
      <c r="M103" s="93" t="e">
        <f t="shared" si="48"/>
        <v>#DIV/0!</v>
      </c>
      <c r="N103" s="59">
        <f t="shared" si="35"/>
        <v>5</v>
      </c>
      <c r="O103" s="42">
        <f t="shared" si="36"/>
        <v>6.2500000000000009</v>
      </c>
      <c r="P103" s="55">
        <f t="shared" si="49"/>
        <v>1.0658141036401501E-16</v>
      </c>
      <c r="Q103" s="86">
        <f t="shared" si="37"/>
        <v>0</v>
      </c>
      <c r="R103" s="87">
        <f t="shared" si="38"/>
        <v>0</v>
      </c>
      <c r="S103" s="93" t="e">
        <f t="shared" si="50"/>
        <v>#DIV/0!</v>
      </c>
      <c r="T103" s="59">
        <f t="shared" si="39"/>
        <v>0</v>
      </c>
      <c r="U103" s="42">
        <f t="shared" si="40"/>
        <v>0</v>
      </c>
      <c r="V103" s="53" t="e">
        <f t="shared" si="51"/>
        <v>#DIV/0!</v>
      </c>
      <c r="W103" s="92">
        <f t="shared" si="41"/>
        <v>5</v>
      </c>
      <c r="X103" s="87">
        <f t="shared" si="42"/>
        <v>6.4935064935064934</v>
      </c>
      <c r="Y103" s="88">
        <f t="shared" si="52"/>
        <v>-3.4194869158454821E-17</v>
      </c>
      <c r="Z103" s="54">
        <f t="shared" si="43"/>
        <v>0</v>
      </c>
      <c r="AA103" s="42">
        <f t="shared" si="53"/>
        <v>0</v>
      </c>
      <c r="AB103" s="55" t="e">
        <f t="shared" si="54"/>
        <v>#DIV/0!</v>
      </c>
      <c r="AC103" s="86">
        <f t="shared" si="44"/>
        <v>5</v>
      </c>
      <c r="AD103" s="87">
        <f t="shared" si="55"/>
        <v>5.2083333333333339</v>
      </c>
      <c r="AE103" s="93">
        <f t="shared" si="56"/>
        <v>1.0658141036401501E-16</v>
      </c>
      <c r="AF103" s="59">
        <f t="shared" si="57"/>
        <v>5</v>
      </c>
      <c r="AG103" s="42">
        <f t="shared" si="58"/>
        <v>5.2083333333333339</v>
      </c>
      <c r="AH103" s="55">
        <f t="shared" si="59"/>
        <v>1.0658141036401501E-16</v>
      </c>
    </row>
    <row r="104" spans="1:34" x14ac:dyDescent="0.25">
      <c r="A104" s="75"/>
      <c r="B104" s="66"/>
      <c r="C104" s="40"/>
      <c r="D104" s="80">
        <v>0.04</v>
      </c>
      <c r="E104" s="86">
        <f t="shared" si="30"/>
        <v>5</v>
      </c>
      <c r="F104" s="87">
        <f t="shared" si="31"/>
        <v>6.2893081761006293</v>
      </c>
      <c r="G104" s="88">
        <f t="shared" si="45"/>
        <v>3.5305092183079979E-17</v>
      </c>
      <c r="H104" s="54">
        <f t="shared" si="32"/>
        <v>0</v>
      </c>
      <c r="I104" s="42">
        <f t="shared" si="46"/>
        <v>0</v>
      </c>
      <c r="J104" s="53" t="e">
        <f t="shared" si="47"/>
        <v>#DIV/0!</v>
      </c>
      <c r="K104" s="92">
        <f t="shared" si="33"/>
        <v>0</v>
      </c>
      <c r="L104" s="87">
        <f t="shared" si="34"/>
        <v>0</v>
      </c>
      <c r="M104" s="93" t="e">
        <f t="shared" si="48"/>
        <v>#DIV/0!</v>
      </c>
      <c r="N104" s="59">
        <f t="shared" si="35"/>
        <v>5</v>
      </c>
      <c r="O104" s="42">
        <f t="shared" si="36"/>
        <v>6.2500000000000009</v>
      </c>
      <c r="P104" s="55">
        <f t="shared" si="49"/>
        <v>1.0658141036401501E-16</v>
      </c>
      <c r="Q104" s="86">
        <f t="shared" si="37"/>
        <v>0</v>
      </c>
      <c r="R104" s="87">
        <f t="shared" si="38"/>
        <v>0</v>
      </c>
      <c r="S104" s="93" t="e">
        <f t="shared" si="50"/>
        <v>#DIV/0!</v>
      </c>
      <c r="T104" s="59">
        <f t="shared" si="39"/>
        <v>0</v>
      </c>
      <c r="U104" s="42">
        <f t="shared" si="40"/>
        <v>0</v>
      </c>
      <c r="V104" s="53" t="e">
        <f t="shared" si="51"/>
        <v>#DIV/0!</v>
      </c>
      <c r="W104" s="92">
        <f t="shared" si="41"/>
        <v>5</v>
      </c>
      <c r="X104" s="87">
        <f t="shared" si="42"/>
        <v>6.4935064935064934</v>
      </c>
      <c r="Y104" s="88">
        <f t="shared" si="52"/>
        <v>-3.4194869158454821E-17</v>
      </c>
      <c r="Z104" s="54">
        <f t="shared" si="43"/>
        <v>0</v>
      </c>
      <c r="AA104" s="42">
        <f t="shared" si="53"/>
        <v>0</v>
      </c>
      <c r="AB104" s="55" t="e">
        <f t="shared" si="54"/>
        <v>#DIV/0!</v>
      </c>
      <c r="AC104" s="86">
        <f t="shared" si="44"/>
        <v>5</v>
      </c>
      <c r="AD104" s="87">
        <f t="shared" si="55"/>
        <v>5.2083333333333339</v>
      </c>
      <c r="AE104" s="93">
        <f t="shared" si="56"/>
        <v>1.0658141036401501E-16</v>
      </c>
      <c r="AF104" s="59">
        <f t="shared" si="57"/>
        <v>5</v>
      </c>
      <c r="AG104" s="42">
        <f t="shared" si="58"/>
        <v>5.2083333333333339</v>
      </c>
      <c r="AH104" s="55">
        <f t="shared" si="59"/>
        <v>1.0658141036401501E-16</v>
      </c>
    </row>
    <row r="105" spans="1:34" x14ac:dyDescent="0.25">
      <c r="A105" s="75"/>
      <c r="B105" s="66"/>
      <c r="C105" s="40"/>
      <c r="D105" s="80">
        <v>0.04</v>
      </c>
      <c r="E105" s="86">
        <f t="shared" si="30"/>
        <v>5</v>
      </c>
      <c r="F105" s="87">
        <f t="shared" si="31"/>
        <v>6.2893081761006293</v>
      </c>
      <c r="G105" s="88">
        <f t="shared" si="45"/>
        <v>3.5305092183079979E-17</v>
      </c>
      <c r="H105" s="54">
        <f t="shared" si="32"/>
        <v>0</v>
      </c>
      <c r="I105" s="42">
        <f t="shared" si="46"/>
        <v>0</v>
      </c>
      <c r="J105" s="53" t="e">
        <f t="shared" si="47"/>
        <v>#DIV/0!</v>
      </c>
      <c r="K105" s="92">
        <f t="shared" si="33"/>
        <v>0</v>
      </c>
      <c r="L105" s="87">
        <f t="shared" si="34"/>
        <v>0</v>
      </c>
      <c r="M105" s="93" t="e">
        <f t="shared" si="48"/>
        <v>#DIV/0!</v>
      </c>
      <c r="N105" s="59">
        <f t="shared" si="35"/>
        <v>5</v>
      </c>
      <c r="O105" s="42">
        <f t="shared" si="36"/>
        <v>6.2500000000000009</v>
      </c>
      <c r="P105" s="55">
        <f t="shared" si="49"/>
        <v>1.0658141036401501E-16</v>
      </c>
      <c r="Q105" s="86">
        <f t="shared" si="37"/>
        <v>0</v>
      </c>
      <c r="R105" s="87">
        <f t="shared" si="38"/>
        <v>0</v>
      </c>
      <c r="S105" s="93" t="e">
        <f t="shared" si="50"/>
        <v>#DIV/0!</v>
      </c>
      <c r="T105" s="59">
        <f t="shared" si="39"/>
        <v>0</v>
      </c>
      <c r="U105" s="42">
        <f t="shared" si="40"/>
        <v>0</v>
      </c>
      <c r="V105" s="53" t="e">
        <f t="shared" si="51"/>
        <v>#DIV/0!</v>
      </c>
      <c r="W105" s="92">
        <f t="shared" si="41"/>
        <v>5</v>
      </c>
      <c r="X105" s="87">
        <f t="shared" si="42"/>
        <v>6.4935064935064934</v>
      </c>
      <c r="Y105" s="88">
        <f t="shared" si="52"/>
        <v>-3.4194869158454821E-17</v>
      </c>
      <c r="Z105" s="54">
        <f t="shared" si="43"/>
        <v>0</v>
      </c>
      <c r="AA105" s="42">
        <f t="shared" si="53"/>
        <v>0</v>
      </c>
      <c r="AB105" s="55" t="e">
        <f t="shared" si="54"/>
        <v>#DIV/0!</v>
      </c>
      <c r="AC105" s="86">
        <f t="shared" si="44"/>
        <v>5</v>
      </c>
      <c r="AD105" s="87">
        <f t="shared" si="55"/>
        <v>5.2083333333333339</v>
      </c>
      <c r="AE105" s="93">
        <f t="shared" si="56"/>
        <v>1.0658141036401501E-16</v>
      </c>
      <c r="AF105" s="59">
        <f t="shared" si="57"/>
        <v>5</v>
      </c>
      <c r="AG105" s="42">
        <f t="shared" si="58"/>
        <v>5.2083333333333339</v>
      </c>
      <c r="AH105" s="55">
        <f t="shared" si="59"/>
        <v>1.0658141036401501E-16</v>
      </c>
    </row>
    <row r="106" spans="1:34" x14ac:dyDescent="0.25">
      <c r="A106" s="75"/>
      <c r="B106" s="66"/>
      <c r="C106" s="40"/>
      <c r="D106" s="80">
        <v>0.04</v>
      </c>
      <c r="E106" s="86">
        <f t="shared" si="30"/>
        <v>5</v>
      </c>
      <c r="F106" s="87">
        <f t="shared" si="31"/>
        <v>6.2893081761006293</v>
      </c>
      <c r="G106" s="88">
        <f t="shared" si="45"/>
        <v>3.5305092183079979E-17</v>
      </c>
      <c r="H106" s="54">
        <f t="shared" si="32"/>
        <v>0</v>
      </c>
      <c r="I106" s="42">
        <f t="shared" si="46"/>
        <v>0</v>
      </c>
      <c r="J106" s="53" t="e">
        <f t="shared" si="47"/>
        <v>#DIV/0!</v>
      </c>
      <c r="K106" s="92">
        <f t="shared" si="33"/>
        <v>0</v>
      </c>
      <c r="L106" s="87">
        <f t="shared" si="34"/>
        <v>0</v>
      </c>
      <c r="M106" s="93" t="e">
        <f t="shared" si="48"/>
        <v>#DIV/0!</v>
      </c>
      <c r="N106" s="59">
        <f t="shared" si="35"/>
        <v>5</v>
      </c>
      <c r="O106" s="42">
        <f t="shared" si="36"/>
        <v>6.2500000000000009</v>
      </c>
      <c r="P106" s="55">
        <f t="shared" si="49"/>
        <v>1.0658141036401501E-16</v>
      </c>
      <c r="Q106" s="86">
        <f t="shared" si="37"/>
        <v>0</v>
      </c>
      <c r="R106" s="87">
        <f t="shared" si="38"/>
        <v>0</v>
      </c>
      <c r="S106" s="93" t="e">
        <f t="shared" si="50"/>
        <v>#DIV/0!</v>
      </c>
      <c r="T106" s="59">
        <f t="shared" si="39"/>
        <v>0</v>
      </c>
      <c r="U106" s="42">
        <f t="shared" si="40"/>
        <v>0</v>
      </c>
      <c r="V106" s="53" t="e">
        <f t="shared" si="51"/>
        <v>#DIV/0!</v>
      </c>
      <c r="W106" s="92">
        <f t="shared" si="41"/>
        <v>5</v>
      </c>
      <c r="X106" s="87">
        <f t="shared" si="42"/>
        <v>6.4935064935064934</v>
      </c>
      <c r="Y106" s="88">
        <f t="shared" si="52"/>
        <v>-3.4194869158454821E-17</v>
      </c>
      <c r="Z106" s="54">
        <f t="shared" si="43"/>
        <v>0</v>
      </c>
      <c r="AA106" s="42">
        <f t="shared" si="53"/>
        <v>0</v>
      </c>
      <c r="AB106" s="55" t="e">
        <f t="shared" si="54"/>
        <v>#DIV/0!</v>
      </c>
      <c r="AC106" s="86">
        <f t="shared" si="44"/>
        <v>5</v>
      </c>
      <c r="AD106" s="87">
        <f t="shared" si="55"/>
        <v>5.2083333333333339</v>
      </c>
      <c r="AE106" s="93">
        <f t="shared" si="56"/>
        <v>1.0658141036401501E-16</v>
      </c>
      <c r="AF106" s="59">
        <f t="shared" si="57"/>
        <v>5</v>
      </c>
      <c r="AG106" s="42">
        <f t="shared" si="58"/>
        <v>5.2083333333333339</v>
      </c>
      <c r="AH106" s="55">
        <f t="shared" si="59"/>
        <v>1.0658141036401501E-16</v>
      </c>
    </row>
    <row r="107" spans="1:34" x14ac:dyDescent="0.25">
      <c r="A107" s="75"/>
      <c r="B107" s="66"/>
      <c r="C107" s="40"/>
      <c r="D107" s="80">
        <v>0.04</v>
      </c>
      <c r="E107" s="86">
        <f t="shared" si="30"/>
        <v>5</v>
      </c>
      <c r="F107" s="87">
        <f t="shared" si="31"/>
        <v>6.2893081761006293</v>
      </c>
      <c r="G107" s="88">
        <f t="shared" si="45"/>
        <v>3.5305092183079979E-17</v>
      </c>
      <c r="H107" s="54">
        <f t="shared" si="32"/>
        <v>0</v>
      </c>
      <c r="I107" s="42">
        <f t="shared" si="46"/>
        <v>0</v>
      </c>
      <c r="J107" s="53" t="e">
        <f t="shared" si="47"/>
        <v>#DIV/0!</v>
      </c>
      <c r="K107" s="92">
        <f t="shared" si="33"/>
        <v>0</v>
      </c>
      <c r="L107" s="87">
        <f t="shared" si="34"/>
        <v>0</v>
      </c>
      <c r="M107" s="93" t="e">
        <f t="shared" si="48"/>
        <v>#DIV/0!</v>
      </c>
      <c r="N107" s="59">
        <f t="shared" si="35"/>
        <v>5</v>
      </c>
      <c r="O107" s="42">
        <f t="shared" si="36"/>
        <v>6.2500000000000009</v>
      </c>
      <c r="P107" s="55">
        <f t="shared" si="49"/>
        <v>1.0658141036401501E-16</v>
      </c>
      <c r="Q107" s="86">
        <f t="shared" si="37"/>
        <v>0</v>
      </c>
      <c r="R107" s="87">
        <f t="shared" si="38"/>
        <v>0</v>
      </c>
      <c r="S107" s="93" t="e">
        <f t="shared" si="50"/>
        <v>#DIV/0!</v>
      </c>
      <c r="T107" s="59">
        <f t="shared" si="39"/>
        <v>0</v>
      </c>
      <c r="U107" s="42">
        <f t="shared" si="40"/>
        <v>0</v>
      </c>
      <c r="V107" s="53" t="e">
        <f t="shared" si="51"/>
        <v>#DIV/0!</v>
      </c>
      <c r="W107" s="92">
        <f t="shared" si="41"/>
        <v>5</v>
      </c>
      <c r="X107" s="87">
        <f t="shared" si="42"/>
        <v>6.4935064935064934</v>
      </c>
      <c r="Y107" s="88">
        <f t="shared" si="52"/>
        <v>-3.4194869158454821E-17</v>
      </c>
      <c r="Z107" s="54">
        <f t="shared" si="43"/>
        <v>0</v>
      </c>
      <c r="AA107" s="42">
        <f t="shared" si="53"/>
        <v>0</v>
      </c>
      <c r="AB107" s="55" t="e">
        <f t="shared" si="54"/>
        <v>#DIV/0!</v>
      </c>
      <c r="AC107" s="86">
        <f t="shared" si="44"/>
        <v>5</v>
      </c>
      <c r="AD107" s="87">
        <f t="shared" si="55"/>
        <v>5.2083333333333339</v>
      </c>
      <c r="AE107" s="93">
        <f t="shared" si="56"/>
        <v>1.0658141036401501E-16</v>
      </c>
      <c r="AF107" s="59">
        <f t="shared" si="57"/>
        <v>5</v>
      </c>
      <c r="AG107" s="42">
        <f t="shared" si="58"/>
        <v>5.2083333333333339</v>
      </c>
      <c r="AH107" s="55">
        <f t="shared" si="59"/>
        <v>1.0658141036401501E-16</v>
      </c>
    </row>
    <row r="108" spans="1:34" x14ac:dyDescent="0.25">
      <c r="A108" s="75"/>
      <c r="B108" s="66"/>
      <c r="C108" s="40"/>
      <c r="D108" s="80">
        <v>0.04</v>
      </c>
      <c r="E108" s="86">
        <f t="shared" si="30"/>
        <v>5</v>
      </c>
      <c r="F108" s="87">
        <f t="shared" si="31"/>
        <v>6.2893081761006293</v>
      </c>
      <c r="G108" s="88">
        <f t="shared" si="45"/>
        <v>3.5305092183079979E-17</v>
      </c>
      <c r="H108" s="54">
        <f t="shared" si="32"/>
        <v>0</v>
      </c>
      <c r="I108" s="42">
        <f t="shared" si="46"/>
        <v>0</v>
      </c>
      <c r="J108" s="53" t="e">
        <f t="shared" si="47"/>
        <v>#DIV/0!</v>
      </c>
      <c r="K108" s="92">
        <f t="shared" si="33"/>
        <v>0</v>
      </c>
      <c r="L108" s="87">
        <f t="shared" si="34"/>
        <v>0</v>
      </c>
      <c r="M108" s="93" t="e">
        <f t="shared" si="48"/>
        <v>#DIV/0!</v>
      </c>
      <c r="N108" s="59">
        <f t="shared" si="35"/>
        <v>5</v>
      </c>
      <c r="O108" s="42">
        <f t="shared" si="36"/>
        <v>6.2500000000000009</v>
      </c>
      <c r="P108" s="55">
        <f t="shared" si="49"/>
        <v>1.0658141036401501E-16</v>
      </c>
      <c r="Q108" s="86">
        <f t="shared" si="37"/>
        <v>0</v>
      </c>
      <c r="R108" s="87">
        <f t="shared" si="38"/>
        <v>0</v>
      </c>
      <c r="S108" s="93" t="e">
        <f t="shared" si="50"/>
        <v>#DIV/0!</v>
      </c>
      <c r="T108" s="59">
        <f t="shared" si="39"/>
        <v>0</v>
      </c>
      <c r="U108" s="42">
        <f t="shared" si="40"/>
        <v>0</v>
      </c>
      <c r="V108" s="53" t="e">
        <f t="shared" si="51"/>
        <v>#DIV/0!</v>
      </c>
      <c r="W108" s="92">
        <f t="shared" si="41"/>
        <v>5</v>
      </c>
      <c r="X108" s="87">
        <f t="shared" si="42"/>
        <v>6.4935064935064934</v>
      </c>
      <c r="Y108" s="88">
        <f t="shared" si="52"/>
        <v>-3.4194869158454821E-17</v>
      </c>
      <c r="Z108" s="54">
        <f t="shared" si="43"/>
        <v>0</v>
      </c>
      <c r="AA108" s="42">
        <f t="shared" si="53"/>
        <v>0</v>
      </c>
      <c r="AB108" s="55" t="e">
        <f t="shared" si="54"/>
        <v>#DIV/0!</v>
      </c>
      <c r="AC108" s="86">
        <f t="shared" si="44"/>
        <v>5</v>
      </c>
      <c r="AD108" s="87">
        <f t="shared" si="55"/>
        <v>5.2083333333333339</v>
      </c>
      <c r="AE108" s="93">
        <f t="shared" si="56"/>
        <v>1.0658141036401501E-16</v>
      </c>
      <c r="AF108" s="59">
        <f t="shared" si="57"/>
        <v>5</v>
      </c>
      <c r="AG108" s="42">
        <f t="shared" si="58"/>
        <v>5.2083333333333339</v>
      </c>
      <c r="AH108" s="55">
        <f t="shared" si="59"/>
        <v>1.0658141036401501E-16</v>
      </c>
    </row>
    <row r="109" spans="1:34" x14ac:dyDescent="0.25">
      <c r="A109" s="75"/>
      <c r="B109" s="66"/>
      <c r="C109" s="40"/>
      <c r="D109" s="80">
        <v>0.04</v>
      </c>
      <c r="E109" s="86">
        <f t="shared" si="30"/>
        <v>5</v>
      </c>
      <c r="F109" s="87">
        <f t="shared" si="31"/>
        <v>6.2893081761006293</v>
      </c>
      <c r="G109" s="88">
        <f t="shared" si="45"/>
        <v>3.5305092183079979E-17</v>
      </c>
      <c r="H109" s="54">
        <f t="shared" si="32"/>
        <v>0</v>
      </c>
      <c r="I109" s="42">
        <f t="shared" si="46"/>
        <v>0</v>
      </c>
      <c r="J109" s="53" t="e">
        <f t="shared" si="47"/>
        <v>#DIV/0!</v>
      </c>
      <c r="K109" s="92">
        <f t="shared" si="33"/>
        <v>0</v>
      </c>
      <c r="L109" s="87">
        <f t="shared" si="34"/>
        <v>0</v>
      </c>
      <c r="M109" s="93" t="e">
        <f t="shared" si="48"/>
        <v>#DIV/0!</v>
      </c>
      <c r="N109" s="59">
        <f t="shared" si="35"/>
        <v>5</v>
      </c>
      <c r="O109" s="42">
        <f t="shared" si="36"/>
        <v>6.2500000000000009</v>
      </c>
      <c r="P109" s="55">
        <f t="shared" si="49"/>
        <v>1.0658141036401501E-16</v>
      </c>
      <c r="Q109" s="86">
        <f t="shared" si="37"/>
        <v>0</v>
      </c>
      <c r="R109" s="87">
        <f t="shared" si="38"/>
        <v>0</v>
      </c>
      <c r="S109" s="93" t="e">
        <f t="shared" si="50"/>
        <v>#DIV/0!</v>
      </c>
      <c r="T109" s="59">
        <f t="shared" si="39"/>
        <v>0</v>
      </c>
      <c r="U109" s="42">
        <f t="shared" si="40"/>
        <v>0</v>
      </c>
      <c r="V109" s="53" t="e">
        <f t="shared" si="51"/>
        <v>#DIV/0!</v>
      </c>
      <c r="W109" s="92">
        <f t="shared" si="41"/>
        <v>5</v>
      </c>
      <c r="X109" s="87">
        <f t="shared" si="42"/>
        <v>6.4935064935064934</v>
      </c>
      <c r="Y109" s="88">
        <f t="shared" si="52"/>
        <v>-3.4194869158454821E-17</v>
      </c>
      <c r="Z109" s="54">
        <f t="shared" si="43"/>
        <v>0</v>
      </c>
      <c r="AA109" s="42">
        <f t="shared" si="53"/>
        <v>0</v>
      </c>
      <c r="AB109" s="55" t="e">
        <f t="shared" si="54"/>
        <v>#DIV/0!</v>
      </c>
      <c r="AC109" s="86">
        <f t="shared" si="44"/>
        <v>5</v>
      </c>
      <c r="AD109" s="87">
        <f t="shared" si="55"/>
        <v>5.2083333333333339</v>
      </c>
      <c r="AE109" s="93">
        <f t="shared" si="56"/>
        <v>1.0658141036401501E-16</v>
      </c>
      <c r="AF109" s="59">
        <f t="shared" si="57"/>
        <v>5</v>
      </c>
      <c r="AG109" s="42">
        <f t="shared" si="58"/>
        <v>5.2083333333333339</v>
      </c>
      <c r="AH109" s="55">
        <f t="shared" si="59"/>
        <v>1.0658141036401501E-16</v>
      </c>
    </row>
    <row r="110" spans="1:34" x14ac:dyDescent="0.25">
      <c r="A110" s="75"/>
      <c r="B110" s="66"/>
      <c r="C110" s="40"/>
      <c r="D110" s="80">
        <v>0.04</v>
      </c>
      <c r="E110" s="86">
        <f t="shared" si="30"/>
        <v>5</v>
      </c>
      <c r="F110" s="87">
        <f t="shared" si="31"/>
        <v>6.2893081761006293</v>
      </c>
      <c r="G110" s="88">
        <f t="shared" si="45"/>
        <v>3.5305092183079979E-17</v>
      </c>
      <c r="H110" s="54">
        <f t="shared" si="32"/>
        <v>0</v>
      </c>
      <c r="I110" s="42">
        <f t="shared" si="46"/>
        <v>0</v>
      </c>
      <c r="J110" s="53" t="e">
        <f t="shared" si="47"/>
        <v>#DIV/0!</v>
      </c>
      <c r="K110" s="92">
        <f t="shared" si="33"/>
        <v>0</v>
      </c>
      <c r="L110" s="87">
        <f t="shared" si="34"/>
        <v>0</v>
      </c>
      <c r="M110" s="93" t="e">
        <f t="shared" si="48"/>
        <v>#DIV/0!</v>
      </c>
      <c r="N110" s="59">
        <f t="shared" si="35"/>
        <v>5</v>
      </c>
      <c r="O110" s="42">
        <f t="shared" si="36"/>
        <v>6.2500000000000009</v>
      </c>
      <c r="P110" s="55">
        <f t="shared" si="49"/>
        <v>1.0658141036401501E-16</v>
      </c>
      <c r="Q110" s="86">
        <f t="shared" si="37"/>
        <v>0</v>
      </c>
      <c r="R110" s="87">
        <f t="shared" si="38"/>
        <v>0</v>
      </c>
      <c r="S110" s="93" t="e">
        <f t="shared" si="50"/>
        <v>#DIV/0!</v>
      </c>
      <c r="T110" s="59">
        <f t="shared" si="39"/>
        <v>0</v>
      </c>
      <c r="U110" s="42">
        <f t="shared" si="40"/>
        <v>0</v>
      </c>
      <c r="V110" s="53" t="e">
        <f t="shared" si="51"/>
        <v>#DIV/0!</v>
      </c>
      <c r="W110" s="92">
        <f t="shared" si="41"/>
        <v>5</v>
      </c>
      <c r="X110" s="87">
        <f t="shared" si="42"/>
        <v>6.4935064935064934</v>
      </c>
      <c r="Y110" s="88">
        <f t="shared" si="52"/>
        <v>-3.4194869158454821E-17</v>
      </c>
      <c r="Z110" s="54">
        <f t="shared" si="43"/>
        <v>0</v>
      </c>
      <c r="AA110" s="42">
        <f t="shared" si="53"/>
        <v>0</v>
      </c>
      <c r="AB110" s="55" t="e">
        <f t="shared" si="54"/>
        <v>#DIV/0!</v>
      </c>
      <c r="AC110" s="86">
        <f t="shared" si="44"/>
        <v>5</v>
      </c>
      <c r="AD110" s="87">
        <f t="shared" si="55"/>
        <v>5.2083333333333339</v>
      </c>
      <c r="AE110" s="93">
        <f t="shared" si="56"/>
        <v>1.0658141036401501E-16</v>
      </c>
      <c r="AF110" s="59">
        <f t="shared" si="57"/>
        <v>5</v>
      </c>
      <c r="AG110" s="42">
        <f t="shared" si="58"/>
        <v>5.2083333333333339</v>
      </c>
      <c r="AH110" s="55">
        <f t="shared" si="59"/>
        <v>1.0658141036401501E-16</v>
      </c>
    </row>
    <row r="111" spans="1:34" x14ac:dyDescent="0.25">
      <c r="A111" s="75"/>
      <c r="B111" s="66"/>
      <c r="C111" s="40"/>
      <c r="D111" s="80">
        <v>0.04</v>
      </c>
      <c r="E111" s="86">
        <f t="shared" si="30"/>
        <v>5</v>
      </c>
      <c r="F111" s="87">
        <f t="shared" si="31"/>
        <v>6.2893081761006293</v>
      </c>
      <c r="G111" s="88">
        <f t="shared" si="45"/>
        <v>3.5305092183079979E-17</v>
      </c>
      <c r="H111" s="54">
        <f t="shared" si="32"/>
        <v>0</v>
      </c>
      <c r="I111" s="42">
        <f t="shared" si="46"/>
        <v>0</v>
      </c>
      <c r="J111" s="53" t="e">
        <f t="shared" si="47"/>
        <v>#DIV/0!</v>
      </c>
      <c r="K111" s="92">
        <f t="shared" si="33"/>
        <v>0</v>
      </c>
      <c r="L111" s="87">
        <f t="shared" si="34"/>
        <v>0</v>
      </c>
      <c r="M111" s="93" t="e">
        <f t="shared" si="48"/>
        <v>#DIV/0!</v>
      </c>
      <c r="N111" s="59">
        <f t="shared" si="35"/>
        <v>5</v>
      </c>
      <c r="O111" s="42">
        <f t="shared" si="36"/>
        <v>6.2500000000000009</v>
      </c>
      <c r="P111" s="55">
        <f t="shared" si="49"/>
        <v>1.0658141036401501E-16</v>
      </c>
      <c r="Q111" s="86">
        <f t="shared" si="37"/>
        <v>0</v>
      </c>
      <c r="R111" s="87">
        <f t="shared" si="38"/>
        <v>0</v>
      </c>
      <c r="S111" s="93" t="e">
        <f t="shared" si="50"/>
        <v>#DIV/0!</v>
      </c>
      <c r="T111" s="59">
        <f t="shared" si="39"/>
        <v>0</v>
      </c>
      <c r="U111" s="42">
        <f t="shared" si="40"/>
        <v>0</v>
      </c>
      <c r="V111" s="53" t="e">
        <f t="shared" si="51"/>
        <v>#DIV/0!</v>
      </c>
      <c r="W111" s="92">
        <f t="shared" si="41"/>
        <v>5</v>
      </c>
      <c r="X111" s="87">
        <f t="shared" si="42"/>
        <v>6.4935064935064934</v>
      </c>
      <c r="Y111" s="88">
        <f t="shared" si="52"/>
        <v>-3.4194869158454821E-17</v>
      </c>
      <c r="Z111" s="54">
        <f t="shared" si="43"/>
        <v>0</v>
      </c>
      <c r="AA111" s="42">
        <f t="shared" si="53"/>
        <v>0</v>
      </c>
      <c r="AB111" s="55" t="e">
        <f t="shared" si="54"/>
        <v>#DIV/0!</v>
      </c>
      <c r="AC111" s="86">
        <f t="shared" si="44"/>
        <v>5</v>
      </c>
      <c r="AD111" s="87">
        <f t="shared" si="55"/>
        <v>5.2083333333333339</v>
      </c>
      <c r="AE111" s="93">
        <f t="shared" si="56"/>
        <v>1.0658141036401501E-16</v>
      </c>
      <c r="AF111" s="59">
        <f t="shared" si="57"/>
        <v>5</v>
      </c>
      <c r="AG111" s="42">
        <f t="shared" si="58"/>
        <v>5.2083333333333339</v>
      </c>
      <c r="AH111" s="55">
        <f t="shared" si="59"/>
        <v>1.0658141036401501E-16</v>
      </c>
    </row>
    <row r="112" spans="1:34" x14ac:dyDescent="0.25">
      <c r="A112" s="75"/>
      <c r="B112" s="66"/>
      <c r="C112" s="40"/>
      <c r="D112" s="80">
        <v>0.04</v>
      </c>
      <c r="E112" s="86">
        <f t="shared" si="30"/>
        <v>5</v>
      </c>
      <c r="F112" s="87">
        <f t="shared" si="31"/>
        <v>6.2893081761006293</v>
      </c>
      <c r="G112" s="88">
        <f t="shared" si="45"/>
        <v>3.5305092183079979E-17</v>
      </c>
      <c r="H112" s="54">
        <f t="shared" si="32"/>
        <v>0</v>
      </c>
      <c r="I112" s="42">
        <f t="shared" si="46"/>
        <v>0</v>
      </c>
      <c r="J112" s="53" t="e">
        <f t="shared" si="47"/>
        <v>#DIV/0!</v>
      </c>
      <c r="K112" s="92">
        <f t="shared" si="33"/>
        <v>0</v>
      </c>
      <c r="L112" s="87">
        <f t="shared" si="34"/>
        <v>0</v>
      </c>
      <c r="M112" s="93" t="e">
        <f t="shared" si="48"/>
        <v>#DIV/0!</v>
      </c>
      <c r="N112" s="59">
        <f t="shared" si="35"/>
        <v>5</v>
      </c>
      <c r="O112" s="42">
        <f t="shared" si="36"/>
        <v>6.2500000000000009</v>
      </c>
      <c r="P112" s="55">
        <f t="shared" si="49"/>
        <v>1.0658141036401501E-16</v>
      </c>
      <c r="Q112" s="86">
        <f t="shared" si="37"/>
        <v>0</v>
      </c>
      <c r="R112" s="87">
        <f t="shared" si="38"/>
        <v>0</v>
      </c>
      <c r="S112" s="93" t="e">
        <f t="shared" si="50"/>
        <v>#DIV/0!</v>
      </c>
      <c r="T112" s="59">
        <f t="shared" si="39"/>
        <v>0</v>
      </c>
      <c r="U112" s="42">
        <f t="shared" si="40"/>
        <v>0</v>
      </c>
      <c r="V112" s="53" t="e">
        <f t="shared" si="51"/>
        <v>#DIV/0!</v>
      </c>
      <c r="W112" s="92">
        <f t="shared" si="41"/>
        <v>5</v>
      </c>
      <c r="X112" s="87">
        <f t="shared" si="42"/>
        <v>6.4935064935064934</v>
      </c>
      <c r="Y112" s="88">
        <f t="shared" si="52"/>
        <v>-3.4194869158454821E-17</v>
      </c>
      <c r="Z112" s="54">
        <f t="shared" si="43"/>
        <v>0</v>
      </c>
      <c r="AA112" s="42">
        <f t="shared" si="53"/>
        <v>0</v>
      </c>
      <c r="AB112" s="55" t="e">
        <f t="shared" si="54"/>
        <v>#DIV/0!</v>
      </c>
      <c r="AC112" s="86">
        <f t="shared" si="44"/>
        <v>5</v>
      </c>
      <c r="AD112" s="87">
        <f t="shared" si="55"/>
        <v>5.2083333333333339</v>
      </c>
      <c r="AE112" s="93">
        <f t="shared" si="56"/>
        <v>1.0658141036401501E-16</v>
      </c>
      <c r="AF112" s="59">
        <f t="shared" si="57"/>
        <v>5</v>
      </c>
      <c r="AG112" s="42">
        <f t="shared" si="58"/>
        <v>5.2083333333333339</v>
      </c>
      <c r="AH112" s="55">
        <f t="shared" si="59"/>
        <v>1.0658141036401501E-16</v>
      </c>
    </row>
    <row r="113" spans="1:34" x14ac:dyDescent="0.25">
      <c r="A113" s="75"/>
      <c r="B113" s="66"/>
      <c r="C113" s="40"/>
      <c r="D113" s="80">
        <v>0.04</v>
      </c>
      <c r="E113" s="86">
        <f t="shared" si="30"/>
        <v>5</v>
      </c>
      <c r="F113" s="87">
        <f t="shared" si="31"/>
        <v>6.2893081761006293</v>
      </c>
      <c r="G113" s="88">
        <f t="shared" si="45"/>
        <v>3.5305092183079979E-17</v>
      </c>
      <c r="H113" s="54">
        <f t="shared" si="32"/>
        <v>0</v>
      </c>
      <c r="I113" s="42">
        <f t="shared" si="46"/>
        <v>0</v>
      </c>
      <c r="J113" s="53" t="e">
        <f t="shared" si="47"/>
        <v>#DIV/0!</v>
      </c>
      <c r="K113" s="92">
        <f t="shared" si="33"/>
        <v>0</v>
      </c>
      <c r="L113" s="87">
        <f t="shared" si="34"/>
        <v>0</v>
      </c>
      <c r="M113" s="93" t="e">
        <f t="shared" si="48"/>
        <v>#DIV/0!</v>
      </c>
      <c r="N113" s="59">
        <f t="shared" si="35"/>
        <v>5</v>
      </c>
      <c r="O113" s="42">
        <f t="shared" si="36"/>
        <v>6.2500000000000009</v>
      </c>
      <c r="P113" s="55">
        <f t="shared" si="49"/>
        <v>1.0658141036401501E-16</v>
      </c>
      <c r="Q113" s="86">
        <f t="shared" si="37"/>
        <v>0</v>
      </c>
      <c r="R113" s="87">
        <f t="shared" si="38"/>
        <v>0</v>
      </c>
      <c r="S113" s="93" t="e">
        <f t="shared" si="50"/>
        <v>#DIV/0!</v>
      </c>
      <c r="T113" s="59">
        <f t="shared" si="39"/>
        <v>0</v>
      </c>
      <c r="U113" s="42">
        <f t="shared" si="40"/>
        <v>0</v>
      </c>
      <c r="V113" s="53" t="e">
        <f t="shared" si="51"/>
        <v>#DIV/0!</v>
      </c>
      <c r="W113" s="92">
        <f t="shared" si="41"/>
        <v>5</v>
      </c>
      <c r="X113" s="87">
        <f t="shared" si="42"/>
        <v>6.4935064935064934</v>
      </c>
      <c r="Y113" s="88">
        <f t="shared" si="52"/>
        <v>-3.4194869158454821E-17</v>
      </c>
      <c r="Z113" s="54">
        <f t="shared" si="43"/>
        <v>0</v>
      </c>
      <c r="AA113" s="42">
        <f t="shared" si="53"/>
        <v>0</v>
      </c>
      <c r="AB113" s="55" t="e">
        <f t="shared" si="54"/>
        <v>#DIV/0!</v>
      </c>
      <c r="AC113" s="86">
        <f t="shared" si="44"/>
        <v>5</v>
      </c>
      <c r="AD113" s="87">
        <f t="shared" si="55"/>
        <v>5.2083333333333339</v>
      </c>
      <c r="AE113" s="93">
        <f t="shared" si="56"/>
        <v>1.0658141036401501E-16</v>
      </c>
      <c r="AF113" s="59">
        <f t="shared" si="57"/>
        <v>5</v>
      </c>
      <c r="AG113" s="42">
        <f t="shared" si="58"/>
        <v>5.2083333333333339</v>
      </c>
      <c r="AH113" s="55">
        <f t="shared" si="59"/>
        <v>1.0658141036401501E-16</v>
      </c>
    </row>
    <row r="114" spans="1:34" x14ac:dyDescent="0.25">
      <c r="A114" s="75"/>
      <c r="B114" s="66"/>
      <c r="C114" s="40"/>
      <c r="D114" s="80">
        <v>0.04</v>
      </c>
      <c r="E114" s="86">
        <f t="shared" si="30"/>
        <v>5</v>
      </c>
      <c r="F114" s="87">
        <f t="shared" si="31"/>
        <v>6.2893081761006293</v>
      </c>
      <c r="G114" s="88">
        <f t="shared" si="45"/>
        <v>3.5305092183079979E-17</v>
      </c>
      <c r="H114" s="54">
        <f t="shared" si="32"/>
        <v>0</v>
      </c>
      <c r="I114" s="42">
        <f t="shared" si="46"/>
        <v>0</v>
      </c>
      <c r="J114" s="53" t="e">
        <f t="shared" si="47"/>
        <v>#DIV/0!</v>
      </c>
      <c r="K114" s="92">
        <f t="shared" si="33"/>
        <v>0</v>
      </c>
      <c r="L114" s="87">
        <f t="shared" si="34"/>
        <v>0</v>
      </c>
      <c r="M114" s="93" t="e">
        <f t="shared" si="48"/>
        <v>#DIV/0!</v>
      </c>
      <c r="N114" s="59">
        <f t="shared" si="35"/>
        <v>5</v>
      </c>
      <c r="O114" s="42">
        <f t="shared" si="36"/>
        <v>6.2500000000000009</v>
      </c>
      <c r="P114" s="55">
        <f t="shared" si="49"/>
        <v>1.0658141036401501E-16</v>
      </c>
      <c r="Q114" s="86">
        <f t="shared" si="37"/>
        <v>0</v>
      </c>
      <c r="R114" s="87">
        <f t="shared" si="38"/>
        <v>0</v>
      </c>
      <c r="S114" s="93" t="e">
        <f t="shared" si="50"/>
        <v>#DIV/0!</v>
      </c>
      <c r="T114" s="59">
        <f t="shared" si="39"/>
        <v>0</v>
      </c>
      <c r="U114" s="42">
        <f t="shared" si="40"/>
        <v>0</v>
      </c>
      <c r="V114" s="53" t="e">
        <f t="shared" si="51"/>
        <v>#DIV/0!</v>
      </c>
      <c r="W114" s="92">
        <f t="shared" si="41"/>
        <v>5</v>
      </c>
      <c r="X114" s="87">
        <f t="shared" si="42"/>
        <v>6.4935064935064934</v>
      </c>
      <c r="Y114" s="88">
        <f t="shared" si="52"/>
        <v>-3.4194869158454821E-17</v>
      </c>
      <c r="Z114" s="54">
        <f t="shared" si="43"/>
        <v>0</v>
      </c>
      <c r="AA114" s="42">
        <f t="shared" si="53"/>
        <v>0</v>
      </c>
      <c r="AB114" s="55" t="e">
        <f t="shared" si="54"/>
        <v>#DIV/0!</v>
      </c>
      <c r="AC114" s="86">
        <f t="shared" si="44"/>
        <v>5</v>
      </c>
      <c r="AD114" s="87">
        <f t="shared" si="55"/>
        <v>5.2083333333333339</v>
      </c>
      <c r="AE114" s="93">
        <f t="shared" si="56"/>
        <v>1.0658141036401501E-16</v>
      </c>
      <c r="AF114" s="59">
        <f t="shared" si="57"/>
        <v>5</v>
      </c>
      <c r="AG114" s="42">
        <f t="shared" si="58"/>
        <v>5.2083333333333339</v>
      </c>
      <c r="AH114" s="55">
        <f t="shared" si="59"/>
        <v>1.0658141036401501E-16</v>
      </c>
    </row>
    <row r="115" spans="1:34" x14ac:dyDescent="0.25">
      <c r="A115" s="75"/>
      <c r="B115" s="66"/>
      <c r="C115" s="40"/>
      <c r="D115" s="80">
        <v>0.04</v>
      </c>
      <c r="E115" s="86">
        <f t="shared" si="30"/>
        <v>5</v>
      </c>
      <c r="F115" s="87">
        <f t="shared" si="31"/>
        <v>6.2893081761006293</v>
      </c>
      <c r="G115" s="88">
        <f t="shared" si="45"/>
        <v>3.5305092183079979E-17</v>
      </c>
      <c r="H115" s="54">
        <f t="shared" si="32"/>
        <v>0</v>
      </c>
      <c r="I115" s="42">
        <f t="shared" si="46"/>
        <v>0</v>
      </c>
      <c r="J115" s="53" t="e">
        <f t="shared" si="47"/>
        <v>#DIV/0!</v>
      </c>
      <c r="K115" s="92">
        <f t="shared" si="33"/>
        <v>0</v>
      </c>
      <c r="L115" s="87">
        <f t="shared" si="34"/>
        <v>0</v>
      </c>
      <c r="M115" s="93" t="e">
        <f t="shared" si="48"/>
        <v>#DIV/0!</v>
      </c>
      <c r="N115" s="59">
        <f t="shared" si="35"/>
        <v>5</v>
      </c>
      <c r="O115" s="42">
        <f t="shared" si="36"/>
        <v>6.2500000000000009</v>
      </c>
      <c r="P115" s="55">
        <f t="shared" si="49"/>
        <v>1.0658141036401501E-16</v>
      </c>
      <c r="Q115" s="86">
        <f t="shared" si="37"/>
        <v>0</v>
      </c>
      <c r="R115" s="87">
        <f t="shared" si="38"/>
        <v>0</v>
      </c>
      <c r="S115" s="93" t="e">
        <f t="shared" si="50"/>
        <v>#DIV/0!</v>
      </c>
      <c r="T115" s="59">
        <f t="shared" si="39"/>
        <v>0</v>
      </c>
      <c r="U115" s="42">
        <f t="shared" si="40"/>
        <v>0</v>
      </c>
      <c r="V115" s="53" t="e">
        <f t="shared" si="51"/>
        <v>#DIV/0!</v>
      </c>
      <c r="W115" s="92">
        <f t="shared" si="41"/>
        <v>5</v>
      </c>
      <c r="X115" s="87">
        <f t="shared" si="42"/>
        <v>6.4935064935064934</v>
      </c>
      <c r="Y115" s="88">
        <f t="shared" si="52"/>
        <v>-3.4194869158454821E-17</v>
      </c>
      <c r="Z115" s="54">
        <f t="shared" si="43"/>
        <v>0</v>
      </c>
      <c r="AA115" s="42">
        <f t="shared" si="53"/>
        <v>0</v>
      </c>
      <c r="AB115" s="55" t="e">
        <f t="shared" si="54"/>
        <v>#DIV/0!</v>
      </c>
      <c r="AC115" s="86">
        <f t="shared" si="44"/>
        <v>5</v>
      </c>
      <c r="AD115" s="87">
        <f t="shared" si="55"/>
        <v>5.2083333333333339</v>
      </c>
      <c r="AE115" s="93">
        <f t="shared" si="56"/>
        <v>1.0658141036401501E-16</v>
      </c>
      <c r="AF115" s="59">
        <f t="shared" si="57"/>
        <v>5</v>
      </c>
      <c r="AG115" s="42">
        <f t="shared" si="58"/>
        <v>5.2083333333333339</v>
      </c>
      <c r="AH115" s="55">
        <f t="shared" si="59"/>
        <v>1.0658141036401501E-16</v>
      </c>
    </row>
    <row r="116" spans="1:34" x14ac:dyDescent="0.25">
      <c r="A116" s="75"/>
      <c r="B116" s="66"/>
      <c r="C116" s="40"/>
      <c r="D116" s="80">
        <v>0.04</v>
      </c>
      <c r="E116" s="86">
        <f t="shared" si="30"/>
        <v>5</v>
      </c>
      <c r="F116" s="87">
        <f t="shared" si="31"/>
        <v>6.2893081761006293</v>
      </c>
      <c r="G116" s="88">
        <f t="shared" si="45"/>
        <v>3.5305092183079979E-17</v>
      </c>
      <c r="H116" s="54">
        <f t="shared" si="32"/>
        <v>0</v>
      </c>
      <c r="I116" s="42">
        <f t="shared" si="46"/>
        <v>0</v>
      </c>
      <c r="J116" s="53" t="e">
        <f t="shared" si="47"/>
        <v>#DIV/0!</v>
      </c>
      <c r="K116" s="92">
        <f t="shared" si="33"/>
        <v>0</v>
      </c>
      <c r="L116" s="87">
        <f t="shared" si="34"/>
        <v>0</v>
      </c>
      <c r="M116" s="93" t="e">
        <f t="shared" si="48"/>
        <v>#DIV/0!</v>
      </c>
      <c r="N116" s="59">
        <f t="shared" si="35"/>
        <v>5</v>
      </c>
      <c r="O116" s="42">
        <f t="shared" si="36"/>
        <v>6.2500000000000009</v>
      </c>
      <c r="P116" s="55">
        <f t="shared" si="49"/>
        <v>1.0658141036401501E-16</v>
      </c>
      <c r="Q116" s="86">
        <f t="shared" si="37"/>
        <v>0</v>
      </c>
      <c r="R116" s="87">
        <f t="shared" si="38"/>
        <v>0</v>
      </c>
      <c r="S116" s="93" t="e">
        <f t="shared" si="50"/>
        <v>#DIV/0!</v>
      </c>
      <c r="T116" s="59">
        <f t="shared" si="39"/>
        <v>0</v>
      </c>
      <c r="U116" s="42">
        <f t="shared" si="40"/>
        <v>0</v>
      </c>
      <c r="V116" s="53" t="e">
        <f t="shared" si="51"/>
        <v>#DIV/0!</v>
      </c>
      <c r="W116" s="92">
        <f t="shared" si="41"/>
        <v>5</v>
      </c>
      <c r="X116" s="87">
        <f t="shared" si="42"/>
        <v>6.4935064935064934</v>
      </c>
      <c r="Y116" s="88">
        <f t="shared" si="52"/>
        <v>-3.4194869158454821E-17</v>
      </c>
      <c r="Z116" s="54">
        <f t="shared" si="43"/>
        <v>0</v>
      </c>
      <c r="AA116" s="42">
        <f t="shared" si="53"/>
        <v>0</v>
      </c>
      <c r="AB116" s="55" t="e">
        <f t="shared" si="54"/>
        <v>#DIV/0!</v>
      </c>
      <c r="AC116" s="86">
        <f t="shared" si="44"/>
        <v>5</v>
      </c>
      <c r="AD116" s="87">
        <f t="shared" si="55"/>
        <v>5.2083333333333339</v>
      </c>
      <c r="AE116" s="93">
        <f t="shared" si="56"/>
        <v>1.0658141036401501E-16</v>
      </c>
      <c r="AF116" s="59">
        <f t="shared" si="57"/>
        <v>5</v>
      </c>
      <c r="AG116" s="42">
        <f t="shared" si="58"/>
        <v>5.2083333333333339</v>
      </c>
      <c r="AH116" s="55">
        <f t="shared" si="59"/>
        <v>1.0658141036401501E-16</v>
      </c>
    </row>
    <row r="117" spans="1:34" x14ac:dyDescent="0.25">
      <c r="A117" s="75"/>
      <c r="B117" s="66"/>
      <c r="C117" s="40"/>
      <c r="D117" s="80">
        <v>0.04</v>
      </c>
      <c r="E117" s="86">
        <f t="shared" si="30"/>
        <v>5</v>
      </c>
      <c r="F117" s="87">
        <f t="shared" si="31"/>
        <v>6.2893081761006293</v>
      </c>
      <c r="G117" s="88">
        <f t="shared" si="45"/>
        <v>3.5305092183079979E-17</v>
      </c>
      <c r="H117" s="54">
        <f t="shared" si="32"/>
        <v>0</v>
      </c>
      <c r="I117" s="42">
        <f t="shared" si="46"/>
        <v>0</v>
      </c>
      <c r="J117" s="53" t="e">
        <f t="shared" si="47"/>
        <v>#DIV/0!</v>
      </c>
      <c r="K117" s="92">
        <f t="shared" si="33"/>
        <v>0</v>
      </c>
      <c r="L117" s="87">
        <f t="shared" si="34"/>
        <v>0</v>
      </c>
      <c r="M117" s="93" t="e">
        <f t="shared" si="48"/>
        <v>#DIV/0!</v>
      </c>
      <c r="N117" s="59">
        <f t="shared" si="35"/>
        <v>5</v>
      </c>
      <c r="O117" s="42">
        <f t="shared" si="36"/>
        <v>6.2500000000000009</v>
      </c>
      <c r="P117" s="55">
        <f t="shared" si="49"/>
        <v>1.0658141036401501E-16</v>
      </c>
      <c r="Q117" s="86">
        <f t="shared" si="37"/>
        <v>0</v>
      </c>
      <c r="R117" s="87">
        <f t="shared" si="38"/>
        <v>0</v>
      </c>
      <c r="S117" s="93" t="e">
        <f t="shared" si="50"/>
        <v>#DIV/0!</v>
      </c>
      <c r="T117" s="59">
        <f t="shared" si="39"/>
        <v>0</v>
      </c>
      <c r="U117" s="42">
        <f t="shared" si="40"/>
        <v>0</v>
      </c>
      <c r="V117" s="53" t="e">
        <f t="shared" si="51"/>
        <v>#DIV/0!</v>
      </c>
      <c r="W117" s="92">
        <f t="shared" si="41"/>
        <v>5</v>
      </c>
      <c r="X117" s="87">
        <f t="shared" si="42"/>
        <v>6.4935064935064934</v>
      </c>
      <c r="Y117" s="88">
        <f t="shared" si="52"/>
        <v>-3.4194869158454821E-17</v>
      </c>
      <c r="Z117" s="54">
        <f t="shared" si="43"/>
        <v>0</v>
      </c>
      <c r="AA117" s="42">
        <f t="shared" si="53"/>
        <v>0</v>
      </c>
      <c r="AB117" s="55" t="e">
        <f t="shared" si="54"/>
        <v>#DIV/0!</v>
      </c>
      <c r="AC117" s="86">
        <f t="shared" si="44"/>
        <v>5</v>
      </c>
      <c r="AD117" s="87">
        <f t="shared" si="55"/>
        <v>5.2083333333333339</v>
      </c>
      <c r="AE117" s="93">
        <f t="shared" si="56"/>
        <v>1.0658141036401501E-16</v>
      </c>
      <c r="AF117" s="59">
        <f t="shared" si="57"/>
        <v>5</v>
      </c>
      <c r="AG117" s="42">
        <f t="shared" si="58"/>
        <v>5.2083333333333339</v>
      </c>
      <c r="AH117" s="55">
        <f t="shared" si="59"/>
        <v>1.0658141036401501E-16</v>
      </c>
    </row>
    <row r="118" spans="1:34" x14ac:dyDescent="0.25">
      <c r="A118" s="75"/>
      <c r="B118" s="66"/>
      <c r="C118" s="40"/>
      <c r="D118" s="80">
        <v>0.04</v>
      </c>
      <c r="E118" s="86">
        <f t="shared" si="30"/>
        <v>5</v>
      </c>
      <c r="F118" s="87">
        <f t="shared" si="31"/>
        <v>6.2893081761006293</v>
      </c>
      <c r="G118" s="88">
        <f t="shared" si="45"/>
        <v>3.5305092183079979E-17</v>
      </c>
      <c r="H118" s="54">
        <f t="shared" si="32"/>
        <v>0</v>
      </c>
      <c r="I118" s="42">
        <f t="shared" si="46"/>
        <v>0</v>
      </c>
      <c r="J118" s="53" t="e">
        <f t="shared" si="47"/>
        <v>#DIV/0!</v>
      </c>
      <c r="K118" s="92">
        <f t="shared" si="33"/>
        <v>0</v>
      </c>
      <c r="L118" s="87">
        <f t="shared" si="34"/>
        <v>0</v>
      </c>
      <c r="M118" s="93" t="e">
        <f t="shared" si="48"/>
        <v>#DIV/0!</v>
      </c>
      <c r="N118" s="59">
        <f t="shared" si="35"/>
        <v>5</v>
      </c>
      <c r="O118" s="42">
        <f t="shared" si="36"/>
        <v>6.2500000000000009</v>
      </c>
      <c r="P118" s="55">
        <f t="shared" si="49"/>
        <v>1.0658141036401501E-16</v>
      </c>
      <c r="Q118" s="86">
        <f t="shared" si="37"/>
        <v>0</v>
      </c>
      <c r="R118" s="87">
        <f t="shared" si="38"/>
        <v>0</v>
      </c>
      <c r="S118" s="93" t="e">
        <f t="shared" si="50"/>
        <v>#DIV/0!</v>
      </c>
      <c r="T118" s="59">
        <f t="shared" si="39"/>
        <v>0</v>
      </c>
      <c r="U118" s="42">
        <f t="shared" si="40"/>
        <v>0</v>
      </c>
      <c r="V118" s="53" t="e">
        <f t="shared" si="51"/>
        <v>#DIV/0!</v>
      </c>
      <c r="W118" s="92">
        <f t="shared" si="41"/>
        <v>5</v>
      </c>
      <c r="X118" s="87">
        <f t="shared" si="42"/>
        <v>6.4935064935064934</v>
      </c>
      <c r="Y118" s="88">
        <f t="shared" si="52"/>
        <v>-3.4194869158454821E-17</v>
      </c>
      <c r="Z118" s="54">
        <f t="shared" si="43"/>
        <v>0</v>
      </c>
      <c r="AA118" s="42">
        <f t="shared" si="53"/>
        <v>0</v>
      </c>
      <c r="AB118" s="55" t="e">
        <f t="shared" si="54"/>
        <v>#DIV/0!</v>
      </c>
      <c r="AC118" s="86">
        <f t="shared" si="44"/>
        <v>5</v>
      </c>
      <c r="AD118" s="87">
        <f t="shared" si="55"/>
        <v>5.2083333333333339</v>
      </c>
      <c r="AE118" s="93">
        <f t="shared" si="56"/>
        <v>1.0658141036401501E-16</v>
      </c>
      <c r="AF118" s="59">
        <f t="shared" si="57"/>
        <v>5</v>
      </c>
      <c r="AG118" s="42">
        <f t="shared" si="58"/>
        <v>5.2083333333333339</v>
      </c>
      <c r="AH118" s="55">
        <f t="shared" si="59"/>
        <v>1.0658141036401501E-16</v>
      </c>
    </row>
    <row r="119" spans="1:34" x14ac:dyDescent="0.25">
      <c r="A119" s="75"/>
      <c r="B119" s="66"/>
      <c r="C119" s="40"/>
      <c r="D119" s="80">
        <v>0.04</v>
      </c>
      <c r="E119" s="86">
        <f t="shared" si="30"/>
        <v>5</v>
      </c>
      <c r="F119" s="87">
        <f t="shared" si="31"/>
        <v>6.2893081761006293</v>
      </c>
      <c r="G119" s="88">
        <f t="shared" si="45"/>
        <v>3.5305092183079979E-17</v>
      </c>
      <c r="H119" s="54">
        <f t="shared" si="32"/>
        <v>0</v>
      </c>
      <c r="I119" s="42">
        <f t="shared" si="46"/>
        <v>0</v>
      </c>
      <c r="J119" s="53" t="e">
        <f t="shared" si="47"/>
        <v>#DIV/0!</v>
      </c>
      <c r="K119" s="92">
        <f t="shared" si="33"/>
        <v>0</v>
      </c>
      <c r="L119" s="87">
        <f t="shared" si="34"/>
        <v>0</v>
      </c>
      <c r="M119" s="93" t="e">
        <f t="shared" si="48"/>
        <v>#DIV/0!</v>
      </c>
      <c r="N119" s="59">
        <f t="shared" si="35"/>
        <v>5</v>
      </c>
      <c r="O119" s="42">
        <f t="shared" si="36"/>
        <v>6.2500000000000009</v>
      </c>
      <c r="P119" s="55">
        <f t="shared" si="49"/>
        <v>1.0658141036401501E-16</v>
      </c>
      <c r="Q119" s="86">
        <f t="shared" si="37"/>
        <v>0</v>
      </c>
      <c r="R119" s="87">
        <f t="shared" si="38"/>
        <v>0</v>
      </c>
      <c r="S119" s="93" t="e">
        <f t="shared" si="50"/>
        <v>#DIV/0!</v>
      </c>
      <c r="T119" s="59">
        <f t="shared" si="39"/>
        <v>0</v>
      </c>
      <c r="U119" s="42">
        <f t="shared" si="40"/>
        <v>0</v>
      </c>
      <c r="V119" s="53" t="e">
        <f t="shared" si="51"/>
        <v>#DIV/0!</v>
      </c>
      <c r="W119" s="92">
        <f t="shared" si="41"/>
        <v>5</v>
      </c>
      <c r="X119" s="87">
        <f t="shared" si="42"/>
        <v>6.4935064935064934</v>
      </c>
      <c r="Y119" s="88">
        <f t="shared" si="52"/>
        <v>-3.4194869158454821E-17</v>
      </c>
      <c r="Z119" s="54">
        <f t="shared" si="43"/>
        <v>0</v>
      </c>
      <c r="AA119" s="42">
        <f t="shared" si="53"/>
        <v>0</v>
      </c>
      <c r="AB119" s="55" t="e">
        <f t="shared" si="54"/>
        <v>#DIV/0!</v>
      </c>
      <c r="AC119" s="86">
        <f t="shared" si="44"/>
        <v>5</v>
      </c>
      <c r="AD119" s="87">
        <f t="shared" si="55"/>
        <v>5.2083333333333339</v>
      </c>
      <c r="AE119" s="93">
        <f t="shared" si="56"/>
        <v>1.0658141036401501E-16</v>
      </c>
      <c r="AF119" s="59">
        <f t="shared" si="57"/>
        <v>5</v>
      </c>
      <c r="AG119" s="42">
        <f t="shared" si="58"/>
        <v>5.2083333333333339</v>
      </c>
      <c r="AH119" s="55">
        <f t="shared" si="59"/>
        <v>1.0658141036401501E-16</v>
      </c>
    </row>
    <row r="120" spans="1:34" x14ac:dyDescent="0.25">
      <c r="A120" s="75"/>
      <c r="B120" s="66"/>
      <c r="C120" s="40"/>
      <c r="D120" s="80">
        <v>0.04</v>
      </c>
      <c r="E120" s="86">
        <f t="shared" si="30"/>
        <v>5</v>
      </c>
      <c r="F120" s="87">
        <f t="shared" si="31"/>
        <v>6.2893081761006293</v>
      </c>
      <c r="G120" s="88">
        <f t="shared" si="45"/>
        <v>3.5305092183079979E-17</v>
      </c>
      <c r="H120" s="54">
        <f t="shared" si="32"/>
        <v>0</v>
      </c>
      <c r="I120" s="42">
        <f t="shared" si="46"/>
        <v>0</v>
      </c>
      <c r="J120" s="53" t="e">
        <f t="shared" si="47"/>
        <v>#DIV/0!</v>
      </c>
      <c r="K120" s="92">
        <f t="shared" si="33"/>
        <v>0</v>
      </c>
      <c r="L120" s="87">
        <f t="shared" si="34"/>
        <v>0</v>
      </c>
      <c r="M120" s="93" t="e">
        <f t="shared" si="48"/>
        <v>#DIV/0!</v>
      </c>
      <c r="N120" s="59">
        <f t="shared" si="35"/>
        <v>5</v>
      </c>
      <c r="O120" s="42">
        <f t="shared" si="36"/>
        <v>6.2500000000000009</v>
      </c>
      <c r="P120" s="55">
        <f t="shared" si="49"/>
        <v>1.0658141036401501E-16</v>
      </c>
      <c r="Q120" s="86">
        <f t="shared" si="37"/>
        <v>0</v>
      </c>
      <c r="R120" s="87">
        <f t="shared" si="38"/>
        <v>0</v>
      </c>
      <c r="S120" s="93" t="e">
        <f t="shared" si="50"/>
        <v>#DIV/0!</v>
      </c>
      <c r="T120" s="59">
        <f t="shared" si="39"/>
        <v>0</v>
      </c>
      <c r="U120" s="42">
        <f t="shared" si="40"/>
        <v>0</v>
      </c>
      <c r="V120" s="53" t="e">
        <f t="shared" si="51"/>
        <v>#DIV/0!</v>
      </c>
      <c r="W120" s="92">
        <f t="shared" si="41"/>
        <v>5</v>
      </c>
      <c r="X120" s="87">
        <f t="shared" si="42"/>
        <v>6.4935064935064934</v>
      </c>
      <c r="Y120" s="88">
        <f t="shared" si="52"/>
        <v>-3.4194869158454821E-17</v>
      </c>
      <c r="Z120" s="54">
        <f t="shared" si="43"/>
        <v>0</v>
      </c>
      <c r="AA120" s="42">
        <f t="shared" si="53"/>
        <v>0</v>
      </c>
      <c r="AB120" s="55" t="e">
        <f t="shared" si="54"/>
        <v>#DIV/0!</v>
      </c>
      <c r="AC120" s="86">
        <f t="shared" si="44"/>
        <v>5</v>
      </c>
      <c r="AD120" s="87">
        <f t="shared" si="55"/>
        <v>5.2083333333333339</v>
      </c>
      <c r="AE120" s="93">
        <f t="shared" si="56"/>
        <v>1.0658141036401501E-16</v>
      </c>
      <c r="AF120" s="59">
        <f t="shared" si="57"/>
        <v>5</v>
      </c>
      <c r="AG120" s="42">
        <f t="shared" si="58"/>
        <v>5.2083333333333339</v>
      </c>
      <c r="AH120" s="55">
        <f t="shared" si="59"/>
        <v>1.0658141036401501E-16</v>
      </c>
    </row>
    <row r="121" spans="1:34" x14ac:dyDescent="0.25">
      <c r="A121" s="75"/>
      <c r="B121" s="66"/>
      <c r="C121" s="40"/>
      <c r="D121" s="80">
        <v>0.04</v>
      </c>
      <c r="E121" s="86">
        <f t="shared" si="30"/>
        <v>5</v>
      </c>
      <c r="F121" s="87">
        <f t="shared" si="31"/>
        <v>6.2893081761006293</v>
      </c>
      <c r="G121" s="88">
        <f t="shared" si="45"/>
        <v>3.5305092183079979E-17</v>
      </c>
      <c r="H121" s="54">
        <f t="shared" si="32"/>
        <v>0</v>
      </c>
      <c r="I121" s="42">
        <f t="shared" si="46"/>
        <v>0</v>
      </c>
      <c r="J121" s="53" t="e">
        <f t="shared" si="47"/>
        <v>#DIV/0!</v>
      </c>
      <c r="K121" s="92">
        <f t="shared" si="33"/>
        <v>0</v>
      </c>
      <c r="L121" s="87">
        <f t="shared" si="34"/>
        <v>0</v>
      </c>
      <c r="M121" s="93" t="e">
        <f t="shared" si="48"/>
        <v>#DIV/0!</v>
      </c>
      <c r="N121" s="59">
        <f t="shared" si="35"/>
        <v>5</v>
      </c>
      <c r="O121" s="42">
        <f t="shared" si="36"/>
        <v>6.2500000000000009</v>
      </c>
      <c r="P121" s="55">
        <f t="shared" si="49"/>
        <v>1.0658141036401501E-16</v>
      </c>
      <c r="Q121" s="86">
        <f t="shared" si="37"/>
        <v>0</v>
      </c>
      <c r="R121" s="87">
        <f t="shared" si="38"/>
        <v>0</v>
      </c>
      <c r="S121" s="93" t="e">
        <f t="shared" si="50"/>
        <v>#DIV/0!</v>
      </c>
      <c r="T121" s="59">
        <f t="shared" si="39"/>
        <v>0</v>
      </c>
      <c r="U121" s="42">
        <f t="shared" si="40"/>
        <v>0</v>
      </c>
      <c r="V121" s="53" t="e">
        <f t="shared" si="51"/>
        <v>#DIV/0!</v>
      </c>
      <c r="W121" s="92">
        <f t="shared" si="41"/>
        <v>5</v>
      </c>
      <c r="X121" s="87">
        <f t="shared" si="42"/>
        <v>6.4935064935064934</v>
      </c>
      <c r="Y121" s="88">
        <f t="shared" si="52"/>
        <v>-3.4194869158454821E-17</v>
      </c>
      <c r="Z121" s="54">
        <f t="shared" si="43"/>
        <v>0</v>
      </c>
      <c r="AA121" s="42">
        <f t="shared" si="53"/>
        <v>0</v>
      </c>
      <c r="AB121" s="55" t="e">
        <f t="shared" si="54"/>
        <v>#DIV/0!</v>
      </c>
      <c r="AC121" s="86">
        <f t="shared" si="44"/>
        <v>5</v>
      </c>
      <c r="AD121" s="87">
        <f t="shared" si="55"/>
        <v>5.2083333333333339</v>
      </c>
      <c r="AE121" s="93">
        <f t="shared" si="56"/>
        <v>1.0658141036401501E-16</v>
      </c>
      <c r="AF121" s="59">
        <f t="shared" si="57"/>
        <v>5</v>
      </c>
      <c r="AG121" s="42">
        <f t="shared" si="58"/>
        <v>5.2083333333333339</v>
      </c>
      <c r="AH121" s="55">
        <f t="shared" si="59"/>
        <v>1.0658141036401501E-16</v>
      </c>
    </row>
    <row r="122" spans="1:34" x14ac:dyDescent="0.25">
      <c r="A122" s="75"/>
      <c r="B122" s="66"/>
      <c r="C122" s="40"/>
      <c r="D122" s="80">
        <v>0.04</v>
      </c>
      <c r="E122" s="86">
        <f t="shared" si="30"/>
        <v>5</v>
      </c>
      <c r="F122" s="87">
        <f t="shared" si="31"/>
        <v>6.2893081761006293</v>
      </c>
      <c r="G122" s="88">
        <f t="shared" si="45"/>
        <v>3.5305092183079979E-17</v>
      </c>
      <c r="H122" s="54">
        <f t="shared" si="32"/>
        <v>0</v>
      </c>
      <c r="I122" s="42">
        <f t="shared" si="46"/>
        <v>0</v>
      </c>
      <c r="J122" s="53" t="e">
        <f t="shared" si="47"/>
        <v>#DIV/0!</v>
      </c>
      <c r="K122" s="92">
        <f t="shared" si="33"/>
        <v>0</v>
      </c>
      <c r="L122" s="87">
        <f t="shared" si="34"/>
        <v>0</v>
      </c>
      <c r="M122" s="93" t="e">
        <f t="shared" si="48"/>
        <v>#DIV/0!</v>
      </c>
      <c r="N122" s="59">
        <f t="shared" si="35"/>
        <v>5</v>
      </c>
      <c r="O122" s="42">
        <f t="shared" si="36"/>
        <v>6.2500000000000009</v>
      </c>
      <c r="P122" s="55">
        <f t="shared" si="49"/>
        <v>1.0658141036401501E-16</v>
      </c>
      <c r="Q122" s="86">
        <f t="shared" si="37"/>
        <v>0</v>
      </c>
      <c r="R122" s="87">
        <f t="shared" si="38"/>
        <v>0</v>
      </c>
      <c r="S122" s="93" t="e">
        <f t="shared" si="50"/>
        <v>#DIV/0!</v>
      </c>
      <c r="T122" s="59">
        <f t="shared" si="39"/>
        <v>0</v>
      </c>
      <c r="U122" s="42">
        <f t="shared" si="40"/>
        <v>0</v>
      </c>
      <c r="V122" s="53" t="e">
        <f t="shared" si="51"/>
        <v>#DIV/0!</v>
      </c>
      <c r="W122" s="92">
        <f t="shared" si="41"/>
        <v>5</v>
      </c>
      <c r="X122" s="87">
        <f t="shared" si="42"/>
        <v>6.4935064935064934</v>
      </c>
      <c r="Y122" s="88">
        <f t="shared" si="52"/>
        <v>-3.4194869158454821E-17</v>
      </c>
      <c r="Z122" s="54">
        <f t="shared" si="43"/>
        <v>0</v>
      </c>
      <c r="AA122" s="42">
        <f t="shared" si="53"/>
        <v>0</v>
      </c>
      <c r="AB122" s="55" t="e">
        <f t="shared" si="54"/>
        <v>#DIV/0!</v>
      </c>
      <c r="AC122" s="86">
        <f t="shared" si="44"/>
        <v>5</v>
      </c>
      <c r="AD122" s="87">
        <f t="shared" si="55"/>
        <v>5.2083333333333339</v>
      </c>
      <c r="AE122" s="93">
        <f t="shared" si="56"/>
        <v>1.0658141036401501E-16</v>
      </c>
      <c r="AF122" s="59">
        <f t="shared" si="57"/>
        <v>5</v>
      </c>
      <c r="AG122" s="42">
        <f t="shared" si="58"/>
        <v>5.2083333333333339</v>
      </c>
      <c r="AH122" s="55">
        <f t="shared" si="59"/>
        <v>1.0658141036401501E-16</v>
      </c>
    </row>
    <row r="123" spans="1:34" x14ac:dyDescent="0.25">
      <c r="A123" s="75"/>
      <c r="B123" s="66"/>
      <c r="C123" s="40"/>
      <c r="D123" s="80">
        <v>0.04</v>
      </c>
      <c r="E123" s="86">
        <f t="shared" si="30"/>
        <v>5</v>
      </c>
      <c r="F123" s="87">
        <f t="shared" si="31"/>
        <v>6.2893081761006293</v>
      </c>
      <c r="G123" s="88">
        <f t="shared" si="45"/>
        <v>3.5305092183079979E-17</v>
      </c>
      <c r="H123" s="54">
        <f t="shared" si="32"/>
        <v>0</v>
      </c>
      <c r="I123" s="42">
        <f t="shared" si="46"/>
        <v>0</v>
      </c>
      <c r="J123" s="53" t="e">
        <f t="shared" si="47"/>
        <v>#DIV/0!</v>
      </c>
      <c r="K123" s="92">
        <f t="shared" si="33"/>
        <v>0</v>
      </c>
      <c r="L123" s="87">
        <f t="shared" si="34"/>
        <v>0</v>
      </c>
      <c r="M123" s="93" t="e">
        <f t="shared" si="48"/>
        <v>#DIV/0!</v>
      </c>
      <c r="N123" s="59">
        <f t="shared" si="35"/>
        <v>5</v>
      </c>
      <c r="O123" s="42">
        <f t="shared" si="36"/>
        <v>6.2500000000000009</v>
      </c>
      <c r="P123" s="55">
        <f t="shared" si="49"/>
        <v>1.0658141036401501E-16</v>
      </c>
      <c r="Q123" s="86">
        <f t="shared" si="37"/>
        <v>0</v>
      </c>
      <c r="R123" s="87">
        <f t="shared" si="38"/>
        <v>0</v>
      </c>
      <c r="S123" s="93" t="e">
        <f t="shared" si="50"/>
        <v>#DIV/0!</v>
      </c>
      <c r="T123" s="59">
        <f t="shared" si="39"/>
        <v>0</v>
      </c>
      <c r="U123" s="42">
        <f t="shared" si="40"/>
        <v>0</v>
      </c>
      <c r="V123" s="53" t="e">
        <f t="shared" si="51"/>
        <v>#DIV/0!</v>
      </c>
      <c r="W123" s="92">
        <f t="shared" si="41"/>
        <v>5</v>
      </c>
      <c r="X123" s="87">
        <f t="shared" si="42"/>
        <v>6.4935064935064934</v>
      </c>
      <c r="Y123" s="88">
        <f t="shared" si="52"/>
        <v>-3.4194869158454821E-17</v>
      </c>
      <c r="Z123" s="54">
        <f t="shared" si="43"/>
        <v>0</v>
      </c>
      <c r="AA123" s="42">
        <f t="shared" si="53"/>
        <v>0</v>
      </c>
      <c r="AB123" s="55" t="e">
        <f t="shared" si="54"/>
        <v>#DIV/0!</v>
      </c>
      <c r="AC123" s="86">
        <f t="shared" si="44"/>
        <v>5</v>
      </c>
      <c r="AD123" s="87">
        <f t="shared" si="55"/>
        <v>5.2083333333333339</v>
      </c>
      <c r="AE123" s="93">
        <f t="shared" si="56"/>
        <v>1.0658141036401501E-16</v>
      </c>
      <c r="AF123" s="59">
        <f t="shared" si="57"/>
        <v>5</v>
      </c>
      <c r="AG123" s="42">
        <f t="shared" si="58"/>
        <v>5.2083333333333339</v>
      </c>
      <c r="AH123" s="55">
        <f t="shared" si="59"/>
        <v>1.0658141036401501E-16</v>
      </c>
    </row>
    <row r="124" spans="1:34" x14ac:dyDescent="0.25">
      <c r="A124" s="75"/>
      <c r="B124" s="66"/>
      <c r="C124" s="40"/>
      <c r="D124" s="80">
        <v>0.04</v>
      </c>
      <c r="E124" s="86">
        <f t="shared" si="30"/>
        <v>5</v>
      </c>
      <c r="F124" s="87">
        <f t="shared" si="31"/>
        <v>6.2893081761006293</v>
      </c>
      <c r="G124" s="88">
        <f t="shared" si="45"/>
        <v>3.5305092183079979E-17</v>
      </c>
      <c r="H124" s="54">
        <f t="shared" si="32"/>
        <v>0</v>
      </c>
      <c r="I124" s="42">
        <f t="shared" si="46"/>
        <v>0</v>
      </c>
      <c r="J124" s="53" t="e">
        <f t="shared" si="47"/>
        <v>#DIV/0!</v>
      </c>
      <c r="K124" s="92">
        <f t="shared" si="33"/>
        <v>0</v>
      </c>
      <c r="L124" s="87">
        <f t="shared" si="34"/>
        <v>0</v>
      </c>
      <c r="M124" s="93" t="e">
        <f t="shared" si="48"/>
        <v>#DIV/0!</v>
      </c>
      <c r="N124" s="59">
        <f t="shared" si="35"/>
        <v>5</v>
      </c>
      <c r="O124" s="42">
        <f t="shared" si="36"/>
        <v>6.2500000000000009</v>
      </c>
      <c r="P124" s="55">
        <f t="shared" si="49"/>
        <v>1.0658141036401501E-16</v>
      </c>
      <c r="Q124" s="86">
        <f t="shared" si="37"/>
        <v>0</v>
      </c>
      <c r="R124" s="87">
        <f t="shared" si="38"/>
        <v>0</v>
      </c>
      <c r="S124" s="93" t="e">
        <f t="shared" si="50"/>
        <v>#DIV/0!</v>
      </c>
      <c r="T124" s="59">
        <f t="shared" si="39"/>
        <v>0</v>
      </c>
      <c r="U124" s="42">
        <f t="shared" si="40"/>
        <v>0</v>
      </c>
      <c r="V124" s="53" t="e">
        <f t="shared" si="51"/>
        <v>#DIV/0!</v>
      </c>
      <c r="W124" s="92">
        <f t="shared" si="41"/>
        <v>5</v>
      </c>
      <c r="X124" s="87">
        <f t="shared" si="42"/>
        <v>6.4935064935064934</v>
      </c>
      <c r="Y124" s="88">
        <f t="shared" si="52"/>
        <v>-3.4194869158454821E-17</v>
      </c>
      <c r="Z124" s="54">
        <f t="shared" si="43"/>
        <v>0</v>
      </c>
      <c r="AA124" s="42">
        <f t="shared" si="53"/>
        <v>0</v>
      </c>
      <c r="AB124" s="55" t="e">
        <f t="shared" si="54"/>
        <v>#DIV/0!</v>
      </c>
      <c r="AC124" s="86">
        <f t="shared" si="44"/>
        <v>5</v>
      </c>
      <c r="AD124" s="87">
        <f t="shared" si="55"/>
        <v>5.2083333333333339</v>
      </c>
      <c r="AE124" s="93">
        <f t="shared" si="56"/>
        <v>1.0658141036401501E-16</v>
      </c>
      <c r="AF124" s="59">
        <f t="shared" si="57"/>
        <v>5</v>
      </c>
      <c r="AG124" s="42">
        <f t="shared" si="58"/>
        <v>5.2083333333333339</v>
      </c>
      <c r="AH124" s="55">
        <f t="shared" si="59"/>
        <v>1.0658141036401501E-16</v>
      </c>
    </row>
    <row r="125" spans="1:34" x14ac:dyDescent="0.25">
      <c r="A125" s="75"/>
      <c r="B125" s="66"/>
      <c r="C125" s="40"/>
      <c r="D125" s="80">
        <v>0.04</v>
      </c>
      <c r="E125" s="86">
        <f t="shared" si="30"/>
        <v>5</v>
      </c>
      <c r="F125" s="87">
        <f t="shared" si="31"/>
        <v>6.2893081761006293</v>
      </c>
      <c r="G125" s="88">
        <f t="shared" si="45"/>
        <v>3.5305092183079979E-17</v>
      </c>
      <c r="H125" s="54">
        <f t="shared" si="32"/>
        <v>0</v>
      </c>
      <c r="I125" s="42">
        <f t="shared" si="46"/>
        <v>0</v>
      </c>
      <c r="J125" s="53" t="e">
        <f t="shared" si="47"/>
        <v>#DIV/0!</v>
      </c>
      <c r="K125" s="92">
        <f t="shared" si="33"/>
        <v>0</v>
      </c>
      <c r="L125" s="87">
        <f t="shared" si="34"/>
        <v>0</v>
      </c>
      <c r="M125" s="93" t="e">
        <f t="shared" si="48"/>
        <v>#DIV/0!</v>
      </c>
      <c r="N125" s="59">
        <f t="shared" si="35"/>
        <v>5</v>
      </c>
      <c r="O125" s="42">
        <f t="shared" si="36"/>
        <v>6.2500000000000009</v>
      </c>
      <c r="P125" s="55">
        <f t="shared" si="49"/>
        <v>1.0658141036401501E-16</v>
      </c>
      <c r="Q125" s="86">
        <f t="shared" si="37"/>
        <v>0</v>
      </c>
      <c r="R125" s="87">
        <f t="shared" si="38"/>
        <v>0</v>
      </c>
      <c r="S125" s="93" t="e">
        <f t="shared" si="50"/>
        <v>#DIV/0!</v>
      </c>
      <c r="T125" s="59">
        <f t="shared" si="39"/>
        <v>0</v>
      </c>
      <c r="U125" s="42">
        <f t="shared" si="40"/>
        <v>0</v>
      </c>
      <c r="V125" s="53" t="e">
        <f t="shared" si="51"/>
        <v>#DIV/0!</v>
      </c>
      <c r="W125" s="92">
        <f t="shared" si="41"/>
        <v>5</v>
      </c>
      <c r="X125" s="87">
        <f t="shared" si="42"/>
        <v>6.4935064935064934</v>
      </c>
      <c r="Y125" s="88">
        <f t="shared" si="52"/>
        <v>-3.4194869158454821E-17</v>
      </c>
      <c r="Z125" s="54">
        <f t="shared" si="43"/>
        <v>0</v>
      </c>
      <c r="AA125" s="42">
        <f t="shared" si="53"/>
        <v>0</v>
      </c>
      <c r="AB125" s="55" t="e">
        <f t="shared" si="54"/>
        <v>#DIV/0!</v>
      </c>
      <c r="AC125" s="86">
        <f t="shared" si="44"/>
        <v>5</v>
      </c>
      <c r="AD125" s="87">
        <f t="shared" si="55"/>
        <v>5.2083333333333339</v>
      </c>
      <c r="AE125" s="93">
        <f t="shared" si="56"/>
        <v>1.0658141036401501E-16</v>
      </c>
      <c r="AF125" s="59">
        <f t="shared" si="57"/>
        <v>5</v>
      </c>
      <c r="AG125" s="42">
        <f t="shared" si="58"/>
        <v>5.2083333333333339</v>
      </c>
      <c r="AH125" s="55">
        <f t="shared" si="59"/>
        <v>1.0658141036401501E-16</v>
      </c>
    </row>
    <row r="126" spans="1:34" x14ac:dyDescent="0.25">
      <c r="A126" s="75"/>
      <c r="B126" s="66"/>
      <c r="C126" s="40"/>
      <c r="D126" s="80">
        <v>0.04</v>
      </c>
      <c r="E126" s="86">
        <f t="shared" si="30"/>
        <v>5</v>
      </c>
      <c r="F126" s="87">
        <f t="shared" si="31"/>
        <v>6.2893081761006293</v>
      </c>
      <c r="G126" s="88">
        <f t="shared" si="45"/>
        <v>3.5305092183079979E-17</v>
      </c>
      <c r="H126" s="54">
        <f t="shared" si="32"/>
        <v>0</v>
      </c>
      <c r="I126" s="42">
        <f t="shared" si="46"/>
        <v>0</v>
      </c>
      <c r="J126" s="53" t="e">
        <f t="shared" si="47"/>
        <v>#DIV/0!</v>
      </c>
      <c r="K126" s="92">
        <f t="shared" si="33"/>
        <v>0</v>
      </c>
      <c r="L126" s="87">
        <f t="shared" si="34"/>
        <v>0</v>
      </c>
      <c r="M126" s="93" t="e">
        <f t="shared" si="48"/>
        <v>#DIV/0!</v>
      </c>
      <c r="N126" s="59">
        <f t="shared" si="35"/>
        <v>5</v>
      </c>
      <c r="O126" s="42">
        <f t="shared" si="36"/>
        <v>6.2500000000000009</v>
      </c>
      <c r="P126" s="55">
        <f t="shared" si="49"/>
        <v>1.0658141036401501E-16</v>
      </c>
      <c r="Q126" s="86">
        <f t="shared" si="37"/>
        <v>0</v>
      </c>
      <c r="R126" s="87">
        <f t="shared" si="38"/>
        <v>0</v>
      </c>
      <c r="S126" s="93" t="e">
        <f t="shared" si="50"/>
        <v>#DIV/0!</v>
      </c>
      <c r="T126" s="59">
        <f t="shared" si="39"/>
        <v>0</v>
      </c>
      <c r="U126" s="42">
        <f t="shared" si="40"/>
        <v>0</v>
      </c>
      <c r="V126" s="53" t="e">
        <f t="shared" si="51"/>
        <v>#DIV/0!</v>
      </c>
      <c r="W126" s="92">
        <f t="shared" si="41"/>
        <v>5</v>
      </c>
      <c r="X126" s="87">
        <f t="shared" si="42"/>
        <v>6.4935064935064934</v>
      </c>
      <c r="Y126" s="88">
        <f t="shared" si="52"/>
        <v>-3.4194869158454821E-17</v>
      </c>
      <c r="Z126" s="54">
        <f t="shared" si="43"/>
        <v>0</v>
      </c>
      <c r="AA126" s="42">
        <f t="shared" si="53"/>
        <v>0</v>
      </c>
      <c r="AB126" s="55" t="e">
        <f t="shared" si="54"/>
        <v>#DIV/0!</v>
      </c>
      <c r="AC126" s="86">
        <f t="shared" si="44"/>
        <v>5</v>
      </c>
      <c r="AD126" s="87">
        <f t="shared" si="55"/>
        <v>5.2083333333333339</v>
      </c>
      <c r="AE126" s="93">
        <f t="shared" si="56"/>
        <v>1.0658141036401501E-16</v>
      </c>
      <c r="AF126" s="59">
        <f t="shared" si="57"/>
        <v>5</v>
      </c>
      <c r="AG126" s="42">
        <f t="shared" si="58"/>
        <v>5.2083333333333339</v>
      </c>
      <c r="AH126" s="55">
        <f t="shared" si="59"/>
        <v>1.0658141036401501E-16</v>
      </c>
    </row>
    <row r="127" spans="1:34" x14ac:dyDescent="0.25">
      <c r="A127" s="75"/>
      <c r="B127" s="66"/>
      <c r="C127" s="40"/>
      <c r="D127" s="80">
        <v>0.04</v>
      </c>
      <c r="E127" s="86">
        <f t="shared" si="30"/>
        <v>5</v>
      </c>
      <c r="F127" s="87">
        <f t="shared" si="31"/>
        <v>6.2893081761006293</v>
      </c>
      <c r="G127" s="88">
        <f t="shared" si="45"/>
        <v>3.5305092183079979E-17</v>
      </c>
      <c r="H127" s="54">
        <f t="shared" si="32"/>
        <v>0</v>
      </c>
      <c r="I127" s="42">
        <f t="shared" si="46"/>
        <v>0</v>
      </c>
      <c r="J127" s="53" t="e">
        <f t="shared" si="47"/>
        <v>#DIV/0!</v>
      </c>
      <c r="K127" s="92">
        <f t="shared" si="33"/>
        <v>0</v>
      </c>
      <c r="L127" s="87">
        <f t="shared" si="34"/>
        <v>0</v>
      </c>
      <c r="M127" s="93" t="e">
        <f t="shared" si="48"/>
        <v>#DIV/0!</v>
      </c>
      <c r="N127" s="59">
        <f t="shared" si="35"/>
        <v>5</v>
      </c>
      <c r="O127" s="42">
        <f t="shared" si="36"/>
        <v>6.2500000000000009</v>
      </c>
      <c r="P127" s="55">
        <f t="shared" si="49"/>
        <v>1.0658141036401501E-16</v>
      </c>
      <c r="Q127" s="86">
        <f t="shared" si="37"/>
        <v>0</v>
      </c>
      <c r="R127" s="87">
        <f t="shared" si="38"/>
        <v>0</v>
      </c>
      <c r="S127" s="93" t="e">
        <f t="shared" si="50"/>
        <v>#DIV/0!</v>
      </c>
      <c r="T127" s="59">
        <f t="shared" si="39"/>
        <v>0</v>
      </c>
      <c r="U127" s="42">
        <f t="shared" si="40"/>
        <v>0</v>
      </c>
      <c r="V127" s="53" t="e">
        <f t="shared" si="51"/>
        <v>#DIV/0!</v>
      </c>
      <c r="W127" s="92">
        <f t="shared" si="41"/>
        <v>5</v>
      </c>
      <c r="X127" s="87">
        <f t="shared" si="42"/>
        <v>6.4935064935064934</v>
      </c>
      <c r="Y127" s="88">
        <f t="shared" si="52"/>
        <v>-3.4194869158454821E-17</v>
      </c>
      <c r="Z127" s="54">
        <f t="shared" si="43"/>
        <v>0</v>
      </c>
      <c r="AA127" s="42">
        <f t="shared" si="53"/>
        <v>0</v>
      </c>
      <c r="AB127" s="55" t="e">
        <f t="shared" si="54"/>
        <v>#DIV/0!</v>
      </c>
      <c r="AC127" s="86">
        <f t="shared" si="44"/>
        <v>5</v>
      </c>
      <c r="AD127" s="87">
        <f t="shared" si="55"/>
        <v>5.2083333333333339</v>
      </c>
      <c r="AE127" s="93">
        <f t="shared" si="56"/>
        <v>1.0658141036401501E-16</v>
      </c>
      <c r="AF127" s="59">
        <f t="shared" si="57"/>
        <v>5</v>
      </c>
      <c r="AG127" s="42">
        <f t="shared" si="58"/>
        <v>5.2083333333333339</v>
      </c>
      <c r="AH127" s="55">
        <f t="shared" si="59"/>
        <v>1.0658141036401501E-16</v>
      </c>
    </row>
    <row r="128" spans="1:34" x14ac:dyDescent="0.25">
      <c r="A128" s="75"/>
      <c r="B128" s="66"/>
      <c r="C128" s="40"/>
      <c r="D128" s="80">
        <v>0.04</v>
      </c>
      <c r="E128" s="86">
        <f t="shared" si="30"/>
        <v>5</v>
      </c>
      <c r="F128" s="87">
        <f t="shared" si="31"/>
        <v>6.2893081761006293</v>
      </c>
      <c r="G128" s="88">
        <f t="shared" si="45"/>
        <v>3.5305092183079979E-17</v>
      </c>
      <c r="H128" s="54">
        <f t="shared" si="32"/>
        <v>0</v>
      </c>
      <c r="I128" s="42">
        <f t="shared" si="46"/>
        <v>0</v>
      </c>
      <c r="J128" s="53" t="e">
        <f t="shared" si="47"/>
        <v>#DIV/0!</v>
      </c>
      <c r="K128" s="92">
        <f t="shared" si="33"/>
        <v>0</v>
      </c>
      <c r="L128" s="87">
        <f t="shared" si="34"/>
        <v>0</v>
      </c>
      <c r="M128" s="93" t="e">
        <f t="shared" si="48"/>
        <v>#DIV/0!</v>
      </c>
      <c r="N128" s="59">
        <f t="shared" si="35"/>
        <v>5</v>
      </c>
      <c r="O128" s="42">
        <f t="shared" si="36"/>
        <v>6.2500000000000009</v>
      </c>
      <c r="P128" s="55">
        <f t="shared" si="49"/>
        <v>1.0658141036401501E-16</v>
      </c>
      <c r="Q128" s="86">
        <f t="shared" si="37"/>
        <v>0</v>
      </c>
      <c r="R128" s="87">
        <f t="shared" si="38"/>
        <v>0</v>
      </c>
      <c r="S128" s="93" t="e">
        <f t="shared" si="50"/>
        <v>#DIV/0!</v>
      </c>
      <c r="T128" s="59">
        <f t="shared" si="39"/>
        <v>0</v>
      </c>
      <c r="U128" s="42">
        <f t="shared" si="40"/>
        <v>0</v>
      </c>
      <c r="V128" s="53" t="e">
        <f t="shared" si="51"/>
        <v>#DIV/0!</v>
      </c>
      <c r="W128" s="92">
        <f t="shared" si="41"/>
        <v>5</v>
      </c>
      <c r="X128" s="87">
        <f t="shared" si="42"/>
        <v>6.4935064935064934</v>
      </c>
      <c r="Y128" s="88">
        <f t="shared" si="52"/>
        <v>-3.4194869158454821E-17</v>
      </c>
      <c r="Z128" s="54">
        <f t="shared" si="43"/>
        <v>0</v>
      </c>
      <c r="AA128" s="42">
        <f t="shared" si="53"/>
        <v>0</v>
      </c>
      <c r="AB128" s="55" t="e">
        <f t="shared" si="54"/>
        <v>#DIV/0!</v>
      </c>
      <c r="AC128" s="86">
        <f t="shared" si="44"/>
        <v>5</v>
      </c>
      <c r="AD128" s="87">
        <f t="shared" si="55"/>
        <v>5.2083333333333339</v>
      </c>
      <c r="AE128" s="93">
        <f t="shared" si="56"/>
        <v>1.0658141036401501E-16</v>
      </c>
      <c r="AF128" s="59">
        <f t="shared" si="57"/>
        <v>5</v>
      </c>
      <c r="AG128" s="42">
        <f t="shared" si="58"/>
        <v>5.2083333333333339</v>
      </c>
      <c r="AH128" s="55">
        <f t="shared" si="59"/>
        <v>1.0658141036401501E-16</v>
      </c>
    </row>
    <row r="129" spans="1:34" x14ac:dyDescent="0.25">
      <c r="A129" s="75"/>
      <c r="B129" s="66"/>
      <c r="C129" s="40"/>
      <c r="D129" s="80">
        <v>0.04</v>
      </c>
      <c r="E129" s="86">
        <f t="shared" si="30"/>
        <v>5</v>
      </c>
      <c r="F129" s="87">
        <f t="shared" si="31"/>
        <v>6.2893081761006293</v>
      </c>
      <c r="G129" s="88">
        <f t="shared" si="45"/>
        <v>3.5305092183079979E-17</v>
      </c>
      <c r="H129" s="54">
        <f t="shared" si="32"/>
        <v>0</v>
      </c>
      <c r="I129" s="42">
        <f t="shared" si="46"/>
        <v>0</v>
      </c>
      <c r="J129" s="53" t="e">
        <f t="shared" si="47"/>
        <v>#DIV/0!</v>
      </c>
      <c r="K129" s="92">
        <f t="shared" si="33"/>
        <v>0</v>
      </c>
      <c r="L129" s="87">
        <f t="shared" si="34"/>
        <v>0</v>
      </c>
      <c r="M129" s="93" t="e">
        <f t="shared" si="48"/>
        <v>#DIV/0!</v>
      </c>
      <c r="N129" s="59">
        <f t="shared" si="35"/>
        <v>5</v>
      </c>
      <c r="O129" s="42">
        <f t="shared" si="36"/>
        <v>6.2500000000000009</v>
      </c>
      <c r="P129" s="55">
        <f t="shared" si="49"/>
        <v>1.0658141036401501E-16</v>
      </c>
      <c r="Q129" s="86">
        <f t="shared" si="37"/>
        <v>0</v>
      </c>
      <c r="R129" s="87">
        <f t="shared" si="38"/>
        <v>0</v>
      </c>
      <c r="S129" s="93" t="e">
        <f t="shared" si="50"/>
        <v>#DIV/0!</v>
      </c>
      <c r="T129" s="59">
        <f t="shared" si="39"/>
        <v>0</v>
      </c>
      <c r="U129" s="42">
        <f t="shared" si="40"/>
        <v>0</v>
      </c>
      <c r="V129" s="53" t="e">
        <f t="shared" si="51"/>
        <v>#DIV/0!</v>
      </c>
      <c r="W129" s="92">
        <f t="shared" si="41"/>
        <v>5</v>
      </c>
      <c r="X129" s="87">
        <f t="shared" si="42"/>
        <v>6.4935064935064934</v>
      </c>
      <c r="Y129" s="88">
        <f t="shared" si="52"/>
        <v>-3.4194869158454821E-17</v>
      </c>
      <c r="Z129" s="54">
        <f t="shared" si="43"/>
        <v>0</v>
      </c>
      <c r="AA129" s="42">
        <f t="shared" si="53"/>
        <v>0</v>
      </c>
      <c r="AB129" s="55" t="e">
        <f t="shared" si="54"/>
        <v>#DIV/0!</v>
      </c>
      <c r="AC129" s="86">
        <f t="shared" si="44"/>
        <v>5</v>
      </c>
      <c r="AD129" s="87">
        <f t="shared" si="55"/>
        <v>5.2083333333333339</v>
      </c>
      <c r="AE129" s="93">
        <f t="shared" si="56"/>
        <v>1.0658141036401501E-16</v>
      </c>
      <c r="AF129" s="59">
        <f t="shared" si="57"/>
        <v>5</v>
      </c>
      <c r="AG129" s="42">
        <f t="shared" si="58"/>
        <v>5.2083333333333339</v>
      </c>
      <c r="AH129" s="55">
        <f t="shared" si="59"/>
        <v>1.0658141036401501E-16</v>
      </c>
    </row>
    <row r="130" spans="1:34" x14ac:dyDescent="0.25">
      <c r="A130" s="75"/>
      <c r="B130" s="66"/>
      <c r="C130" s="40"/>
      <c r="D130" s="80">
        <v>0.04</v>
      </c>
      <c r="E130" s="86">
        <f t="shared" si="30"/>
        <v>5</v>
      </c>
      <c r="F130" s="87">
        <f t="shared" si="31"/>
        <v>6.2893081761006293</v>
      </c>
      <c r="G130" s="88">
        <f t="shared" si="45"/>
        <v>3.5305092183079979E-17</v>
      </c>
      <c r="H130" s="54">
        <f t="shared" si="32"/>
        <v>0</v>
      </c>
      <c r="I130" s="42">
        <f t="shared" si="46"/>
        <v>0</v>
      </c>
      <c r="J130" s="53" t="e">
        <f t="shared" si="47"/>
        <v>#DIV/0!</v>
      </c>
      <c r="K130" s="92">
        <f t="shared" si="33"/>
        <v>0</v>
      </c>
      <c r="L130" s="87">
        <f t="shared" si="34"/>
        <v>0</v>
      </c>
      <c r="M130" s="93" t="e">
        <f t="shared" si="48"/>
        <v>#DIV/0!</v>
      </c>
      <c r="N130" s="59">
        <f t="shared" si="35"/>
        <v>5</v>
      </c>
      <c r="O130" s="42">
        <f t="shared" si="36"/>
        <v>6.2500000000000009</v>
      </c>
      <c r="P130" s="55">
        <f t="shared" si="49"/>
        <v>1.0658141036401501E-16</v>
      </c>
      <c r="Q130" s="86">
        <f t="shared" si="37"/>
        <v>0</v>
      </c>
      <c r="R130" s="87">
        <f t="shared" si="38"/>
        <v>0</v>
      </c>
      <c r="S130" s="93" t="e">
        <f t="shared" si="50"/>
        <v>#DIV/0!</v>
      </c>
      <c r="T130" s="59">
        <f t="shared" si="39"/>
        <v>0</v>
      </c>
      <c r="U130" s="42">
        <f t="shared" si="40"/>
        <v>0</v>
      </c>
      <c r="V130" s="53" t="e">
        <f t="shared" si="51"/>
        <v>#DIV/0!</v>
      </c>
      <c r="W130" s="92">
        <f t="shared" si="41"/>
        <v>5</v>
      </c>
      <c r="X130" s="87">
        <f t="shared" si="42"/>
        <v>6.4935064935064934</v>
      </c>
      <c r="Y130" s="88">
        <f t="shared" si="52"/>
        <v>-3.4194869158454821E-17</v>
      </c>
      <c r="Z130" s="54">
        <f t="shared" si="43"/>
        <v>0</v>
      </c>
      <c r="AA130" s="42">
        <f t="shared" si="53"/>
        <v>0</v>
      </c>
      <c r="AB130" s="55" t="e">
        <f t="shared" si="54"/>
        <v>#DIV/0!</v>
      </c>
      <c r="AC130" s="86">
        <f t="shared" si="44"/>
        <v>5</v>
      </c>
      <c r="AD130" s="87">
        <f t="shared" si="55"/>
        <v>5.2083333333333339</v>
      </c>
      <c r="AE130" s="93">
        <f t="shared" si="56"/>
        <v>1.0658141036401501E-16</v>
      </c>
      <c r="AF130" s="59">
        <f t="shared" si="57"/>
        <v>5</v>
      </c>
      <c r="AG130" s="42">
        <f t="shared" si="58"/>
        <v>5.2083333333333339</v>
      </c>
      <c r="AH130" s="55">
        <f t="shared" si="59"/>
        <v>1.0658141036401501E-16</v>
      </c>
    </row>
    <row r="131" spans="1:34" x14ac:dyDescent="0.25">
      <c r="A131" s="75"/>
      <c r="B131" s="66"/>
      <c r="C131" s="40"/>
      <c r="D131" s="80">
        <v>0.04</v>
      </c>
      <c r="E131" s="86">
        <f t="shared" si="30"/>
        <v>5</v>
      </c>
      <c r="F131" s="87">
        <f t="shared" si="31"/>
        <v>6.2893081761006293</v>
      </c>
      <c r="G131" s="88">
        <f t="shared" si="45"/>
        <v>3.5305092183079979E-17</v>
      </c>
      <c r="H131" s="54">
        <f t="shared" si="32"/>
        <v>0</v>
      </c>
      <c r="I131" s="42">
        <f t="shared" si="46"/>
        <v>0</v>
      </c>
      <c r="J131" s="53" t="e">
        <f t="shared" si="47"/>
        <v>#DIV/0!</v>
      </c>
      <c r="K131" s="92">
        <f t="shared" si="33"/>
        <v>0</v>
      </c>
      <c r="L131" s="87">
        <f t="shared" si="34"/>
        <v>0</v>
      </c>
      <c r="M131" s="93" t="e">
        <f t="shared" si="48"/>
        <v>#DIV/0!</v>
      </c>
      <c r="N131" s="59">
        <f t="shared" si="35"/>
        <v>5</v>
      </c>
      <c r="O131" s="42">
        <f t="shared" si="36"/>
        <v>6.2500000000000009</v>
      </c>
      <c r="P131" s="55">
        <f t="shared" si="49"/>
        <v>1.0658141036401501E-16</v>
      </c>
      <c r="Q131" s="86">
        <f t="shared" si="37"/>
        <v>0</v>
      </c>
      <c r="R131" s="87">
        <f t="shared" si="38"/>
        <v>0</v>
      </c>
      <c r="S131" s="93" t="e">
        <f t="shared" si="50"/>
        <v>#DIV/0!</v>
      </c>
      <c r="T131" s="59">
        <f t="shared" si="39"/>
        <v>0</v>
      </c>
      <c r="U131" s="42">
        <f t="shared" si="40"/>
        <v>0</v>
      </c>
      <c r="V131" s="53" t="e">
        <f t="shared" si="51"/>
        <v>#DIV/0!</v>
      </c>
      <c r="W131" s="92">
        <f t="shared" si="41"/>
        <v>5</v>
      </c>
      <c r="X131" s="87">
        <f t="shared" si="42"/>
        <v>6.4935064935064934</v>
      </c>
      <c r="Y131" s="88">
        <f t="shared" si="52"/>
        <v>-3.4194869158454821E-17</v>
      </c>
      <c r="Z131" s="54">
        <f t="shared" si="43"/>
        <v>0</v>
      </c>
      <c r="AA131" s="42">
        <f t="shared" si="53"/>
        <v>0</v>
      </c>
      <c r="AB131" s="55" t="e">
        <f t="shared" si="54"/>
        <v>#DIV/0!</v>
      </c>
      <c r="AC131" s="86">
        <f t="shared" si="44"/>
        <v>5</v>
      </c>
      <c r="AD131" s="87">
        <f t="shared" si="55"/>
        <v>5.2083333333333339</v>
      </c>
      <c r="AE131" s="93">
        <f t="shared" si="56"/>
        <v>1.0658141036401501E-16</v>
      </c>
      <c r="AF131" s="59">
        <f t="shared" si="57"/>
        <v>5</v>
      </c>
      <c r="AG131" s="42">
        <f t="shared" si="58"/>
        <v>5.2083333333333339</v>
      </c>
      <c r="AH131" s="55">
        <f t="shared" si="59"/>
        <v>1.0658141036401501E-16</v>
      </c>
    </row>
    <row r="132" spans="1:34" x14ac:dyDescent="0.25">
      <c r="A132" s="75"/>
      <c r="B132" s="66"/>
      <c r="C132" s="40"/>
      <c r="D132" s="80">
        <v>0.04</v>
      </c>
      <c r="E132" s="86">
        <f t="shared" si="30"/>
        <v>5</v>
      </c>
      <c r="F132" s="87">
        <f t="shared" si="31"/>
        <v>6.2893081761006293</v>
      </c>
      <c r="G132" s="88">
        <f t="shared" si="45"/>
        <v>3.5305092183079979E-17</v>
      </c>
      <c r="H132" s="54">
        <f t="shared" si="32"/>
        <v>0</v>
      </c>
      <c r="I132" s="42">
        <f t="shared" si="46"/>
        <v>0</v>
      </c>
      <c r="J132" s="53" t="e">
        <f t="shared" si="47"/>
        <v>#DIV/0!</v>
      </c>
      <c r="K132" s="92">
        <f t="shared" si="33"/>
        <v>0</v>
      </c>
      <c r="L132" s="87">
        <f t="shared" si="34"/>
        <v>0</v>
      </c>
      <c r="M132" s="93" t="e">
        <f t="shared" si="48"/>
        <v>#DIV/0!</v>
      </c>
      <c r="N132" s="59">
        <f t="shared" si="35"/>
        <v>5</v>
      </c>
      <c r="O132" s="42">
        <f t="shared" si="36"/>
        <v>6.2500000000000009</v>
      </c>
      <c r="P132" s="55">
        <f t="shared" si="49"/>
        <v>1.0658141036401501E-16</v>
      </c>
      <c r="Q132" s="86">
        <f t="shared" si="37"/>
        <v>0</v>
      </c>
      <c r="R132" s="87">
        <f t="shared" si="38"/>
        <v>0</v>
      </c>
      <c r="S132" s="93" t="e">
        <f t="shared" si="50"/>
        <v>#DIV/0!</v>
      </c>
      <c r="T132" s="59">
        <f t="shared" si="39"/>
        <v>0</v>
      </c>
      <c r="U132" s="42">
        <f t="shared" si="40"/>
        <v>0</v>
      </c>
      <c r="V132" s="53" t="e">
        <f t="shared" si="51"/>
        <v>#DIV/0!</v>
      </c>
      <c r="W132" s="92">
        <f t="shared" si="41"/>
        <v>5</v>
      </c>
      <c r="X132" s="87">
        <f t="shared" si="42"/>
        <v>6.4935064935064934</v>
      </c>
      <c r="Y132" s="88">
        <f t="shared" si="52"/>
        <v>-3.4194869158454821E-17</v>
      </c>
      <c r="Z132" s="54">
        <f t="shared" si="43"/>
        <v>0</v>
      </c>
      <c r="AA132" s="42">
        <f t="shared" si="53"/>
        <v>0</v>
      </c>
      <c r="AB132" s="55" t="e">
        <f t="shared" si="54"/>
        <v>#DIV/0!</v>
      </c>
      <c r="AC132" s="86">
        <f t="shared" si="44"/>
        <v>5</v>
      </c>
      <c r="AD132" s="87">
        <f t="shared" si="55"/>
        <v>5.2083333333333339</v>
      </c>
      <c r="AE132" s="93">
        <f t="shared" si="56"/>
        <v>1.0658141036401501E-16</v>
      </c>
      <c r="AF132" s="59">
        <f t="shared" si="57"/>
        <v>5</v>
      </c>
      <c r="AG132" s="42">
        <f t="shared" si="58"/>
        <v>5.2083333333333339</v>
      </c>
      <c r="AH132" s="55">
        <f t="shared" si="59"/>
        <v>1.0658141036401501E-16</v>
      </c>
    </row>
    <row r="133" spans="1:34" x14ac:dyDescent="0.25">
      <c r="A133" s="75"/>
      <c r="B133" s="66"/>
      <c r="C133" s="40"/>
      <c r="D133" s="80">
        <v>0.04</v>
      </c>
      <c r="E133" s="86">
        <f t="shared" si="30"/>
        <v>5</v>
      </c>
      <c r="F133" s="87">
        <f t="shared" si="31"/>
        <v>6.2893081761006293</v>
      </c>
      <c r="G133" s="88">
        <f t="shared" si="45"/>
        <v>3.5305092183079979E-17</v>
      </c>
      <c r="H133" s="54">
        <f t="shared" si="32"/>
        <v>0</v>
      </c>
      <c r="I133" s="42">
        <f t="shared" si="46"/>
        <v>0</v>
      </c>
      <c r="J133" s="53" t="e">
        <f t="shared" si="47"/>
        <v>#DIV/0!</v>
      </c>
      <c r="K133" s="92">
        <f t="shared" si="33"/>
        <v>0</v>
      </c>
      <c r="L133" s="87">
        <f t="shared" si="34"/>
        <v>0</v>
      </c>
      <c r="M133" s="93" t="e">
        <f t="shared" si="48"/>
        <v>#DIV/0!</v>
      </c>
      <c r="N133" s="59">
        <f t="shared" si="35"/>
        <v>5</v>
      </c>
      <c r="O133" s="42">
        <f t="shared" si="36"/>
        <v>6.2500000000000009</v>
      </c>
      <c r="P133" s="55">
        <f t="shared" si="49"/>
        <v>1.0658141036401501E-16</v>
      </c>
      <c r="Q133" s="86">
        <f t="shared" si="37"/>
        <v>0</v>
      </c>
      <c r="R133" s="87">
        <f t="shared" si="38"/>
        <v>0</v>
      </c>
      <c r="S133" s="93" t="e">
        <f t="shared" si="50"/>
        <v>#DIV/0!</v>
      </c>
      <c r="T133" s="59">
        <f t="shared" si="39"/>
        <v>0</v>
      </c>
      <c r="U133" s="42">
        <f t="shared" si="40"/>
        <v>0</v>
      </c>
      <c r="V133" s="53" t="e">
        <f t="shared" si="51"/>
        <v>#DIV/0!</v>
      </c>
      <c r="W133" s="92">
        <f t="shared" si="41"/>
        <v>5</v>
      </c>
      <c r="X133" s="87">
        <f t="shared" si="42"/>
        <v>6.4935064935064934</v>
      </c>
      <c r="Y133" s="88">
        <f t="shared" si="52"/>
        <v>-3.4194869158454821E-17</v>
      </c>
      <c r="Z133" s="54">
        <f t="shared" si="43"/>
        <v>0</v>
      </c>
      <c r="AA133" s="42">
        <f t="shared" si="53"/>
        <v>0</v>
      </c>
      <c r="AB133" s="55" t="e">
        <f t="shared" si="54"/>
        <v>#DIV/0!</v>
      </c>
      <c r="AC133" s="86">
        <f t="shared" si="44"/>
        <v>5</v>
      </c>
      <c r="AD133" s="87">
        <f t="shared" si="55"/>
        <v>5.2083333333333339</v>
      </c>
      <c r="AE133" s="93">
        <f t="shared" si="56"/>
        <v>1.0658141036401501E-16</v>
      </c>
      <c r="AF133" s="59">
        <f t="shared" si="57"/>
        <v>5</v>
      </c>
      <c r="AG133" s="42">
        <f t="shared" si="58"/>
        <v>5.2083333333333339</v>
      </c>
      <c r="AH133" s="55">
        <f t="shared" si="59"/>
        <v>1.0658141036401501E-16</v>
      </c>
    </row>
    <row r="134" spans="1:34" x14ac:dyDescent="0.25">
      <c r="A134" s="75"/>
      <c r="B134" s="66"/>
      <c r="C134" s="40"/>
      <c r="D134" s="80">
        <v>0.04</v>
      </c>
      <c r="E134" s="86">
        <f t="shared" si="30"/>
        <v>5</v>
      </c>
      <c r="F134" s="87">
        <f t="shared" si="31"/>
        <v>6.2893081761006293</v>
      </c>
      <c r="G134" s="88">
        <f t="shared" si="45"/>
        <v>3.5305092183079979E-17</v>
      </c>
      <c r="H134" s="54">
        <f t="shared" si="32"/>
        <v>0</v>
      </c>
      <c r="I134" s="42">
        <f t="shared" si="46"/>
        <v>0</v>
      </c>
      <c r="J134" s="53" t="e">
        <f t="shared" si="47"/>
        <v>#DIV/0!</v>
      </c>
      <c r="K134" s="92">
        <f t="shared" si="33"/>
        <v>0</v>
      </c>
      <c r="L134" s="87">
        <f t="shared" si="34"/>
        <v>0</v>
      </c>
      <c r="M134" s="93" t="e">
        <f t="shared" si="48"/>
        <v>#DIV/0!</v>
      </c>
      <c r="N134" s="59">
        <f t="shared" si="35"/>
        <v>5</v>
      </c>
      <c r="O134" s="42">
        <f t="shared" si="36"/>
        <v>6.2500000000000009</v>
      </c>
      <c r="P134" s="55">
        <f t="shared" si="49"/>
        <v>1.0658141036401501E-16</v>
      </c>
      <c r="Q134" s="86">
        <f t="shared" si="37"/>
        <v>0</v>
      </c>
      <c r="R134" s="87">
        <f t="shared" si="38"/>
        <v>0</v>
      </c>
      <c r="S134" s="93" t="e">
        <f t="shared" si="50"/>
        <v>#DIV/0!</v>
      </c>
      <c r="T134" s="59">
        <f t="shared" si="39"/>
        <v>0</v>
      </c>
      <c r="U134" s="42">
        <f t="shared" si="40"/>
        <v>0</v>
      </c>
      <c r="V134" s="53" t="e">
        <f t="shared" si="51"/>
        <v>#DIV/0!</v>
      </c>
      <c r="W134" s="92">
        <f t="shared" si="41"/>
        <v>5</v>
      </c>
      <c r="X134" s="87">
        <f t="shared" si="42"/>
        <v>6.4935064935064934</v>
      </c>
      <c r="Y134" s="88">
        <f t="shared" si="52"/>
        <v>-3.4194869158454821E-17</v>
      </c>
      <c r="Z134" s="54">
        <f t="shared" si="43"/>
        <v>0</v>
      </c>
      <c r="AA134" s="42">
        <f t="shared" si="53"/>
        <v>0</v>
      </c>
      <c r="AB134" s="55" t="e">
        <f t="shared" si="54"/>
        <v>#DIV/0!</v>
      </c>
      <c r="AC134" s="86">
        <f t="shared" si="44"/>
        <v>5</v>
      </c>
      <c r="AD134" s="87">
        <f t="shared" si="55"/>
        <v>5.2083333333333339</v>
      </c>
      <c r="AE134" s="93">
        <f t="shared" si="56"/>
        <v>1.0658141036401501E-16</v>
      </c>
      <c r="AF134" s="59">
        <f t="shared" si="57"/>
        <v>5</v>
      </c>
      <c r="AG134" s="42">
        <f t="shared" si="58"/>
        <v>5.2083333333333339</v>
      </c>
      <c r="AH134" s="55">
        <f t="shared" si="59"/>
        <v>1.0658141036401501E-16</v>
      </c>
    </row>
    <row r="135" spans="1:34" x14ac:dyDescent="0.25">
      <c r="A135" s="75"/>
      <c r="B135" s="66"/>
      <c r="C135" s="40"/>
      <c r="D135" s="80">
        <v>0.04</v>
      </c>
      <c r="E135" s="86">
        <f t="shared" si="30"/>
        <v>5</v>
      </c>
      <c r="F135" s="87">
        <f t="shared" si="31"/>
        <v>6.2893081761006293</v>
      </c>
      <c r="G135" s="88">
        <f t="shared" si="45"/>
        <v>3.5305092183079979E-17</v>
      </c>
      <c r="H135" s="54">
        <f t="shared" si="32"/>
        <v>0</v>
      </c>
      <c r="I135" s="42">
        <f t="shared" si="46"/>
        <v>0</v>
      </c>
      <c r="J135" s="53" t="e">
        <f t="shared" si="47"/>
        <v>#DIV/0!</v>
      </c>
      <c r="K135" s="92">
        <f t="shared" si="33"/>
        <v>0</v>
      </c>
      <c r="L135" s="87">
        <f t="shared" si="34"/>
        <v>0</v>
      </c>
      <c r="M135" s="93" t="e">
        <f t="shared" si="48"/>
        <v>#DIV/0!</v>
      </c>
      <c r="N135" s="59">
        <f t="shared" si="35"/>
        <v>5</v>
      </c>
      <c r="O135" s="42">
        <f t="shared" si="36"/>
        <v>6.2500000000000009</v>
      </c>
      <c r="P135" s="55">
        <f t="shared" si="49"/>
        <v>1.0658141036401501E-16</v>
      </c>
      <c r="Q135" s="86">
        <f t="shared" si="37"/>
        <v>0</v>
      </c>
      <c r="R135" s="87">
        <f t="shared" si="38"/>
        <v>0</v>
      </c>
      <c r="S135" s="93" t="e">
        <f t="shared" si="50"/>
        <v>#DIV/0!</v>
      </c>
      <c r="T135" s="59">
        <f t="shared" si="39"/>
        <v>0</v>
      </c>
      <c r="U135" s="42">
        <f t="shared" si="40"/>
        <v>0</v>
      </c>
      <c r="V135" s="53" t="e">
        <f t="shared" si="51"/>
        <v>#DIV/0!</v>
      </c>
      <c r="W135" s="92">
        <f t="shared" si="41"/>
        <v>5</v>
      </c>
      <c r="X135" s="87">
        <f t="shared" si="42"/>
        <v>6.4935064935064934</v>
      </c>
      <c r="Y135" s="88">
        <f t="shared" si="52"/>
        <v>-3.4194869158454821E-17</v>
      </c>
      <c r="Z135" s="54">
        <f t="shared" si="43"/>
        <v>0</v>
      </c>
      <c r="AA135" s="42">
        <f t="shared" si="53"/>
        <v>0</v>
      </c>
      <c r="AB135" s="55" t="e">
        <f t="shared" si="54"/>
        <v>#DIV/0!</v>
      </c>
      <c r="AC135" s="86">
        <f t="shared" si="44"/>
        <v>5</v>
      </c>
      <c r="AD135" s="87">
        <f t="shared" si="55"/>
        <v>5.2083333333333339</v>
      </c>
      <c r="AE135" s="93">
        <f t="shared" si="56"/>
        <v>1.0658141036401501E-16</v>
      </c>
      <c r="AF135" s="59">
        <f t="shared" si="57"/>
        <v>5</v>
      </c>
      <c r="AG135" s="42">
        <f t="shared" si="58"/>
        <v>5.2083333333333339</v>
      </c>
      <c r="AH135" s="55">
        <f t="shared" si="59"/>
        <v>1.0658141036401501E-16</v>
      </c>
    </row>
    <row r="136" spans="1:34" x14ac:dyDescent="0.25">
      <c r="A136" s="75"/>
      <c r="B136" s="66"/>
      <c r="C136" s="40"/>
      <c r="D136" s="80">
        <v>0.04</v>
      </c>
      <c r="E136" s="86">
        <f t="shared" si="30"/>
        <v>5</v>
      </c>
      <c r="F136" s="87">
        <f t="shared" si="31"/>
        <v>6.2893081761006293</v>
      </c>
      <c r="G136" s="88">
        <f t="shared" si="45"/>
        <v>3.5305092183079979E-17</v>
      </c>
      <c r="H136" s="54">
        <f t="shared" si="32"/>
        <v>0</v>
      </c>
      <c r="I136" s="42">
        <f t="shared" si="46"/>
        <v>0</v>
      </c>
      <c r="J136" s="53" t="e">
        <f t="shared" si="47"/>
        <v>#DIV/0!</v>
      </c>
      <c r="K136" s="92">
        <f t="shared" si="33"/>
        <v>0</v>
      </c>
      <c r="L136" s="87">
        <f t="shared" si="34"/>
        <v>0</v>
      </c>
      <c r="M136" s="93" t="e">
        <f t="shared" si="48"/>
        <v>#DIV/0!</v>
      </c>
      <c r="N136" s="59">
        <f t="shared" si="35"/>
        <v>5</v>
      </c>
      <c r="O136" s="42">
        <f t="shared" si="36"/>
        <v>6.2500000000000009</v>
      </c>
      <c r="P136" s="55">
        <f t="shared" si="49"/>
        <v>1.0658141036401501E-16</v>
      </c>
      <c r="Q136" s="86">
        <f t="shared" si="37"/>
        <v>0</v>
      </c>
      <c r="R136" s="87">
        <f t="shared" si="38"/>
        <v>0</v>
      </c>
      <c r="S136" s="93" t="e">
        <f t="shared" si="50"/>
        <v>#DIV/0!</v>
      </c>
      <c r="T136" s="59">
        <f t="shared" si="39"/>
        <v>0</v>
      </c>
      <c r="U136" s="42">
        <f t="shared" si="40"/>
        <v>0</v>
      </c>
      <c r="V136" s="53" t="e">
        <f t="shared" si="51"/>
        <v>#DIV/0!</v>
      </c>
      <c r="W136" s="92">
        <f t="shared" si="41"/>
        <v>5</v>
      </c>
      <c r="X136" s="87">
        <f t="shared" si="42"/>
        <v>6.4935064935064934</v>
      </c>
      <c r="Y136" s="88">
        <f t="shared" si="52"/>
        <v>-3.4194869158454821E-17</v>
      </c>
      <c r="Z136" s="54">
        <f t="shared" si="43"/>
        <v>0</v>
      </c>
      <c r="AA136" s="42">
        <f t="shared" si="53"/>
        <v>0</v>
      </c>
      <c r="AB136" s="55" t="e">
        <f t="shared" si="54"/>
        <v>#DIV/0!</v>
      </c>
      <c r="AC136" s="86">
        <f t="shared" si="44"/>
        <v>5</v>
      </c>
      <c r="AD136" s="87">
        <f t="shared" si="55"/>
        <v>5.2083333333333339</v>
      </c>
      <c r="AE136" s="93">
        <f t="shared" si="56"/>
        <v>1.0658141036401501E-16</v>
      </c>
      <c r="AF136" s="59">
        <f t="shared" si="57"/>
        <v>5</v>
      </c>
      <c r="AG136" s="42">
        <f t="shared" si="58"/>
        <v>5.2083333333333339</v>
      </c>
      <c r="AH136" s="55">
        <f t="shared" si="59"/>
        <v>1.0658141036401501E-16</v>
      </c>
    </row>
    <row r="137" spans="1:34" x14ac:dyDescent="0.25">
      <c r="A137" s="75"/>
      <c r="B137" s="66"/>
      <c r="C137" s="40"/>
      <c r="D137" s="80">
        <v>0.04</v>
      </c>
      <c r="E137" s="86">
        <f t="shared" si="30"/>
        <v>5</v>
      </c>
      <c r="F137" s="87">
        <f t="shared" si="31"/>
        <v>6.2893081761006293</v>
      </c>
      <c r="G137" s="88">
        <f t="shared" si="45"/>
        <v>3.5305092183079979E-17</v>
      </c>
      <c r="H137" s="54">
        <f t="shared" si="32"/>
        <v>0</v>
      </c>
      <c r="I137" s="42">
        <f t="shared" si="46"/>
        <v>0</v>
      </c>
      <c r="J137" s="53" t="e">
        <f t="shared" si="47"/>
        <v>#DIV/0!</v>
      </c>
      <c r="K137" s="92">
        <f t="shared" si="33"/>
        <v>0</v>
      </c>
      <c r="L137" s="87">
        <f t="shared" si="34"/>
        <v>0</v>
      </c>
      <c r="M137" s="93" t="e">
        <f t="shared" si="48"/>
        <v>#DIV/0!</v>
      </c>
      <c r="N137" s="59">
        <f t="shared" si="35"/>
        <v>5</v>
      </c>
      <c r="O137" s="42">
        <f t="shared" si="36"/>
        <v>6.2500000000000009</v>
      </c>
      <c r="P137" s="55">
        <f t="shared" si="49"/>
        <v>1.0658141036401501E-16</v>
      </c>
      <c r="Q137" s="86">
        <f t="shared" si="37"/>
        <v>0</v>
      </c>
      <c r="R137" s="87">
        <f t="shared" si="38"/>
        <v>0</v>
      </c>
      <c r="S137" s="93" t="e">
        <f t="shared" si="50"/>
        <v>#DIV/0!</v>
      </c>
      <c r="T137" s="59">
        <f t="shared" si="39"/>
        <v>0</v>
      </c>
      <c r="U137" s="42">
        <f t="shared" si="40"/>
        <v>0</v>
      </c>
      <c r="V137" s="53" t="e">
        <f t="shared" si="51"/>
        <v>#DIV/0!</v>
      </c>
      <c r="W137" s="92">
        <f t="shared" si="41"/>
        <v>5</v>
      </c>
      <c r="X137" s="87">
        <f t="shared" si="42"/>
        <v>6.4935064935064934</v>
      </c>
      <c r="Y137" s="88">
        <f t="shared" si="52"/>
        <v>-3.4194869158454821E-17</v>
      </c>
      <c r="Z137" s="54">
        <f t="shared" si="43"/>
        <v>0</v>
      </c>
      <c r="AA137" s="42">
        <f t="shared" si="53"/>
        <v>0</v>
      </c>
      <c r="AB137" s="55" t="e">
        <f t="shared" si="54"/>
        <v>#DIV/0!</v>
      </c>
      <c r="AC137" s="86">
        <f t="shared" si="44"/>
        <v>5</v>
      </c>
      <c r="AD137" s="87">
        <f t="shared" si="55"/>
        <v>5.2083333333333339</v>
      </c>
      <c r="AE137" s="93">
        <f t="shared" si="56"/>
        <v>1.0658141036401501E-16</v>
      </c>
      <c r="AF137" s="59">
        <f t="shared" si="57"/>
        <v>5</v>
      </c>
      <c r="AG137" s="42">
        <f t="shared" si="58"/>
        <v>5.2083333333333339</v>
      </c>
      <c r="AH137" s="55">
        <f t="shared" si="59"/>
        <v>1.0658141036401501E-16</v>
      </c>
    </row>
    <row r="138" spans="1:34" x14ac:dyDescent="0.25">
      <c r="A138" s="75"/>
      <c r="B138" s="66"/>
      <c r="C138" s="40"/>
      <c r="D138" s="80">
        <v>0.04</v>
      </c>
      <c r="E138" s="86">
        <f t="shared" si="30"/>
        <v>5</v>
      </c>
      <c r="F138" s="87">
        <f t="shared" si="31"/>
        <v>6.2893081761006293</v>
      </c>
      <c r="G138" s="88">
        <f t="shared" si="45"/>
        <v>3.5305092183079979E-17</v>
      </c>
      <c r="H138" s="54">
        <f t="shared" si="32"/>
        <v>0</v>
      </c>
      <c r="I138" s="42">
        <f t="shared" si="46"/>
        <v>0</v>
      </c>
      <c r="J138" s="53" t="e">
        <f t="shared" si="47"/>
        <v>#DIV/0!</v>
      </c>
      <c r="K138" s="92">
        <f t="shared" si="33"/>
        <v>0</v>
      </c>
      <c r="L138" s="87">
        <f t="shared" si="34"/>
        <v>0</v>
      </c>
      <c r="M138" s="93" t="e">
        <f t="shared" si="48"/>
        <v>#DIV/0!</v>
      </c>
      <c r="N138" s="59">
        <f t="shared" si="35"/>
        <v>5</v>
      </c>
      <c r="O138" s="42">
        <f t="shared" si="36"/>
        <v>6.2500000000000009</v>
      </c>
      <c r="P138" s="55">
        <f t="shared" si="49"/>
        <v>1.0658141036401501E-16</v>
      </c>
      <c r="Q138" s="86">
        <f t="shared" si="37"/>
        <v>0</v>
      </c>
      <c r="R138" s="87">
        <f t="shared" si="38"/>
        <v>0</v>
      </c>
      <c r="S138" s="93" t="e">
        <f t="shared" si="50"/>
        <v>#DIV/0!</v>
      </c>
      <c r="T138" s="59">
        <f t="shared" si="39"/>
        <v>0</v>
      </c>
      <c r="U138" s="42">
        <f t="shared" si="40"/>
        <v>0</v>
      </c>
      <c r="V138" s="53" t="e">
        <f t="shared" si="51"/>
        <v>#DIV/0!</v>
      </c>
      <c r="W138" s="92">
        <f t="shared" si="41"/>
        <v>5</v>
      </c>
      <c r="X138" s="87">
        <f t="shared" si="42"/>
        <v>6.4935064935064934</v>
      </c>
      <c r="Y138" s="88">
        <f t="shared" si="52"/>
        <v>-3.4194869158454821E-17</v>
      </c>
      <c r="Z138" s="54">
        <f t="shared" si="43"/>
        <v>0</v>
      </c>
      <c r="AA138" s="42">
        <f t="shared" si="53"/>
        <v>0</v>
      </c>
      <c r="AB138" s="55" t="e">
        <f t="shared" si="54"/>
        <v>#DIV/0!</v>
      </c>
      <c r="AC138" s="86">
        <f t="shared" si="44"/>
        <v>5</v>
      </c>
      <c r="AD138" s="87">
        <f t="shared" si="55"/>
        <v>5.2083333333333339</v>
      </c>
      <c r="AE138" s="93">
        <f t="shared" si="56"/>
        <v>1.0658141036401501E-16</v>
      </c>
      <c r="AF138" s="59">
        <f t="shared" si="57"/>
        <v>5</v>
      </c>
      <c r="AG138" s="42">
        <f t="shared" si="58"/>
        <v>5.2083333333333339</v>
      </c>
      <c r="AH138" s="55">
        <f t="shared" si="59"/>
        <v>1.0658141036401501E-16</v>
      </c>
    </row>
    <row r="139" spans="1:34" x14ac:dyDescent="0.25">
      <c r="A139" s="75"/>
      <c r="B139" s="66"/>
      <c r="C139" s="40"/>
      <c r="D139" s="80">
        <v>0.04</v>
      </c>
      <c r="E139" s="86">
        <f t="shared" si="30"/>
        <v>5</v>
      </c>
      <c r="F139" s="87">
        <f t="shared" si="31"/>
        <v>6.2893081761006293</v>
      </c>
      <c r="G139" s="88">
        <f t="shared" si="45"/>
        <v>3.5305092183079979E-17</v>
      </c>
      <c r="H139" s="54">
        <f t="shared" si="32"/>
        <v>0</v>
      </c>
      <c r="I139" s="42">
        <f t="shared" si="46"/>
        <v>0</v>
      </c>
      <c r="J139" s="53" t="e">
        <f t="shared" si="47"/>
        <v>#DIV/0!</v>
      </c>
      <c r="K139" s="92">
        <f t="shared" si="33"/>
        <v>0</v>
      </c>
      <c r="L139" s="87">
        <f t="shared" si="34"/>
        <v>0</v>
      </c>
      <c r="M139" s="93" t="e">
        <f t="shared" si="48"/>
        <v>#DIV/0!</v>
      </c>
      <c r="N139" s="59">
        <f t="shared" si="35"/>
        <v>5</v>
      </c>
      <c r="O139" s="42">
        <f t="shared" si="36"/>
        <v>6.2500000000000009</v>
      </c>
      <c r="P139" s="55">
        <f t="shared" si="49"/>
        <v>1.0658141036401501E-16</v>
      </c>
      <c r="Q139" s="86">
        <f t="shared" si="37"/>
        <v>0</v>
      </c>
      <c r="R139" s="87">
        <f t="shared" si="38"/>
        <v>0</v>
      </c>
      <c r="S139" s="93" t="e">
        <f t="shared" si="50"/>
        <v>#DIV/0!</v>
      </c>
      <c r="T139" s="59">
        <f t="shared" si="39"/>
        <v>0</v>
      </c>
      <c r="U139" s="42">
        <f t="shared" si="40"/>
        <v>0</v>
      </c>
      <c r="V139" s="53" t="e">
        <f t="shared" si="51"/>
        <v>#DIV/0!</v>
      </c>
      <c r="W139" s="92">
        <f t="shared" si="41"/>
        <v>5</v>
      </c>
      <c r="X139" s="87">
        <f t="shared" si="42"/>
        <v>6.4935064935064934</v>
      </c>
      <c r="Y139" s="88">
        <f t="shared" si="52"/>
        <v>-3.4194869158454821E-17</v>
      </c>
      <c r="Z139" s="54">
        <f t="shared" si="43"/>
        <v>0</v>
      </c>
      <c r="AA139" s="42">
        <f t="shared" si="53"/>
        <v>0</v>
      </c>
      <c r="AB139" s="55" t="e">
        <f t="shared" si="54"/>
        <v>#DIV/0!</v>
      </c>
      <c r="AC139" s="86">
        <f t="shared" si="44"/>
        <v>5</v>
      </c>
      <c r="AD139" s="87">
        <f t="shared" si="55"/>
        <v>5.2083333333333339</v>
      </c>
      <c r="AE139" s="93">
        <f t="shared" si="56"/>
        <v>1.0658141036401501E-16</v>
      </c>
      <c r="AF139" s="59">
        <f t="shared" si="57"/>
        <v>5</v>
      </c>
      <c r="AG139" s="42">
        <f t="shared" si="58"/>
        <v>5.2083333333333339</v>
      </c>
      <c r="AH139" s="55">
        <f t="shared" si="59"/>
        <v>1.0658141036401501E-16</v>
      </c>
    </row>
    <row r="140" spans="1:34" x14ac:dyDescent="0.25">
      <c r="A140" s="75"/>
      <c r="B140" s="66"/>
      <c r="C140" s="40"/>
      <c r="D140" s="80">
        <v>0.04</v>
      </c>
      <c r="E140" s="86">
        <f t="shared" si="30"/>
        <v>5</v>
      </c>
      <c r="F140" s="87">
        <f t="shared" si="31"/>
        <v>6.2893081761006293</v>
      </c>
      <c r="G140" s="88">
        <f t="shared" si="45"/>
        <v>3.5305092183079979E-17</v>
      </c>
      <c r="H140" s="54">
        <f t="shared" si="32"/>
        <v>0</v>
      </c>
      <c r="I140" s="42">
        <f t="shared" si="46"/>
        <v>0</v>
      </c>
      <c r="J140" s="53" t="e">
        <f t="shared" si="47"/>
        <v>#DIV/0!</v>
      </c>
      <c r="K140" s="92">
        <f t="shared" si="33"/>
        <v>0</v>
      </c>
      <c r="L140" s="87">
        <f t="shared" si="34"/>
        <v>0</v>
      </c>
      <c r="M140" s="93" t="e">
        <f t="shared" si="48"/>
        <v>#DIV/0!</v>
      </c>
      <c r="N140" s="59">
        <f t="shared" si="35"/>
        <v>5</v>
      </c>
      <c r="O140" s="42">
        <f t="shared" si="36"/>
        <v>6.2500000000000009</v>
      </c>
      <c r="P140" s="55">
        <f t="shared" si="49"/>
        <v>1.0658141036401501E-16</v>
      </c>
      <c r="Q140" s="86">
        <f t="shared" si="37"/>
        <v>0</v>
      </c>
      <c r="R140" s="87">
        <f t="shared" si="38"/>
        <v>0</v>
      </c>
      <c r="S140" s="93" t="e">
        <f t="shared" si="50"/>
        <v>#DIV/0!</v>
      </c>
      <c r="T140" s="59">
        <f t="shared" si="39"/>
        <v>0</v>
      </c>
      <c r="U140" s="42">
        <f t="shared" si="40"/>
        <v>0</v>
      </c>
      <c r="V140" s="53" t="e">
        <f t="shared" si="51"/>
        <v>#DIV/0!</v>
      </c>
      <c r="W140" s="92">
        <f t="shared" si="41"/>
        <v>5</v>
      </c>
      <c r="X140" s="87">
        <f t="shared" si="42"/>
        <v>6.4935064935064934</v>
      </c>
      <c r="Y140" s="88">
        <f t="shared" si="52"/>
        <v>-3.4194869158454821E-17</v>
      </c>
      <c r="Z140" s="54">
        <f t="shared" si="43"/>
        <v>0</v>
      </c>
      <c r="AA140" s="42">
        <f t="shared" si="53"/>
        <v>0</v>
      </c>
      <c r="AB140" s="55" t="e">
        <f t="shared" si="54"/>
        <v>#DIV/0!</v>
      </c>
      <c r="AC140" s="86">
        <f t="shared" si="44"/>
        <v>5</v>
      </c>
      <c r="AD140" s="87">
        <f t="shared" si="55"/>
        <v>5.2083333333333339</v>
      </c>
      <c r="AE140" s="93">
        <f t="shared" si="56"/>
        <v>1.0658141036401501E-16</v>
      </c>
      <c r="AF140" s="59">
        <f t="shared" si="57"/>
        <v>5</v>
      </c>
      <c r="AG140" s="42">
        <f t="shared" si="58"/>
        <v>5.2083333333333339</v>
      </c>
      <c r="AH140" s="55">
        <f t="shared" si="59"/>
        <v>1.0658141036401501E-16</v>
      </c>
    </row>
    <row r="141" spans="1:34" x14ac:dyDescent="0.25">
      <c r="A141" s="75"/>
      <c r="B141" s="66"/>
      <c r="C141" s="40"/>
      <c r="D141" s="80">
        <v>0.04</v>
      </c>
      <c r="E141" s="86">
        <f t="shared" si="30"/>
        <v>5</v>
      </c>
      <c r="F141" s="87">
        <f t="shared" si="31"/>
        <v>6.2893081761006293</v>
      </c>
      <c r="G141" s="88">
        <f t="shared" si="45"/>
        <v>3.5305092183079979E-17</v>
      </c>
      <c r="H141" s="54">
        <f t="shared" si="32"/>
        <v>0</v>
      </c>
      <c r="I141" s="42">
        <f t="shared" si="46"/>
        <v>0</v>
      </c>
      <c r="J141" s="53" t="e">
        <f t="shared" si="47"/>
        <v>#DIV/0!</v>
      </c>
      <c r="K141" s="92">
        <f t="shared" si="33"/>
        <v>0</v>
      </c>
      <c r="L141" s="87">
        <f t="shared" si="34"/>
        <v>0</v>
      </c>
      <c r="M141" s="93" t="e">
        <f t="shared" si="48"/>
        <v>#DIV/0!</v>
      </c>
      <c r="N141" s="59">
        <f t="shared" si="35"/>
        <v>5</v>
      </c>
      <c r="O141" s="42">
        <f t="shared" si="36"/>
        <v>6.2500000000000009</v>
      </c>
      <c r="P141" s="55">
        <f t="shared" si="49"/>
        <v>1.0658141036401501E-16</v>
      </c>
      <c r="Q141" s="86">
        <f t="shared" si="37"/>
        <v>0</v>
      </c>
      <c r="R141" s="87">
        <f t="shared" si="38"/>
        <v>0</v>
      </c>
      <c r="S141" s="93" t="e">
        <f t="shared" si="50"/>
        <v>#DIV/0!</v>
      </c>
      <c r="T141" s="59">
        <f t="shared" si="39"/>
        <v>0</v>
      </c>
      <c r="U141" s="42">
        <f t="shared" si="40"/>
        <v>0</v>
      </c>
      <c r="V141" s="53" t="e">
        <f t="shared" si="51"/>
        <v>#DIV/0!</v>
      </c>
      <c r="W141" s="92">
        <f t="shared" si="41"/>
        <v>5</v>
      </c>
      <c r="X141" s="87">
        <f t="shared" si="42"/>
        <v>6.4935064935064934</v>
      </c>
      <c r="Y141" s="88">
        <f t="shared" si="52"/>
        <v>-3.4194869158454821E-17</v>
      </c>
      <c r="Z141" s="54">
        <f t="shared" si="43"/>
        <v>0</v>
      </c>
      <c r="AA141" s="42">
        <f t="shared" si="53"/>
        <v>0</v>
      </c>
      <c r="AB141" s="55" t="e">
        <f t="shared" si="54"/>
        <v>#DIV/0!</v>
      </c>
      <c r="AC141" s="86">
        <f t="shared" si="44"/>
        <v>5</v>
      </c>
      <c r="AD141" s="87">
        <f t="shared" si="55"/>
        <v>5.2083333333333339</v>
      </c>
      <c r="AE141" s="93">
        <f t="shared" si="56"/>
        <v>1.0658141036401501E-16</v>
      </c>
      <c r="AF141" s="59">
        <f t="shared" si="57"/>
        <v>5</v>
      </c>
      <c r="AG141" s="42">
        <f t="shared" si="58"/>
        <v>5.2083333333333339</v>
      </c>
      <c r="AH141" s="55">
        <f t="shared" si="59"/>
        <v>1.0658141036401501E-16</v>
      </c>
    </row>
    <row r="142" spans="1:34" x14ac:dyDescent="0.25">
      <c r="A142" s="75"/>
      <c r="B142" s="66"/>
      <c r="C142" s="40"/>
      <c r="D142" s="80">
        <v>0.04</v>
      </c>
      <c r="E142" s="86">
        <f t="shared" si="30"/>
        <v>5</v>
      </c>
      <c r="F142" s="87">
        <f t="shared" si="31"/>
        <v>6.2893081761006293</v>
      </c>
      <c r="G142" s="88">
        <f t="shared" si="45"/>
        <v>3.5305092183079979E-17</v>
      </c>
      <c r="H142" s="54">
        <f t="shared" si="32"/>
        <v>0</v>
      </c>
      <c r="I142" s="42">
        <f t="shared" si="46"/>
        <v>0</v>
      </c>
      <c r="J142" s="53" t="e">
        <f t="shared" si="47"/>
        <v>#DIV/0!</v>
      </c>
      <c r="K142" s="92">
        <f t="shared" si="33"/>
        <v>0</v>
      </c>
      <c r="L142" s="87">
        <f t="shared" si="34"/>
        <v>0</v>
      </c>
      <c r="M142" s="93" t="e">
        <f t="shared" si="48"/>
        <v>#DIV/0!</v>
      </c>
      <c r="N142" s="59">
        <f t="shared" si="35"/>
        <v>5</v>
      </c>
      <c r="O142" s="42">
        <f t="shared" si="36"/>
        <v>6.2500000000000009</v>
      </c>
      <c r="P142" s="55">
        <f t="shared" si="49"/>
        <v>1.0658141036401501E-16</v>
      </c>
      <c r="Q142" s="86">
        <f t="shared" si="37"/>
        <v>0</v>
      </c>
      <c r="R142" s="87">
        <f t="shared" si="38"/>
        <v>0</v>
      </c>
      <c r="S142" s="93" t="e">
        <f t="shared" si="50"/>
        <v>#DIV/0!</v>
      </c>
      <c r="T142" s="59">
        <f t="shared" si="39"/>
        <v>0</v>
      </c>
      <c r="U142" s="42">
        <f t="shared" si="40"/>
        <v>0</v>
      </c>
      <c r="V142" s="53" t="e">
        <f t="shared" si="51"/>
        <v>#DIV/0!</v>
      </c>
      <c r="W142" s="92">
        <f t="shared" si="41"/>
        <v>5</v>
      </c>
      <c r="X142" s="87">
        <f t="shared" si="42"/>
        <v>6.4935064935064934</v>
      </c>
      <c r="Y142" s="88">
        <f t="shared" si="52"/>
        <v>-3.4194869158454821E-17</v>
      </c>
      <c r="Z142" s="54">
        <f t="shared" si="43"/>
        <v>0</v>
      </c>
      <c r="AA142" s="42">
        <f t="shared" si="53"/>
        <v>0</v>
      </c>
      <c r="AB142" s="55" t="e">
        <f t="shared" si="54"/>
        <v>#DIV/0!</v>
      </c>
      <c r="AC142" s="86">
        <f t="shared" si="44"/>
        <v>5</v>
      </c>
      <c r="AD142" s="87">
        <f t="shared" si="55"/>
        <v>5.2083333333333339</v>
      </c>
      <c r="AE142" s="93">
        <f t="shared" si="56"/>
        <v>1.0658141036401501E-16</v>
      </c>
      <c r="AF142" s="59">
        <f t="shared" si="57"/>
        <v>5</v>
      </c>
      <c r="AG142" s="42">
        <f t="shared" si="58"/>
        <v>5.2083333333333339</v>
      </c>
      <c r="AH142" s="55">
        <f t="shared" si="59"/>
        <v>1.0658141036401501E-16</v>
      </c>
    </row>
    <row r="143" spans="1:34" x14ac:dyDescent="0.25">
      <c r="A143" s="75"/>
      <c r="B143" s="66"/>
      <c r="C143" s="40"/>
      <c r="D143" s="80">
        <v>0.04</v>
      </c>
      <c r="E143" s="86">
        <f t="shared" ref="E143:E206" si="60">IF(C143*2&lt;$C$2,$D$2,$E$2)</f>
        <v>5</v>
      </c>
      <c r="F143" s="87">
        <f t="shared" ref="F143:F206" si="61">(C143+E143)/(1-$J$5-D143-$B$2)</f>
        <v>6.2893081761006293</v>
      </c>
      <c r="G143" s="88">
        <f t="shared" si="45"/>
        <v>3.5305092183079979E-17</v>
      </c>
      <c r="H143" s="54">
        <f t="shared" ref="H143:H206" si="62">IF(C143*2&lt;$C$3,$D$3,$E$3)</f>
        <v>0</v>
      </c>
      <c r="I143" s="42">
        <f t="shared" si="46"/>
        <v>0</v>
      </c>
      <c r="J143" s="53" t="e">
        <f t="shared" si="47"/>
        <v>#DIV/0!</v>
      </c>
      <c r="K143" s="92">
        <f t="shared" ref="K143:K206" si="63">IF(C143*2&lt;$C$4,$D$4,$E$4)</f>
        <v>0</v>
      </c>
      <c r="L143" s="87">
        <f t="shared" ref="L143:L206" si="64">(C143+K143)/(1-$J$5-D143-$B$4)</f>
        <v>0</v>
      </c>
      <c r="M143" s="93" t="e">
        <f t="shared" si="48"/>
        <v>#DIV/0!</v>
      </c>
      <c r="N143" s="59">
        <f t="shared" ref="N143:N206" si="65">IF(C143*2&lt;$C$5,$D$5,$E$5)</f>
        <v>5</v>
      </c>
      <c r="O143" s="42">
        <f t="shared" ref="O143:O206" si="66">(C143+N143)/(1-$J$5-D143-$B$5)</f>
        <v>6.2500000000000009</v>
      </c>
      <c r="P143" s="55">
        <f t="shared" si="49"/>
        <v>1.0658141036401501E-16</v>
      </c>
      <c r="Q143" s="86">
        <f t="shared" ref="Q143:Q206" si="67">IF(C143*2&lt;$C$6,$D$6,$E$6)</f>
        <v>0</v>
      </c>
      <c r="R143" s="87">
        <f t="shared" ref="R143:R206" si="68">(C143+Q143)/(1-$J$5-D143-$B$6)</f>
        <v>0</v>
      </c>
      <c r="S143" s="93" t="e">
        <f t="shared" si="50"/>
        <v>#DIV/0!</v>
      </c>
      <c r="T143" s="59">
        <f t="shared" ref="T143:T206" si="69">IF(C143*2&lt;$C$7,$D$7,$E$7)</f>
        <v>0</v>
      </c>
      <c r="U143" s="42">
        <f t="shared" ref="U143:U206" si="70">(C143+T143)/(1-$J$5-D143-$B$7)</f>
        <v>0</v>
      </c>
      <c r="V143" s="53" t="e">
        <f t="shared" si="51"/>
        <v>#DIV/0!</v>
      </c>
      <c r="W143" s="92">
        <f t="shared" ref="W143:W206" si="71">IF(C143*2&lt;$C$8,$D$8,$E$8)</f>
        <v>5</v>
      </c>
      <c r="X143" s="87">
        <f t="shared" ref="X143:X206" si="72">(C143+W143)/(1-$J$5-D143-$B$8)</f>
        <v>6.4935064935064934</v>
      </c>
      <c r="Y143" s="88">
        <f t="shared" si="52"/>
        <v>-3.4194869158454821E-17</v>
      </c>
      <c r="Z143" s="54">
        <f t="shared" ref="Z143:Z206" si="73">IF(C143*22&lt;$C$9,$D$9,$E$9)</f>
        <v>0</v>
      </c>
      <c r="AA143" s="42">
        <f t="shared" si="53"/>
        <v>0</v>
      </c>
      <c r="AB143" s="55" t="e">
        <f t="shared" si="54"/>
        <v>#DIV/0!</v>
      </c>
      <c r="AC143" s="86">
        <f t="shared" ref="AC143:AC206" si="74">IF(C143*2&lt;$C$8,$D$8,$E$8)</f>
        <v>5</v>
      </c>
      <c r="AD143" s="87">
        <f t="shared" si="55"/>
        <v>5.2083333333333339</v>
      </c>
      <c r="AE143" s="93">
        <f t="shared" si="56"/>
        <v>1.0658141036401501E-16</v>
      </c>
      <c r="AF143" s="59">
        <f t="shared" si="57"/>
        <v>5</v>
      </c>
      <c r="AG143" s="42">
        <f t="shared" si="58"/>
        <v>5.2083333333333339</v>
      </c>
      <c r="AH143" s="55">
        <f t="shared" si="59"/>
        <v>1.0658141036401501E-16</v>
      </c>
    </row>
    <row r="144" spans="1:34" x14ac:dyDescent="0.25">
      <c r="A144" s="75"/>
      <c r="B144" s="66"/>
      <c r="C144" s="40"/>
      <c r="D144" s="80">
        <v>0.04</v>
      </c>
      <c r="E144" s="86">
        <f t="shared" si="60"/>
        <v>5</v>
      </c>
      <c r="F144" s="87">
        <f t="shared" si="61"/>
        <v>6.2893081761006293</v>
      </c>
      <c r="G144" s="88">
        <f t="shared" ref="G144:G207" si="75">(F144-E144-D144*F144-C144-$B$2*F144)/F144</f>
        <v>3.5305092183079979E-17</v>
      </c>
      <c r="H144" s="54">
        <f t="shared" si="62"/>
        <v>0</v>
      </c>
      <c r="I144" s="42">
        <f t="shared" ref="I144:I207" si="76">(C144+H144)/(1-$J$5-D144-$B$3)</f>
        <v>0</v>
      </c>
      <c r="J144" s="53" t="e">
        <f t="shared" ref="J144:J207" si="77">(I144-H144-D144*I144-C144-$B$3*I144)/I144</f>
        <v>#DIV/0!</v>
      </c>
      <c r="K144" s="92">
        <f t="shared" si="63"/>
        <v>0</v>
      </c>
      <c r="L144" s="87">
        <f t="shared" si="64"/>
        <v>0</v>
      </c>
      <c r="M144" s="93" t="e">
        <f t="shared" ref="M144:M207" si="78">(L144-K144-D144*L144-C144-$B$4*L144)/L144</f>
        <v>#DIV/0!</v>
      </c>
      <c r="N144" s="59">
        <f t="shared" si="65"/>
        <v>5</v>
      </c>
      <c r="O144" s="42">
        <f t="shared" si="66"/>
        <v>6.2500000000000009</v>
      </c>
      <c r="P144" s="55">
        <f t="shared" ref="P144:P207" si="79">(O144-N144-D144*O144-C144-$B$5*O144)/O144</f>
        <v>1.0658141036401501E-16</v>
      </c>
      <c r="Q144" s="86">
        <f t="shared" si="67"/>
        <v>0</v>
      </c>
      <c r="R144" s="87">
        <f t="shared" si="68"/>
        <v>0</v>
      </c>
      <c r="S144" s="93" t="e">
        <f t="shared" ref="S144:S207" si="80">(R144-Q144-D144*R144-C144-$B$6*R144)/R144</f>
        <v>#DIV/0!</v>
      </c>
      <c r="T144" s="59">
        <f t="shared" si="69"/>
        <v>0</v>
      </c>
      <c r="U144" s="42">
        <f t="shared" si="70"/>
        <v>0</v>
      </c>
      <c r="V144" s="53" t="e">
        <f t="shared" ref="V144:V207" si="81">(U144-T144-D144*U144-C144-$B$7*U144)/U144</f>
        <v>#DIV/0!</v>
      </c>
      <c r="W144" s="92">
        <f t="shared" si="71"/>
        <v>5</v>
      </c>
      <c r="X144" s="87">
        <f t="shared" si="72"/>
        <v>6.4935064935064934</v>
      </c>
      <c r="Y144" s="88">
        <f t="shared" ref="Y144:Y207" si="82">(X144-W144-D144*X144-C144-$B$8*X144)/X144</f>
        <v>-3.4194869158454821E-17</v>
      </c>
      <c r="Z144" s="54">
        <f t="shared" si="73"/>
        <v>0</v>
      </c>
      <c r="AA144" s="42">
        <f t="shared" ref="AA144:AA207" si="83">(C144+Z144)/(1-$J$5-D144-$B$9)</f>
        <v>0</v>
      </c>
      <c r="AB144" s="55" t="e">
        <f t="shared" ref="AB144:AB207" si="84">(AA144-Z144-D144*AA144-C144-$B$9*AA144)/AA144</f>
        <v>#DIV/0!</v>
      </c>
      <c r="AC144" s="86">
        <f t="shared" si="74"/>
        <v>5</v>
      </c>
      <c r="AD144" s="87">
        <f t="shared" ref="AD144:AD207" si="85">(C144+AC144)/(1-$J$5-D144-$B$10)</f>
        <v>5.2083333333333339</v>
      </c>
      <c r="AE144" s="93">
        <f t="shared" ref="AE144:AE207" si="86">(AD144-AC144-D144*AD144-C144-$B$10*AD144)/AD144</f>
        <v>1.0658141036401501E-16</v>
      </c>
      <c r="AF144" s="59">
        <f t="shared" ref="AF144:AF207" si="87">IF(L144/2&lt;$C$8,$D$8,$E$8)</f>
        <v>5</v>
      </c>
      <c r="AG144" s="42">
        <f t="shared" ref="AG144:AG207" si="88">(C144+AF144)/(1-$J$5-D144-$B$11)</f>
        <v>5.2083333333333339</v>
      </c>
      <c r="AH144" s="55">
        <f t="shared" ref="AH144:AH207" si="89">(AG144-AF144-D144*AG144-C144-$B$11*AG144)/AG144</f>
        <v>1.0658141036401501E-16</v>
      </c>
    </row>
    <row r="145" spans="1:34" x14ac:dyDescent="0.25">
      <c r="A145" s="75"/>
      <c r="B145" s="66"/>
      <c r="C145" s="40"/>
      <c r="D145" s="80">
        <v>0.04</v>
      </c>
      <c r="E145" s="86">
        <f t="shared" si="60"/>
        <v>5</v>
      </c>
      <c r="F145" s="87">
        <f t="shared" si="61"/>
        <v>6.2893081761006293</v>
      </c>
      <c r="G145" s="88">
        <f t="shared" si="75"/>
        <v>3.5305092183079979E-17</v>
      </c>
      <c r="H145" s="54">
        <f t="shared" si="62"/>
        <v>0</v>
      </c>
      <c r="I145" s="42">
        <f t="shared" si="76"/>
        <v>0</v>
      </c>
      <c r="J145" s="53" t="e">
        <f t="shared" si="77"/>
        <v>#DIV/0!</v>
      </c>
      <c r="K145" s="92">
        <f t="shared" si="63"/>
        <v>0</v>
      </c>
      <c r="L145" s="87">
        <f t="shared" si="64"/>
        <v>0</v>
      </c>
      <c r="M145" s="93" t="e">
        <f t="shared" si="78"/>
        <v>#DIV/0!</v>
      </c>
      <c r="N145" s="59">
        <f t="shared" si="65"/>
        <v>5</v>
      </c>
      <c r="O145" s="42">
        <f t="shared" si="66"/>
        <v>6.2500000000000009</v>
      </c>
      <c r="P145" s="55">
        <f t="shared" si="79"/>
        <v>1.0658141036401501E-16</v>
      </c>
      <c r="Q145" s="86">
        <f t="shared" si="67"/>
        <v>0</v>
      </c>
      <c r="R145" s="87">
        <f t="shared" si="68"/>
        <v>0</v>
      </c>
      <c r="S145" s="93" t="e">
        <f t="shared" si="80"/>
        <v>#DIV/0!</v>
      </c>
      <c r="T145" s="59">
        <f t="shared" si="69"/>
        <v>0</v>
      </c>
      <c r="U145" s="42">
        <f t="shared" si="70"/>
        <v>0</v>
      </c>
      <c r="V145" s="53" t="e">
        <f t="shared" si="81"/>
        <v>#DIV/0!</v>
      </c>
      <c r="W145" s="92">
        <f t="shared" si="71"/>
        <v>5</v>
      </c>
      <c r="X145" s="87">
        <f t="shared" si="72"/>
        <v>6.4935064935064934</v>
      </c>
      <c r="Y145" s="88">
        <f t="shared" si="82"/>
        <v>-3.4194869158454821E-17</v>
      </c>
      <c r="Z145" s="54">
        <f t="shared" si="73"/>
        <v>0</v>
      </c>
      <c r="AA145" s="42">
        <f t="shared" si="83"/>
        <v>0</v>
      </c>
      <c r="AB145" s="55" t="e">
        <f t="shared" si="84"/>
        <v>#DIV/0!</v>
      </c>
      <c r="AC145" s="86">
        <f t="shared" si="74"/>
        <v>5</v>
      </c>
      <c r="AD145" s="87">
        <f t="shared" si="85"/>
        <v>5.2083333333333339</v>
      </c>
      <c r="AE145" s="93">
        <f t="shared" si="86"/>
        <v>1.0658141036401501E-16</v>
      </c>
      <c r="AF145" s="59">
        <f t="shared" si="87"/>
        <v>5</v>
      </c>
      <c r="AG145" s="42">
        <f t="shared" si="88"/>
        <v>5.2083333333333339</v>
      </c>
      <c r="AH145" s="55">
        <f t="shared" si="89"/>
        <v>1.0658141036401501E-16</v>
      </c>
    </row>
    <row r="146" spans="1:34" x14ac:dyDescent="0.25">
      <c r="A146" s="75"/>
      <c r="B146" s="66"/>
      <c r="C146" s="40"/>
      <c r="D146" s="80">
        <v>0.04</v>
      </c>
      <c r="E146" s="86">
        <f t="shared" si="60"/>
        <v>5</v>
      </c>
      <c r="F146" s="87">
        <f t="shared" si="61"/>
        <v>6.2893081761006293</v>
      </c>
      <c r="G146" s="88">
        <f t="shared" si="75"/>
        <v>3.5305092183079979E-17</v>
      </c>
      <c r="H146" s="54">
        <f t="shared" si="62"/>
        <v>0</v>
      </c>
      <c r="I146" s="42">
        <f t="shared" si="76"/>
        <v>0</v>
      </c>
      <c r="J146" s="53" t="e">
        <f t="shared" si="77"/>
        <v>#DIV/0!</v>
      </c>
      <c r="K146" s="92">
        <f t="shared" si="63"/>
        <v>0</v>
      </c>
      <c r="L146" s="87">
        <f t="shared" si="64"/>
        <v>0</v>
      </c>
      <c r="M146" s="93" t="e">
        <f t="shared" si="78"/>
        <v>#DIV/0!</v>
      </c>
      <c r="N146" s="59">
        <f t="shared" si="65"/>
        <v>5</v>
      </c>
      <c r="O146" s="42">
        <f t="shared" si="66"/>
        <v>6.2500000000000009</v>
      </c>
      <c r="P146" s="55">
        <f t="shared" si="79"/>
        <v>1.0658141036401501E-16</v>
      </c>
      <c r="Q146" s="86">
        <f t="shared" si="67"/>
        <v>0</v>
      </c>
      <c r="R146" s="87">
        <f t="shared" si="68"/>
        <v>0</v>
      </c>
      <c r="S146" s="93" t="e">
        <f t="shared" si="80"/>
        <v>#DIV/0!</v>
      </c>
      <c r="T146" s="59">
        <f t="shared" si="69"/>
        <v>0</v>
      </c>
      <c r="U146" s="42">
        <f t="shared" si="70"/>
        <v>0</v>
      </c>
      <c r="V146" s="53" t="e">
        <f t="shared" si="81"/>
        <v>#DIV/0!</v>
      </c>
      <c r="W146" s="92">
        <f t="shared" si="71"/>
        <v>5</v>
      </c>
      <c r="X146" s="87">
        <f t="shared" si="72"/>
        <v>6.4935064935064934</v>
      </c>
      <c r="Y146" s="88">
        <f t="shared" si="82"/>
        <v>-3.4194869158454821E-17</v>
      </c>
      <c r="Z146" s="54">
        <f t="shared" si="73"/>
        <v>0</v>
      </c>
      <c r="AA146" s="42">
        <f t="shared" si="83"/>
        <v>0</v>
      </c>
      <c r="AB146" s="55" t="e">
        <f t="shared" si="84"/>
        <v>#DIV/0!</v>
      </c>
      <c r="AC146" s="86">
        <f t="shared" si="74"/>
        <v>5</v>
      </c>
      <c r="AD146" s="87">
        <f t="shared" si="85"/>
        <v>5.2083333333333339</v>
      </c>
      <c r="AE146" s="93">
        <f t="shared" si="86"/>
        <v>1.0658141036401501E-16</v>
      </c>
      <c r="AF146" s="59">
        <f t="shared" si="87"/>
        <v>5</v>
      </c>
      <c r="AG146" s="42">
        <f t="shared" si="88"/>
        <v>5.2083333333333339</v>
      </c>
      <c r="AH146" s="55">
        <f t="shared" si="89"/>
        <v>1.0658141036401501E-16</v>
      </c>
    </row>
    <row r="147" spans="1:34" x14ac:dyDescent="0.25">
      <c r="A147" s="75"/>
      <c r="B147" s="66"/>
      <c r="C147" s="40"/>
      <c r="D147" s="80">
        <v>0.04</v>
      </c>
      <c r="E147" s="86">
        <f t="shared" si="60"/>
        <v>5</v>
      </c>
      <c r="F147" s="87">
        <f t="shared" si="61"/>
        <v>6.2893081761006293</v>
      </c>
      <c r="G147" s="88">
        <f t="shared" si="75"/>
        <v>3.5305092183079979E-17</v>
      </c>
      <c r="H147" s="54">
        <f t="shared" si="62"/>
        <v>0</v>
      </c>
      <c r="I147" s="42">
        <f t="shared" si="76"/>
        <v>0</v>
      </c>
      <c r="J147" s="53" t="e">
        <f t="shared" si="77"/>
        <v>#DIV/0!</v>
      </c>
      <c r="K147" s="92">
        <f t="shared" si="63"/>
        <v>0</v>
      </c>
      <c r="L147" s="87">
        <f t="shared" si="64"/>
        <v>0</v>
      </c>
      <c r="M147" s="93" t="e">
        <f t="shared" si="78"/>
        <v>#DIV/0!</v>
      </c>
      <c r="N147" s="59">
        <f t="shared" si="65"/>
        <v>5</v>
      </c>
      <c r="O147" s="42">
        <f t="shared" si="66"/>
        <v>6.2500000000000009</v>
      </c>
      <c r="P147" s="55">
        <f t="shared" si="79"/>
        <v>1.0658141036401501E-16</v>
      </c>
      <c r="Q147" s="86">
        <f t="shared" si="67"/>
        <v>0</v>
      </c>
      <c r="R147" s="87">
        <f t="shared" si="68"/>
        <v>0</v>
      </c>
      <c r="S147" s="93" t="e">
        <f t="shared" si="80"/>
        <v>#DIV/0!</v>
      </c>
      <c r="T147" s="59">
        <f t="shared" si="69"/>
        <v>0</v>
      </c>
      <c r="U147" s="42">
        <f t="shared" si="70"/>
        <v>0</v>
      </c>
      <c r="V147" s="53" t="e">
        <f t="shared" si="81"/>
        <v>#DIV/0!</v>
      </c>
      <c r="W147" s="92">
        <f t="shared" si="71"/>
        <v>5</v>
      </c>
      <c r="X147" s="87">
        <f t="shared" si="72"/>
        <v>6.4935064935064934</v>
      </c>
      <c r="Y147" s="88">
        <f t="shared" si="82"/>
        <v>-3.4194869158454821E-17</v>
      </c>
      <c r="Z147" s="54">
        <f t="shared" si="73"/>
        <v>0</v>
      </c>
      <c r="AA147" s="42">
        <f t="shared" si="83"/>
        <v>0</v>
      </c>
      <c r="AB147" s="55" t="e">
        <f t="shared" si="84"/>
        <v>#DIV/0!</v>
      </c>
      <c r="AC147" s="86">
        <f t="shared" si="74"/>
        <v>5</v>
      </c>
      <c r="AD147" s="87">
        <f t="shared" si="85"/>
        <v>5.2083333333333339</v>
      </c>
      <c r="AE147" s="93">
        <f t="shared" si="86"/>
        <v>1.0658141036401501E-16</v>
      </c>
      <c r="AF147" s="59">
        <f t="shared" si="87"/>
        <v>5</v>
      </c>
      <c r="AG147" s="42">
        <f t="shared" si="88"/>
        <v>5.2083333333333339</v>
      </c>
      <c r="AH147" s="55">
        <f t="shared" si="89"/>
        <v>1.0658141036401501E-16</v>
      </c>
    </row>
    <row r="148" spans="1:34" x14ac:dyDescent="0.25">
      <c r="A148" s="75"/>
      <c r="B148" s="66"/>
      <c r="C148" s="40"/>
      <c r="D148" s="80">
        <v>0.04</v>
      </c>
      <c r="E148" s="86">
        <f t="shared" si="60"/>
        <v>5</v>
      </c>
      <c r="F148" s="87">
        <f t="shared" si="61"/>
        <v>6.2893081761006293</v>
      </c>
      <c r="G148" s="88">
        <f t="shared" si="75"/>
        <v>3.5305092183079979E-17</v>
      </c>
      <c r="H148" s="54">
        <f t="shared" si="62"/>
        <v>0</v>
      </c>
      <c r="I148" s="42">
        <f t="shared" si="76"/>
        <v>0</v>
      </c>
      <c r="J148" s="53" t="e">
        <f t="shared" si="77"/>
        <v>#DIV/0!</v>
      </c>
      <c r="K148" s="92">
        <f t="shared" si="63"/>
        <v>0</v>
      </c>
      <c r="L148" s="87">
        <f t="shared" si="64"/>
        <v>0</v>
      </c>
      <c r="M148" s="93" t="e">
        <f t="shared" si="78"/>
        <v>#DIV/0!</v>
      </c>
      <c r="N148" s="59">
        <f t="shared" si="65"/>
        <v>5</v>
      </c>
      <c r="O148" s="42">
        <f t="shared" si="66"/>
        <v>6.2500000000000009</v>
      </c>
      <c r="P148" s="55">
        <f t="shared" si="79"/>
        <v>1.0658141036401501E-16</v>
      </c>
      <c r="Q148" s="86">
        <f t="shared" si="67"/>
        <v>0</v>
      </c>
      <c r="R148" s="87">
        <f t="shared" si="68"/>
        <v>0</v>
      </c>
      <c r="S148" s="93" t="e">
        <f t="shared" si="80"/>
        <v>#DIV/0!</v>
      </c>
      <c r="T148" s="59">
        <f t="shared" si="69"/>
        <v>0</v>
      </c>
      <c r="U148" s="42">
        <f t="shared" si="70"/>
        <v>0</v>
      </c>
      <c r="V148" s="53" t="e">
        <f t="shared" si="81"/>
        <v>#DIV/0!</v>
      </c>
      <c r="W148" s="92">
        <f t="shared" si="71"/>
        <v>5</v>
      </c>
      <c r="X148" s="87">
        <f t="shared" si="72"/>
        <v>6.4935064935064934</v>
      </c>
      <c r="Y148" s="88">
        <f t="shared" si="82"/>
        <v>-3.4194869158454821E-17</v>
      </c>
      <c r="Z148" s="54">
        <f t="shared" si="73"/>
        <v>0</v>
      </c>
      <c r="AA148" s="42">
        <f t="shared" si="83"/>
        <v>0</v>
      </c>
      <c r="AB148" s="55" t="e">
        <f t="shared" si="84"/>
        <v>#DIV/0!</v>
      </c>
      <c r="AC148" s="86">
        <f t="shared" si="74"/>
        <v>5</v>
      </c>
      <c r="AD148" s="87">
        <f t="shared" si="85"/>
        <v>5.2083333333333339</v>
      </c>
      <c r="AE148" s="93">
        <f t="shared" si="86"/>
        <v>1.0658141036401501E-16</v>
      </c>
      <c r="AF148" s="59">
        <f t="shared" si="87"/>
        <v>5</v>
      </c>
      <c r="AG148" s="42">
        <f t="shared" si="88"/>
        <v>5.2083333333333339</v>
      </c>
      <c r="AH148" s="55">
        <f t="shared" si="89"/>
        <v>1.0658141036401501E-16</v>
      </c>
    </row>
    <row r="149" spans="1:34" x14ac:dyDescent="0.25">
      <c r="A149" s="75"/>
      <c r="B149" s="66"/>
      <c r="C149" s="40"/>
      <c r="D149" s="80">
        <v>0.04</v>
      </c>
      <c r="E149" s="86">
        <f t="shared" si="60"/>
        <v>5</v>
      </c>
      <c r="F149" s="87">
        <f t="shared" si="61"/>
        <v>6.2893081761006293</v>
      </c>
      <c r="G149" s="88">
        <f t="shared" si="75"/>
        <v>3.5305092183079979E-17</v>
      </c>
      <c r="H149" s="54">
        <f t="shared" si="62"/>
        <v>0</v>
      </c>
      <c r="I149" s="42">
        <f t="shared" si="76"/>
        <v>0</v>
      </c>
      <c r="J149" s="53" t="e">
        <f t="shared" si="77"/>
        <v>#DIV/0!</v>
      </c>
      <c r="K149" s="92">
        <f t="shared" si="63"/>
        <v>0</v>
      </c>
      <c r="L149" s="87">
        <f t="shared" si="64"/>
        <v>0</v>
      </c>
      <c r="M149" s="93" t="e">
        <f t="shared" si="78"/>
        <v>#DIV/0!</v>
      </c>
      <c r="N149" s="59">
        <f t="shared" si="65"/>
        <v>5</v>
      </c>
      <c r="O149" s="42">
        <f t="shared" si="66"/>
        <v>6.2500000000000009</v>
      </c>
      <c r="P149" s="55">
        <f t="shared" si="79"/>
        <v>1.0658141036401501E-16</v>
      </c>
      <c r="Q149" s="86">
        <f t="shared" si="67"/>
        <v>0</v>
      </c>
      <c r="R149" s="87">
        <f t="shared" si="68"/>
        <v>0</v>
      </c>
      <c r="S149" s="93" t="e">
        <f t="shared" si="80"/>
        <v>#DIV/0!</v>
      </c>
      <c r="T149" s="59">
        <f t="shared" si="69"/>
        <v>0</v>
      </c>
      <c r="U149" s="42">
        <f t="shared" si="70"/>
        <v>0</v>
      </c>
      <c r="V149" s="53" t="e">
        <f t="shared" si="81"/>
        <v>#DIV/0!</v>
      </c>
      <c r="W149" s="92">
        <f t="shared" si="71"/>
        <v>5</v>
      </c>
      <c r="X149" s="87">
        <f t="shared" si="72"/>
        <v>6.4935064935064934</v>
      </c>
      <c r="Y149" s="88">
        <f t="shared" si="82"/>
        <v>-3.4194869158454821E-17</v>
      </c>
      <c r="Z149" s="54">
        <f t="shared" si="73"/>
        <v>0</v>
      </c>
      <c r="AA149" s="42">
        <f t="shared" si="83"/>
        <v>0</v>
      </c>
      <c r="AB149" s="55" t="e">
        <f t="shared" si="84"/>
        <v>#DIV/0!</v>
      </c>
      <c r="AC149" s="86">
        <f t="shared" si="74"/>
        <v>5</v>
      </c>
      <c r="AD149" s="87">
        <f t="shared" si="85"/>
        <v>5.2083333333333339</v>
      </c>
      <c r="AE149" s="93">
        <f t="shared" si="86"/>
        <v>1.0658141036401501E-16</v>
      </c>
      <c r="AF149" s="59">
        <f t="shared" si="87"/>
        <v>5</v>
      </c>
      <c r="AG149" s="42">
        <f t="shared" si="88"/>
        <v>5.2083333333333339</v>
      </c>
      <c r="AH149" s="55">
        <f t="shared" si="89"/>
        <v>1.0658141036401501E-16</v>
      </c>
    </row>
    <row r="150" spans="1:34" x14ac:dyDescent="0.25">
      <c r="A150" s="75"/>
      <c r="B150" s="66"/>
      <c r="C150" s="40"/>
      <c r="D150" s="80">
        <v>0.04</v>
      </c>
      <c r="E150" s="86">
        <f t="shared" si="60"/>
        <v>5</v>
      </c>
      <c r="F150" s="87">
        <f t="shared" si="61"/>
        <v>6.2893081761006293</v>
      </c>
      <c r="G150" s="88">
        <f t="shared" si="75"/>
        <v>3.5305092183079979E-17</v>
      </c>
      <c r="H150" s="54">
        <f t="shared" si="62"/>
        <v>0</v>
      </c>
      <c r="I150" s="42">
        <f t="shared" si="76"/>
        <v>0</v>
      </c>
      <c r="J150" s="53" t="e">
        <f t="shared" si="77"/>
        <v>#DIV/0!</v>
      </c>
      <c r="K150" s="92">
        <f t="shared" si="63"/>
        <v>0</v>
      </c>
      <c r="L150" s="87">
        <f t="shared" si="64"/>
        <v>0</v>
      </c>
      <c r="M150" s="93" t="e">
        <f t="shared" si="78"/>
        <v>#DIV/0!</v>
      </c>
      <c r="N150" s="59">
        <f t="shared" si="65"/>
        <v>5</v>
      </c>
      <c r="O150" s="42">
        <f t="shared" si="66"/>
        <v>6.2500000000000009</v>
      </c>
      <c r="P150" s="55">
        <f t="shared" si="79"/>
        <v>1.0658141036401501E-16</v>
      </c>
      <c r="Q150" s="86">
        <f t="shared" si="67"/>
        <v>0</v>
      </c>
      <c r="R150" s="87">
        <f t="shared" si="68"/>
        <v>0</v>
      </c>
      <c r="S150" s="93" t="e">
        <f t="shared" si="80"/>
        <v>#DIV/0!</v>
      </c>
      <c r="T150" s="59">
        <f t="shared" si="69"/>
        <v>0</v>
      </c>
      <c r="U150" s="42">
        <f t="shared" si="70"/>
        <v>0</v>
      </c>
      <c r="V150" s="53" t="e">
        <f t="shared" si="81"/>
        <v>#DIV/0!</v>
      </c>
      <c r="W150" s="92">
        <f t="shared" si="71"/>
        <v>5</v>
      </c>
      <c r="X150" s="87">
        <f t="shared" si="72"/>
        <v>6.4935064935064934</v>
      </c>
      <c r="Y150" s="88">
        <f t="shared" si="82"/>
        <v>-3.4194869158454821E-17</v>
      </c>
      <c r="Z150" s="54">
        <f t="shared" si="73"/>
        <v>0</v>
      </c>
      <c r="AA150" s="42">
        <f t="shared" si="83"/>
        <v>0</v>
      </c>
      <c r="AB150" s="55" t="e">
        <f t="shared" si="84"/>
        <v>#DIV/0!</v>
      </c>
      <c r="AC150" s="86">
        <f t="shared" si="74"/>
        <v>5</v>
      </c>
      <c r="AD150" s="87">
        <f t="shared" si="85"/>
        <v>5.2083333333333339</v>
      </c>
      <c r="AE150" s="93">
        <f t="shared" si="86"/>
        <v>1.0658141036401501E-16</v>
      </c>
      <c r="AF150" s="59">
        <f t="shared" si="87"/>
        <v>5</v>
      </c>
      <c r="AG150" s="42">
        <f t="shared" si="88"/>
        <v>5.2083333333333339</v>
      </c>
      <c r="AH150" s="55">
        <f t="shared" si="89"/>
        <v>1.0658141036401501E-16</v>
      </c>
    </row>
    <row r="151" spans="1:34" x14ac:dyDescent="0.25">
      <c r="A151" s="75"/>
      <c r="B151" s="66"/>
      <c r="C151" s="40"/>
      <c r="D151" s="80">
        <v>0.04</v>
      </c>
      <c r="E151" s="86">
        <f t="shared" si="60"/>
        <v>5</v>
      </c>
      <c r="F151" s="87">
        <f t="shared" si="61"/>
        <v>6.2893081761006293</v>
      </c>
      <c r="G151" s="88">
        <f t="shared" si="75"/>
        <v>3.5305092183079979E-17</v>
      </c>
      <c r="H151" s="54">
        <f t="shared" si="62"/>
        <v>0</v>
      </c>
      <c r="I151" s="42">
        <f t="shared" si="76"/>
        <v>0</v>
      </c>
      <c r="J151" s="53" t="e">
        <f t="shared" si="77"/>
        <v>#DIV/0!</v>
      </c>
      <c r="K151" s="92">
        <f t="shared" si="63"/>
        <v>0</v>
      </c>
      <c r="L151" s="87">
        <f t="shared" si="64"/>
        <v>0</v>
      </c>
      <c r="M151" s="93" t="e">
        <f t="shared" si="78"/>
        <v>#DIV/0!</v>
      </c>
      <c r="N151" s="59">
        <f t="shared" si="65"/>
        <v>5</v>
      </c>
      <c r="O151" s="42">
        <f t="shared" si="66"/>
        <v>6.2500000000000009</v>
      </c>
      <c r="P151" s="55">
        <f t="shared" si="79"/>
        <v>1.0658141036401501E-16</v>
      </c>
      <c r="Q151" s="86">
        <f t="shared" si="67"/>
        <v>0</v>
      </c>
      <c r="R151" s="87">
        <f t="shared" si="68"/>
        <v>0</v>
      </c>
      <c r="S151" s="93" t="e">
        <f t="shared" si="80"/>
        <v>#DIV/0!</v>
      </c>
      <c r="T151" s="59">
        <f t="shared" si="69"/>
        <v>0</v>
      </c>
      <c r="U151" s="42">
        <f t="shared" si="70"/>
        <v>0</v>
      </c>
      <c r="V151" s="53" t="e">
        <f t="shared" si="81"/>
        <v>#DIV/0!</v>
      </c>
      <c r="W151" s="92">
        <f t="shared" si="71"/>
        <v>5</v>
      </c>
      <c r="X151" s="87">
        <f t="shared" si="72"/>
        <v>6.4935064935064934</v>
      </c>
      <c r="Y151" s="88">
        <f t="shared" si="82"/>
        <v>-3.4194869158454821E-17</v>
      </c>
      <c r="Z151" s="54">
        <f t="shared" si="73"/>
        <v>0</v>
      </c>
      <c r="AA151" s="42">
        <f t="shared" si="83"/>
        <v>0</v>
      </c>
      <c r="AB151" s="55" t="e">
        <f t="shared" si="84"/>
        <v>#DIV/0!</v>
      </c>
      <c r="AC151" s="86">
        <f t="shared" si="74"/>
        <v>5</v>
      </c>
      <c r="AD151" s="87">
        <f t="shared" si="85"/>
        <v>5.2083333333333339</v>
      </c>
      <c r="AE151" s="93">
        <f t="shared" si="86"/>
        <v>1.0658141036401501E-16</v>
      </c>
      <c r="AF151" s="59">
        <f t="shared" si="87"/>
        <v>5</v>
      </c>
      <c r="AG151" s="42">
        <f t="shared" si="88"/>
        <v>5.2083333333333339</v>
      </c>
      <c r="AH151" s="55">
        <f t="shared" si="89"/>
        <v>1.0658141036401501E-16</v>
      </c>
    </row>
    <row r="152" spans="1:34" x14ac:dyDescent="0.25">
      <c r="A152" s="75"/>
      <c r="B152" s="66"/>
      <c r="C152" s="40"/>
      <c r="D152" s="80">
        <v>0.04</v>
      </c>
      <c r="E152" s="86">
        <f t="shared" si="60"/>
        <v>5</v>
      </c>
      <c r="F152" s="87">
        <f t="shared" si="61"/>
        <v>6.2893081761006293</v>
      </c>
      <c r="G152" s="88">
        <f t="shared" si="75"/>
        <v>3.5305092183079979E-17</v>
      </c>
      <c r="H152" s="54">
        <f t="shared" si="62"/>
        <v>0</v>
      </c>
      <c r="I152" s="42">
        <f t="shared" si="76"/>
        <v>0</v>
      </c>
      <c r="J152" s="53" t="e">
        <f t="shared" si="77"/>
        <v>#DIV/0!</v>
      </c>
      <c r="K152" s="92">
        <f t="shared" si="63"/>
        <v>0</v>
      </c>
      <c r="L152" s="87">
        <f t="shared" si="64"/>
        <v>0</v>
      </c>
      <c r="M152" s="93" t="e">
        <f t="shared" si="78"/>
        <v>#DIV/0!</v>
      </c>
      <c r="N152" s="59">
        <f t="shared" si="65"/>
        <v>5</v>
      </c>
      <c r="O152" s="42">
        <f t="shared" si="66"/>
        <v>6.2500000000000009</v>
      </c>
      <c r="P152" s="55">
        <f t="shared" si="79"/>
        <v>1.0658141036401501E-16</v>
      </c>
      <c r="Q152" s="86">
        <f t="shared" si="67"/>
        <v>0</v>
      </c>
      <c r="R152" s="87">
        <f t="shared" si="68"/>
        <v>0</v>
      </c>
      <c r="S152" s="93" t="e">
        <f t="shared" si="80"/>
        <v>#DIV/0!</v>
      </c>
      <c r="T152" s="59">
        <f t="shared" si="69"/>
        <v>0</v>
      </c>
      <c r="U152" s="42">
        <f t="shared" si="70"/>
        <v>0</v>
      </c>
      <c r="V152" s="53" t="e">
        <f t="shared" si="81"/>
        <v>#DIV/0!</v>
      </c>
      <c r="W152" s="92">
        <f t="shared" si="71"/>
        <v>5</v>
      </c>
      <c r="X152" s="87">
        <f t="shared" si="72"/>
        <v>6.4935064935064934</v>
      </c>
      <c r="Y152" s="88">
        <f t="shared" si="82"/>
        <v>-3.4194869158454821E-17</v>
      </c>
      <c r="Z152" s="54">
        <f t="shared" si="73"/>
        <v>0</v>
      </c>
      <c r="AA152" s="42">
        <f t="shared" si="83"/>
        <v>0</v>
      </c>
      <c r="AB152" s="55" t="e">
        <f t="shared" si="84"/>
        <v>#DIV/0!</v>
      </c>
      <c r="AC152" s="86">
        <f t="shared" si="74"/>
        <v>5</v>
      </c>
      <c r="AD152" s="87">
        <f t="shared" si="85"/>
        <v>5.2083333333333339</v>
      </c>
      <c r="AE152" s="93">
        <f t="shared" si="86"/>
        <v>1.0658141036401501E-16</v>
      </c>
      <c r="AF152" s="59">
        <f t="shared" si="87"/>
        <v>5</v>
      </c>
      <c r="AG152" s="42">
        <f t="shared" si="88"/>
        <v>5.2083333333333339</v>
      </c>
      <c r="AH152" s="55">
        <f t="shared" si="89"/>
        <v>1.0658141036401501E-16</v>
      </c>
    </row>
    <row r="153" spans="1:34" x14ac:dyDescent="0.25">
      <c r="A153" s="75"/>
      <c r="B153" s="66"/>
      <c r="C153" s="40"/>
      <c r="D153" s="80">
        <v>0.04</v>
      </c>
      <c r="E153" s="86">
        <f t="shared" si="60"/>
        <v>5</v>
      </c>
      <c r="F153" s="87">
        <f t="shared" si="61"/>
        <v>6.2893081761006293</v>
      </c>
      <c r="G153" s="88">
        <f t="shared" si="75"/>
        <v>3.5305092183079979E-17</v>
      </c>
      <c r="H153" s="54">
        <f t="shared" si="62"/>
        <v>0</v>
      </c>
      <c r="I153" s="42">
        <f t="shared" si="76"/>
        <v>0</v>
      </c>
      <c r="J153" s="53" t="e">
        <f t="shared" si="77"/>
        <v>#DIV/0!</v>
      </c>
      <c r="K153" s="92">
        <f t="shared" si="63"/>
        <v>0</v>
      </c>
      <c r="L153" s="87">
        <f t="shared" si="64"/>
        <v>0</v>
      </c>
      <c r="M153" s="93" t="e">
        <f t="shared" si="78"/>
        <v>#DIV/0!</v>
      </c>
      <c r="N153" s="59">
        <f t="shared" si="65"/>
        <v>5</v>
      </c>
      <c r="O153" s="42">
        <f t="shared" si="66"/>
        <v>6.2500000000000009</v>
      </c>
      <c r="P153" s="55">
        <f t="shared" si="79"/>
        <v>1.0658141036401501E-16</v>
      </c>
      <c r="Q153" s="86">
        <f t="shared" si="67"/>
        <v>0</v>
      </c>
      <c r="R153" s="87">
        <f t="shared" si="68"/>
        <v>0</v>
      </c>
      <c r="S153" s="93" t="e">
        <f t="shared" si="80"/>
        <v>#DIV/0!</v>
      </c>
      <c r="T153" s="59">
        <f t="shared" si="69"/>
        <v>0</v>
      </c>
      <c r="U153" s="42">
        <f t="shared" si="70"/>
        <v>0</v>
      </c>
      <c r="V153" s="53" t="e">
        <f t="shared" si="81"/>
        <v>#DIV/0!</v>
      </c>
      <c r="W153" s="92">
        <f t="shared" si="71"/>
        <v>5</v>
      </c>
      <c r="X153" s="87">
        <f t="shared" si="72"/>
        <v>6.4935064935064934</v>
      </c>
      <c r="Y153" s="88">
        <f t="shared" si="82"/>
        <v>-3.4194869158454821E-17</v>
      </c>
      <c r="Z153" s="54">
        <f t="shared" si="73"/>
        <v>0</v>
      </c>
      <c r="AA153" s="42">
        <f t="shared" si="83"/>
        <v>0</v>
      </c>
      <c r="AB153" s="55" t="e">
        <f t="shared" si="84"/>
        <v>#DIV/0!</v>
      </c>
      <c r="AC153" s="86">
        <f t="shared" si="74"/>
        <v>5</v>
      </c>
      <c r="AD153" s="87">
        <f t="shared" si="85"/>
        <v>5.2083333333333339</v>
      </c>
      <c r="AE153" s="93">
        <f t="shared" si="86"/>
        <v>1.0658141036401501E-16</v>
      </c>
      <c r="AF153" s="59">
        <f t="shared" si="87"/>
        <v>5</v>
      </c>
      <c r="AG153" s="42">
        <f t="shared" si="88"/>
        <v>5.2083333333333339</v>
      </c>
      <c r="AH153" s="55">
        <f t="shared" si="89"/>
        <v>1.0658141036401501E-16</v>
      </c>
    </row>
    <row r="154" spans="1:34" x14ac:dyDescent="0.25">
      <c r="A154" s="75"/>
      <c r="B154" s="66"/>
      <c r="C154" s="40"/>
      <c r="D154" s="80">
        <v>0.04</v>
      </c>
      <c r="E154" s="86">
        <f t="shared" si="60"/>
        <v>5</v>
      </c>
      <c r="F154" s="87">
        <f t="shared" si="61"/>
        <v>6.2893081761006293</v>
      </c>
      <c r="G154" s="88">
        <f t="shared" si="75"/>
        <v>3.5305092183079979E-17</v>
      </c>
      <c r="H154" s="54">
        <f t="shared" si="62"/>
        <v>0</v>
      </c>
      <c r="I154" s="42">
        <f t="shared" si="76"/>
        <v>0</v>
      </c>
      <c r="J154" s="53" t="e">
        <f t="shared" si="77"/>
        <v>#DIV/0!</v>
      </c>
      <c r="K154" s="92">
        <f t="shared" si="63"/>
        <v>0</v>
      </c>
      <c r="L154" s="87">
        <f t="shared" si="64"/>
        <v>0</v>
      </c>
      <c r="M154" s="93" t="e">
        <f t="shared" si="78"/>
        <v>#DIV/0!</v>
      </c>
      <c r="N154" s="59">
        <f t="shared" si="65"/>
        <v>5</v>
      </c>
      <c r="O154" s="42">
        <f t="shared" si="66"/>
        <v>6.2500000000000009</v>
      </c>
      <c r="P154" s="55">
        <f t="shared" si="79"/>
        <v>1.0658141036401501E-16</v>
      </c>
      <c r="Q154" s="86">
        <f t="shared" si="67"/>
        <v>0</v>
      </c>
      <c r="R154" s="87">
        <f t="shared" si="68"/>
        <v>0</v>
      </c>
      <c r="S154" s="93" t="e">
        <f t="shared" si="80"/>
        <v>#DIV/0!</v>
      </c>
      <c r="T154" s="59">
        <f t="shared" si="69"/>
        <v>0</v>
      </c>
      <c r="U154" s="42">
        <f t="shared" si="70"/>
        <v>0</v>
      </c>
      <c r="V154" s="53" t="e">
        <f t="shared" si="81"/>
        <v>#DIV/0!</v>
      </c>
      <c r="W154" s="92">
        <f t="shared" si="71"/>
        <v>5</v>
      </c>
      <c r="X154" s="87">
        <f t="shared" si="72"/>
        <v>6.4935064935064934</v>
      </c>
      <c r="Y154" s="88">
        <f t="shared" si="82"/>
        <v>-3.4194869158454821E-17</v>
      </c>
      <c r="Z154" s="54">
        <f t="shared" si="73"/>
        <v>0</v>
      </c>
      <c r="AA154" s="42">
        <f t="shared" si="83"/>
        <v>0</v>
      </c>
      <c r="AB154" s="55" t="e">
        <f t="shared" si="84"/>
        <v>#DIV/0!</v>
      </c>
      <c r="AC154" s="86">
        <f t="shared" si="74"/>
        <v>5</v>
      </c>
      <c r="AD154" s="87">
        <f t="shared" si="85"/>
        <v>5.2083333333333339</v>
      </c>
      <c r="AE154" s="93">
        <f t="shared" si="86"/>
        <v>1.0658141036401501E-16</v>
      </c>
      <c r="AF154" s="59">
        <f t="shared" si="87"/>
        <v>5</v>
      </c>
      <c r="AG154" s="42">
        <f t="shared" si="88"/>
        <v>5.2083333333333339</v>
      </c>
      <c r="AH154" s="55">
        <f t="shared" si="89"/>
        <v>1.0658141036401501E-16</v>
      </c>
    </row>
    <row r="155" spans="1:34" x14ac:dyDescent="0.25">
      <c r="A155" s="75"/>
      <c r="B155" s="66"/>
      <c r="C155" s="40"/>
      <c r="D155" s="80">
        <v>0.04</v>
      </c>
      <c r="E155" s="86">
        <f t="shared" si="60"/>
        <v>5</v>
      </c>
      <c r="F155" s="87">
        <f t="shared" si="61"/>
        <v>6.2893081761006293</v>
      </c>
      <c r="G155" s="88">
        <f t="shared" si="75"/>
        <v>3.5305092183079979E-17</v>
      </c>
      <c r="H155" s="54">
        <f t="shared" si="62"/>
        <v>0</v>
      </c>
      <c r="I155" s="42">
        <f t="shared" si="76"/>
        <v>0</v>
      </c>
      <c r="J155" s="53" t="e">
        <f t="shared" si="77"/>
        <v>#DIV/0!</v>
      </c>
      <c r="K155" s="92">
        <f t="shared" si="63"/>
        <v>0</v>
      </c>
      <c r="L155" s="87">
        <f t="shared" si="64"/>
        <v>0</v>
      </c>
      <c r="M155" s="93" t="e">
        <f t="shared" si="78"/>
        <v>#DIV/0!</v>
      </c>
      <c r="N155" s="59">
        <f t="shared" si="65"/>
        <v>5</v>
      </c>
      <c r="O155" s="42">
        <f t="shared" si="66"/>
        <v>6.2500000000000009</v>
      </c>
      <c r="P155" s="55">
        <f t="shared" si="79"/>
        <v>1.0658141036401501E-16</v>
      </c>
      <c r="Q155" s="86">
        <f t="shared" si="67"/>
        <v>0</v>
      </c>
      <c r="R155" s="87">
        <f t="shared" si="68"/>
        <v>0</v>
      </c>
      <c r="S155" s="93" t="e">
        <f t="shared" si="80"/>
        <v>#DIV/0!</v>
      </c>
      <c r="T155" s="59">
        <f t="shared" si="69"/>
        <v>0</v>
      </c>
      <c r="U155" s="42">
        <f t="shared" si="70"/>
        <v>0</v>
      </c>
      <c r="V155" s="53" t="e">
        <f t="shared" si="81"/>
        <v>#DIV/0!</v>
      </c>
      <c r="W155" s="92">
        <f t="shared" si="71"/>
        <v>5</v>
      </c>
      <c r="X155" s="87">
        <f t="shared" si="72"/>
        <v>6.4935064935064934</v>
      </c>
      <c r="Y155" s="88">
        <f t="shared" si="82"/>
        <v>-3.4194869158454821E-17</v>
      </c>
      <c r="Z155" s="54">
        <f t="shared" si="73"/>
        <v>0</v>
      </c>
      <c r="AA155" s="42">
        <f t="shared" si="83"/>
        <v>0</v>
      </c>
      <c r="AB155" s="55" t="e">
        <f t="shared" si="84"/>
        <v>#DIV/0!</v>
      </c>
      <c r="AC155" s="86">
        <f t="shared" si="74"/>
        <v>5</v>
      </c>
      <c r="AD155" s="87">
        <f t="shared" si="85"/>
        <v>5.2083333333333339</v>
      </c>
      <c r="AE155" s="93">
        <f t="shared" si="86"/>
        <v>1.0658141036401501E-16</v>
      </c>
      <c r="AF155" s="59">
        <f t="shared" si="87"/>
        <v>5</v>
      </c>
      <c r="AG155" s="42">
        <f t="shared" si="88"/>
        <v>5.2083333333333339</v>
      </c>
      <c r="AH155" s="55">
        <f t="shared" si="89"/>
        <v>1.0658141036401501E-16</v>
      </c>
    </row>
    <row r="156" spans="1:34" x14ac:dyDescent="0.25">
      <c r="A156" s="75"/>
      <c r="B156" s="66"/>
      <c r="C156" s="40"/>
      <c r="D156" s="80">
        <v>0.04</v>
      </c>
      <c r="E156" s="86">
        <f t="shared" si="60"/>
        <v>5</v>
      </c>
      <c r="F156" s="87">
        <f t="shared" si="61"/>
        <v>6.2893081761006293</v>
      </c>
      <c r="G156" s="88">
        <f t="shared" si="75"/>
        <v>3.5305092183079979E-17</v>
      </c>
      <c r="H156" s="54">
        <f t="shared" si="62"/>
        <v>0</v>
      </c>
      <c r="I156" s="42">
        <f t="shared" si="76"/>
        <v>0</v>
      </c>
      <c r="J156" s="53" t="e">
        <f t="shared" si="77"/>
        <v>#DIV/0!</v>
      </c>
      <c r="K156" s="92">
        <f t="shared" si="63"/>
        <v>0</v>
      </c>
      <c r="L156" s="87">
        <f t="shared" si="64"/>
        <v>0</v>
      </c>
      <c r="M156" s="93" t="e">
        <f t="shared" si="78"/>
        <v>#DIV/0!</v>
      </c>
      <c r="N156" s="59">
        <f t="shared" si="65"/>
        <v>5</v>
      </c>
      <c r="O156" s="42">
        <f t="shared" si="66"/>
        <v>6.2500000000000009</v>
      </c>
      <c r="P156" s="55">
        <f t="shared" si="79"/>
        <v>1.0658141036401501E-16</v>
      </c>
      <c r="Q156" s="86">
        <f t="shared" si="67"/>
        <v>0</v>
      </c>
      <c r="R156" s="87">
        <f t="shared" si="68"/>
        <v>0</v>
      </c>
      <c r="S156" s="93" t="e">
        <f t="shared" si="80"/>
        <v>#DIV/0!</v>
      </c>
      <c r="T156" s="59">
        <f t="shared" si="69"/>
        <v>0</v>
      </c>
      <c r="U156" s="42">
        <f t="shared" si="70"/>
        <v>0</v>
      </c>
      <c r="V156" s="53" t="e">
        <f t="shared" si="81"/>
        <v>#DIV/0!</v>
      </c>
      <c r="W156" s="92">
        <f t="shared" si="71"/>
        <v>5</v>
      </c>
      <c r="X156" s="87">
        <f t="shared" si="72"/>
        <v>6.4935064935064934</v>
      </c>
      <c r="Y156" s="88">
        <f t="shared" si="82"/>
        <v>-3.4194869158454821E-17</v>
      </c>
      <c r="Z156" s="54">
        <f t="shared" si="73"/>
        <v>0</v>
      </c>
      <c r="AA156" s="42">
        <f t="shared" si="83"/>
        <v>0</v>
      </c>
      <c r="AB156" s="55" t="e">
        <f t="shared" si="84"/>
        <v>#DIV/0!</v>
      </c>
      <c r="AC156" s="86">
        <f t="shared" si="74"/>
        <v>5</v>
      </c>
      <c r="AD156" s="87">
        <f t="shared" si="85"/>
        <v>5.2083333333333339</v>
      </c>
      <c r="AE156" s="93">
        <f t="shared" si="86"/>
        <v>1.0658141036401501E-16</v>
      </c>
      <c r="AF156" s="59">
        <f t="shared" si="87"/>
        <v>5</v>
      </c>
      <c r="AG156" s="42">
        <f t="shared" si="88"/>
        <v>5.2083333333333339</v>
      </c>
      <c r="AH156" s="55">
        <f t="shared" si="89"/>
        <v>1.0658141036401501E-16</v>
      </c>
    </row>
    <row r="157" spans="1:34" x14ac:dyDescent="0.25">
      <c r="A157" s="75"/>
      <c r="B157" s="66"/>
      <c r="C157" s="40"/>
      <c r="D157" s="80">
        <v>0.04</v>
      </c>
      <c r="E157" s="86">
        <f t="shared" si="60"/>
        <v>5</v>
      </c>
      <c r="F157" s="87">
        <f t="shared" si="61"/>
        <v>6.2893081761006293</v>
      </c>
      <c r="G157" s="88">
        <f t="shared" si="75"/>
        <v>3.5305092183079979E-17</v>
      </c>
      <c r="H157" s="54">
        <f t="shared" si="62"/>
        <v>0</v>
      </c>
      <c r="I157" s="42">
        <f t="shared" si="76"/>
        <v>0</v>
      </c>
      <c r="J157" s="53" t="e">
        <f t="shared" si="77"/>
        <v>#DIV/0!</v>
      </c>
      <c r="K157" s="92">
        <f t="shared" si="63"/>
        <v>0</v>
      </c>
      <c r="L157" s="87">
        <f t="shared" si="64"/>
        <v>0</v>
      </c>
      <c r="M157" s="93" t="e">
        <f t="shared" si="78"/>
        <v>#DIV/0!</v>
      </c>
      <c r="N157" s="59">
        <f t="shared" si="65"/>
        <v>5</v>
      </c>
      <c r="O157" s="42">
        <f t="shared" si="66"/>
        <v>6.2500000000000009</v>
      </c>
      <c r="P157" s="55">
        <f t="shared" si="79"/>
        <v>1.0658141036401501E-16</v>
      </c>
      <c r="Q157" s="86">
        <f t="shared" si="67"/>
        <v>0</v>
      </c>
      <c r="R157" s="87">
        <f t="shared" si="68"/>
        <v>0</v>
      </c>
      <c r="S157" s="93" t="e">
        <f t="shared" si="80"/>
        <v>#DIV/0!</v>
      </c>
      <c r="T157" s="59">
        <f t="shared" si="69"/>
        <v>0</v>
      </c>
      <c r="U157" s="42">
        <f t="shared" si="70"/>
        <v>0</v>
      </c>
      <c r="V157" s="53" t="e">
        <f t="shared" si="81"/>
        <v>#DIV/0!</v>
      </c>
      <c r="W157" s="92">
        <f t="shared" si="71"/>
        <v>5</v>
      </c>
      <c r="X157" s="87">
        <f t="shared" si="72"/>
        <v>6.4935064935064934</v>
      </c>
      <c r="Y157" s="88">
        <f t="shared" si="82"/>
        <v>-3.4194869158454821E-17</v>
      </c>
      <c r="Z157" s="54">
        <f t="shared" si="73"/>
        <v>0</v>
      </c>
      <c r="AA157" s="42">
        <f t="shared" si="83"/>
        <v>0</v>
      </c>
      <c r="AB157" s="55" t="e">
        <f t="shared" si="84"/>
        <v>#DIV/0!</v>
      </c>
      <c r="AC157" s="86">
        <f t="shared" si="74"/>
        <v>5</v>
      </c>
      <c r="AD157" s="87">
        <f t="shared" si="85"/>
        <v>5.2083333333333339</v>
      </c>
      <c r="AE157" s="93">
        <f t="shared" si="86"/>
        <v>1.0658141036401501E-16</v>
      </c>
      <c r="AF157" s="59">
        <f t="shared" si="87"/>
        <v>5</v>
      </c>
      <c r="AG157" s="42">
        <f t="shared" si="88"/>
        <v>5.2083333333333339</v>
      </c>
      <c r="AH157" s="55">
        <f t="shared" si="89"/>
        <v>1.0658141036401501E-16</v>
      </c>
    </row>
    <row r="158" spans="1:34" x14ac:dyDescent="0.25">
      <c r="A158" s="75"/>
      <c r="B158" s="66"/>
      <c r="C158" s="40"/>
      <c r="D158" s="80">
        <v>0.04</v>
      </c>
      <c r="E158" s="86">
        <f t="shared" si="60"/>
        <v>5</v>
      </c>
      <c r="F158" s="87">
        <f t="shared" si="61"/>
        <v>6.2893081761006293</v>
      </c>
      <c r="G158" s="88">
        <f t="shared" si="75"/>
        <v>3.5305092183079979E-17</v>
      </c>
      <c r="H158" s="54">
        <f t="shared" si="62"/>
        <v>0</v>
      </c>
      <c r="I158" s="42">
        <f t="shared" si="76"/>
        <v>0</v>
      </c>
      <c r="J158" s="53" t="e">
        <f t="shared" si="77"/>
        <v>#DIV/0!</v>
      </c>
      <c r="K158" s="92">
        <f t="shared" si="63"/>
        <v>0</v>
      </c>
      <c r="L158" s="87">
        <f t="shared" si="64"/>
        <v>0</v>
      </c>
      <c r="M158" s="93" t="e">
        <f t="shared" si="78"/>
        <v>#DIV/0!</v>
      </c>
      <c r="N158" s="59">
        <f t="shared" si="65"/>
        <v>5</v>
      </c>
      <c r="O158" s="42">
        <f t="shared" si="66"/>
        <v>6.2500000000000009</v>
      </c>
      <c r="P158" s="55">
        <f t="shared" si="79"/>
        <v>1.0658141036401501E-16</v>
      </c>
      <c r="Q158" s="86">
        <f t="shared" si="67"/>
        <v>0</v>
      </c>
      <c r="R158" s="87">
        <f t="shared" si="68"/>
        <v>0</v>
      </c>
      <c r="S158" s="93" t="e">
        <f t="shared" si="80"/>
        <v>#DIV/0!</v>
      </c>
      <c r="T158" s="59">
        <f t="shared" si="69"/>
        <v>0</v>
      </c>
      <c r="U158" s="42">
        <f t="shared" si="70"/>
        <v>0</v>
      </c>
      <c r="V158" s="53" t="e">
        <f t="shared" si="81"/>
        <v>#DIV/0!</v>
      </c>
      <c r="W158" s="92">
        <f t="shared" si="71"/>
        <v>5</v>
      </c>
      <c r="X158" s="87">
        <f t="shared" si="72"/>
        <v>6.4935064935064934</v>
      </c>
      <c r="Y158" s="88">
        <f t="shared" si="82"/>
        <v>-3.4194869158454821E-17</v>
      </c>
      <c r="Z158" s="54">
        <f t="shared" si="73"/>
        <v>0</v>
      </c>
      <c r="AA158" s="42">
        <f t="shared" si="83"/>
        <v>0</v>
      </c>
      <c r="AB158" s="55" t="e">
        <f t="shared" si="84"/>
        <v>#DIV/0!</v>
      </c>
      <c r="AC158" s="86">
        <f t="shared" si="74"/>
        <v>5</v>
      </c>
      <c r="AD158" s="87">
        <f t="shared" si="85"/>
        <v>5.2083333333333339</v>
      </c>
      <c r="AE158" s="93">
        <f t="shared" si="86"/>
        <v>1.0658141036401501E-16</v>
      </c>
      <c r="AF158" s="59">
        <f t="shared" si="87"/>
        <v>5</v>
      </c>
      <c r="AG158" s="42">
        <f t="shared" si="88"/>
        <v>5.2083333333333339</v>
      </c>
      <c r="AH158" s="55">
        <f t="shared" si="89"/>
        <v>1.0658141036401501E-16</v>
      </c>
    </row>
    <row r="159" spans="1:34" x14ac:dyDescent="0.25">
      <c r="A159" s="75"/>
      <c r="B159" s="66"/>
      <c r="C159" s="40"/>
      <c r="D159" s="80">
        <v>0.04</v>
      </c>
      <c r="E159" s="86">
        <f t="shared" si="60"/>
        <v>5</v>
      </c>
      <c r="F159" s="87">
        <f t="shared" si="61"/>
        <v>6.2893081761006293</v>
      </c>
      <c r="G159" s="88">
        <f t="shared" si="75"/>
        <v>3.5305092183079979E-17</v>
      </c>
      <c r="H159" s="54">
        <f t="shared" si="62"/>
        <v>0</v>
      </c>
      <c r="I159" s="42">
        <f t="shared" si="76"/>
        <v>0</v>
      </c>
      <c r="J159" s="53" t="e">
        <f t="shared" si="77"/>
        <v>#DIV/0!</v>
      </c>
      <c r="K159" s="92">
        <f t="shared" si="63"/>
        <v>0</v>
      </c>
      <c r="L159" s="87">
        <f t="shared" si="64"/>
        <v>0</v>
      </c>
      <c r="M159" s="93" t="e">
        <f t="shared" si="78"/>
        <v>#DIV/0!</v>
      </c>
      <c r="N159" s="59">
        <f t="shared" si="65"/>
        <v>5</v>
      </c>
      <c r="O159" s="42">
        <f t="shared" si="66"/>
        <v>6.2500000000000009</v>
      </c>
      <c r="P159" s="55">
        <f t="shared" si="79"/>
        <v>1.0658141036401501E-16</v>
      </c>
      <c r="Q159" s="86">
        <f t="shared" si="67"/>
        <v>0</v>
      </c>
      <c r="R159" s="87">
        <f t="shared" si="68"/>
        <v>0</v>
      </c>
      <c r="S159" s="93" t="e">
        <f t="shared" si="80"/>
        <v>#DIV/0!</v>
      </c>
      <c r="T159" s="59">
        <f t="shared" si="69"/>
        <v>0</v>
      </c>
      <c r="U159" s="42">
        <f t="shared" si="70"/>
        <v>0</v>
      </c>
      <c r="V159" s="53" t="e">
        <f t="shared" si="81"/>
        <v>#DIV/0!</v>
      </c>
      <c r="W159" s="92">
        <f t="shared" si="71"/>
        <v>5</v>
      </c>
      <c r="X159" s="87">
        <f t="shared" si="72"/>
        <v>6.4935064935064934</v>
      </c>
      <c r="Y159" s="88">
        <f t="shared" si="82"/>
        <v>-3.4194869158454821E-17</v>
      </c>
      <c r="Z159" s="54">
        <f t="shared" si="73"/>
        <v>0</v>
      </c>
      <c r="AA159" s="42">
        <f t="shared" si="83"/>
        <v>0</v>
      </c>
      <c r="AB159" s="55" t="e">
        <f t="shared" si="84"/>
        <v>#DIV/0!</v>
      </c>
      <c r="AC159" s="86">
        <f t="shared" si="74"/>
        <v>5</v>
      </c>
      <c r="AD159" s="87">
        <f t="shared" si="85"/>
        <v>5.2083333333333339</v>
      </c>
      <c r="AE159" s="93">
        <f t="shared" si="86"/>
        <v>1.0658141036401501E-16</v>
      </c>
      <c r="AF159" s="59">
        <f t="shared" si="87"/>
        <v>5</v>
      </c>
      <c r="AG159" s="42">
        <f t="shared" si="88"/>
        <v>5.2083333333333339</v>
      </c>
      <c r="AH159" s="55">
        <f t="shared" si="89"/>
        <v>1.0658141036401501E-16</v>
      </c>
    </row>
    <row r="160" spans="1:34" x14ac:dyDescent="0.25">
      <c r="A160" s="75"/>
      <c r="B160" s="66"/>
      <c r="C160" s="40"/>
      <c r="D160" s="80">
        <v>0.04</v>
      </c>
      <c r="E160" s="86">
        <f t="shared" si="60"/>
        <v>5</v>
      </c>
      <c r="F160" s="87">
        <f t="shared" si="61"/>
        <v>6.2893081761006293</v>
      </c>
      <c r="G160" s="88">
        <f t="shared" si="75"/>
        <v>3.5305092183079979E-17</v>
      </c>
      <c r="H160" s="54">
        <f t="shared" si="62"/>
        <v>0</v>
      </c>
      <c r="I160" s="42">
        <f t="shared" si="76"/>
        <v>0</v>
      </c>
      <c r="J160" s="53" t="e">
        <f t="shared" si="77"/>
        <v>#DIV/0!</v>
      </c>
      <c r="K160" s="92">
        <f t="shared" si="63"/>
        <v>0</v>
      </c>
      <c r="L160" s="87">
        <f t="shared" si="64"/>
        <v>0</v>
      </c>
      <c r="M160" s="93" t="e">
        <f t="shared" si="78"/>
        <v>#DIV/0!</v>
      </c>
      <c r="N160" s="59">
        <f t="shared" si="65"/>
        <v>5</v>
      </c>
      <c r="O160" s="42">
        <f t="shared" si="66"/>
        <v>6.2500000000000009</v>
      </c>
      <c r="P160" s="55">
        <f t="shared" si="79"/>
        <v>1.0658141036401501E-16</v>
      </c>
      <c r="Q160" s="86">
        <f t="shared" si="67"/>
        <v>0</v>
      </c>
      <c r="R160" s="87">
        <f t="shared" si="68"/>
        <v>0</v>
      </c>
      <c r="S160" s="93" t="e">
        <f t="shared" si="80"/>
        <v>#DIV/0!</v>
      </c>
      <c r="T160" s="59">
        <f t="shared" si="69"/>
        <v>0</v>
      </c>
      <c r="U160" s="42">
        <f t="shared" si="70"/>
        <v>0</v>
      </c>
      <c r="V160" s="53" t="e">
        <f t="shared" si="81"/>
        <v>#DIV/0!</v>
      </c>
      <c r="W160" s="92">
        <f t="shared" si="71"/>
        <v>5</v>
      </c>
      <c r="X160" s="87">
        <f t="shared" si="72"/>
        <v>6.4935064935064934</v>
      </c>
      <c r="Y160" s="88">
        <f t="shared" si="82"/>
        <v>-3.4194869158454821E-17</v>
      </c>
      <c r="Z160" s="54">
        <f t="shared" si="73"/>
        <v>0</v>
      </c>
      <c r="AA160" s="42">
        <f t="shared" si="83"/>
        <v>0</v>
      </c>
      <c r="AB160" s="55" t="e">
        <f t="shared" si="84"/>
        <v>#DIV/0!</v>
      </c>
      <c r="AC160" s="86">
        <f t="shared" si="74"/>
        <v>5</v>
      </c>
      <c r="AD160" s="87">
        <f t="shared" si="85"/>
        <v>5.2083333333333339</v>
      </c>
      <c r="AE160" s="93">
        <f t="shared" si="86"/>
        <v>1.0658141036401501E-16</v>
      </c>
      <c r="AF160" s="59">
        <f t="shared" si="87"/>
        <v>5</v>
      </c>
      <c r="AG160" s="42">
        <f t="shared" si="88"/>
        <v>5.2083333333333339</v>
      </c>
      <c r="AH160" s="55">
        <f t="shared" si="89"/>
        <v>1.0658141036401501E-16</v>
      </c>
    </row>
    <row r="161" spans="1:34" x14ac:dyDescent="0.25">
      <c r="A161" s="75"/>
      <c r="B161" s="66"/>
      <c r="C161" s="40"/>
      <c r="D161" s="80">
        <v>0.04</v>
      </c>
      <c r="E161" s="86">
        <f t="shared" si="60"/>
        <v>5</v>
      </c>
      <c r="F161" s="87">
        <f t="shared" si="61"/>
        <v>6.2893081761006293</v>
      </c>
      <c r="G161" s="88">
        <f t="shared" si="75"/>
        <v>3.5305092183079979E-17</v>
      </c>
      <c r="H161" s="54">
        <f t="shared" si="62"/>
        <v>0</v>
      </c>
      <c r="I161" s="42">
        <f t="shared" si="76"/>
        <v>0</v>
      </c>
      <c r="J161" s="53" t="e">
        <f t="shared" si="77"/>
        <v>#DIV/0!</v>
      </c>
      <c r="K161" s="92">
        <f t="shared" si="63"/>
        <v>0</v>
      </c>
      <c r="L161" s="87">
        <f t="shared" si="64"/>
        <v>0</v>
      </c>
      <c r="M161" s="93" t="e">
        <f t="shared" si="78"/>
        <v>#DIV/0!</v>
      </c>
      <c r="N161" s="59">
        <f t="shared" si="65"/>
        <v>5</v>
      </c>
      <c r="O161" s="42">
        <f t="shared" si="66"/>
        <v>6.2500000000000009</v>
      </c>
      <c r="P161" s="55">
        <f t="shared" si="79"/>
        <v>1.0658141036401501E-16</v>
      </c>
      <c r="Q161" s="86">
        <f t="shared" si="67"/>
        <v>0</v>
      </c>
      <c r="R161" s="87">
        <f t="shared" si="68"/>
        <v>0</v>
      </c>
      <c r="S161" s="93" t="e">
        <f t="shared" si="80"/>
        <v>#DIV/0!</v>
      </c>
      <c r="T161" s="59">
        <f t="shared" si="69"/>
        <v>0</v>
      </c>
      <c r="U161" s="42">
        <f t="shared" si="70"/>
        <v>0</v>
      </c>
      <c r="V161" s="53" t="e">
        <f t="shared" si="81"/>
        <v>#DIV/0!</v>
      </c>
      <c r="W161" s="92">
        <f t="shared" si="71"/>
        <v>5</v>
      </c>
      <c r="X161" s="87">
        <f t="shared" si="72"/>
        <v>6.4935064935064934</v>
      </c>
      <c r="Y161" s="88">
        <f t="shared" si="82"/>
        <v>-3.4194869158454821E-17</v>
      </c>
      <c r="Z161" s="54">
        <f t="shared" si="73"/>
        <v>0</v>
      </c>
      <c r="AA161" s="42">
        <f t="shared" si="83"/>
        <v>0</v>
      </c>
      <c r="AB161" s="55" t="e">
        <f t="shared" si="84"/>
        <v>#DIV/0!</v>
      </c>
      <c r="AC161" s="86">
        <f t="shared" si="74"/>
        <v>5</v>
      </c>
      <c r="AD161" s="87">
        <f t="shared" si="85"/>
        <v>5.2083333333333339</v>
      </c>
      <c r="AE161" s="93">
        <f t="shared" si="86"/>
        <v>1.0658141036401501E-16</v>
      </c>
      <c r="AF161" s="59">
        <f t="shared" si="87"/>
        <v>5</v>
      </c>
      <c r="AG161" s="42">
        <f t="shared" si="88"/>
        <v>5.2083333333333339</v>
      </c>
      <c r="AH161" s="55">
        <f t="shared" si="89"/>
        <v>1.0658141036401501E-16</v>
      </c>
    </row>
    <row r="162" spans="1:34" x14ac:dyDescent="0.25">
      <c r="A162" s="75"/>
      <c r="B162" s="66"/>
      <c r="C162" s="40"/>
      <c r="D162" s="80">
        <v>0.04</v>
      </c>
      <c r="E162" s="86">
        <f t="shared" si="60"/>
        <v>5</v>
      </c>
      <c r="F162" s="87">
        <f t="shared" si="61"/>
        <v>6.2893081761006293</v>
      </c>
      <c r="G162" s="88">
        <f t="shared" si="75"/>
        <v>3.5305092183079979E-17</v>
      </c>
      <c r="H162" s="54">
        <f t="shared" si="62"/>
        <v>0</v>
      </c>
      <c r="I162" s="42">
        <f t="shared" si="76"/>
        <v>0</v>
      </c>
      <c r="J162" s="53" t="e">
        <f t="shared" si="77"/>
        <v>#DIV/0!</v>
      </c>
      <c r="K162" s="92">
        <f t="shared" si="63"/>
        <v>0</v>
      </c>
      <c r="L162" s="87">
        <f t="shared" si="64"/>
        <v>0</v>
      </c>
      <c r="M162" s="93" t="e">
        <f t="shared" si="78"/>
        <v>#DIV/0!</v>
      </c>
      <c r="N162" s="59">
        <f t="shared" si="65"/>
        <v>5</v>
      </c>
      <c r="O162" s="42">
        <f t="shared" si="66"/>
        <v>6.2500000000000009</v>
      </c>
      <c r="P162" s="55">
        <f t="shared" si="79"/>
        <v>1.0658141036401501E-16</v>
      </c>
      <c r="Q162" s="86">
        <f t="shared" si="67"/>
        <v>0</v>
      </c>
      <c r="R162" s="87">
        <f t="shared" si="68"/>
        <v>0</v>
      </c>
      <c r="S162" s="93" t="e">
        <f t="shared" si="80"/>
        <v>#DIV/0!</v>
      </c>
      <c r="T162" s="59">
        <f t="shared" si="69"/>
        <v>0</v>
      </c>
      <c r="U162" s="42">
        <f t="shared" si="70"/>
        <v>0</v>
      </c>
      <c r="V162" s="53" t="e">
        <f t="shared" si="81"/>
        <v>#DIV/0!</v>
      </c>
      <c r="W162" s="92">
        <f t="shared" si="71"/>
        <v>5</v>
      </c>
      <c r="X162" s="87">
        <f t="shared" si="72"/>
        <v>6.4935064935064934</v>
      </c>
      <c r="Y162" s="88">
        <f t="shared" si="82"/>
        <v>-3.4194869158454821E-17</v>
      </c>
      <c r="Z162" s="54">
        <f t="shared" si="73"/>
        <v>0</v>
      </c>
      <c r="AA162" s="42">
        <f t="shared" si="83"/>
        <v>0</v>
      </c>
      <c r="AB162" s="55" t="e">
        <f t="shared" si="84"/>
        <v>#DIV/0!</v>
      </c>
      <c r="AC162" s="86">
        <f t="shared" si="74"/>
        <v>5</v>
      </c>
      <c r="AD162" s="87">
        <f t="shared" si="85"/>
        <v>5.2083333333333339</v>
      </c>
      <c r="AE162" s="93">
        <f t="shared" si="86"/>
        <v>1.0658141036401501E-16</v>
      </c>
      <c r="AF162" s="59">
        <f t="shared" si="87"/>
        <v>5</v>
      </c>
      <c r="AG162" s="42">
        <f t="shared" si="88"/>
        <v>5.2083333333333339</v>
      </c>
      <c r="AH162" s="55">
        <f t="shared" si="89"/>
        <v>1.0658141036401501E-16</v>
      </c>
    </row>
    <row r="163" spans="1:34" x14ac:dyDescent="0.25">
      <c r="A163" s="75"/>
      <c r="B163" s="66"/>
      <c r="C163" s="40"/>
      <c r="D163" s="80">
        <v>0.04</v>
      </c>
      <c r="E163" s="86">
        <f t="shared" si="60"/>
        <v>5</v>
      </c>
      <c r="F163" s="87">
        <f t="shared" si="61"/>
        <v>6.2893081761006293</v>
      </c>
      <c r="G163" s="88">
        <f t="shared" si="75"/>
        <v>3.5305092183079979E-17</v>
      </c>
      <c r="H163" s="54">
        <f t="shared" si="62"/>
        <v>0</v>
      </c>
      <c r="I163" s="42">
        <f t="shared" si="76"/>
        <v>0</v>
      </c>
      <c r="J163" s="53" t="e">
        <f t="shared" si="77"/>
        <v>#DIV/0!</v>
      </c>
      <c r="K163" s="92">
        <f t="shared" si="63"/>
        <v>0</v>
      </c>
      <c r="L163" s="87">
        <f t="shared" si="64"/>
        <v>0</v>
      </c>
      <c r="M163" s="93" t="e">
        <f t="shared" si="78"/>
        <v>#DIV/0!</v>
      </c>
      <c r="N163" s="59">
        <f t="shared" si="65"/>
        <v>5</v>
      </c>
      <c r="O163" s="42">
        <f t="shared" si="66"/>
        <v>6.2500000000000009</v>
      </c>
      <c r="P163" s="55">
        <f t="shared" si="79"/>
        <v>1.0658141036401501E-16</v>
      </c>
      <c r="Q163" s="86">
        <f t="shared" si="67"/>
        <v>0</v>
      </c>
      <c r="R163" s="87">
        <f t="shared" si="68"/>
        <v>0</v>
      </c>
      <c r="S163" s="93" t="e">
        <f t="shared" si="80"/>
        <v>#DIV/0!</v>
      </c>
      <c r="T163" s="59">
        <f t="shared" si="69"/>
        <v>0</v>
      </c>
      <c r="U163" s="42">
        <f t="shared" si="70"/>
        <v>0</v>
      </c>
      <c r="V163" s="53" t="e">
        <f t="shared" si="81"/>
        <v>#DIV/0!</v>
      </c>
      <c r="W163" s="92">
        <f t="shared" si="71"/>
        <v>5</v>
      </c>
      <c r="X163" s="87">
        <f t="shared" si="72"/>
        <v>6.4935064935064934</v>
      </c>
      <c r="Y163" s="88">
        <f t="shared" si="82"/>
        <v>-3.4194869158454821E-17</v>
      </c>
      <c r="Z163" s="54">
        <f t="shared" si="73"/>
        <v>0</v>
      </c>
      <c r="AA163" s="42">
        <f t="shared" si="83"/>
        <v>0</v>
      </c>
      <c r="AB163" s="55" t="e">
        <f t="shared" si="84"/>
        <v>#DIV/0!</v>
      </c>
      <c r="AC163" s="86">
        <f t="shared" si="74"/>
        <v>5</v>
      </c>
      <c r="AD163" s="87">
        <f t="shared" si="85"/>
        <v>5.2083333333333339</v>
      </c>
      <c r="AE163" s="93">
        <f t="shared" si="86"/>
        <v>1.0658141036401501E-16</v>
      </c>
      <c r="AF163" s="59">
        <f t="shared" si="87"/>
        <v>5</v>
      </c>
      <c r="AG163" s="42">
        <f t="shared" si="88"/>
        <v>5.2083333333333339</v>
      </c>
      <c r="AH163" s="55">
        <f t="shared" si="89"/>
        <v>1.0658141036401501E-16</v>
      </c>
    </row>
    <row r="164" spans="1:34" x14ac:dyDescent="0.25">
      <c r="A164" s="75"/>
      <c r="B164" s="66"/>
      <c r="C164" s="40"/>
      <c r="D164" s="80">
        <v>0.04</v>
      </c>
      <c r="E164" s="86">
        <f t="shared" si="60"/>
        <v>5</v>
      </c>
      <c r="F164" s="87">
        <f t="shared" si="61"/>
        <v>6.2893081761006293</v>
      </c>
      <c r="G164" s="88">
        <f t="shared" si="75"/>
        <v>3.5305092183079979E-17</v>
      </c>
      <c r="H164" s="54">
        <f t="shared" si="62"/>
        <v>0</v>
      </c>
      <c r="I164" s="42">
        <f t="shared" si="76"/>
        <v>0</v>
      </c>
      <c r="J164" s="53" t="e">
        <f t="shared" si="77"/>
        <v>#DIV/0!</v>
      </c>
      <c r="K164" s="92">
        <f t="shared" si="63"/>
        <v>0</v>
      </c>
      <c r="L164" s="87">
        <f t="shared" si="64"/>
        <v>0</v>
      </c>
      <c r="M164" s="93" t="e">
        <f t="shared" si="78"/>
        <v>#DIV/0!</v>
      </c>
      <c r="N164" s="59">
        <f t="shared" si="65"/>
        <v>5</v>
      </c>
      <c r="O164" s="42">
        <f t="shared" si="66"/>
        <v>6.2500000000000009</v>
      </c>
      <c r="P164" s="55">
        <f t="shared" si="79"/>
        <v>1.0658141036401501E-16</v>
      </c>
      <c r="Q164" s="86">
        <f t="shared" si="67"/>
        <v>0</v>
      </c>
      <c r="R164" s="87">
        <f t="shared" si="68"/>
        <v>0</v>
      </c>
      <c r="S164" s="93" t="e">
        <f t="shared" si="80"/>
        <v>#DIV/0!</v>
      </c>
      <c r="T164" s="59">
        <f t="shared" si="69"/>
        <v>0</v>
      </c>
      <c r="U164" s="42">
        <f t="shared" si="70"/>
        <v>0</v>
      </c>
      <c r="V164" s="53" t="e">
        <f t="shared" si="81"/>
        <v>#DIV/0!</v>
      </c>
      <c r="W164" s="92">
        <f t="shared" si="71"/>
        <v>5</v>
      </c>
      <c r="X164" s="87">
        <f t="shared" si="72"/>
        <v>6.4935064935064934</v>
      </c>
      <c r="Y164" s="88">
        <f t="shared" si="82"/>
        <v>-3.4194869158454821E-17</v>
      </c>
      <c r="Z164" s="54">
        <f t="shared" si="73"/>
        <v>0</v>
      </c>
      <c r="AA164" s="42">
        <f t="shared" si="83"/>
        <v>0</v>
      </c>
      <c r="AB164" s="55" t="e">
        <f t="shared" si="84"/>
        <v>#DIV/0!</v>
      </c>
      <c r="AC164" s="86">
        <f t="shared" si="74"/>
        <v>5</v>
      </c>
      <c r="AD164" s="87">
        <f t="shared" si="85"/>
        <v>5.2083333333333339</v>
      </c>
      <c r="AE164" s="93">
        <f t="shared" si="86"/>
        <v>1.0658141036401501E-16</v>
      </c>
      <c r="AF164" s="59">
        <f t="shared" si="87"/>
        <v>5</v>
      </c>
      <c r="AG164" s="42">
        <f t="shared" si="88"/>
        <v>5.2083333333333339</v>
      </c>
      <c r="AH164" s="55">
        <f t="shared" si="89"/>
        <v>1.0658141036401501E-16</v>
      </c>
    </row>
    <row r="165" spans="1:34" x14ac:dyDescent="0.25">
      <c r="A165" s="75"/>
      <c r="B165" s="66"/>
      <c r="C165" s="40"/>
      <c r="D165" s="80">
        <v>0.04</v>
      </c>
      <c r="E165" s="86">
        <f t="shared" si="60"/>
        <v>5</v>
      </c>
      <c r="F165" s="87">
        <f t="shared" si="61"/>
        <v>6.2893081761006293</v>
      </c>
      <c r="G165" s="88">
        <f t="shared" si="75"/>
        <v>3.5305092183079979E-17</v>
      </c>
      <c r="H165" s="54">
        <f t="shared" si="62"/>
        <v>0</v>
      </c>
      <c r="I165" s="42">
        <f t="shared" si="76"/>
        <v>0</v>
      </c>
      <c r="J165" s="53" t="e">
        <f t="shared" si="77"/>
        <v>#DIV/0!</v>
      </c>
      <c r="K165" s="92">
        <f t="shared" si="63"/>
        <v>0</v>
      </c>
      <c r="L165" s="87">
        <f t="shared" si="64"/>
        <v>0</v>
      </c>
      <c r="M165" s="93" t="e">
        <f t="shared" si="78"/>
        <v>#DIV/0!</v>
      </c>
      <c r="N165" s="59">
        <f t="shared" si="65"/>
        <v>5</v>
      </c>
      <c r="O165" s="42">
        <f t="shared" si="66"/>
        <v>6.2500000000000009</v>
      </c>
      <c r="P165" s="55">
        <f t="shared" si="79"/>
        <v>1.0658141036401501E-16</v>
      </c>
      <c r="Q165" s="86">
        <f t="shared" si="67"/>
        <v>0</v>
      </c>
      <c r="R165" s="87">
        <f t="shared" si="68"/>
        <v>0</v>
      </c>
      <c r="S165" s="93" t="e">
        <f t="shared" si="80"/>
        <v>#DIV/0!</v>
      </c>
      <c r="T165" s="59">
        <f t="shared" si="69"/>
        <v>0</v>
      </c>
      <c r="U165" s="42">
        <f t="shared" si="70"/>
        <v>0</v>
      </c>
      <c r="V165" s="53" t="e">
        <f t="shared" si="81"/>
        <v>#DIV/0!</v>
      </c>
      <c r="W165" s="92">
        <f t="shared" si="71"/>
        <v>5</v>
      </c>
      <c r="X165" s="87">
        <f t="shared" si="72"/>
        <v>6.4935064935064934</v>
      </c>
      <c r="Y165" s="88">
        <f t="shared" si="82"/>
        <v>-3.4194869158454821E-17</v>
      </c>
      <c r="Z165" s="54">
        <f t="shared" si="73"/>
        <v>0</v>
      </c>
      <c r="AA165" s="42">
        <f t="shared" si="83"/>
        <v>0</v>
      </c>
      <c r="AB165" s="55" t="e">
        <f t="shared" si="84"/>
        <v>#DIV/0!</v>
      </c>
      <c r="AC165" s="86">
        <f t="shared" si="74"/>
        <v>5</v>
      </c>
      <c r="AD165" s="87">
        <f t="shared" si="85"/>
        <v>5.2083333333333339</v>
      </c>
      <c r="AE165" s="93">
        <f t="shared" si="86"/>
        <v>1.0658141036401501E-16</v>
      </c>
      <c r="AF165" s="59">
        <f t="shared" si="87"/>
        <v>5</v>
      </c>
      <c r="AG165" s="42">
        <f t="shared" si="88"/>
        <v>5.2083333333333339</v>
      </c>
      <c r="AH165" s="55">
        <f t="shared" si="89"/>
        <v>1.0658141036401501E-16</v>
      </c>
    </row>
    <row r="166" spans="1:34" x14ac:dyDescent="0.25">
      <c r="A166" s="75"/>
      <c r="B166" s="66"/>
      <c r="C166" s="40"/>
      <c r="D166" s="80">
        <v>0.04</v>
      </c>
      <c r="E166" s="86">
        <f t="shared" si="60"/>
        <v>5</v>
      </c>
      <c r="F166" s="87">
        <f t="shared" si="61"/>
        <v>6.2893081761006293</v>
      </c>
      <c r="G166" s="88">
        <f t="shared" si="75"/>
        <v>3.5305092183079979E-17</v>
      </c>
      <c r="H166" s="54">
        <f t="shared" si="62"/>
        <v>0</v>
      </c>
      <c r="I166" s="42">
        <f t="shared" si="76"/>
        <v>0</v>
      </c>
      <c r="J166" s="53" t="e">
        <f t="shared" si="77"/>
        <v>#DIV/0!</v>
      </c>
      <c r="K166" s="92">
        <f t="shared" si="63"/>
        <v>0</v>
      </c>
      <c r="L166" s="87">
        <f t="shared" si="64"/>
        <v>0</v>
      </c>
      <c r="M166" s="93" t="e">
        <f t="shared" si="78"/>
        <v>#DIV/0!</v>
      </c>
      <c r="N166" s="59">
        <f t="shared" si="65"/>
        <v>5</v>
      </c>
      <c r="O166" s="42">
        <f t="shared" si="66"/>
        <v>6.2500000000000009</v>
      </c>
      <c r="P166" s="55">
        <f t="shared" si="79"/>
        <v>1.0658141036401501E-16</v>
      </c>
      <c r="Q166" s="86">
        <f t="shared" si="67"/>
        <v>0</v>
      </c>
      <c r="R166" s="87">
        <f t="shared" si="68"/>
        <v>0</v>
      </c>
      <c r="S166" s="93" t="e">
        <f t="shared" si="80"/>
        <v>#DIV/0!</v>
      </c>
      <c r="T166" s="59">
        <f t="shared" si="69"/>
        <v>0</v>
      </c>
      <c r="U166" s="42">
        <f t="shared" si="70"/>
        <v>0</v>
      </c>
      <c r="V166" s="53" t="e">
        <f t="shared" si="81"/>
        <v>#DIV/0!</v>
      </c>
      <c r="W166" s="92">
        <f t="shared" si="71"/>
        <v>5</v>
      </c>
      <c r="X166" s="87">
        <f t="shared" si="72"/>
        <v>6.4935064935064934</v>
      </c>
      <c r="Y166" s="88">
        <f t="shared" si="82"/>
        <v>-3.4194869158454821E-17</v>
      </c>
      <c r="Z166" s="54">
        <f t="shared" si="73"/>
        <v>0</v>
      </c>
      <c r="AA166" s="42">
        <f t="shared" si="83"/>
        <v>0</v>
      </c>
      <c r="AB166" s="55" t="e">
        <f t="shared" si="84"/>
        <v>#DIV/0!</v>
      </c>
      <c r="AC166" s="86">
        <f t="shared" si="74"/>
        <v>5</v>
      </c>
      <c r="AD166" s="87">
        <f t="shared" si="85"/>
        <v>5.2083333333333339</v>
      </c>
      <c r="AE166" s="93">
        <f t="shared" si="86"/>
        <v>1.0658141036401501E-16</v>
      </c>
      <c r="AF166" s="59">
        <f t="shared" si="87"/>
        <v>5</v>
      </c>
      <c r="AG166" s="42">
        <f t="shared" si="88"/>
        <v>5.2083333333333339</v>
      </c>
      <c r="AH166" s="55">
        <f t="shared" si="89"/>
        <v>1.0658141036401501E-16</v>
      </c>
    </row>
    <row r="167" spans="1:34" x14ac:dyDescent="0.25">
      <c r="A167" s="75"/>
      <c r="B167" s="66"/>
      <c r="C167" s="40"/>
      <c r="D167" s="80">
        <v>0.04</v>
      </c>
      <c r="E167" s="86">
        <f t="shared" si="60"/>
        <v>5</v>
      </c>
      <c r="F167" s="87">
        <f t="shared" si="61"/>
        <v>6.2893081761006293</v>
      </c>
      <c r="G167" s="88">
        <f t="shared" si="75"/>
        <v>3.5305092183079979E-17</v>
      </c>
      <c r="H167" s="54">
        <f t="shared" si="62"/>
        <v>0</v>
      </c>
      <c r="I167" s="42">
        <f t="shared" si="76"/>
        <v>0</v>
      </c>
      <c r="J167" s="53" t="e">
        <f t="shared" si="77"/>
        <v>#DIV/0!</v>
      </c>
      <c r="K167" s="92">
        <f t="shared" si="63"/>
        <v>0</v>
      </c>
      <c r="L167" s="87">
        <f t="shared" si="64"/>
        <v>0</v>
      </c>
      <c r="M167" s="93" t="e">
        <f t="shared" si="78"/>
        <v>#DIV/0!</v>
      </c>
      <c r="N167" s="59">
        <f t="shared" si="65"/>
        <v>5</v>
      </c>
      <c r="O167" s="42">
        <f t="shared" si="66"/>
        <v>6.2500000000000009</v>
      </c>
      <c r="P167" s="55">
        <f t="shared" si="79"/>
        <v>1.0658141036401501E-16</v>
      </c>
      <c r="Q167" s="86">
        <f t="shared" si="67"/>
        <v>0</v>
      </c>
      <c r="R167" s="87">
        <f t="shared" si="68"/>
        <v>0</v>
      </c>
      <c r="S167" s="93" t="e">
        <f t="shared" si="80"/>
        <v>#DIV/0!</v>
      </c>
      <c r="T167" s="59">
        <f t="shared" si="69"/>
        <v>0</v>
      </c>
      <c r="U167" s="42">
        <f t="shared" si="70"/>
        <v>0</v>
      </c>
      <c r="V167" s="53" t="e">
        <f t="shared" si="81"/>
        <v>#DIV/0!</v>
      </c>
      <c r="W167" s="92">
        <f t="shared" si="71"/>
        <v>5</v>
      </c>
      <c r="X167" s="87">
        <f t="shared" si="72"/>
        <v>6.4935064935064934</v>
      </c>
      <c r="Y167" s="88">
        <f t="shared" si="82"/>
        <v>-3.4194869158454821E-17</v>
      </c>
      <c r="Z167" s="54">
        <f t="shared" si="73"/>
        <v>0</v>
      </c>
      <c r="AA167" s="42">
        <f t="shared" si="83"/>
        <v>0</v>
      </c>
      <c r="AB167" s="55" t="e">
        <f t="shared" si="84"/>
        <v>#DIV/0!</v>
      </c>
      <c r="AC167" s="86">
        <f t="shared" si="74"/>
        <v>5</v>
      </c>
      <c r="AD167" s="87">
        <f t="shared" si="85"/>
        <v>5.2083333333333339</v>
      </c>
      <c r="AE167" s="93">
        <f t="shared" si="86"/>
        <v>1.0658141036401501E-16</v>
      </c>
      <c r="AF167" s="59">
        <f t="shared" si="87"/>
        <v>5</v>
      </c>
      <c r="AG167" s="42">
        <f t="shared" si="88"/>
        <v>5.2083333333333339</v>
      </c>
      <c r="AH167" s="55">
        <f t="shared" si="89"/>
        <v>1.0658141036401501E-16</v>
      </c>
    </row>
    <row r="168" spans="1:34" x14ac:dyDescent="0.25">
      <c r="A168" s="75"/>
      <c r="B168" s="66"/>
      <c r="C168" s="40"/>
      <c r="D168" s="80">
        <v>0.04</v>
      </c>
      <c r="E168" s="86">
        <f t="shared" si="60"/>
        <v>5</v>
      </c>
      <c r="F168" s="87">
        <f t="shared" si="61"/>
        <v>6.2893081761006293</v>
      </c>
      <c r="G168" s="88">
        <f t="shared" si="75"/>
        <v>3.5305092183079979E-17</v>
      </c>
      <c r="H168" s="54">
        <f t="shared" si="62"/>
        <v>0</v>
      </c>
      <c r="I168" s="42">
        <f t="shared" si="76"/>
        <v>0</v>
      </c>
      <c r="J168" s="53" t="e">
        <f t="shared" si="77"/>
        <v>#DIV/0!</v>
      </c>
      <c r="K168" s="92">
        <f t="shared" si="63"/>
        <v>0</v>
      </c>
      <c r="L168" s="87">
        <f t="shared" si="64"/>
        <v>0</v>
      </c>
      <c r="M168" s="93" t="e">
        <f t="shared" si="78"/>
        <v>#DIV/0!</v>
      </c>
      <c r="N168" s="59">
        <f t="shared" si="65"/>
        <v>5</v>
      </c>
      <c r="O168" s="42">
        <f t="shared" si="66"/>
        <v>6.2500000000000009</v>
      </c>
      <c r="P168" s="55">
        <f t="shared" si="79"/>
        <v>1.0658141036401501E-16</v>
      </c>
      <c r="Q168" s="86">
        <f t="shared" si="67"/>
        <v>0</v>
      </c>
      <c r="R168" s="87">
        <f t="shared" si="68"/>
        <v>0</v>
      </c>
      <c r="S168" s="93" t="e">
        <f t="shared" si="80"/>
        <v>#DIV/0!</v>
      </c>
      <c r="T168" s="59">
        <f t="shared" si="69"/>
        <v>0</v>
      </c>
      <c r="U168" s="42">
        <f t="shared" si="70"/>
        <v>0</v>
      </c>
      <c r="V168" s="53" t="e">
        <f t="shared" si="81"/>
        <v>#DIV/0!</v>
      </c>
      <c r="W168" s="92">
        <f t="shared" si="71"/>
        <v>5</v>
      </c>
      <c r="X168" s="87">
        <f t="shared" si="72"/>
        <v>6.4935064935064934</v>
      </c>
      <c r="Y168" s="88">
        <f t="shared" si="82"/>
        <v>-3.4194869158454821E-17</v>
      </c>
      <c r="Z168" s="54">
        <f t="shared" si="73"/>
        <v>0</v>
      </c>
      <c r="AA168" s="42">
        <f t="shared" si="83"/>
        <v>0</v>
      </c>
      <c r="AB168" s="55" t="e">
        <f t="shared" si="84"/>
        <v>#DIV/0!</v>
      </c>
      <c r="AC168" s="86">
        <f t="shared" si="74"/>
        <v>5</v>
      </c>
      <c r="AD168" s="87">
        <f t="shared" si="85"/>
        <v>5.2083333333333339</v>
      </c>
      <c r="AE168" s="93">
        <f t="shared" si="86"/>
        <v>1.0658141036401501E-16</v>
      </c>
      <c r="AF168" s="59">
        <f t="shared" si="87"/>
        <v>5</v>
      </c>
      <c r="AG168" s="42">
        <f t="shared" si="88"/>
        <v>5.2083333333333339</v>
      </c>
      <c r="AH168" s="55">
        <f t="shared" si="89"/>
        <v>1.0658141036401501E-16</v>
      </c>
    </row>
    <row r="169" spans="1:34" x14ac:dyDescent="0.25">
      <c r="A169" s="75"/>
      <c r="B169" s="66"/>
      <c r="C169" s="40"/>
      <c r="D169" s="80">
        <v>0.04</v>
      </c>
      <c r="E169" s="86">
        <f t="shared" si="60"/>
        <v>5</v>
      </c>
      <c r="F169" s="87">
        <f t="shared" si="61"/>
        <v>6.2893081761006293</v>
      </c>
      <c r="G169" s="88">
        <f t="shared" si="75"/>
        <v>3.5305092183079979E-17</v>
      </c>
      <c r="H169" s="54">
        <f t="shared" si="62"/>
        <v>0</v>
      </c>
      <c r="I169" s="42">
        <f t="shared" si="76"/>
        <v>0</v>
      </c>
      <c r="J169" s="53" t="e">
        <f t="shared" si="77"/>
        <v>#DIV/0!</v>
      </c>
      <c r="K169" s="92">
        <f t="shared" si="63"/>
        <v>0</v>
      </c>
      <c r="L169" s="87">
        <f t="shared" si="64"/>
        <v>0</v>
      </c>
      <c r="M169" s="93" t="e">
        <f t="shared" si="78"/>
        <v>#DIV/0!</v>
      </c>
      <c r="N169" s="59">
        <f t="shared" si="65"/>
        <v>5</v>
      </c>
      <c r="O169" s="42">
        <f t="shared" si="66"/>
        <v>6.2500000000000009</v>
      </c>
      <c r="P169" s="55">
        <f t="shared" si="79"/>
        <v>1.0658141036401501E-16</v>
      </c>
      <c r="Q169" s="86">
        <f t="shared" si="67"/>
        <v>0</v>
      </c>
      <c r="R169" s="87">
        <f t="shared" si="68"/>
        <v>0</v>
      </c>
      <c r="S169" s="93" t="e">
        <f t="shared" si="80"/>
        <v>#DIV/0!</v>
      </c>
      <c r="T169" s="59">
        <f t="shared" si="69"/>
        <v>0</v>
      </c>
      <c r="U169" s="42">
        <f t="shared" si="70"/>
        <v>0</v>
      </c>
      <c r="V169" s="53" t="e">
        <f t="shared" si="81"/>
        <v>#DIV/0!</v>
      </c>
      <c r="W169" s="92">
        <f t="shared" si="71"/>
        <v>5</v>
      </c>
      <c r="X169" s="87">
        <f t="shared" si="72"/>
        <v>6.4935064935064934</v>
      </c>
      <c r="Y169" s="88">
        <f t="shared" si="82"/>
        <v>-3.4194869158454821E-17</v>
      </c>
      <c r="Z169" s="54">
        <f t="shared" si="73"/>
        <v>0</v>
      </c>
      <c r="AA169" s="42">
        <f t="shared" si="83"/>
        <v>0</v>
      </c>
      <c r="AB169" s="55" t="e">
        <f t="shared" si="84"/>
        <v>#DIV/0!</v>
      </c>
      <c r="AC169" s="86">
        <f t="shared" si="74"/>
        <v>5</v>
      </c>
      <c r="AD169" s="87">
        <f t="shared" si="85"/>
        <v>5.2083333333333339</v>
      </c>
      <c r="AE169" s="93">
        <f t="shared" si="86"/>
        <v>1.0658141036401501E-16</v>
      </c>
      <c r="AF169" s="59">
        <f t="shared" si="87"/>
        <v>5</v>
      </c>
      <c r="AG169" s="42">
        <f t="shared" si="88"/>
        <v>5.2083333333333339</v>
      </c>
      <c r="AH169" s="55">
        <f t="shared" si="89"/>
        <v>1.0658141036401501E-16</v>
      </c>
    </row>
    <row r="170" spans="1:34" x14ac:dyDescent="0.25">
      <c r="A170" s="75"/>
      <c r="B170" s="66"/>
      <c r="C170" s="40"/>
      <c r="D170" s="80">
        <v>0.04</v>
      </c>
      <c r="E170" s="86">
        <f t="shared" si="60"/>
        <v>5</v>
      </c>
      <c r="F170" s="87">
        <f t="shared" si="61"/>
        <v>6.2893081761006293</v>
      </c>
      <c r="G170" s="88">
        <f t="shared" si="75"/>
        <v>3.5305092183079979E-17</v>
      </c>
      <c r="H170" s="54">
        <f t="shared" si="62"/>
        <v>0</v>
      </c>
      <c r="I170" s="42">
        <f t="shared" si="76"/>
        <v>0</v>
      </c>
      <c r="J170" s="53" t="e">
        <f t="shared" si="77"/>
        <v>#DIV/0!</v>
      </c>
      <c r="K170" s="92">
        <f t="shared" si="63"/>
        <v>0</v>
      </c>
      <c r="L170" s="87">
        <f t="shared" si="64"/>
        <v>0</v>
      </c>
      <c r="M170" s="93" t="e">
        <f t="shared" si="78"/>
        <v>#DIV/0!</v>
      </c>
      <c r="N170" s="59">
        <f t="shared" si="65"/>
        <v>5</v>
      </c>
      <c r="O170" s="42">
        <f t="shared" si="66"/>
        <v>6.2500000000000009</v>
      </c>
      <c r="P170" s="55">
        <f t="shared" si="79"/>
        <v>1.0658141036401501E-16</v>
      </c>
      <c r="Q170" s="86">
        <f t="shared" si="67"/>
        <v>0</v>
      </c>
      <c r="R170" s="87">
        <f t="shared" si="68"/>
        <v>0</v>
      </c>
      <c r="S170" s="93" t="e">
        <f t="shared" si="80"/>
        <v>#DIV/0!</v>
      </c>
      <c r="T170" s="59">
        <f t="shared" si="69"/>
        <v>0</v>
      </c>
      <c r="U170" s="42">
        <f t="shared" si="70"/>
        <v>0</v>
      </c>
      <c r="V170" s="53" t="e">
        <f t="shared" si="81"/>
        <v>#DIV/0!</v>
      </c>
      <c r="W170" s="92">
        <f t="shared" si="71"/>
        <v>5</v>
      </c>
      <c r="X170" s="87">
        <f t="shared" si="72"/>
        <v>6.4935064935064934</v>
      </c>
      <c r="Y170" s="88">
        <f t="shared" si="82"/>
        <v>-3.4194869158454821E-17</v>
      </c>
      <c r="Z170" s="54">
        <f t="shared" si="73"/>
        <v>0</v>
      </c>
      <c r="AA170" s="42">
        <f t="shared" si="83"/>
        <v>0</v>
      </c>
      <c r="AB170" s="55" t="e">
        <f t="shared" si="84"/>
        <v>#DIV/0!</v>
      </c>
      <c r="AC170" s="86">
        <f t="shared" si="74"/>
        <v>5</v>
      </c>
      <c r="AD170" s="87">
        <f t="shared" si="85"/>
        <v>5.2083333333333339</v>
      </c>
      <c r="AE170" s="93">
        <f t="shared" si="86"/>
        <v>1.0658141036401501E-16</v>
      </c>
      <c r="AF170" s="59">
        <f t="shared" si="87"/>
        <v>5</v>
      </c>
      <c r="AG170" s="42">
        <f t="shared" si="88"/>
        <v>5.2083333333333339</v>
      </c>
      <c r="AH170" s="55">
        <f t="shared" si="89"/>
        <v>1.0658141036401501E-16</v>
      </c>
    </row>
    <row r="171" spans="1:34" x14ac:dyDescent="0.25">
      <c r="A171" s="75"/>
      <c r="B171" s="66"/>
      <c r="C171" s="40"/>
      <c r="D171" s="80">
        <v>0.04</v>
      </c>
      <c r="E171" s="86">
        <f t="shared" si="60"/>
        <v>5</v>
      </c>
      <c r="F171" s="87">
        <f t="shared" si="61"/>
        <v>6.2893081761006293</v>
      </c>
      <c r="G171" s="88">
        <f t="shared" si="75"/>
        <v>3.5305092183079979E-17</v>
      </c>
      <c r="H171" s="54">
        <f t="shared" si="62"/>
        <v>0</v>
      </c>
      <c r="I171" s="42">
        <f t="shared" si="76"/>
        <v>0</v>
      </c>
      <c r="J171" s="53" t="e">
        <f t="shared" si="77"/>
        <v>#DIV/0!</v>
      </c>
      <c r="K171" s="92">
        <f t="shared" si="63"/>
        <v>0</v>
      </c>
      <c r="L171" s="87">
        <f t="shared" si="64"/>
        <v>0</v>
      </c>
      <c r="M171" s="93" t="e">
        <f t="shared" si="78"/>
        <v>#DIV/0!</v>
      </c>
      <c r="N171" s="59">
        <f t="shared" si="65"/>
        <v>5</v>
      </c>
      <c r="O171" s="42">
        <f t="shared" si="66"/>
        <v>6.2500000000000009</v>
      </c>
      <c r="P171" s="55">
        <f t="shared" si="79"/>
        <v>1.0658141036401501E-16</v>
      </c>
      <c r="Q171" s="86">
        <f t="shared" si="67"/>
        <v>0</v>
      </c>
      <c r="R171" s="87">
        <f t="shared" si="68"/>
        <v>0</v>
      </c>
      <c r="S171" s="93" t="e">
        <f t="shared" si="80"/>
        <v>#DIV/0!</v>
      </c>
      <c r="T171" s="59">
        <f t="shared" si="69"/>
        <v>0</v>
      </c>
      <c r="U171" s="42">
        <f t="shared" si="70"/>
        <v>0</v>
      </c>
      <c r="V171" s="53" t="e">
        <f t="shared" si="81"/>
        <v>#DIV/0!</v>
      </c>
      <c r="W171" s="92">
        <f t="shared" si="71"/>
        <v>5</v>
      </c>
      <c r="X171" s="87">
        <f t="shared" si="72"/>
        <v>6.4935064935064934</v>
      </c>
      <c r="Y171" s="88">
        <f t="shared" si="82"/>
        <v>-3.4194869158454821E-17</v>
      </c>
      <c r="Z171" s="54">
        <f t="shared" si="73"/>
        <v>0</v>
      </c>
      <c r="AA171" s="42">
        <f t="shared" si="83"/>
        <v>0</v>
      </c>
      <c r="AB171" s="55" t="e">
        <f t="shared" si="84"/>
        <v>#DIV/0!</v>
      </c>
      <c r="AC171" s="86">
        <f t="shared" si="74"/>
        <v>5</v>
      </c>
      <c r="AD171" s="87">
        <f t="shared" si="85"/>
        <v>5.2083333333333339</v>
      </c>
      <c r="AE171" s="93">
        <f t="shared" si="86"/>
        <v>1.0658141036401501E-16</v>
      </c>
      <c r="AF171" s="59">
        <f t="shared" si="87"/>
        <v>5</v>
      </c>
      <c r="AG171" s="42">
        <f t="shared" si="88"/>
        <v>5.2083333333333339</v>
      </c>
      <c r="AH171" s="55">
        <f t="shared" si="89"/>
        <v>1.0658141036401501E-16</v>
      </c>
    </row>
    <row r="172" spans="1:34" x14ac:dyDescent="0.25">
      <c r="A172" s="75"/>
      <c r="B172" s="66"/>
      <c r="C172" s="40"/>
      <c r="D172" s="80">
        <v>0.04</v>
      </c>
      <c r="E172" s="86">
        <f t="shared" si="60"/>
        <v>5</v>
      </c>
      <c r="F172" s="87">
        <f t="shared" si="61"/>
        <v>6.2893081761006293</v>
      </c>
      <c r="G172" s="88">
        <f t="shared" si="75"/>
        <v>3.5305092183079979E-17</v>
      </c>
      <c r="H172" s="54">
        <f t="shared" si="62"/>
        <v>0</v>
      </c>
      <c r="I172" s="42">
        <f t="shared" si="76"/>
        <v>0</v>
      </c>
      <c r="J172" s="53" t="e">
        <f t="shared" si="77"/>
        <v>#DIV/0!</v>
      </c>
      <c r="K172" s="92">
        <f t="shared" si="63"/>
        <v>0</v>
      </c>
      <c r="L172" s="87">
        <f t="shared" si="64"/>
        <v>0</v>
      </c>
      <c r="M172" s="93" t="e">
        <f t="shared" si="78"/>
        <v>#DIV/0!</v>
      </c>
      <c r="N172" s="59">
        <f t="shared" si="65"/>
        <v>5</v>
      </c>
      <c r="O172" s="42">
        <f t="shared" si="66"/>
        <v>6.2500000000000009</v>
      </c>
      <c r="P172" s="55">
        <f t="shared" si="79"/>
        <v>1.0658141036401501E-16</v>
      </c>
      <c r="Q172" s="86">
        <f t="shared" si="67"/>
        <v>0</v>
      </c>
      <c r="R172" s="87">
        <f t="shared" si="68"/>
        <v>0</v>
      </c>
      <c r="S172" s="93" t="e">
        <f t="shared" si="80"/>
        <v>#DIV/0!</v>
      </c>
      <c r="T172" s="59">
        <f t="shared" si="69"/>
        <v>0</v>
      </c>
      <c r="U172" s="42">
        <f t="shared" si="70"/>
        <v>0</v>
      </c>
      <c r="V172" s="53" t="e">
        <f t="shared" si="81"/>
        <v>#DIV/0!</v>
      </c>
      <c r="W172" s="92">
        <f t="shared" si="71"/>
        <v>5</v>
      </c>
      <c r="X172" s="87">
        <f t="shared" si="72"/>
        <v>6.4935064935064934</v>
      </c>
      <c r="Y172" s="88">
        <f t="shared" si="82"/>
        <v>-3.4194869158454821E-17</v>
      </c>
      <c r="Z172" s="54">
        <f t="shared" si="73"/>
        <v>0</v>
      </c>
      <c r="AA172" s="42">
        <f t="shared" si="83"/>
        <v>0</v>
      </c>
      <c r="AB172" s="55" t="e">
        <f t="shared" si="84"/>
        <v>#DIV/0!</v>
      </c>
      <c r="AC172" s="86">
        <f t="shared" si="74"/>
        <v>5</v>
      </c>
      <c r="AD172" s="87">
        <f t="shared" si="85"/>
        <v>5.2083333333333339</v>
      </c>
      <c r="AE172" s="93">
        <f t="shared" si="86"/>
        <v>1.0658141036401501E-16</v>
      </c>
      <c r="AF172" s="59">
        <f t="shared" si="87"/>
        <v>5</v>
      </c>
      <c r="AG172" s="42">
        <f t="shared" si="88"/>
        <v>5.2083333333333339</v>
      </c>
      <c r="AH172" s="55">
        <f t="shared" si="89"/>
        <v>1.0658141036401501E-16</v>
      </c>
    </row>
    <row r="173" spans="1:34" x14ac:dyDescent="0.25">
      <c r="A173" s="75"/>
      <c r="B173" s="66"/>
      <c r="C173" s="40"/>
      <c r="D173" s="80">
        <v>0.04</v>
      </c>
      <c r="E173" s="86">
        <f t="shared" si="60"/>
        <v>5</v>
      </c>
      <c r="F173" s="87">
        <f t="shared" si="61"/>
        <v>6.2893081761006293</v>
      </c>
      <c r="G173" s="88">
        <f t="shared" si="75"/>
        <v>3.5305092183079979E-17</v>
      </c>
      <c r="H173" s="54">
        <f t="shared" si="62"/>
        <v>0</v>
      </c>
      <c r="I173" s="42">
        <f t="shared" si="76"/>
        <v>0</v>
      </c>
      <c r="J173" s="53" t="e">
        <f t="shared" si="77"/>
        <v>#DIV/0!</v>
      </c>
      <c r="K173" s="92">
        <f t="shared" si="63"/>
        <v>0</v>
      </c>
      <c r="L173" s="87">
        <f t="shared" si="64"/>
        <v>0</v>
      </c>
      <c r="M173" s="93" t="e">
        <f t="shared" si="78"/>
        <v>#DIV/0!</v>
      </c>
      <c r="N173" s="59">
        <f t="shared" si="65"/>
        <v>5</v>
      </c>
      <c r="O173" s="42">
        <f t="shared" si="66"/>
        <v>6.2500000000000009</v>
      </c>
      <c r="P173" s="55">
        <f t="shared" si="79"/>
        <v>1.0658141036401501E-16</v>
      </c>
      <c r="Q173" s="86">
        <f t="shared" si="67"/>
        <v>0</v>
      </c>
      <c r="R173" s="87">
        <f t="shared" si="68"/>
        <v>0</v>
      </c>
      <c r="S173" s="93" t="e">
        <f t="shared" si="80"/>
        <v>#DIV/0!</v>
      </c>
      <c r="T173" s="59">
        <f t="shared" si="69"/>
        <v>0</v>
      </c>
      <c r="U173" s="42">
        <f t="shared" si="70"/>
        <v>0</v>
      </c>
      <c r="V173" s="53" t="e">
        <f t="shared" si="81"/>
        <v>#DIV/0!</v>
      </c>
      <c r="W173" s="92">
        <f t="shared" si="71"/>
        <v>5</v>
      </c>
      <c r="X173" s="87">
        <f t="shared" si="72"/>
        <v>6.4935064935064934</v>
      </c>
      <c r="Y173" s="88">
        <f t="shared" si="82"/>
        <v>-3.4194869158454821E-17</v>
      </c>
      <c r="Z173" s="54">
        <f t="shared" si="73"/>
        <v>0</v>
      </c>
      <c r="AA173" s="42">
        <f t="shared" si="83"/>
        <v>0</v>
      </c>
      <c r="AB173" s="55" t="e">
        <f t="shared" si="84"/>
        <v>#DIV/0!</v>
      </c>
      <c r="AC173" s="86">
        <f t="shared" si="74"/>
        <v>5</v>
      </c>
      <c r="AD173" s="87">
        <f t="shared" si="85"/>
        <v>5.2083333333333339</v>
      </c>
      <c r="AE173" s="93">
        <f t="shared" si="86"/>
        <v>1.0658141036401501E-16</v>
      </c>
      <c r="AF173" s="59">
        <f t="shared" si="87"/>
        <v>5</v>
      </c>
      <c r="AG173" s="42">
        <f t="shared" si="88"/>
        <v>5.2083333333333339</v>
      </c>
      <c r="AH173" s="55">
        <f t="shared" si="89"/>
        <v>1.0658141036401501E-16</v>
      </c>
    </row>
    <row r="174" spans="1:34" x14ac:dyDescent="0.25">
      <c r="A174" s="75"/>
      <c r="B174" s="66"/>
      <c r="C174" s="40"/>
      <c r="D174" s="80">
        <v>0.04</v>
      </c>
      <c r="E174" s="86">
        <f t="shared" si="60"/>
        <v>5</v>
      </c>
      <c r="F174" s="87">
        <f t="shared" si="61"/>
        <v>6.2893081761006293</v>
      </c>
      <c r="G174" s="88">
        <f t="shared" si="75"/>
        <v>3.5305092183079979E-17</v>
      </c>
      <c r="H174" s="54">
        <f t="shared" si="62"/>
        <v>0</v>
      </c>
      <c r="I174" s="42">
        <f t="shared" si="76"/>
        <v>0</v>
      </c>
      <c r="J174" s="53" t="e">
        <f t="shared" si="77"/>
        <v>#DIV/0!</v>
      </c>
      <c r="K174" s="92">
        <f t="shared" si="63"/>
        <v>0</v>
      </c>
      <c r="L174" s="87">
        <f t="shared" si="64"/>
        <v>0</v>
      </c>
      <c r="M174" s="93" t="e">
        <f t="shared" si="78"/>
        <v>#DIV/0!</v>
      </c>
      <c r="N174" s="59">
        <f t="shared" si="65"/>
        <v>5</v>
      </c>
      <c r="O174" s="42">
        <f t="shared" si="66"/>
        <v>6.2500000000000009</v>
      </c>
      <c r="P174" s="55">
        <f t="shared" si="79"/>
        <v>1.0658141036401501E-16</v>
      </c>
      <c r="Q174" s="86">
        <f t="shared" si="67"/>
        <v>0</v>
      </c>
      <c r="R174" s="87">
        <f t="shared" si="68"/>
        <v>0</v>
      </c>
      <c r="S174" s="93" t="e">
        <f t="shared" si="80"/>
        <v>#DIV/0!</v>
      </c>
      <c r="T174" s="59">
        <f t="shared" si="69"/>
        <v>0</v>
      </c>
      <c r="U174" s="42">
        <f t="shared" si="70"/>
        <v>0</v>
      </c>
      <c r="V174" s="53" t="e">
        <f t="shared" si="81"/>
        <v>#DIV/0!</v>
      </c>
      <c r="W174" s="92">
        <f t="shared" si="71"/>
        <v>5</v>
      </c>
      <c r="X174" s="87">
        <f t="shared" si="72"/>
        <v>6.4935064935064934</v>
      </c>
      <c r="Y174" s="88">
        <f t="shared" si="82"/>
        <v>-3.4194869158454821E-17</v>
      </c>
      <c r="Z174" s="54">
        <f t="shared" si="73"/>
        <v>0</v>
      </c>
      <c r="AA174" s="42">
        <f t="shared" si="83"/>
        <v>0</v>
      </c>
      <c r="AB174" s="55" t="e">
        <f t="shared" si="84"/>
        <v>#DIV/0!</v>
      </c>
      <c r="AC174" s="86">
        <f t="shared" si="74"/>
        <v>5</v>
      </c>
      <c r="AD174" s="87">
        <f t="shared" si="85"/>
        <v>5.2083333333333339</v>
      </c>
      <c r="AE174" s="93">
        <f t="shared" si="86"/>
        <v>1.0658141036401501E-16</v>
      </c>
      <c r="AF174" s="59">
        <f t="shared" si="87"/>
        <v>5</v>
      </c>
      <c r="AG174" s="42">
        <f t="shared" si="88"/>
        <v>5.2083333333333339</v>
      </c>
      <c r="AH174" s="55">
        <f t="shared" si="89"/>
        <v>1.0658141036401501E-16</v>
      </c>
    </row>
    <row r="175" spans="1:34" x14ac:dyDescent="0.25">
      <c r="A175" s="75"/>
      <c r="B175" s="66"/>
      <c r="C175" s="40"/>
      <c r="D175" s="80">
        <v>0.04</v>
      </c>
      <c r="E175" s="86">
        <f t="shared" si="60"/>
        <v>5</v>
      </c>
      <c r="F175" s="87">
        <f t="shared" si="61"/>
        <v>6.2893081761006293</v>
      </c>
      <c r="G175" s="88">
        <f t="shared" si="75"/>
        <v>3.5305092183079979E-17</v>
      </c>
      <c r="H175" s="54">
        <f t="shared" si="62"/>
        <v>0</v>
      </c>
      <c r="I175" s="42">
        <f t="shared" si="76"/>
        <v>0</v>
      </c>
      <c r="J175" s="53" t="e">
        <f t="shared" si="77"/>
        <v>#DIV/0!</v>
      </c>
      <c r="K175" s="92">
        <f t="shared" si="63"/>
        <v>0</v>
      </c>
      <c r="L175" s="87">
        <f t="shared" si="64"/>
        <v>0</v>
      </c>
      <c r="M175" s="93" t="e">
        <f t="shared" si="78"/>
        <v>#DIV/0!</v>
      </c>
      <c r="N175" s="59">
        <f t="shared" si="65"/>
        <v>5</v>
      </c>
      <c r="O175" s="42">
        <f t="shared" si="66"/>
        <v>6.2500000000000009</v>
      </c>
      <c r="P175" s="55">
        <f t="shared" si="79"/>
        <v>1.0658141036401501E-16</v>
      </c>
      <c r="Q175" s="86">
        <f t="shared" si="67"/>
        <v>0</v>
      </c>
      <c r="R175" s="87">
        <f t="shared" si="68"/>
        <v>0</v>
      </c>
      <c r="S175" s="93" t="e">
        <f t="shared" si="80"/>
        <v>#DIV/0!</v>
      </c>
      <c r="T175" s="59">
        <f t="shared" si="69"/>
        <v>0</v>
      </c>
      <c r="U175" s="42">
        <f t="shared" si="70"/>
        <v>0</v>
      </c>
      <c r="V175" s="53" t="e">
        <f t="shared" si="81"/>
        <v>#DIV/0!</v>
      </c>
      <c r="W175" s="92">
        <f t="shared" si="71"/>
        <v>5</v>
      </c>
      <c r="X175" s="87">
        <f t="shared" si="72"/>
        <v>6.4935064935064934</v>
      </c>
      <c r="Y175" s="88">
        <f t="shared" si="82"/>
        <v>-3.4194869158454821E-17</v>
      </c>
      <c r="Z175" s="54">
        <f t="shared" si="73"/>
        <v>0</v>
      </c>
      <c r="AA175" s="42">
        <f t="shared" si="83"/>
        <v>0</v>
      </c>
      <c r="AB175" s="55" t="e">
        <f t="shared" si="84"/>
        <v>#DIV/0!</v>
      </c>
      <c r="AC175" s="86">
        <f t="shared" si="74"/>
        <v>5</v>
      </c>
      <c r="AD175" s="87">
        <f t="shared" si="85"/>
        <v>5.2083333333333339</v>
      </c>
      <c r="AE175" s="93">
        <f t="shared" si="86"/>
        <v>1.0658141036401501E-16</v>
      </c>
      <c r="AF175" s="59">
        <f t="shared" si="87"/>
        <v>5</v>
      </c>
      <c r="AG175" s="42">
        <f t="shared" si="88"/>
        <v>5.2083333333333339</v>
      </c>
      <c r="AH175" s="55">
        <f t="shared" si="89"/>
        <v>1.0658141036401501E-16</v>
      </c>
    </row>
    <row r="176" spans="1:34" x14ac:dyDescent="0.25">
      <c r="A176" s="75"/>
      <c r="B176" s="66"/>
      <c r="C176" s="40"/>
      <c r="D176" s="80">
        <v>0.04</v>
      </c>
      <c r="E176" s="86">
        <f t="shared" si="60"/>
        <v>5</v>
      </c>
      <c r="F176" s="87">
        <f t="shared" si="61"/>
        <v>6.2893081761006293</v>
      </c>
      <c r="G176" s="88">
        <f t="shared" si="75"/>
        <v>3.5305092183079979E-17</v>
      </c>
      <c r="H176" s="54">
        <f t="shared" si="62"/>
        <v>0</v>
      </c>
      <c r="I176" s="42">
        <f t="shared" si="76"/>
        <v>0</v>
      </c>
      <c r="J176" s="53" t="e">
        <f t="shared" si="77"/>
        <v>#DIV/0!</v>
      </c>
      <c r="K176" s="92">
        <f t="shared" si="63"/>
        <v>0</v>
      </c>
      <c r="L176" s="87">
        <f t="shared" si="64"/>
        <v>0</v>
      </c>
      <c r="M176" s="93" t="e">
        <f t="shared" si="78"/>
        <v>#DIV/0!</v>
      </c>
      <c r="N176" s="59">
        <f t="shared" si="65"/>
        <v>5</v>
      </c>
      <c r="O176" s="42">
        <f t="shared" si="66"/>
        <v>6.2500000000000009</v>
      </c>
      <c r="P176" s="55">
        <f t="shared" si="79"/>
        <v>1.0658141036401501E-16</v>
      </c>
      <c r="Q176" s="86">
        <f t="shared" si="67"/>
        <v>0</v>
      </c>
      <c r="R176" s="87">
        <f t="shared" si="68"/>
        <v>0</v>
      </c>
      <c r="S176" s="93" t="e">
        <f t="shared" si="80"/>
        <v>#DIV/0!</v>
      </c>
      <c r="T176" s="59">
        <f t="shared" si="69"/>
        <v>0</v>
      </c>
      <c r="U176" s="42">
        <f t="shared" si="70"/>
        <v>0</v>
      </c>
      <c r="V176" s="53" t="e">
        <f t="shared" si="81"/>
        <v>#DIV/0!</v>
      </c>
      <c r="W176" s="92">
        <f t="shared" si="71"/>
        <v>5</v>
      </c>
      <c r="X176" s="87">
        <f t="shared" si="72"/>
        <v>6.4935064935064934</v>
      </c>
      <c r="Y176" s="88">
        <f t="shared" si="82"/>
        <v>-3.4194869158454821E-17</v>
      </c>
      <c r="Z176" s="54">
        <f t="shared" si="73"/>
        <v>0</v>
      </c>
      <c r="AA176" s="42">
        <f t="shared" si="83"/>
        <v>0</v>
      </c>
      <c r="AB176" s="55" t="e">
        <f t="shared" si="84"/>
        <v>#DIV/0!</v>
      </c>
      <c r="AC176" s="86">
        <f t="shared" si="74"/>
        <v>5</v>
      </c>
      <c r="AD176" s="87">
        <f t="shared" si="85"/>
        <v>5.2083333333333339</v>
      </c>
      <c r="AE176" s="93">
        <f t="shared" si="86"/>
        <v>1.0658141036401501E-16</v>
      </c>
      <c r="AF176" s="59">
        <f t="shared" si="87"/>
        <v>5</v>
      </c>
      <c r="AG176" s="42">
        <f t="shared" si="88"/>
        <v>5.2083333333333339</v>
      </c>
      <c r="AH176" s="55">
        <f t="shared" si="89"/>
        <v>1.0658141036401501E-16</v>
      </c>
    </row>
    <row r="177" spans="1:34" x14ac:dyDescent="0.25">
      <c r="A177" s="75"/>
      <c r="B177" s="66"/>
      <c r="C177" s="40"/>
      <c r="D177" s="80">
        <v>0.04</v>
      </c>
      <c r="E177" s="86">
        <f t="shared" si="60"/>
        <v>5</v>
      </c>
      <c r="F177" s="87">
        <f t="shared" si="61"/>
        <v>6.2893081761006293</v>
      </c>
      <c r="G177" s="88">
        <f t="shared" si="75"/>
        <v>3.5305092183079979E-17</v>
      </c>
      <c r="H177" s="54">
        <f t="shared" si="62"/>
        <v>0</v>
      </c>
      <c r="I177" s="42">
        <f t="shared" si="76"/>
        <v>0</v>
      </c>
      <c r="J177" s="53" t="e">
        <f t="shared" si="77"/>
        <v>#DIV/0!</v>
      </c>
      <c r="K177" s="92">
        <f t="shared" si="63"/>
        <v>0</v>
      </c>
      <c r="L177" s="87">
        <f t="shared" si="64"/>
        <v>0</v>
      </c>
      <c r="M177" s="93" t="e">
        <f t="shared" si="78"/>
        <v>#DIV/0!</v>
      </c>
      <c r="N177" s="59">
        <f t="shared" si="65"/>
        <v>5</v>
      </c>
      <c r="O177" s="42">
        <f t="shared" si="66"/>
        <v>6.2500000000000009</v>
      </c>
      <c r="P177" s="55">
        <f t="shared" si="79"/>
        <v>1.0658141036401501E-16</v>
      </c>
      <c r="Q177" s="86">
        <f t="shared" si="67"/>
        <v>0</v>
      </c>
      <c r="R177" s="87">
        <f t="shared" si="68"/>
        <v>0</v>
      </c>
      <c r="S177" s="93" t="e">
        <f t="shared" si="80"/>
        <v>#DIV/0!</v>
      </c>
      <c r="T177" s="59">
        <f t="shared" si="69"/>
        <v>0</v>
      </c>
      <c r="U177" s="42">
        <f t="shared" si="70"/>
        <v>0</v>
      </c>
      <c r="V177" s="53" t="e">
        <f t="shared" si="81"/>
        <v>#DIV/0!</v>
      </c>
      <c r="W177" s="92">
        <f t="shared" si="71"/>
        <v>5</v>
      </c>
      <c r="X177" s="87">
        <f t="shared" si="72"/>
        <v>6.4935064935064934</v>
      </c>
      <c r="Y177" s="88">
        <f t="shared" si="82"/>
        <v>-3.4194869158454821E-17</v>
      </c>
      <c r="Z177" s="54">
        <f t="shared" si="73"/>
        <v>0</v>
      </c>
      <c r="AA177" s="42">
        <f t="shared" si="83"/>
        <v>0</v>
      </c>
      <c r="AB177" s="55" t="e">
        <f t="shared" si="84"/>
        <v>#DIV/0!</v>
      </c>
      <c r="AC177" s="86">
        <f t="shared" si="74"/>
        <v>5</v>
      </c>
      <c r="AD177" s="87">
        <f t="shared" si="85"/>
        <v>5.2083333333333339</v>
      </c>
      <c r="AE177" s="93">
        <f t="shared" si="86"/>
        <v>1.0658141036401501E-16</v>
      </c>
      <c r="AF177" s="59">
        <f t="shared" si="87"/>
        <v>5</v>
      </c>
      <c r="AG177" s="42">
        <f t="shared" si="88"/>
        <v>5.2083333333333339</v>
      </c>
      <c r="AH177" s="55">
        <f t="shared" si="89"/>
        <v>1.0658141036401501E-16</v>
      </c>
    </row>
    <row r="178" spans="1:34" x14ac:dyDescent="0.25">
      <c r="A178" s="75"/>
      <c r="B178" s="66"/>
      <c r="C178" s="40"/>
      <c r="D178" s="80">
        <v>0.04</v>
      </c>
      <c r="E178" s="86">
        <f t="shared" si="60"/>
        <v>5</v>
      </c>
      <c r="F178" s="87">
        <f t="shared" si="61"/>
        <v>6.2893081761006293</v>
      </c>
      <c r="G178" s="88">
        <f t="shared" si="75"/>
        <v>3.5305092183079979E-17</v>
      </c>
      <c r="H178" s="54">
        <f t="shared" si="62"/>
        <v>0</v>
      </c>
      <c r="I178" s="42">
        <f t="shared" si="76"/>
        <v>0</v>
      </c>
      <c r="J178" s="53" t="e">
        <f t="shared" si="77"/>
        <v>#DIV/0!</v>
      </c>
      <c r="K178" s="92">
        <f t="shared" si="63"/>
        <v>0</v>
      </c>
      <c r="L178" s="87">
        <f t="shared" si="64"/>
        <v>0</v>
      </c>
      <c r="M178" s="93" t="e">
        <f t="shared" si="78"/>
        <v>#DIV/0!</v>
      </c>
      <c r="N178" s="59">
        <f t="shared" si="65"/>
        <v>5</v>
      </c>
      <c r="O178" s="42">
        <f t="shared" si="66"/>
        <v>6.2500000000000009</v>
      </c>
      <c r="P178" s="55">
        <f t="shared" si="79"/>
        <v>1.0658141036401501E-16</v>
      </c>
      <c r="Q178" s="86">
        <f t="shared" si="67"/>
        <v>0</v>
      </c>
      <c r="R178" s="87">
        <f t="shared" si="68"/>
        <v>0</v>
      </c>
      <c r="S178" s="93" t="e">
        <f t="shared" si="80"/>
        <v>#DIV/0!</v>
      </c>
      <c r="T178" s="59">
        <f t="shared" si="69"/>
        <v>0</v>
      </c>
      <c r="U178" s="42">
        <f t="shared" si="70"/>
        <v>0</v>
      </c>
      <c r="V178" s="53" t="e">
        <f t="shared" si="81"/>
        <v>#DIV/0!</v>
      </c>
      <c r="W178" s="92">
        <f t="shared" si="71"/>
        <v>5</v>
      </c>
      <c r="X178" s="87">
        <f t="shared" si="72"/>
        <v>6.4935064935064934</v>
      </c>
      <c r="Y178" s="88">
        <f t="shared" si="82"/>
        <v>-3.4194869158454821E-17</v>
      </c>
      <c r="Z178" s="54">
        <f t="shared" si="73"/>
        <v>0</v>
      </c>
      <c r="AA178" s="42">
        <f t="shared" si="83"/>
        <v>0</v>
      </c>
      <c r="AB178" s="55" t="e">
        <f t="shared" si="84"/>
        <v>#DIV/0!</v>
      </c>
      <c r="AC178" s="86">
        <f t="shared" si="74"/>
        <v>5</v>
      </c>
      <c r="AD178" s="87">
        <f t="shared" si="85"/>
        <v>5.2083333333333339</v>
      </c>
      <c r="AE178" s="93">
        <f t="shared" si="86"/>
        <v>1.0658141036401501E-16</v>
      </c>
      <c r="AF178" s="59">
        <f t="shared" si="87"/>
        <v>5</v>
      </c>
      <c r="AG178" s="42">
        <f t="shared" si="88"/>
        <v>5.2083333333333339</v>
      </c>
      <c r="AH178" s="55">
        <f t="shared" si="89"/>
        <v>1.0658141036401501E-16</v>
      </c>
    </row>
    <row r="179" spans="1:34" x14ac:dyDescent="0.25">
      <c r="A179" s="75"/>
      <c r="B179" s="66"/>
      <c r="C179" s="40"/>
      <c r="D179" s="80">
        <v>0.04</v>
      </c>
      <c r="E179" s="86">
        <f t="shared" si="60"/>
        <v>5</v>
      </c>
      <c r="F179" s="87">
        <f t="shared" si="61"/>
        <v>6.2893081761006293</v>
      </c>
      <c r="G179" s="88">
        <f t="shared" si="75"/>
        <v>3.5305092183079979E-17</v>
      </c>
      <c r="H179" s="54">
        <f t="shared" si="62"/>
        <v>0</v>
      </c>
      <c r="I179" s="42">
        <f t="shared" si="76"/>
        <v>0</v>
      </c>
      <c r="J179" s="53" t="e">
        <f t="shared" si="77"/>
        <v>#DIV/0!</v>
      </c>
      <c r="K179" s="92">
        <f t="shared" si="63"/>
        <v>0</v>
      </c>
      <c r="L179" s="87">
        <f t="shared" si="64"/>
        <v>0</v>
      </c>
      <c r="M179" s="93" t="e">
        <f t="shared" si="78"/>
        <v>#DIV/0!</v>
      </c>
      <c r="N179" s="59">
        <f t="shared" si="65"/>
        <v>5</v>
      </c>
      <c r="O179" s="42">
        <f t="shared" si="66"/>
        <v>6.2500000000000009</v>
      </c>
      <c r="P179" s="55">
        <f t="shared" si="79"/>
        <v>1.0658141036401501E-16</v>
      </c>
      <c r="Q179" s="86">
        <f t="shared" si="67"/>
        <v>0</v>
      </c>
      <c r="R179" s="87">
        <f t="shared" si="68"/>
        <v>0</v>
      </c>
      <c r="S179" s="93" t="e">
        <f t="shared" si="80"/>
        <v>#DIV/0!</v>
      </c>
      <c r="T179" s="59">
        <f t="shared" si="69"/>
        <v>0</v>
      </c>
      <c r="U179" s="42">
        <f t="shared" si="70"/>
        <v>0</v>
      </c>
      <c r="V179" s="53" t="e">
        <f t="shared" si="81"/>
        <v>#DIV/0!</v>
      </c>
      <c r="W179" s="92">
        <f t="shared" si="71"/>
        <v>5</v>
      </c>
      <c r="X179" s="87">
        <f t="shared" si="72"/>
        <v>6.4935064935064934</v>
      </c>
      <c r="Y179" s="88">
        <f t="shared" si="82"/>
        <v>-3.4194869158454821E-17</v>
      </c>
      <c r="Z179" s="54">
        <f t="shared" si="73"/>
        <v>0</v>
      </c>
      <c r="AA179" s="42">
        <f t="shared" si="83"/>
        <v>0</v>
      </c>
      <c r="AB179" s="55" t="e">
        <f t="shared" si="84"/>
        <v>#DIV/0!</v>
      </c>
      <c r="AC179" s="86">
        <f t="shared" si="74"/>
        <v>5</v>
      </c>
      <c r="AD179" s="87">
        <f t="shared" si="85"/>
        <v>5.2083333333333339</v>
      </c>
      <c r="AE179" s="93">
        <f t="shared" si="86"/>
        <v>1.0658141036401501E-16</v>
      </c>
      <c r="AF179" s="59">
        <f t="shared" si="87"/>
        <v>5</v>
      </c>
      <c r="AG179" s="42">
        <f t="shared" si="88"/>
        <v>5.2083333333333339</v>
      </c>
      <c r="AH179" s="55">
        <f t="shared" si="89"/>
        <v>1.0658141036401501E-16</v>
      </c>
    </row>
    <row r="180" spans="1:34" x14ac:dyDescent="0.25">
      <c r="A180" s="75"/>
      <c r="B180" s="66"/>
      <c r="C180" s="40"/>
      <c r="D180" s="80">
        <v>0.04</v>
      </c>
      <c r="E180" s="86">
        <f t="shared" si="60"/>
        <v>5</v>
      </c>
      <c r="F180" s="87">
        <f t="shared" si="61"/>
        <v>6.2893081761006293</v>
      </c>
      <c r="G180" s="88">
        <f t="shared" si="75"/>
        <v>3.5305092183079979E-17</v>
      </c>
      <c r="H180" s="54">
        <f t="shared" si="62"/>
        <v>0</v>
      </c>
      <c r="I180" s="42">
        <f t="shared" si="76"/>
        <v>0</v>
      </c>
      <c r="J180" s="53" t="e">
        <f t="shared" si="77"/>
        <v>#DIV/0!</v>
      </c>
      <c r="K180" s="92">
        <f t="shared" si="63"/>
        <v>0</v>
      </c>
      <c r="L180" s="87">
        <f t="shared" si="64"/>
        <v>0</v>
      </c>
      <c r="M180" s="93" t="e">
        <f t="shared" si="78"/>
        <v>#DIV/0!</v>
      </c>
      <c r="N180" s="59">
        <f t="shared" si="65"/>
        <v>5</v>
      </c>
      <c r="O180" s="42">
        <f t="shared" si="66"/>
        <v>6.2500000000000009</v>
      </c>
      <c r="P180" s="55">
        <f t="shared" si="79"/>
        <v>1.0658141036401501E-16</v>
      </c>
      <c r="Q180" s="86">
        <f t="shared" si="67"/>
        <v>0</v>
      </c>
      <c r="R180" s="87">
        <f t="shared" si="68"/>
        <v>0</v>
      </c>
      <c r="S180" s="93" t="e">
        <f t="shared" si="80"/>
        <v>#DIV/0!</v>
      </c>
      <c r="T180" s="59">
        <f t="shared" si="69"/>
        <v>0</v>
      </c>
      <c r="U180" s="42">
        <f t="shared" si="70"/>
        <v>0</v>
      </c>
      <c r="V180" s="53" t="e">
        <f t="shared" si="81"/>
        <v>#DIV/0!</v>
      </c>
      <c r="W180" s="92">
        <f t="shared" si="71"/>
        <v>5</v>
      </c>
      <c r="X180" s="87">
        <f t="shared" si="72"/>
        <v>6.4935064935064934</v>
      </c>
      <c r="Y180" s="88">
        <f t="shared" si="82"/>
        <v>-3.4194869158454821E-17</v>
      </c>
      <c r="Z180" s="54">
        <f t="shared" si="73"/>
        <v>0</v>
      </c>
      <c r="AA180" s="42">
        <f t="shared" si="83"/>
        <v>0</v>
      </c>
      <c r="AB180" s="55" t="e">
        <f t="shared" si="84"/>
        <v>#DIV/0!</v>
      </c>
      <c r="AC180" s="86">
        <f t="shared" si="74"/>
        <v>5</v>
      </c>
      <c r="AD180" s="87">
        <f t="shared" si="85"/>
        <v>5.2083333333333339</v>
      </c>
      <c r="AE180" s="93">
        <f t="shared" si="86"/>
        <v>1.0658141036401501E-16</v>
      </c>
      <c r="AF180" s="59">
        <f t="shared" si="87"/>
        <v>5</v>
      </c>
      <c r="AG180" s="42">
        <f t="shared" si="88"/>
        <v>5.2083333333333339</v>
      </c>
      <c r="AH180" s="55">
        <f t="shared" si="89"/>
        <v>1.0658141036401501E-16</v>
      </c>
    </row>
    <row r="181" spans="1:34" x14ac:dyDescent="0.25">
      <c r="A181" s="75"/>
      <c r="B181" s="66"/>
      <c r="C181" s="40"/>
      <c r="D181" s="80">
        <v>0.04</v>
      </c>
      <c r="E181" s="86">
        <f t="shared" si="60"/>
        <v>5</v>
      </c>
      <c r="F181" s="87">
        <f t="shared" si="61"/>
        <v>6.2893081761006293</v>
      </c>
      <c r="G181" s="88">
        <f t="shared" si="75"/>
        <v>3.5305092183079979E-17</v>
      </c>
      <c r="H181" s="54">
        <f t="shared" si="62"/>
        <v>0</v>
      </c>
      <c r="I181" s="42">
        <f t="shared" si="76"/>
        <v>0</v>
      </c>
      <c r="J181" s="53" t="e">
        <f t="shared" si="77"/>
        <v>#DIV/0!</v>
      </c>
      <c r="K181" s="92">
        <f t="shared" si="63"/>
        <v>0</v>
      </c>
      <c r="L181" s="87">
        <f t="shared" si="64"/>
        <v>0</v>
      </c>
      <c r="M181" s="93" t="e">
        <f t="shared" si="78"/>
        <v>#DIV/0!</v>
      </c>
      <c r="N181" s="59">
        <f t="shared" si="65"/>
        <v>5</v>
      </c>
      <c r="O181" s="42">
        <f t="shared" si="66"/>
        <v>6.2500000000000009</v>
      </c>
      <c r="P181" s="55">
        <f t="shared" si="79"/>
        <v>1.0658141036401501E-16</v>
      </c>
      <c r="Q181" s="86">
        <f t="shared" si="67"/>
        <v>0</v>
      </c>
      <c r="R181" s="87">
        <f t="shared" si="68"/>
        <v>0</v>
      </c>
      <c r="S181" s="93" t="e">
        <f t="shared" si="80"/>
        <v>#DIV/0!</v>
      </c>
      <c r="T181" s="59">
        <f t="shared" si="69"/>
        <v>0</v>
      </c>
      <c r="U181" s="42">
        <f t="shared" si="70"/>
        <v>0</v>
      </c>
      <c r="V181" s="53" t="e">
        <f t="shared" si="81"/>
        <v>#DIV/0!</v>
      </c>
      <c r="W181" s="92">
        <f t="shared" si="71"/>
        <v>5</v>
      </c>
      <c r="X181" s="87">
        <f t="shared" si="72"/>
        <v>6.4935064935064934</v>
      </c>
      <c r="Y181" s="88">
        <f t="shared" si="82"/>
        <v>-3.4194869158454821E-17</v>
      </c>
      <c r="Z181" s="54">
        <f t="shared" si="73"/>
        <v>0</v>
      </c>
      <c r="AA181" s="42">
        <f t="shared" si="83"/>
        <v>0</v>
      </c>
      <c r="AB181" s="55" t="e">
        <f t="shared" si="84"/>
        <v>#DIV/0!</v>
      </c>
      <c r="AC181" s="86">
        <f t="shared" si="74"/>
        <v>5</v>
      </c>
      <c r="AD181" s="87">
        <f t="shared" si="85"/>
        <v>5.2083333333333339</v>
      </c>
      <c r="AE181" s="93">
        <f t="shared" si="86"/>
        <v>1.0658141036401501E-16</v>
      </c>
      <c r="AF181" s="59">
        <f t="shared" si="87"/>
        <v>5</v>
      </c>
      <c r="AG181" s="42">
        <f t="shared" si="88"/>
        <v>5.2083333333333339</v>
      </c>
      <c r="AH181" s="55">
        <f t="shared" si="89"/>
        <v>1.0658141036401501E-16</v>
      </c>
    </row>
    <row r="182" spans="1:34" x14ac:dyDescent="0.25">
      <c r="A182" s="75"/>
      <c r="B182" s="66"/>
      <c r="C182" s="40"/>
      <c r="D182" s="80">
        <v>0.04</v>
      </c>
      <c r="E182" s="86">
        <f t="shared" si="60"/>
        <v>5</v>
      </c>
      <c r="F182" s="87">
        <f t="shared" si="61"/>
        <v>6.2893081761006293</v>
      </c>
      <c r="G182" s="88">
        <f t="shared" si="75"/>
        <v>3.5305092183079979E-17</v>
      </c>
      <c r="H182" s="54">
        <f t="shared" si="62"/>
        <v>0</v>
      </c>
      <c r="I182" s="42">
        <f t="shared" si="76"/>
        <v>0</v>
      </c>
      <c r="J182" s="53" t="e">
        <f t="shared" si="77"/>
        <v>#DIV/0!</v>
      </c>
      <c r="K182" s="92">
        <f t="shared" si="63"/>
        <v>0</v>
      </c>
      <c r="L182" s="87">
        <f t="shared" si="64"/>
        <v>0</v>
      </c>
      <c r="M182" s="93" t="e">
        <f t="shared" si="78"/>
        <v>#DIV/0!</v>
      </c>
      <c r="N182" s="59">
        <f t="shared" si="65"/>
        <v>5</v>
      </c>
      <c r="O182" s="42">
        <f t="shared" si="66"/>
        <v>6.2500000000000009</v>
      </c>
      <c r="P182" s="55">
        <f t="shared" si="79"/>
        <v>1.0658141036401501E-16</v>
      </c>
      <c r="Q182" s="86">
        <f t="shared" si="67"/>
        <v>0</v>
      </c>
      <c r="R182" s="87">
        <f t="shared" si="68"/>
        <v>0</v>
      </c>
      <c r="S182" s="93" t="e">
        <f t="shared" si="80"/>
        <v>#DIV/0!</v>
      </c>
      <c r="T182" s="59">
        <f t="shared" si="69"/>
        <v>0</v>
      </c>
      <c r="U182" s="42">
        <f t="shared" si="70"/>
        <v>0</v>
      </c>
      <c r="V182" s="53" t="e">
        <f t="shared" si="81"/>
        <v>#DIV/0!</v>
      </c>
      <c r="W182" s="92">
        <f t="shared" si="71"/>
        <v>5</v>
      </c>
      <c r="X182" s="87">
        <f t="shared" si="72"/>
        <v>6.4935064935064934</v>
      </c>
      <c r="Y182" s="88">
        <f t="shared" si="82"/>
        <v>-3.4194869158454821E-17</v>
      </c>
      <c r="Z182" s="54">
        <f t="shared" si="73"/>
        <v>0</v>
      </c>
      <c r="AA182" s="42">
        <f t="shared" si="83"/>
        <v>0</v>
      </c>
      <c r="AB182" s="55" t="e">
        <f t="shared" si="84"/>
        <v>#DIV/0!</v>
      </c>
      <c r="AC182" s="86">
        <f t="shared" si="74"/>
        <v>5</v>
      </c>
      <c r="AD182" s="87">
        <f t="shared" si="85"/>
        <v>5.2083333333333339</v>
      </c>
      <c r="AE182" s="93">
        <f t="shared" si="86"/>
        <v>1.0658141036401501E-16</v>
      </c>
      <c r="AF182" s="59">
        <f t="shared" si="87"/>
        <v>5</v>
      </c>
      <c r="AG182" s="42">
        <f t="shared" si="88"/>
        <v>5.2083333333333339</v>
      </c>
      <c r="AH182" s="55">
        <f t="shared" si="89"/>
        <v>1.0658141036401501E-16</v>
      </c>
    </row>
    <row r="183" spans="1:34" x14ac:dyDescent="0.25">
      <c r="A183" s="75"/>
      <c r="B183" s="66"/>
      <c r="C183" s="40"/>
      <c r="D183" s="80">
        <v>0.04</v>
      </c>
      <c r="E183" s="86">
        <f t="shared" si="60"/>
        <v>5</v>
      </c>
      <c r="F183" s="87">
        <f t="shared" si="61"/>
        <v>6.2893081761006293</v>
      </c>
      <c r="G183" s="88">
        <f t="shared" si="75"/>
        <v>3.5305092183079979E-17</v>
      </c>
      <c r="H183" s="54">
        <f t="shared" si="62"/>
        <v>0</v>
      </c>
      <c r="I183" s="42">
        <f t="shared" si="76"/>
        <v>0</v>
      </c>
      <c r="J183" s="53" t="e">
        <f t="shared" si="77"/>
        <v>#DIV/0!</v>
      </c>
      <c r="K183" s="92">
        <f t="shared" si="63"/>
        <v>0</v>
      </c>
      <c r="L183" s="87">
        <f t="shared" si="64"/>
        <v>0</v>
      </c>
      <c r="M183" s="93" t="e">
        <f t="shared" si="78"/>
        <v>#DIV/0!</v>
      </c>
      <c r="N183" s="59">
        <f t="shared" si="65"/>
        <v>5</v>
      </c>
      <c r="O183" s="42">
        <f t="shared" si="66"/>
        <v>6.2500000000000009</v>
      </c>
      <c r="P183" s="55">
        <f t="shared" si="79"/>
        <v>1.0658141036401501E-16</v>
      </c>
      <c r="Q183" s="86">
        <f t="shared" si="67"/>
        <v>0</v>
      </c>
      <c r="R183" s="87">
        <f t="shared" si="68"/>
        <v>0</v>
      </c>
      <c r="S183" s="93" t="e">
        <f t="shared" si="80"/>
        <v>#DIV/0!</v>
      </c>
      <c r="T183" s="59">
        <f t="shared" si="69"/>
        <v>0</v>
      </c>
      <c r="U183" s="42">
        <f t="shared" si="70"/>
        <v>0</v>
      </c>
      <c r="V183" s="53" t="e">
        <f t="shared" si="81"/>
        <v>#DIV/0!</v>
      </c>
      <c r="W183" s="92">
        <f t="shared" si="71"/>
        <v>5</v>
      </c>
      <c r="X183" s="87">
        <f t="shared" si="72"/>
        <v>6.4935064935064934</v>
      </c>
      <c r="Y183" s="88">
        <f t="shared" si="82"/>
        <v>-3.4194869158454821E-17</v>
      </c>
      <c r="Z183" s="54">
        <f t="shared" si="73"/>
        <v>0</v>
      </c>
      <c r="AA183" s="42">
        <f t="shared" si="83"/>
        <v>0</v>
      </c>
      <c r="AB183" s="55" t="e">
        <f t="shared" si="84"/>
        <v>#DIV/0!</v>
      </c>
      <c r="AC183" s="86">
        <f t="shared" si="74"/>
        <v>5</v>
      </c>
      <c r="AD183" s="87">
        <f t="shared" si="85"/>
        <v>5.2083333333333339</v>
      </c>
      <c r="AE183" s="93">
        <f t="shared" si="86"/>
        <v>1.0658141036401501E-16</v>
      </c>
      <c r="AF183" s="59">
        <f t="shared" si="87"/>
        <v>5</v>
      </c>
      <c r="AG183" s="42">
        <f t="shared" si="88"/>
        <v>5.2083333333333339</v>
      </c>
      <c r="AH183" s="55">
        <f t="shared" si="89"/>
        <v>1.0658141036401501E-16</v>
      </c>
    </row>
    <row r="184" spans="1:34" x14ac:dyDescent="0.25">
      <c r="A184" s="75"/>
      <c r="B184" s="66"/>
      <c r="C184" s="40"/>
      <c r="D184" s="80">
        <v>0.04</v>
      </c>
      <c r="E184" s="86">
        <f t="shared" si="60"/>
        <v>5</v>
      </c>
      <c r="F184" s="87">
        <f t="shared" si="61"/>
        <v>6.2893081761006293</v>
      </c>
      <c r="G184" s="88">
        <f t="shared" si="75"/>
        <v>3.5305092183079979E-17</v>
      </c>
      <c r="H184" s="54">
        <f t="shared" si="62"/>
        <v>0</v>
      </c>
      <c r="I184" s="42">
        <f t="shared" si="76"/>
        <v>0</v>
      </c>
      <c r="J184" s="53" t="e">
        <f t="shared" si="77"/>
        <v>#DIV/0!</v>
      </c>
      <c r="K184" s="92">
        <f t="shared" si="63"/>
        <v>0</v>
      </c>
      <c r="L184" s="87">
        <f t="shared" si="64"/>
        <v>0</v>
      </c>
      <c r="M184" s="93" t="e">
        <f t="shared" si="78"/>
        <v>#DIV/0!</v>
      </c>
      <c r="N184" s="59">
        <f t="shared" si="65"/>
        <v>5</v>
      </c>
      <c r="O184" s="42">
        <f t="shared" si="66"/>
        <v>6.2500000000000009</v>
      </c>
      <c r="P184" s="55">
        <f t="shared" si="79"/>
        <v>1.0658141036401501E-16</v>
      </c>
      <c r="Q184" s="86">
        <f t="shared" si="67"/>
        <v>0</v>
      </c>
      <c r="R184" s="87">
        <f t="shared" si="68"/>
        <v>0</v>
      </c>
      <c r="S184" s="93" t="e">
        <f t="shared" si="80"/>
        <v>#DIV/0!</v>
      </c>
      <c r="T184" s="59">
        <f t="shared" si="69"/>
        <v>0</v>
      </c>
      <c r="U184" s="42">
        <f t="shared" si="70"/>
        <v>0</v>
      </c>
      <c r="V184" s="53" t="e">
        <f t="shared" si="81"/>
        <v>#DIV/0!</v>
      </c>
      <c r="W184" s="92">
        <f t="shared" si="71"/>
        <v>5</v>
      </c>
      <c r="X184" s="87">
        <f t="shared" si="72"/>
        <v>6.4935064935064934</v>
      </c>
      <c r="Y184" s="88">
        <f t="shared" si="82"/>
        <v>-3.4194869158454821E-17</v>
      </c>
      <c r="Z184" s="54">
        <f t="shared" si="73"/>
        <v>0</v>
      </c>
      <c r="AA184" s="42">
        <f t="shared" si="83"/>
        <v>0</v>
      </c>
      <c r="AB184" s="55" t="e">
        <f t="shared" si="84"/>
        <v>#DIV/0!</v>
      </c>
      <c r="AC184" s="86">
        <f t="shared" si="74"/>
        <v>5</v>
      </c>
      <c r="AD184" s="87">
        <f t="shared" si="85"/>
        <v>5.2083333333333339</v>
      </c>
      <c r="AE184" s="93">
        <f t="shared" si="86"/>
        <v>1.0658141036401501E-16</v>
      </c>
      <c r="AF184" s="59">
        <f t="shared" si="87"/>
        <v>5</v>
      </c>
      <c r="AG184" s="42">
        <f t="shared" si="88"/>
        <v>5.2083333333333339</v>
      </c>
      <c r="AH184" s="55">
        <f t="shared" si="89"/>
        <v>1.0658141036401501E-16</v>
      </c>
    </row>
    <row r="185" spans="1:34" x14ac:dyDescent="0.25">
      <c r="A185" s="75"/>
      <c r="B185" s="66"/>
      <c r="C185" s="40"/>
      <c r="D185" s="80">
        <v>0.04</v>
      </c>
      <c r="E185" s="86">
        <f t="shared" si="60"/>
        <v>5</v>
      </c>
      <c r="F185" s="87">
        <f t="shared" si="61"/>
        <v>6.2893081761006293</v>
      </c>
      <c r="G185" s="88">
        <f t="shared" si="75"/>
        <v>3.5305092183079979E-17</v>
      </c>
      <c r="H185" s="54">
        <f t="shared" si="62"/>
        <v>0</v>
      </c>
      <c r="I185" s="42">
        <f t="shared" si="76"/>
        <v>0</v>
      </c>
      <c r="J185" s="53" t="e">
        <f t="shared" si="77"/>
        <v>#DIV/0!</v>
      </c>
      <c r="K185" s="92">
        <f t="shared" si="63"/>
        <v>0</v>
      </c>
      <c r="L185" s="87">
        <f t="shared" si="64"/>
        <v>0</v>
      </c>
      <c r="M185" s="93" t="e">
        <f t="shared" si="78"/>
        <v>#DIV/0!</v>
      </c>
      <c r="N185" s="59">
        <f t="shared" si="65"/>
        <v>5</v>
      </c>
      <c r="O185" s="42">
        <f t="shared" si="66"/>
        <v>6.2500000000000009</v>
      </c>
      <c r="P185" s="55">
        <f t="shared" si="79"/>
        <v>1.0658141036401501E-16</v>
      </c>
      <c r="Q185" s="86">
        <f t="shared" si="67"/>
        <v>0</v>
      </c>
      <c r="R185" s="87">
        <f t="shared" si="68"/>
        <v>0</v>
      </c>
      <c r="S185" s="93" t="e">
        <f t="shared" si="80"/>
        <v>#DIV/0!</v>
      </c>
      <c r="T185" s="59">
        <f t="shared" si="69"/>
        <v>0</v>
      </c>
      <c r="U185" s="42">
        <f t="shared" si="70"/>
        <v>0</v>
      </c>
      <c r="V185" s="53" t="e">
        <f t="shared" si="81"/>
        <v>#DIV/0!</v>
      </c>
      <c r="W185" s="92">
        <f t="shared" si="71"/>
        <v>5</v>
      </c>
      <c r="X185" s="87">
        <f t="shared" si="72"/>
        <v>6.4935064935064934</v>
      </c>
      <c r="Y185" s="88">
        <f t="shared" si="82"/>
        <v>-3.4194869158454821E-17</v>
      </c>
      <c r="Z185" s="54">
        <f t="shared" si="73"/>
        <v>0</v>
      </c>
      <c r="AA185" s="42">
        <f t="shared" si="83"/>
        <v>0</v>
      </c>
      <c r="AB185" s="55" t="e">
        <f t="shared" si="84"/>
        <v>#DIV/0!</v>
      </c>
      <c r="AC185" s="86">
        <f t="shared" si="74"/>
        <v>5</v>
      </c>
      <c r="AD185" s="87">
        <f t="shared" si="85"/>
        <v>5.2083333333333339</v>
      </c>
      <c r="AE185" s="93">
        <f t="shared" si="86"/>
        <v>1.0658141036401501E-16</v>
      </c>
      <c r="AF185" s="59">
        <f t="shared" si="87"/>
        <v>5</v>
      </c>
      <c r="AG185" s="42">
        <f t="shared" si="88"/>
        <v>5.2083333333333339</v>
      </c>
      <c r="AH185" s="55">
        <f t="shared" si="89"/>
        <v>1.0658141036401501E-16</v>
      </c>
    </row>
    <row r="186" spans="1:34" x14ac:dyDescent="0.25">
      <c r="A186" s="75"/>
      <c r="B186" s="66"/>
      <c r="C186" s="40"/>
      <c r="D186" s="80">
        <v>0.04</v>
      </c>
      <c r="E186" s="86">
        <f t="shared" si="60"/>
        <v>5</v>
      </c>
      <c r="F186" s="87">
        <f t="shared" si="61"/>
        <v>6.2893081761006293</v>
      </c>
      <c r="G186" s="88">
        <f t="shared" si="75"/>
        <v>3.5305092183079979E-17</v>
      </c>
      <c r="H186" s="54">
        <f t="shared" si="62"/>
        <v>0</v>
      </c>
      <c r="I186" s="42">
        <f t="shared" si="76"/>
        <v>0</v>
      </c>
      <c r="J186" s="53" t="e">
        <f t="shared" si="77"/>
        <v>#DIV/0!</v>
      </c>
      <c r="K186" s="92">
        <f t="shared" si="63"/>
        <v>0</v>
      </c>
      <c r="L186" s="87">
        <f t="shared" si="64"/>
        <v>0</v>
      </c>
      <c r="M186" s="93" t="e">
        <f t="shared" si="78"/>
        <v>#DIV/0!</v>
      </c>
      <c r="N186" s="59">
        <f t="shared" si="65"/>
        <v>5</v>
      </c>
      <c r="O186" s="42">
        <f t="shared" si="66"/>
        <v>6.2500000000000009</v>
      </c>
      <c r="P186" s="55">
        <f t="shared" si="79"/>
        <v>1.0658141036401501E-16</v>
      </c>
      <c r="Q186" s="86">
        <f t="shared" si="67"/>
        <v>0</v>
      </c>
      <c r="R186" s="87">
        <f t="shared" si="68"/>
        <v>0</v>
      </c>
      <c r="S186" s="93" t="e">
        <f t="shared" si="80"/>
        <v>#DIV/0!</v>
      </c>
      <c r="T186" s="59">
        <f t="shared" si="69"/>
        <v>0</v>
      </c>
      <c r="U186" s="42">
        <f t="shared" si="70"/>
        <v>0</v>
      </c>
      <c r="V186" s="53" t="e">
        <f t="shared" si="81"/>
        <v>#DIV/0!</v>
      </c>
      <c r="W186" s="92">
        <f t="shared" si="71"/>
        <v>5</v>
      </c>
      <c r="X186" s="87">
        <f t="shared" si="72"/>
        <v>6.4935064935064934</v>
      </c>
      <c r="Y186" s="88">
        <f t="shared" si="82"/>
        <v>-3.4194869158454821E-17</v>
      </c>
      <c r="Z186" s="54">
        <f t="shared" si="73"/>
        <v>0</v>
      </c>
      <c r="AA186" s="42">
        <f t="shared" si="83"/>
        <v>0</v>
      </c>
      <c r="AB186" s="55" t="e">
        <f t="shared" si="84"/>
        <v>#DIV/0!</v>
      </c>
      <c r="AC186" s="86">
        <f t="shared" si="74"/>
        <v>5</v>
      </c>
      <c r="AD186" s="87">
        <f t="shared" si="85"/>
        <v>5.2083333333333339</v>
      </c>
      <c r="AE186" s="93">
        <f t="shared" si="86"/>
        <v>1.0658141036401501E-16</v>
      </c>
      <c r="AF186" s="59">
        <f t="shared" si="87"/>
        <v>5</v>
      </c>
      <c r="AG186" s="42">
        <f t="shared" si="88"/>
        <v>5.2083333333333339</v>
      </c>
      <c r="AH186" s="55">
        <f t="shared" si="89"/>
        <v>1.0658141036401501E-16</v>
      </c>
    </row>
    <row r="187" spans="1:34" x14ac:dyDescent="0.25">
      <c r="A187" s="75"/>
      <c r="B187" s="66"/>
      <c r="C187" s="40"/>
      <c r="D187" s="80">
        <v>0.04</v>
      </c>
      <c r="E187" s="86">
        <f t="shared" si="60"/>
        <v>5</v>
      </c>
      <c r="F187" s="87">
        <f t="shared" si="61"/>
        <v>6.2893081761006293</v>
      </c>
      <c r="G187" s="88">
        <f t="shared" si="75"/>
        <v>3.5305092183079979E-17</v>
      </c>
      <c r="H187" s="54">
        <f t="shared" si="62"/>
        <v>0</v>
      </c>
      <c r="I187" s="42">
        <f t="shared" si="76"/>
        <v>0</v>
      </c>
      <c r="J187" s="53" t="e">
        <f t="shared" si="77"/>
        <v>#DIV/0!</v>
      </c>
      <c r="K187" s="92">
        <f t="shared" si="63"/>
        <v>0</v>
      </c>
      <c r="L187" s="87">
        <f t="shared" si="64"/>
        <v>0</v>
      </c>
      <c r="M187" s="93" t="e">
        <f t="shared" si="78"/>
        <v>#DIV/0!</v>
      </c>
      <c r="N187" s="59">
        <f t="shared" si="65"/>
        <v>5</v>
      </c>
      <c r="O187" s="42">
        <f t="shared" si="66"/>
        <v>6.2500000000000009</v>
      </c>
      <c r="P187" s="55">
        <f t="shared" si="79"/>
        <v>1.0658141036401501E-16</v>
      </c>
      <c r="Q187" s="86">
        <f t="shared" si="67"/>
        <v>0</v>
      </c>
      <c r="R187" s="87">
        <f t="shared" si="68"/>
        <v>0</v>
      </c>
      <c r="S187" s="93" t="e">
        <f t="shared" si="80"/>
        <v>#DIV/0!</v>
      </c>
      <c r="T187" s="59">
        <f t="shared" si="69"/>
        <v>0</v>
      </c>
      <c r="U187" s="42">
        <f t="shared" si="70"/>
        <v>0</v>
      </c>
      <c r="V187" s="53" t="e">
        <f t="shared" si="81"/>
        <v>#DIV/0!</v>
      </c>
      <c r="W187" s="92">
        <f t="shared" si="71"/>
        <v>5</v>
      </c>
      <c r="X187" s="87">
        <f t="shared" si="72"/>
        <v>6.4935064935064934</v>
      </c>
      <c r="Y187" s="88">
        <f t="shared" si="82"/>
        <v>-3.4194869158454821E-17</v>
      </c>
      <c r="Z187" s="54">
        <f t="shared" si="73"/>
        <v>0</v>
      </c>
      <c r="AA187" s="42">
        <f t="shared" si="83"/>
        <v>0</v>
      </c>
      <c r="AB187" s="55" t="e">
        <f t="shared" si="84"/>
        <v>#DIV/0!</v>
      </c>
      <c r="AC187" s="86">
        <f t="shared" si="74"/>
        <v>5</v>
      </c>
      <c r="AD187" s="87">
        <f t="shared" si="85"/>
        <v>5.2083333333333339</v>
      </c>
      <c r="AE187" s="93">
        <f t="shared" si="86"/>
        <v>1.0658141036401501E-16</v>
      </c>
      <c r="AF187" s="59">
        <f t="shared" si="87"/>
        <v>5</v>
      </c>
      <c r="AG187" s="42">
        <f t="shared" si="88"/>
        <v>5.2083333333333339</v>
      </c>
      <c r="AH187" s="55">
        <f t="shared" si="89"/>
        <v>1.0658141036401501E-16</v>
      </c>
    </row>
    <row r="188" spans="1:34" x14ac:dyDescent="0.25">
      <c r="A188" s="75"/>
      <c r="B188" s="66"/>
      <c r="C188" s="40"/>
      <c r="D188" s="80">
        <v>0.04</v>
      </c>
      <c r="E188" s="86">
        <f t="shared" si="60"/>
        <v>5</v>
      </c>
      <c r="F188" s="87">
        <f t="shared" si="61"/>
        <v>6.2893081761006293</v>
      </c>
      <c r="G188" s="88">
        <f t="shared" si="75"/>
        <v>3.5305092183079979E-17</v>
      </c>
      <c r="H188" s="54">
        <f t="shared" si="62"/>
        <v>0</v>
      </c>
      <c r="I188" s="42">
        <f t="shared" si="76"/>
        <v>0</v>
      </c>
      <c r="J188" s="53" t="e">
        <f t="shared" si="77"/>
        <v>#DIV/0!</v>
      </c>
      <c r="K188" s="92">
        <f t="shared" si="63"/>
        <v>0</v>
      </c>
      <c r="L188" s="87">
        <f t="shared" si="64"/>
        <v>0</v>
      </c>
      <c r="M188" s="93" t="e">
        <f t="shared" si="78"/>
        <v>#DIV/0!</v>
      </c>
      <c r="N188" s="59">
        <f t="shared" si="65"/>
        <v>5</v>
      </c>
      <c r="O188" s="42">
        <f t="shared" si="66"/>
        <v>6.2500000000000009</v>
      </c>
      <c r="P188" s="55">
        <f t="shared" si="79"/>
        <v>1.0658141036401501E-16</v>
      </c>
      <c r="Q188" s="86">
        <f t="shared" si="67"/>
        <v>0</v>
      </c>
      <c r="R188" s="87">
        <f t="shared" si="68"/>
        <v>0</v>
      </c>
      <c r="S188" s="93" t="e">
        <f t="shared" si="80"/>
        <v>#DIV/0!</v>
      </c>
      <c r="T188" s="59">
        <f t="shared" si="69"/>
        <v>0</v>
      </c>
      <c r="U188" s="42">
        <f t="shared" si="70"/>
        <v>0</v>
      </c>
      <c r="V188" s="53" t="e">
        <f t="shared" si="81"/>
        <v>#DIV/0!</v>
      </c>
      <c r="W188" s="92">
        <f t="shared" si="71"/>
        <v>5</v>
      </c>
      <c r="X188" s="87">
        <f t="shared" si="72"/>
        <v>6.4935064935064934</v>
      </c>
      <c r="Y188" s="88">
        <f t="shared" si="82"/>
        <v>-3.4194869158454821E-17</v>
      </c>
      <c r="Z188" s="54">
        <f t="shared" si="73"/>
        <v>0</v>
      </c>
      <c r="AA188" s="42">
        <f t="shared" si="83"/>
        <v>0</v>
      </c>
      <c r="AB188" s="55" t="e">
        <f t="shared" si="84"/>
        <v>#DIV/0!</v>
      </c>
      <c r="AC188" s="86">
        <f t="shared" si="74"/>
        <v>5</v>
      </c>
      <c r="AD188" s="87">
        <f t="shared" si="85"/>
        <v>5.2083333333333339</v>
      </c>
      <c r="AE188" s="93">
        <f t="shared" si="86"/>
        <v>1.0658141036401501E-16</v>
      </c>
      <c r="AF188" s="59">
        <f t="shared" si="87"/>
        <v>5</v>
      </c>
      <c r="AG188" s="42">
        <f t="shared" si="88"/>
        <v>5.2083333333333339</v>
      </c>
      <c r="AH188" s="55">
        <f t="shared" si="89"/>
        <v>1.0658141036401501E-16</v>
      </c>
    </row>
    <row r="189" spans="1:34" x14ac:dyDescent="0.25">
      <c r="A189" s="75"/>
      <c r="B189" s="66"/>
      <c r="C189" s="40"/>
      <c r="D189" s="80">
        <v>0.04</v>
      </c>
      <c r="E189" s="86">
        <f t="shared" si="60"/>
        <v>5</v>
      </c>
      <c r="F189" s="87">
        <f t="shared" si="61"/>
        <v>6.2893081761006293</v>
      </c>
      <c r="G189" s="88">
        <f t="shared" si="75"/>
        <v>3.5305092183079979E-17</v>
      </c>
      <c r="H189" s="54">
        <f t="shared" si="62"/>
        <v>0</v>
      </c>
      <c r="I189" s="42">
        <f t="shared" si="76"/>
        <v>0</v>
      </c>
      <c r="J189" s="53" t="e">
        <f t="shared" si="77"/>
        <v>#DIV/0!</v>
      </c>
      <c r="K189" s="92">
        <f t="shared" si="63"/>
        <v>0</v>
      </c>
      <c r="L189" s="87">
        <f t="shared" si="64"/>
        <v>0</v>
      </c>
      <c r="M189" s="93" t="e">
        <f t="shared" si="78"/>
        <v>#DIV/0!</v>
      </c>
      <c r="N189" s="59">
        <f t="shared" si="65"/>
        <v>5</v>
      </c>
      <c r="O189" s="42">
        <f t="shared" si="66"/>
        <v>6.2500000000000009</v>
      </c>
      <c r="P189" s="55">
        <f t="shared" si="79"/>
        <v>1.0658141036401501E-16</v>
      </c>
      <c r="Q189" s="86">
        <f t="shared" si="67"/>
        <v>0</v>
      </c>
      <c r="R189" s="87">
        <f t="shared" si="68"/>
        <v>0</v>
      </c>
      <c r="S189" s="93" t="e">
        <f t="shared" si="80"/>
        <v>#DIV/0!</v>
      </c>
      <c r="T189" s="59">
        <f t="shared" si="69"/>
        <v>0</v>
      </c>
      <c r="U189" s="42">
        <f t="shared" si="70"/>
        <v>0</v>
      </c>
      <c r="V189" s="53" t="e">
        <f t="shared" si="81"/>
        <v>#DIV/0!</v>
      </c>
      <c r="W189" s="92">
        <f t="shared" si="71"/>
        <v>5</v>
      </c>
      <c r="X189" s="87">
        <f t="shared" si="72"/>
        <v>6.4935064935064934</v>
      </c>
      <c r="Y189" s="88">
        <f t="shared" si="82"/>
        <v>-3.4194869158454821E-17</v>
      </c>
      <c r="Z189" s="54">
        <f t="shared" si="73"/>
        <v>0</v>
      </c>
      <c r="AA189" s="42">
        <f t="shared" si="83"/>
        <v>0</v>
      </c>
      <c r="AB189" s="55" t="e">
        <f t="shared" si="84"/>
        <v>#DIV/0!</v>
      </c>
      <c r="AC189" s="86">
        <f t="shared" si="74"/>
        <v>5</v>
      </c>
      <c r="AD189" s="87">
        <f t="shared" si="85"/>
        <v>5.2083333333333339</v>
      </c>
      <c r="AE189" s="93">
        <f t="shared" si="86"/>
        <v>1.0658141036401501E-16</v>
      </c>
      <c r="AF189" s="59">
        <f t="shared" si="87"/>
        <v>5</v>
      </c>
      <c r="AG189" s="42">
        <f t="shared" si="88"/>
        <v>5.2083333333333339</v>
      </c>
      <c r="AH189" s="55">
        <f t="shared" si="89"/>
        <v>1.0658141036401501E-16</v>
      </c>
    </row>
    <row r="190" spans="1:34" x14ac:dyDescent="0.25">
      <c r="A190" s="75"/>
      <c r="B190" s="66"/>
      <c r="C190" s="40"/>
      <c r="D190" s="80">
        <v>0.04</v>
      </c>
      <c r="E190" s="86">
        <f t="shared" si="60"/>
        <v>5</v>
      </c>
      <c r="F190" s="87">
        <f t="shared" si="61"/>
        <v>6.2893081761006293</v>
      </c>
      <c r="G190" s="88">
        <f t="shared" si="75"/>
        <v>3.5305092183079979E-17</v>
      </c>
      <c r="H190" s="54">
        <f t="shared" si="62"/>
        <v>0</v>
      </c>
      <c r="I190" s="42">
        <f t="shared" si="76"/>
        <v>0</v>
      </c>
      <c r="J190" s="53" t="e">
        <f t="shared" si="77"/>
        <v>#DIV/0!</v>
      </c>
      <c r="K190" s="92">
        <f t="shared" si="63"/>
        <v>0</v>
      </c>
      <c r="L190" s="87">
        <f t="shared" si="64"/>
        <v>0</v>
      </c>
      <c r="M190" s="93" t="e">
        <f t="shared" si="78"/>
        <v>#DIV/0!</v>
      </c>
      <c r="N190" s="59">
        <f t="shared" si="65"/>
        <v>5</v>
      </c>
      <c r="O190" s="42">
        <f t="shared" si="66"/>
        <v>6.2500000000000009</v>
      </c>
      <c r="P190" s="55">
        <f t="shared" si="79"/>
        <v>1.0658141036401501E-16</v>
      </c>
      <c r="Q190" s="86">
        <f t="shared" si="67"/>
        <v>0</v>
      </c>
      <c r="R190" s="87">
        <f t="shared" si="68"/>
        <v>0</v>
      </c>
      <c r="S190" s="93" t="e">
        <f t="shared" si="80"/>
        <v>#DIV/0!</v>
      </c>
      <c r="T190" s="59">
        <f t="shared" si="69"/>
        <v>0</v>
      </c>
      <c r="U190" s="42">
        <f t="shared" si="70"/>
        <v>0</v>
      </c>
      <c r="V190" s="53" t="e">
        <f t="shared" si="81"/>
        <v>#DIV/0!</v>
      </c>
      <c r="W190" s="92">
        <f t="shared" si="71"/>
        <v>5</v>
      </c>
      <c r="X190" s="87">
        <f t="shared" si="72"/>
        <v>6.4935064935064934</v>
      </c>
      <c r="Y190" s="88">
        <f t="shared" si="82"/>
        <v>-3.4194869158454821E-17</v>
      </c>
      <c r="Z190" s="54">
        <f t="shared" si="73"/>
        <v>0</v>
      </c>
      <c r="AA190" s="42">
        <f t="shared" si="83"/>
        <v>0</v>
      </c>
      <c r="AB190" s="55" t="e">
        <f t="shared" si="84"/>
        <v>#DIV/0!</v>
      </c>
      <c r="AC190" s="86">
        <f t="shared" si="74"/>
        <v>5</v>
      </c>
      <c r="AD190" s="87">
        <f t="shared" si="85"/>
        <v>5.2083333333333339</v>
      </c>
      <c r="AE190" s="93">
        <f t="shared" si="86"/>
        <v>1.0658141036401501E-16</v>
      </c>
      <c r="AF190" s="59">
        <f t="shared" si="87"/>
        <v>5</v>
      </c>
      <c r="AG190" s="42">
        <f t="shared" si="88"/>
        <v>5.2083333333333339</v>
      </c>
      <c r="AH190" s="55">
        <f t="shared" si="89"/>
        <v>1.0658141036401501E-16</v>
      </c>
    </row>
    <row r="191" spans="1:34" x14ac:dyDescent="0.25">
      <c r="A191" s="75"/>
      <c r="B191" s="66"/>
      <c r="C191" s="40"/>
      <c r="D191" s="80">
        <v>0.04</v>
      </c>
      <c r="E191" s="86">
        <f t="shared" si="60"/>
        <v>5</v>
      </c>
      <c r="F191" s="87">
        <f t="shared" si="61"/>
        <v>6.2893081761006293</v>
      </c>
      <c r="G191" s="88">
        <f t="shared" si="75"/>
        <v>3.5305092183079979E-17</v>
      </c>
      <c r="H191" s="54">
        <f t="shared" si="62"/>
        <v>0</v>
      </c>
      <c r="I191" s="42">
        <f t="shared" si="76"/>
        <v>0</v>
      </c>
      <c r="J191" s="53" t="e">
        <f t="shared" si="77"/>
        <v>#DIV/0!</v>
      </c>
      <c r="K191" s="92">
        <f t="shared" si="63"/>
        <v>0</v>
      </c>
      <c r="L191" s="87">
        <f t="shared" si="64"/>
        <v>0</v>
      </c>
      <c r="M191" s="93" t="e">
        <f t="shared" si="78"/>
        <v>#DIV/0!</v>
      </c>
      <c r="N191" s="59">
        <f t="shared" si="65"/>
        <v>5</v>
      </c>
      <c r="O191" s="42">
        <f t="shared" si="66"/>
        <v>6.2500000000000009</v>
      </c>
      <c r="P191" s="55">
        <f t="shared" si="79"/>
        <v>1.0658141036401501E-16</v>
      </c>
      <c r="Q191" s="86">
        <f t="shared" si="67"/>
        <v>0</v>
      </c>
      <c r="R191" s="87">
        <f t="shared" si="68"/>
        <v>0</v>
      </c>
      <c r="S191" s="93" t="e">
        <f t="shared" si="80"/>
        <v>#DIV/0!</v>
      </c>
      <c r="T191" s="59">
        <f t="shared" si="69"/>
        <v>0</v>
      </c>
      <c r="U191" s="42">
        <f t="shared" si="70"/>
        <v>0</v>
      </c>
      <c r="V191" s="53" t="e">
        <f t="shared" si="81"/>
        <v>#DIV/0!</v>
      </c>
      <c r="W191" s="92">
        <f t="shared" si="71"/>
        <v>5</v>
      </c>
      <c r="X191" s="87">
        <f t="shared" si="72"/>
        <v>6.4935064935064934</v>
      </c>
      <c r="Y191" s="88">
        <f t="shared" si="82"/>
        <v>-3.4194869158454821E-17</v>
      </c>
      <c r="Z191" s="54">
        <f t="shared" si="73"/>
        <v>0</v>
      </c>
      <c r="AA191" s="42">
        <f t="shared" si="83"/>
        <v>0</v>
      </c>
      <c r="AB191" s="55" t="e">
        <f t="shared" si="84"/>
        <v>#DIV/0!</v>
      </c>
      <c r="AC191" s="86">
        <f t="shared" si="74"/>
        <v>5</v>
      </c>
      <c r="AD191" s="87">
        <f t="shared" si="85"/>
        <v>5.2083333333333339</v>
      </c>
      <c r="AE191" s="93">
        <f t="shared" si="86"/>
        <v>1.0658141036401501E-16</v>
      </c>
      <c r="AF191" s="59">
        <f t="shared" si="87"/>
        <v>5</v>
      </c>
      <c r="AG191" s="42">
        <f t="shared" si="88"/>
        <v>5.2083333333333339</v>
      </c>
      <c r="AH191" s="55">
        <f t="shared" si="89"/>
        <v>1.0658141036401501E-16</v>
      </c>
    </row>
    <row r="192" spans="1:34" x14ac:dyDescent="0.25">
      <c r="A192" s="75"/>
      <c r="B192" s="66"/>
      <c r="C192" s="40"/>
      <c r="D192" s="80">
        <v>0.04</v>
      </c>
      <c r="E192" s="86">
        <f t="shared" si="60"/>
        <v>5</v>
      </c>
      <c r="F192" s="87">
        <f t="shared" si="61"/>
        <v>6.2893081761006293</v>
      </c>
      <c r="G192" s="88">
        <f t="shared" si="75"/>
        <v>3.5305092183079979E-17</v>
      </c>
      <c r="H192" s="54">
        <f t="shared" si="62"/>
        <v>0</v>
      </c>
      <c r="I192" s="42">
        <f t="shared" si="76"/>
        <v>0</v>
      </c>
      <c r="J192" s="53" t="e">
        <f t="shared" si="77"/>
        <v>#DIV/0!</v>
      </c>
      <c r="K192" s="92">
        <f t="shared" si="63"/>
        <v>0</v>
      </c>
      <c r="L192" s="87">
        <f t="shared" si="64"/>
        <v>0</v>
      </c>
      <c r="M192" s="93" t="e">
        <f t="shared" si="78"/>
        <v>#DIV/0!</v>
      </c>
      <c r="N192" s="59">
        <f t="shared" si="65"/>
        <v>5</v>
      </c>
      <c r="O192" s="42">
        <f t="shared" si="66"/>
        <v>6.2500000000000009</v>
      </c>
      <c r="P192" s="55">
        <f t="shared" si="79"/>
        <v>1.0658141036401501E-16</v>
      </c>
      <c r="Q192" s="86">
        <f t="shared" si="67"/>
        <v>0</v>
      </c>
      <c r="R192" s="87">
        <f t="shared" si="68"/>
        <v>0</v>
      </c>
      <c r="S192" s="93" t="e">
        <f t="shared" si="80"/>
        <v>#DIV/0!</v>
      </c>
      <c r="T192" s="59">
        <f t="shared" si="69"/>
        <v>0</v>
      </c>
      <c r="U192" s="42">
        <f t="shared" si="70"/>
        <v>0</v>
      </c>
      <c r="V192" s="53" t="e">
        <f t="shared" si="81"/>
        <v>#DIV/0!</v>
      </c>
      <c r="W192" s="92">
        <f t="shared" si="71"/>
        <v>5</v>
      </c>
      <c r="X192" s="87">
        <f t="shared" si="72"/>
        <v>6.4935064935064934</v>
      </c>
      <c r="Y192" s="88">
        <f t="shared" si="82"/>
        <v>-3.4194869158454821E-17</v>
      </c>
      <c r="Z192" s="54">
        <f t="shared" si="73"/>
        <v>0</v>
      </c>
      <c r="AA192" s="42">
        <f t="shared" si="83"/>
        <v>0</v>
      </c>
      <c r="AB192" s="55" t="e">
        <f t="shared" si="84"/>
        <v>#DIV/0!</v>
      </c>
      <c r="AC192" s="86">
        <f t="shared" si="74"/>
        <v>5</v>
      </c>
      <c r="AD192" s="87">
        <f t="shared" si="85"/>
        <v>5.2083333333333339</v>
      </c>
      <c r="AE192" s="93">
        <f t="shared" si="86"/>
        <v>1.0658141036401501E-16</v>
      </c>
      <c r="AF192" s="59">
        <f t="shared" si="87"/>
        <v>5</v>
      </c>
      <c r="AG192" s="42">
        <f t="shared" si="88"/>
        <v>5.2083333333333339</v>
      </c>
      <c r="AH192" s="55">
        <f t="shared" si="89"/>
        <v>1.0658141036401501E-16</v>
      </c>
    </row>
    <row r="193" spans="1:34" x14ac:dyDescent="0.25">
      <c r="A193" s="75"/>
      <c r="B193" s="66"/>
      <c r="C193" s="40"/>
      <c r="D193" s="80">
        <v>0.04</v>
      </c>
      <c r="E193" s="86">
        <f t="shared" si="60"/>
        <v>5</v>
      </c>
      <c r="F193" s="87">
        <f t="shared" si="61"/>
        <v>6.2893081761006293</v>
      </c>
      <c r="G193" s="88">
        <f t="shared" si="75"/>
        <v>3.5305092183079979E-17</v>
      </c>
      <c r="H193" s="54">
        <f t="shared" si="62"/>
        <v>0</v>
      </c>
      <c r="I193" s="42">
        <f t="shared" si="76"/>
        <v>0</v>
      </c>
      <c r="J193" s="53" t="e">
        <f t="shared" si="77"/>
        <v>#DIV/0!</v>
      </c>
      <c r="K193" s="92">
        <f t="shared" si="63"/>
        <v>0</v>
      </c>
      <c r="L193" s="87">
        <f t="shared" si="64"/>
        <v>0</v>
      </c>
      <c r="M193" s="93" t="e">
        <f t="shared" si="78"/>
        <v>#DIV/0!</v>
      </c>
      <c r="N193" s="59">
        <f t="shared" si="65"/>
        <v>5</v>
      </c>
      <c r="O193" s="42">
        <f t="shared" si="66"/>
        <v>6.2500000000000009</v>
      </c>
      <c r="P193" s="55">
        <f t="shared" si="79"/>
        <v>1.0658141036401501E-16</v>
      </c>
      <c r="Q193" s="86">
        <f t="shared" si="67"/>
        <v>0</v>
      </c>
      <c r="R193" s="87">
        <f t="shared" si="68"/>
        <v>0</v>
      </c>
      <c r="S193" s="93" t="e">
        <f t="shared" si="80"/>
        <v>#DIV/0!</v>
      </c>
      <c r="T193" s="59">
        <f t="shared" si="69"/>
        <v>0</v>
      </c>
      <c r="U193" s="42">
        <f t="shared" si="70"/>
        <v>0</v>
      </c>
      <c r="V193" s="53" t="e">
        <f t="shared" si="81"/>
        <v>#DIV/0!</v>
      </c>
      <c r="W193" s="92">
        <f t="shared" si="71"/>
        <v>5</v>
      </c>
      <c r="X193" s="87">
        <f t="shared" si="72"/>
        <v>6.4935064935064934</v>
      </c>
      <c r="Y193" s="88">
        <f t="shared" si="82"/>
        <v>-3.4194869158454821E-17</v>
      </c>
      <c r="Z193" s="54">
        <f t="shared" si="73"/>
        <v>0</v>
      </c>
      <c r="AA193" s="42">
        <f t="shared" si="83"/>
        <v>0</v>
      </c>
      <c r="AB193" s="55" t="e">
        <f t="shared" si="84"/>
        <v>#DIV/0!</v>
      </c>
      <c r="AC193" s="86">
        <f t="shared" si="74"/>
        <v>5</v>
      </c>
      <c r="AD193" s="87">
        <f t="shared" si="85"/>
        <v>5.2083333333333339</v>
      </c>
      <c r="AE193" s="93">
        <f t="shared" si="86"/>
        <v>1.0658141036401501E-16</v>
      </c>
      <c r="AF193" s="59">
        <f t="shared" si="87"/>
        <v>5</v>
      </c>
      <c r="AG193" s="42">
        <f t="shared" si="88"/>
        <v>5.2083333333333339</v>
      </c>
      <c r="AH193" s="55">
        <f t="shared" si="89"/>
        <v>1.0658141036401501E-16</v>
      </c>
    </row>
    <row r="194" spans="1:34" x14ac:dyDescent="0.25">
      <c r="A194" s="75"/>
      <c r="B194" s="66"/>
      <c r="C194" s="40"/>
      <c r="D194" s="80">
        <v>0.04</v>
      </c>
      <c r="E194" s="86">
        <f t="shared" si="60"/>
        <v>5</v>
      </c>
      <c r="F194" s="87">
        <f t="shared" si="61"/>
        <v>6.2893081761006293</v>
      </c>
      <c r="G194" s="88">
        <f t="shared" si="75"/>
        <v>3.5305092183079979E-17</v>
      </c>
      <c r="H194" s="54">
        <f t="shared" si="62"/>
        <v>0</v>
      </c>
      <c r="I194" s="42">
        <f t="shared" si="76"/>
        <v>0</v>
      </c>
      <c r="J194" s="53" t="e">
        <f t="shared" si="77"/>
        <v>#DIV/0!</v>
      </c>
      <c r="K194" s="92">
        <f t="shared" si="63"/>
        <v>0</v>
      </c>
      <c r="L194" s="87">
        <f t="shared" si="64"/>
        <v>0</v>
      </c>
      <c r="M194" s="93" t="e">
        <f t="shared" si="78"/>
        <v>#DIV/0!</v>
      </c>
      <c r="N194" s="59">
        <f t="shared" si="65"/>
        <v>5</v>
      </c>
      <c r="O194" s="42">
        <f t="shared" si="66"/>
        <v>6.2500000000000009</v>
      </c>
      <c r="P194" s="55">
        <f t="shared" si="79"/>
        <v>1.0658141036401501E-16</v>
      </c>
      <c r="Q194" s="86">
        <f t="shared" si="67"/>
        <v>0</v>
      </c>
      <c r="R194" s="87">
        <f t="shared" si="68"/>
        <v>0</v>
      </c>
      <c r="S194" s="93" t="e">
        <f t="shared" si="80"/>
        <v>#DIV/0!</v>
      </c>
      <c r="T194" s="59">
        <f t="shared" si="69"/>
        <v>0</v>
      </c>
      <c r="U194" s="42">
        <f t="shared" si="70"/>
        <v>0</v>
      </c>
      <c r="V194" s="53" t="e">
        <f t="shared" si="81"/>
        <v>#DIV/0!</v>
      </c>
      <c r="W194" s="92">
        <f t="shared" si="71"/>
        <v>5</v>
      </c>
      <c r="X194" s="87">
        <f t="shared" si="72"/>
        <v>6.4935064935064934</v>
      </c>
      <c r="Y194" s="88">
        <f t="shared" si="82"/>
        <v>-3.4194869158454821E-17</v>
      </c>
      <c r="Z194" s="54">
        <f t="shared" si="73"/>
        <v>0</v>
      </c>
      <c r="AA194" s="42">
        <f t="shared" si="83"/>
        <v>0</v>
      </c>
      <c r="AB194" s="55" t="e">
        <f t="shared" si="84"/>
        <v>#DIV/0!</v>
      </c>
      <c r="AC194" s="86">
        <f t="shared" si="74"/>
        <v>5</v>
      </c>
      <c r="AD194" s="87">
        <f t="shared" si="85"/>
        <v>5.2083333333333339</v>
      </c>
      <c r="AE194" s="93">
        <f t="shared" si="86"/>
        <v>1.0658141036401501E-16</v>
      </c>
      <c r="AF194" s="59">
        <f t="shared" si="87"/>
        <v>5</v>
      </c>
      <c r="AG194" s="42">
        <f t="shared" si="88"/>
        <v>5.2083333333333339</v>
      </c>
      <c r="AH194" s="55">
        <f t="shared" si="89"/>
        <v>1.0658141036401501E-16</v>
      </c>
    </row>
    <row r="195" spans="1:34" x14ac:dyDescent="0.25">
      <c r="A195" s="75"/>
      <c r="B195" s="66"/>
      <c r="C195" s="40"/>
      <c r="D195" s="80">
        <v>0.04</v>
      </c>
      <c r="E195" s="86">
        <f t="shared" si="60"/>
        <v>5</v>
      </c>
      <c r="F195" s="87">
        <f t="shared" si="61"/>
        <v>6.2893081761006293</v>
      </c>
      <c r="G195" s="88">
        <f t="shared" si="75"/>
        <v>3.5305092183079979E-17</v>
      </c>
      <c r="H195" s="54">
        <f t="shared" si="62"/>
        <v>0</v>
      </c>
      <c r="I195" s="42">
        <f t="shared" si="76"/>
        <v>0</v>
      </c>
      <c r="J195" s="53" t="e">
        <f t="shared" si="77"/>
        <v>#DIV/0!</v>
      </c>
      <c r="K195" s="92">
        <f t="shared" si="63"/>
        <v>0</v>
      </c>
      <c r="L195" s="87">
        <f t="shared" si="64"/>
        <v>0</v>
      </c>
      <c r="M195" s="93" t="e">
        <f t="shared" si="78"/>
        <v>#DIV/0!</v>
      </c>
      <c r="N195" s="59">
        <f t="shared" si="65"/>
        <v>5</v>
      </c>
      <c r="O195" s="42">
        <f t="shared" si="66"/>
        <v>6.2500000000000009</v>
      </c>
      <c r="P195" s="55">
        <f t="shared" si="79"/>
        <v>1.0658141036401501E-16</v>
      </c>
      <c r="Q195" s="86">
        <f t="shared" si="67"/>
        <v>0</v>
      </c>
      <c r="R195" s="87">
        <f t="shared" si="68"/>
        <v>0</v>
      </c>
      <c r="S195" s="93" t="e">
        <f t="shared" si="80"/>
        <v>#DIV/0!</v>
      </c>
      <c r="T195" s="59">
        <f t="shared" si="69"/>
        <v>0</v>
      </c>
      <c r="U195" s="42">
        <f t="shared" si="70"/>
        <v>0</v>
      </c>
      <c r="V195" s="53" t="e">
        <f t="shared" si="81"/>
        <v>#DIV/0!</v>
      </c>
      <c r="W195" s="92">
        <f t="shared" si="71"/>
        <v>5</v>
      </c>
      <c r="X195" s="87">
        <f t="shared" si="72"/>
        <v>6.4935064935064934</v>
      </c>
      <c r="Y195" s="88">
        <f t="shared" si="82"/>
        <v>-3.4194869158454821E-17</v>
      </c>
      <c r="Z195" s="54">
        <f t="shared" si="73"/>
        <v>0</v>
      </c>
      <c r="AA195" s="42">
        <f t="shared" si="83"/>
        <v>0</v>
      </c>
      <c r="AB195" s="55" t="e">
        <f t="shared" si="84"/>
        <v>#DIV/0!</v>
      </c>
      <c r="AC195" s="86">
        <f t="shared" si="74"/>
        <v>5</v>
      </c>
      <c r="AD195" s="87">
        <f t="shared" si="85"/>
        <v>5.2083333333333339</v>
      </c>
      <c r="AE195" s="93">
        <f t="shared" si="86"/>
        <v>1.0658141036401501E-16</v>
      </c>
      <c r="AF195" s="59">
        <f t="shared" si="87"/>
        <v>5</v>
      </c>
      <c r="AG195" s="42">
        <f t="shared" si="88"/>
        <v>5.2083333333333339</v>
      </c>
      <c r="AH195" s="55">
        <f t="shared" si="89"/>
        <v>1.0658141036401501E-16</v>
      </c>
    </row>
    <row r="196" spans="1:34" x14ac:dyDescent="0.25">
      <c r="A196" s="75"/>
      <c r="B196" s="66"/>
      <c r="C196" s="40"/>
      <c r="D196" s="80">
        <v>0.04</v>
      </c>
      <c r="E196" s="86">
        <f t="shared" si="60"/>
        <v>5</v>
      </c>
      <c r="F196" s="87">
        <f t="shared" si="61"/>
        <v>6.2893081761006293</v>
      </c>
      <c r="G196" s="88">
        <f t="shared" si="75"/>
        <v>3.5305092183079979E-17</v>
      </c>
      <c r="H196" s="54">
        <f t="shared" si="62"/>
        <v>0</v>
      </c>
      <c r="I196" s="42">
        <f t="shared" si="76"/>
        <v>0</v>
      </c>
      <c r="J196" s="53" t="e">
        <f t="shared" si="77"/>
        <v>#DIV/0!</v>
      </c>
      <c r="K196" s="92">
        <f t="shared" si="63"/>
        <v>0</v>
      </c>
      <c r="L196" s="87">
        <f t="shared" si="64"/>
        <v>0</v>
      </c>
      <c r="M196" s="93" t="e">
        <f t="shared" si="78"/>
        <v>#DIV/0!</v>
      </c>
      <c r="N196" s="59">
        <f t="shared" si="65"/>
        <v>5</v>
      </c>
      <c r="O196" s="42">
        <f t="shared" si="66"/>
        <v>6.2500000000000009</v>
      </c>
      <c r="P196" s="55">
        <f t="shared" si="79"/>
        <v>1.0658141036401501E-16</v>
      </c>
      <c r="Q196" s="86">
        <f t="shared" si="67"/>
        <v>0</v>
      </c>
      <c r="R196" s="87">
        <f t="shared" si="68"/>
        <v>0</v>
      </c>
      <c r="S196" s="93" t="e">
        <f t="shared" si="80"/>
        <v>#DIV/0!</v>
      </c>
      <c r="T196" s="59">
        <f t="shared" si="69"/>
        <v>0</v>
      </c>
      <c r="U196" s="42">
        <f t="shared" si="70"/>
        <v>0</v>
      </c>
      <c r="V196" s="53" t="e">
        <f t="shared" si="81"/>
        <v>#DIV/0!</v>
      </c>
      <c r="W196" s="92">
        <f t="shared" si="71"/>
        <v>5</v>
      </c>
      <c r="X196" s="87">
        <f t="shared" si="72"/>
        <v>6.4935064935064934</v>
      </c>
      <c r="Y196" s="88">
        <f t="shared" si="82"/>
        <v>-3.4194869158454821E-17</v>
      </c>
      <c r="Z196" s="54">
        <f t="shared" si="73"/>
        <v>0</v>
      </c>
      <c r="AA196" s="42">
        <f t="shared" si="83"/>
        <v>0</v>
      </c>
      <c r="AB196" s="55" t="e">
        <f t="shared" si="84"/>
        <v>#DIV/0!</v>
      </c>
      <c r="AC196" s="86">
        <f t="shared" si="74"/>
        <v>5</v>
      </c>
      <c r="AD196" s="87">
        <f t="shared" si="85"/>
        <v>5.2083333333333339</v>
      </c>
      <c r="AE196" s="93">
        <f t="shared" si="86"/>
        <v>1.0658141036401501E-16</v>
      </c>
      <c r="AF196" s="59">
        <f t="shared" si="87"/>
        <v>5</v>
      </c>
      <c r="AG196" s="42">
        <f t="shared" si="88"/>
        <v>5.2083333333333339</v>
      </c>
      <c r="AH196" s="55">
        <f t="shared" si="89"/>
        <v>1.0658141036401501E-16</v>
      </c>
    </row>
    <row r="197" spans="1:34" x14ac:dyDescent="0.25">
      <c r="A197" s="75"/>
      <c r="B197" s="66"/>
      <c r="C197" s="40"/>
      <c r="D197" s="80">
        <v>0.04</v>
      </c>
      <c r="E197" s="86">
        <f t="shared" si="60"/>
        <v>5</v>
      </c>
      <c r="F197" s="87">
        <f t="shared" si="61"/>
        <v>6.2893081761006293</v>
      </c>
      <c r="G197" s="88">
        <f t="shared" si="75"/>
        <v>3.5305092183079979E-17</v>
      </c>
      <c r="H197" s="54">
        <f t="shared" si="62"/>
        <v>0</v>
      </c>
      <c r="I197" s="42">
        <f t="shared" si="76"/>
        <v>0</v>
      </c>
      <c r="J197" s="53" t="e">
        <f t="shared" si="77"/>
        <v>#DIV/0!</v>
      </c>
      <c r="K197" s="92">
        <f t="shared" si="63"/>
        <v>0</v>
      </c>
      <c r="L197" s="87">
        <f t="shared" si="64"/>
        <v>0</v>
      </c>
      <c r="M197" s="93" t="e">
        <f t="shared" si="78"/>
        <v>#DIV/0!</v>
      </c>
      <c r="N197" s="59">
        <f t="shared" si="65"/>
        <v>5</v>
      </c>
      <c r="O197" s="42">
        <f t="shared" si="66"/>
        <v>6.2500000000000009</v>
      </c>
      <c r="P197" s="55">
        <f t="shared" si="79"/>
        <v>1.0658141036401501E-16</v>
      </c>
      <c r="Q197" s="86">
        <f t="shared" si="67"/>
        <v>0</v>
      </c>
      <c r="R197" s="87">
        <f t="shared" si="68"/>
        <v>0</v>
      </c>
      <c r="S197" s="93" t="e">
        <f t="shared" si="80"/>
        <v>#DIV/0!</v>
      </c>
      <c r="T197" s="59">
        <f t="shared" si="69"/>
        <v>0</v>
      </c>
      <c r="U197" s="42">
        <f t="shared" si="70"/>
        <v>0</v>
      </c>
      <c r="V197" s="53" t="e">
        <f t="shared" si="81"/>
        <v>#DIV/0!</v>
      </c>
      <c r="W197" s="92">
        <f t="shared" si="71"/>
        <v>5</v>
      </c>
      <c r="X197" s="87">
        <f t="shared" si="72"/>
        <v>6.4935064935064934</v>
      </c>
      <c r="Y197" s="88">
        <f t="shared" si="82"/>
        <v>-3.4194869158454821E-17</v>
      </c>
      <c r="Z197" s="54">
        <f t="shared" si="73"/>
        <v>0</v>
      </c>
      <c r="AA197" s="42">
        <f t="shared" si="83"/>
        <v>0</v>
      </c>
      <c r="AB197" s="55" t="e">
        <f t="shared" si="84"/>
        <v>#DIV/0!</v>
      </c>
      <c r="AC197" s="86">
        <f t="shared" si="74"/>
        <v>5</v>
      </c>
      <c r="AD197" s="87">
        <f t="shared" si="85"/>
        <v>5.2083333333333339</v>
      </c>
      <c r="AE197" s="93">
        <f t="shared" si="86"/>
        <v>1.0658141036401501E-16</v>
      </c>
      <c r="AF197" s="59">
        <f t="shared" si="87"/>
        <v>5</v>
      </c>
      <c r="AG197" s="42">
        <f t="shared" si="88"/>
        <v>5.2083333333333339</v>
      </c>
      <c r="AH197" s="55">
        <f t="shared" si="89"/>
        <v>1.0658141036401501E-16</v>
      </c>
    </row>
    <row r="198" spans="1:34" x14ac:dyDescent="0.25">
      <c r="A198" s="75"/>
      <c r="B198" s="66"/>
      <c r="C198" s="40"/>
      <c r="D198" s="80">
        <v>0.04</v>
      </c>
      <c r="E198" s="86">
        <f t="shared" si="60"/>
        <v>5</v>
      </c>
      <c r="F198" s="87">
        <f t="shared" si="61"/>
        <v>6.2893081761006293</v>
      </c>
      <c r="G198" s="88">
        <f t="shared" si="75"/>
        <v>3.5305092183079979E-17</v>
      </c>
      <c r="H198" s="54">
        <f t="shared" si="62"/>
        <v>0</v>
      </c>
      <c r="I198" s="42">
        <f t="shared" si="76"/>
        <v>0</v>
      </c>
      <c r="J198" s="53" t="e">
        <f t="shared" si="77"/>
        <v>#DIV/0!</v>
      </c>
      <c r="K198" s="92">
        <f t="shared" si="63"/>
        <v>0</v>
      </c>
      <c r="L198" s="87">
        <f t="shared" si="64"/>
        <v>0</v>
      </c>
      <c r="M198" s="93" t="e">
        <f t="shared" si="78"/>
        <v>#DIV/0!</v>
      </c>
      <c r="N198" s="59">
        <f t="shared" si="65"/>
        <v>5</v>
      </c>
      <c r="O198" s="42">
        <f t="shared" si="66"/>
        <v>6.2500000000000009</v>
      </c>
      <c r="P198" s="55">
        <f t="shared" si="79"/>
        <v>1.0658141036401501E-16</v>
      </c>
      <c r="Q198" s="86">
        <f t="shared" si="67"/>
        <v>0</v>
      </c>
      <c r="R198" s="87">
        <f t="shared" si="68"/>
        <v>0</v>
      </c>
      <c r="S198" s="93" t="e">
        <f t="shared" si="80"/>
        <v>#DIV/0!</v>
      </c>
      <c r="T198" s="59">
        <f t="shared" si="69"/>
        <v>0</v>
      </c>
      <c r="U198" s="42">
        <f t="shared" si="70"/>
        <v>0</v>
      </c>
      <c r="V198" s="53" t="e">
        <f t="shared" si="81"/>
        <v>#DIV/0!</v>
      </c>
      <c r="W198" s="92">
        <f t="shared" si="71"/>
        <v>5</v>
      </c>
      <c r="X198" s="87">
        <f t="shared" si="72"/>
        <v>6.4935064935064934</v>
      </c>
      <c r="Y198" s="88">
        <f t="shared" si="82"/>
        <v>-3.4194869158454821E-17</v>
      </c>
      <c r="Z198" s="54">
        <f t="shared" si="73"/>
        <v>0</v>
      </c>
      <c r="AA198" s="42">
        <f t="shared" si="83"/>
        <v>0</v>
      </c>
      <c r="AB198" s="55" t="e">
        <f t="shared" si="84"/>
        <v>#DIV/0!</v>
      </c>
      <c r="AC198" s="86">
        <f t="shared" si="74"/>
        <v>5</v>
      </c>
      <c r="AD198" s="87">
        <f t="shared" si="85"/>
        <v>5.2083333333333339</v>
      </c>
      <c r="AE198" s="93">
        <f t="shared" si="86"/>
        <v>1.0658141036401501E-16</v>
      </c>
      <c r="AF198" s="59">
        <f t="shared" si="87"/>
        <v>5</v>
      </c>
      <c r="AG198" s="42">
        <f t="shared" si="88"/>
        <v>5.2083333333333339</v>
      </c>
      <c r="AH198" s="55">
        <f t="shared" si="89"/>
        <v>1.0658141036401501E-16</v>
      </c>
    </row>
    <row r="199" spans="1:34" x14ac:dyDescent="0.25">
      <c r="A199" s="75"/>
      <c r="B199" s="66"/>
      <c r="C199" s="40"/>
      <c r="D199" s="80">
        <v>0.04</v>
      </c>
      <c r="E199" s="86">
        <f t="shared" si="60"/>
        <v>5</v>
      </c>
      <c r="F199" s="87">
        <f t="shared" si="61"/>
        <v>6.2893081761006293</v>
      </c>
      <c r="G199" s="88">
        <f t="shared" si="75"/>
        <v>3.5305092183079979E-17</v>
      </c>
      <c r="H199" s="54">
        <f t="shared" si="62"/>
        <v>0</v>
      </c>
      <c r="I199" s="42">
        <f t="shared" si="76"/>
        <v>0</v>
      </c>
      <c r="J199" s="53" t="e">
        <f t="shared" si="77"/>
        <v>#DIV/0!</v>
      </c>
      <c r="K199" s="92">
        <f t="shared" si="63"/>
        <v>0</v>
      </c>
      <c r="L199" s="87">
        <f t="shared" si="64"/>
        <v>0</v>
      </c>
      <c r="M199" s="93" t="e">
        <f t="shared" si="78"/>
        <v>#DIV/0!</v>
      </c>
      <c r="N199" s="59">
        <f t="shared" si="65"/>
        <v>5</v>
      </c>
      <c r="O199" s="42">
        <f t="shared" si="66"/>
        <v>6.2500000000000009</v>
      </c>
      <c r="P199" s="55">
        <f t="shared" si="79"/>
        <v>1.0658141036401501E-16</v>
      </c>
      <c r="Q199" s="86">
        <f t="shared" si="67"/>
        <v>0</v>
      </c>
      <c r="R199" s="87">
        <f t="shared" si="68"/>
        <v>0</v>
      </c>
      <c r="S199" s="93" t="e">
        <f t="shared" si="80"/>
        <v>#DIV/0!</v>
      </c>
      <c r="T199" s="59">
        <f t="shared" si="69"/>
        <v>0</v>
      </c>
      <c r="U199" s="42">
        <f t="shared" si="70"/>
        <v>0</v>
      </c>
      <c r="V199" s="53" t="e">
        <f t="shared" si="81"/>
        <v>#DIV/0!</v>
      </c>
      <c r="W199" s="92">
        <f t="shared" si="71"/>
        <v>5</v>
      </c>
      <c r="X199" s="87">
        <f t="shared" si="72"/>
        <v>6.4935064935064934</v>
      </c>
      <c r="Y199" s="88">
        <f t="shared" si="82"/>
        <v>-3.4194869158454821E-17</v>
      </c>
      <c r="Z199" s="54">
        <f t="shared" si="73"/>
        <v>0</v>
      </c>
      <c r="AA199" s="42">
        <f t="shared" si="83"/>
        <v>0</v>
      </c>
      <c r="AB199" s="55" t="e">
        <f t="shared" si="84"/>
        <v>#DIV/0!</v>
      </c>
      <c r="AC199" s="86">
        <f t="shared" si="74"/>
        <v>5</v>
      </c>
      <c r="AD199" s="87">
        <f t="shared" si="85"/>
        <v>5.2083333333333339</v>
      </c>
      <c r="AE199" s="93">
        <f t="shared" si="86"/>
        <v>1.0658141036401501E-16</v>
      </c>
      <c r="AF199" s="59">
        <f t="shared" si="87"/>
        <v>5</v>
      </c>
      <c r="AG199" s="42">
        <f t="shared" si="88"/>
        <v>5.2083333333333339</v>
      </c>
      <c r="AH199" s="55">
        <f t="shared" si="89"/>
        <v>1.0658141036401501E-16</v>
      </c>
    </row>
    <row r="200" spans="1:34" x14ac:dyDescent="0.25">
      <c r="A200" s="75"/>
      <c r="B200" s="66"/>
      <c r="C200" s="40"/>
      <c r="D200" s="80">
        <v>0.04</v>
      </c>
      <c r="E200" s="86">
        <f t="shared" si="60"/>
        <v>5</v>
      </c>
      <c r="F200" s="87">
        <f t="shared" si="61"/>
        <v>6.2893081761006293</v>
      </c>
      <c r="G200" s="88">
        <f t="shared" si="75"/>
        <v>3.5305092183079979E-17</v>
      </c>
      <c r="H200" s="54">
        <f t="shared" si="62"/>
        <v>0</v>
      </c>
      <c r="I200" s="42">
        <f t="shared" si="76"/>
        <v>0</v>
      </c>
      <c r="J200" s="53" t="e">
        <f t="shared" si="77"/>
        <v>#DIV/0!</v>
      </c>
      <c r="K200" s="92">
        <f t="shared" si="63"/>
        <v>0</v>
      </c>
      <c r="L200" s="87">
        <f t="shared" si="64"/>
        <v>0</v>
      </c>
      <c r="M200" s="93" t="e">
        <f t="shared" si="78"/>
        <v>#DIV/0!</v>
      </c>
      <c r="N200" s="59">
        <f t="shared" si="65"/>
        <v>5</v>
      </c>
      <c r="O200" s="42">
        <f t="shared" si="66"/>
        <v>6.2500000000000009</v>
      </c>
      <c r="P200" s="55">
        <f t="shared" si="79"/>
        <v>1.0658141036401501E-16</v>
      </c>
      <c r="Q200" s="86">
        <f t="shared" si="67"/>
        <v>0</v>
      </c>
      <c r="R200" s="87">
        <f t="shared" si="68"/>
        <v>0</v>
      </c>
      <c r="S200" s="93" t="e">
        <f t="shared" si="80"/>
        <v>#DIV/0!</v>
      </c>
      <c r="T200" s="59">
        <f t="shared" si="69"/>
        <v>0</v>
      </c>
      <c r="U200" s="42">
        <f t="shared" si="70"/>
        <v>0</v>
      </c>
      <c r="V200" s="53" t="e">
        <f t="shared" si="81"/>
        <v>#DIV/0!</v>
      </c>
      <c r="W200" s="92">
        <f t="shared" si="71"/>
        <v>5</v>
      </c>
      <c r="X200" s="87">
        <f t="shared" si="72"/>
        <v>6.4935064935064934</v>
      </c>
      <c r="Y200" s="88">
        <f t="shared" si="82"/>
        <v>-3.4194869158454821E-17</v>
      </c>
      <c r="Z200" s="54">
        <f t="shared" si="73"/>
        <v>0</v>
      </c>
      <c r="AA200" s="42">
        <f t="shared" si="83"/>
        <v>0</v>
      </c>
      <c r="AB200" s="55" t="e">
        <f t="shared" si="84"/>
        <v>#DIV/0!</v>
      </c>
      <c r="AC200" s="86">
        <f t="shared" si="74"/>
        <v>5</v>
      </c>
      <c r="AD200" s="87">
        <f t="shared" si="85"/>
        <v>5.2083333333333339</v>
      </c>
      <c r="AE200" s="93">
        <f t="shared" si="86"/>
        <v>1.0658141036401501E-16</v>
      </c>
      <c r="AF200" s="59">
        <f t="shared" si="87"/>
        <v>5</v>
      </c>
      <c r="AG200" s="42">
        <f t="shared" si="88"/>
        <v>5.2083333333333339</v>
      </c>
      <c r="AH200" s="55">
        <f t="shared" si="89"/>
        <v>1.0658141036401501E-16</v>
      </c>
    </row>
    <row r="201" spans="1:34" x14ac:dyDescent="0.25">
      <c r="A201" s="75"/>
      <c r="B201" s="66"/>
      <c r="C201" s="40"/>
      <c r="D201" s="80">
        <v>0.04</v>
      </c>
      <c r="E201" s="86">
        <f t="shared" si="60"/>
        <v>5</v>
      </c>
      <c r="F201" s="87">
        <f t="shared" si="61"/>
        <v>6.2893081761006293</v>
      </c>
      <c r="G201" s="88">
        <f t="shared" si="75"/>
        <v>3.5305092183079979E-17</v>
      </c>
      <c r="H201" s="54">
        <f t="shared" si="62"/>
        <v>0</v>
      </c>
      <c r="I201" s="42">
        <f t="shared" si="76"/>
        <v>0</v>
      </c>
      <c r="J201" s="53" t="e">
        <f t="shared" si="77"/>
        <v>#DIV/0!</v>
      </c>
      <c r="K201" s="92">
        <f t="shared" si="63"/>
        <v>0</v>
      </c>
      <c r="L201" s="87">
        <f t="shared" si="64"/>
        <v>0</v>
      </c>
      <c r="M201" s="93" t="e">
        <f t="shared" si="78"/>
        <v>#DIV/0!</v>
      </c>
      <c r="N201" s="59">
        <f t="shared" si="65"/>
        <v>5</v>
      </c>
      <c r="O201" s="42">
        <f t="shared" si="66"/>
        <v>6.2500000000000009</v>
      </c>
      <c r="P201" s="55">
        <f t="shared" si="79"/>
        <v>1.0658141036401501E-16</v>
      </c>
      <c r="Q201" s="86">
        <f t="shared" si="67"/>
        <v>0</v>
      </c>
      <c r="R201" s="87">
        <f t="shared" si="68"/>
        <v>0</v>
      </c>
      <c r="S201" s="93" t="e">
        <f t="shared" si="80"/>
        <v>#DIV/0!</v>
      </c>
      <c r="T201" s="59">
        <f t="shared" si="69"/>
        <v>0</v>
      </c>
      <c r="U201" s="42">
        <f t="shared" si="70"/>
        <v>0</v>
      </c>
      <c r="V201" s="53" t="e">
        <f t="shared" si="81"/>
        <v>#DIV/0!</v>
      </c>
      <c r="W201" s="92">
        <f t="shared" si="71"/>
        <v>5</v>
      </c>
      <c r="X201" s="87">
        <f t="shared" si="72"/>
        <v>6.4935064935064934</v>
      </c>
      <c r="Y201" s="88">
        <f t="shared" si="82"/>
        <v>-3.4194869158454821E-17</v>
      </c>
      <c r="Z201" s="54">
        <f t="shared" si="73"/>
        <v>0</v>
      </c>
      <c r="AA201" s="42">
        <f t="shared" si="83"/>
        <v>0</v>
      </c>
      <c r="AB201" s="55" t="e">
        <f t="shared" si="84"/>
        <v>#DIV/0!</v>
      </c>
      <c r="AC201" s="86">
        <f t="shared" si="74"/>
        <v>5</v>
      </c>
      <c r="AD201" s="87">
        <f t="shared" si="85"/>
        <v>5.2083333333333339</v>
      </c>
      <c r="AE201" s="93">
        <f t="shared" si="86"/>
        <v>1.0658141036401501E-16</v>
      </c>
      <c r="AF201" s="59">
        <f t="shared" si="87"/>
        <v>5</v>
      </c>
      <c r="AG201" s="42">
        <f t="shared" si="88"/>
        <v>5.2083333333333339</v>
      </c>
      <c r="AH201" s="55">
        <f t="shared" si="89"/>
        <v>1.0658141036401501E-16</v>
      </c>
    </row>
    <row r="202" spans="1:34" x14ac:dyDescent="0.25">
      <c r="A202" s="75"/>
      <c r="B202" s="66"/>
      <c r="C202" s="40"/>
      <c r="D202" s="80">
        <v>0.04</v>
      </c>
      <c r="E202" s="86">
        <f t="shared" si="60"/>
        <v>5</v>
      </c>
      <c r="F202" s="87">
        <f t="shared" si="61"/>
        <v>6.2893081761006293</v>
      </c>
      <c r="G202" s="88">
        <f t="shared" si="75"/>
        <v>3.5305092183079979E-17</v>
      </c>
      <c r="H202" s="54">
        <f t="shared" si="62"/>
        <v>0</v>
      </c>
      <c r="I202" s="42">
        <f t="shared" si="76"/>
        <v>0</v>
      </c>
      <c r="J202" s="53" t="e">
        <f t="shared" si="77"/>
        <v>#DIV/0!</v>
      </c>
      <c r="K202" s="92">
        <f t="shared" si="63"/>
        <v>0</v>
      </c>
      <c r="L202" s="87">
        <f t="shared" si="64"/>
        <v>0</v>
      </c>
      <c r="M202" s="93" t="e">
        <f t="shared" si="78"/>
        <v>#DIV/0!</v>
      </c>
      <c r="N202" s="59">
        <f t="shared" si="65"/>
        <v>5</v>
      </c>
      <c r="O202" s="42">
        <f t="shared" si="66"/>
        <v>6.2500000000000009</v>
      </c>
      <c r="P202" s="55">
        <f t="shared" si="79"/>
        <v>1.0658141036401501E-16</v>
      </c>
      <c r="Q202" s="86">
        <f t="shared" si="67"/>
        <v>0</v>
      </c>
      <c r="R202" s="87">
        <f t="shared" si="68"/>
        <v>0</v>
      </c>
      <c r="S202" s="93" t="e">
        <f t="shared" si="80"/>
        <v>#DIV/0!</v>
      </c>
      <c r="T202" s="59">
        <f t="shared" si="69"/>
        <v>0</v>
      </c>
      <c r="U202" s="42">
        <f t="shared" si="70"/>
        <v>0</v>
      </c>
      <c r="V202" s="53" t="e">
        <f t="shared" si="81"/>
        <v>#DIV/0!</v>
      </c>
      <c r="W202" s="92">
        <f t="shared" si="71"/>
        <v>5</v>
      </c>
      <c r="X202" s="87">
        <f t="shared" si="72"/>
        <v>6.4935064935064934</v>
      </c>
      <c r="Y202" s="88">
        <f t="shared" si="82"/>
        <v>-3.4194869158454821E-17</v>
      </c>
      <c r="Z202" s="54">
        <f t="shared" si="73"/>
        <v>0</v>
      </c>
      <c r="AA202" s="42">
        <f t="shared" si="83"/>
        <v>0</v>
      </c>
      <c r="AB202" s="55" t="e">
        <f t="shared" si="84"/>
        <v>#DIV/0!</v>
      </c>
      <c r="AC202" s="86">
        <f t="shared" si="74"/>
        <v>5</v>
      </c>
      <c r="AD202" s="87">
        <f t="shared" si="85"/>
        <v>5.2083333333333339</v>
      </c>
      <c r="AE202" s="93">
        <f t="shared" si="86"/>
        <v>1.0658141036401501E-16</v>
      </c>
      <c r="AF202" s="59">
        <f t="shared" si="87"/>
        <v>5</v>
      </c>
      <c r="AG202" s="42">
        <f t="shared" si="88"/>
        <v>5.2083333333333339</v>
      </c>
      <c r="AH202" s="55">
        <f t="shared" si="89"/>
        <v>1.0658141036401501E-16</v>
      </c>
    </row>
    <row r="203" spans="1:34" x14ac:dyDescent="0.25">
      <c r="A203" s="75"/>
      <c r="B203" s="66"/>
      <c r="C203" s="40"/>
      <c r="D203" s="80">
        <v>0.04</v>
      </c>
      <c r="E203" s="86">
        <f t="shared" si="60"/>
        <v>5</v>
      </c>
      <c r="F203" s="87">
        <f t="shared" si="61"/>
        <v>6.2893081761006293</v>
      </c>
      <c r="G203" s="88">
        <f t="shared" si="75"/>
        <v>3.5305092183079979E-17</v>
      </c>
      <c r="H203" s="54">
        <f t="shared" si="62"/>
        <v>0</v>
      </c>
      <c r="I203" s="42">
        <f t="shared" si="76"/>
        <v>0</v>
      </c>
      <c r="J203" s="53" t="e">
        <f t="shared" si="77"/>
        <v>#DIV/0!</v>
      </c>
      <c r="K203" s="92">
        <f t="shared" si="63"/>
        <v>0</v>
      </c>
      <c r="L203" s="87">
        <f t="shared" si="64"/>
        <v>0</v>
      </c>
      <c r="M203" s="93" t="e">
        <f t="shared" si="78"/>
        <v>#DIV/0!</v>
      </c>
      <c r="N203" s="59">
        <f t="shared" si="65"/>
        <v>5</v>
      </c>
      <c r="O203" s="42">
        <f t="shared" si="66"/>
        <v>6.2500000000000009</v>
      </c>
      <c r="P203" s="55">
        <f t="shared" si="79"/>
        <v>1.0658141036401501E-16</v>
      </c>
      <c r="Q203" s="86">
        <f t="shared" si="67"/>
        <v>0</v>
      </c>
      <c r="R203" s="87">
        <f t="shared" si="68"/>
        <v>0</v>
      </c>
      <c r="S203" s="93" t="e">
        <f t="shared" si="80"/>
        <v>#DIV/0!</v>
      </c>
      <c r="T203" s="59">
        <f t="shared" si="69"/>
        <v>0</v>
      </c>
      <c r="U203" s="42">
        <f t="shared" si="70"/>
        <v>0</v>
      </c>
      <c r="V203" s="53" t="e">
        <f t="shared" si="81"/>
        <v>#DIV/0!</v>
      </c>
      <c r="W203" s="92">
        <f t="shared" si="71"/>
        <v>5</v>
      </c>
      <c r="X203" s="87">
        <f t="shared" si="72"/>
        <v>6.4935064935064934</v>
      </c>
      <c r="Y203" s="88">
        <f t="shared" si="82"/>
        <v>-3.4194869158454821E-17</v>
      </c>
      <c r="Z203" s="54">
        <f t="shared" si="73"/>
        <v>0</v>
      </c>
      <c r="AA203" s="42">
        <f t="shared" si="83"/>
        <v>0</v>
      </c>
      <c r="AB203" s="55" t="e">
        <f t="shared" si="84"/>
        <v>#DIV/0!</v>
      </c>
      <c r="AC203" s="86">
        <f t="shared" si="74"/>
        <v>5</v>
      </c>
      <c r="AD203" s="87">
        <f t="shared" si="85"/>
        <v>5.2083333333333339</v>
      </c>
      <c r="AE203" s="93">
        <f t="shared" si="86"/>
        <v>1.0658141036401501E-16</v>
      </c>
      <c r="AF203" s="59">
        <f t="shared" si="87"/>
        <v>5</v>
      </c>
      <c r="AG203" s="42">
        <f t="shared" si="88"/>
        <v>5.2083333333333339</v>
      </c>
      <c r="AH203" s="55">
        <f t="shared" si="89"/>
        <v>1.0658141036401501E-16</v>
      </c>
    </row>
    <row r="204" spans="1:34" x14ac:dyDescent="0.25">
      <c r="A204" s="75"/>
      <c r="B204" s="66"/>
      <c r="C204" s="40"/>
      <c r="D204" s="80">
        <v>0.04</v>
      </c>
      <c r="E204" s="86">
        <f t="shared" si="60"/>
        <v>5</v>
      </c>
      <c r="F204" s="87">
        <f t="shared" si="61"/>
        <v>6.2893081761006293</v>
      </c>
      <c r="G204" s="88">
        <f t="shared" si="75"/>
        <v>3.5305092183079979E-17</v>
      </c>
      <c r="H204" s="54">
        <f t="shared" si="62"/>
        <v>0</v>
      </c>
      <c r="I204" s="42">
        <f t="shared" si="76"/>
        <v>0</v>
      </c>
      <c r="J204" s="53" t="e">
        <f t="shared" si="77"/>
        <v>#DIV/0!</v>
      </c>
      <c r="K204" s="92">
        <f t="shared" si="63"/>
        <v>0</v>
      </c>
      <c r="L204" s="87">
        <f t="shared" si="64"/>
        <v>0</v>
      </c>
      <c r="M204" s="93" t="e">
        <f t="shared" si="78"/>
        <v>#DIV/0!</v>
      </c>
      <c r="N204" s="59">
        <f t="shared" si="65"/>
        <v>5</v>
      </c>
      <c r="O204" s="42">
        <f t="shared" si="66"/>
        <v>6.2500000000000009</v>
      </c>
      <c r="P204" s="55">
        <f t="shared" si="79"/>
        <v>1.0658141036401501E-16</v>
      </c>
      <c r="Q204" s="86">
        <f t="shared" si="67"/>
        <v>0</v>
      </c>
      <c r="R204" s="87">
        <f t="shared" si="68"/>
        <v>0</v>
      </c>
      <c r="S204" s="93" t="e">
        <f t="shared" si="80"/>
        <v>#DIV/0!</v>
      </c>
      <c r="T204" s="59">
        <f t="shared" si="69"/>
        <v>0</v>
      </c>
      <c r="U204" s="42">
        <f t="shared" si="70"/>
        <v>0</v>
      </c>
      <c r="V204" s="53" t="e">
        <f t="shared" si="81"/>
        <v>#DIV/0!</v>
      </c>
      <c r="W204" s="92">
        <f t="shared" si="71"/>
        <v>5</v>
      </c>
      <c r="X204" s="87">
        <f t="shared" si="72"/>
        <v>6.4935064935064934</v>
      </c>
      <c r="Y204" s="88">
        <f t="shared" si="82"/>
        <v>-3.4194869158454821E-17</v>
      </c>
      <c r="Z204" s="54">
        <f t="shared" si="73"/>
        <v>0</v>
      </c>
      <c r="AA204" s="42">
        <f t="shared" si="83"/>
        <v>0</v>
      </c>
      <c r="AB204" s="55" t="e">
        <f t="shared" si="84"/>
        <v>#DIV/0!</v>
      </c>
      <c r="AC204" s="86">
        <f t="shared" si="74"/>
        <v>5</v>
      </c>
      <c r="AD204" s="87">
        <f t="shared" si="85"/>
        <v>5.2083333333333339</v>
      </c>
      <c r="AE204" s="93">
        <f t="shared" si="86"/>
        <v>1.0658141036401501E-16</v>
      </c>
      <c r="AF204" s="59">
        <f t="shared" si="87"/>
        <v>5</v>
      </c>
      <c r="AG204" s="42">
        <f t="shared" si="88"/>
        <v>5.2083333333333339</v>
      </c>
      <c r="AH204" s="55">
        <f t="shared" si="89"/>
        <v>1.0658141036401501E-16</v>
      </c>
    </row>
    <row r="205" spans="1:34" x14ac:dyDescent="0.25">
      <c r="A205" s="75"/>
      <c r="B205" s="66"/>
      <c r="C205" s="40"/>
      <c r="D205" s="80">
        <v>0.04</v>
      </c>
      <c r="E205" s="86">
        <f t="shared" si="60"/>
        <v>5</v>
      </c>
      <c r="F205" s="87">
        <f t="shared" si="61"/>
        <v>6.2893081761006293</v>
      </c>
      <c r="G205" s="88">
        <f t="shared" si="75"/>
        <v>3.5305092183079979E-17</v>
      </c>
      <c r="H205" s="54">
        <f t="shared" si="62"/>
        <v>0</v>
      </c>
      <c r="I205" s="42">
        <f t="shared" si="76"/>
        <v>0</v>
      </c>
      <c r="J205" s="53" t="e">
        <f t="shared" si="77"/>
        <v>#DIV/0!</v>
      </c>
      <c r="K205" s="92">
        <f t="shared" si="63"/>
        <v>0</v>
      </c>
      <c r="L205" s="87">
        <f t="shared" si="64"/>
        <v>0</v>
      </c>
      <c r="M205" s="93" t="e">
        <f t="shared" si="78"/>
        <v>#DIV/0!</v>
      </c>
      <c r="N205" s="59">
        <f t="shared" si="65"/>
        <v>5</v>
      </c>
      <c r="O205" s="42">
        <f t="shared" si="66"/>
        <v>6.2500000000000009</v>
      </c>
      <c r="P205" s="55">
        <f t="shared" si="79"/>
        <v>1.0658141036401501E-16</v>
      </c>
      <c r="Q205" s="86">
        <f t="shared" si="67"/>
        <v>0</v>
      </c>
      <c r="R205" s="87">
        <f t="shared" si="68"/>
        <v>0</v>
      </c>
      <c r="S205" s="93" t="e">
        <f t="shared" si="80"/>
        <v>#DIV/0!</v>
      </c>
      <c r="T205" s="59">
        <f t="shared" si="69"/>
        <v>0</v>
      </c>
      <c r="U205" s="42">
        <f t="shared" si="70"/>
        <v>0</v>
      </c>
      <c r="V205" s="53" t="e">
        <f t="shared" si="81"/>
        <v>#DIV/0!</v>
      </c>
      <c r="W205" s="92">
        <f t="shared" si="71"/>
        <v>5</v>
      </c>
      <c r="X205" s="87">
        <f t="shared" si="72"/>
        <v>6.4935064935064934</v>
      </c>
      <c r="Y205" s="88">
        <f t="shared" si="82"/>
        <v>-3.4194869158454821E-17</v>
      </c>
      <c r="Z205" s="54">
        <f t="shared" si="73"/>
        <v>0</v>
      </c>
      <c r="AA205" s="42">
        <f t="shared" si="83"/>
        <v>0</v>
      </c>
      <c r="AB205" s="55" t="e">
        <f t="shared" si="84"/>
        <v>#DIV/0!</v>
      </c>
      <c r="AC205" s="86">
        <f t="shared" si="74"/>
        <v>5</v>
      </c>
      <c r="AD205" s="87">
        <f t="shared" si="85"/>
        <v>5.2083333333333339</v>
      </c>
      <c r="AE205" s="93">
        <f t="shared" si="86"/>
        <v>1.0658141036401501E-16</v>
      </c>
      <c r="AF205" s="59">
        <f t="shared" si="87"/>
        <v>5</v>
      </c>
      <c r="AG205" s="42">
        <f t="shared" si="88"/>
        <v>5.2083333333333339</v>
      </c>
      <c r="AH205" s="55">
        <f t="shared" si="89"/>
        <v>1.0658141036401501E-16</v>
      </c>
    </row>
    <row r="206" spans="1:34" x14ac:dyDescent="0.25">
      <c r="A206" s="75"/>
      <c r="B206" s="66"/>
      <c r="C206" s="40"/>
      <c r="D206" s="80">
        <v>0.04</v>
      </c>
      <c r="E206" s="86">
        <f t="shared" si="60"/>
        <v>5</v>
      </c>
      <c r="F206" s="87">
        <f t="shared" si="61"/>
        <v>6.2893081761006293</v>
      </c>
      <c r="G206" s="88">
        <f t="shared" si="75"/>
        <v>3.5305092183079979E-17</v>
      </c>
      <c r="H206" s="54">
        <f t="shared" si="62"/>
        <v>0</v>
      </c>
      <c r="I206" s="42">
        <f t="shared" si="76"/>
        <v>0</v>
      </c>
      <c r="J206" s="53" t="e">
        <f t="shared" si="77"/>
        <v>#DIV/0!</v>
      </c>
      <c r="K206" s="92">
        <f t="shared" si="63"/>
        <v>0</v>
      </c>
      <c r="L206" s="87">
        <f t="shared" si="64"/>
        <v>0</v>
      </c>
      <c r="M206" s="93" t="e">
        <f t="shared" si="78"/>
        <v>#DIV/0!</v>
      </c>
      <c r="N206" s="59">
        <f t="shared" si="65"/>
        <v>5</v>
      </c>
      <c r="O206" s="42">
        <f t="shared" si="66"/>
        <v>6.2500000000000009</v>
      </c>
      <c r="P206" s="55">
        <f t="shared" si="79"/>
        <v>1.0658141036401501E-16</v>
      </c>
      <c r="Q206" s="86">
        <f t="shared" si="67"/>
        <v>0</v>
      </c>
      <c r="R206" s="87">
        <f t="shared" si="68"/>
        <v>0</v>
      </c>
      <c r="S206" s="93" t="e">
        <f t="shared" si="80"/>
        <v>#DIV/0!</v>
      </c>
      <c r="T206" s="59">
        <f t="shared" si="69"/>
        <v>0</v>
      </c>
      <c r="U206" s="42">
        <f t="shared" si="70"/>
        <v>0</v>
      </c>
      <c r="V206" s="53" t="e">
        <f t="shared" si="81"/>
        <v>#DIV/0!</v>
      </c>
      <c r="W206" s="92">
        <f t="shared" si="71"/>
        <v>5</v>
      </c>
      <c r="X206" s="87">
        <f t="shared" si="72"/>
        <v>6.4935064935064934</v>
      </c>
      <c r="Y206" s="88">
        <f t="shared" si="82"/>
        <v>-3.4194869158454821E-17</v>
      </c>
      <c r="Z206" s="54">
        <f t="shared" si="73"/>
        <v>0</v>
      </c>
      <c r="AA206" s="42">
        <f t="shared" si="83"/>
        <v>0</v>
      </c>
      <c r="AB206" s="55" t="e">
        <f t="shared" si="84"/>
        <v>#DIV/0!</v>
      </c>
      <c r="AC206" s="86">
        <f t="shared" si="74"/>
        <v>5</v>
      </c>
      <c r="AD206" s="87">
        <f t="shared" si="85"/>
        <v>5.2083333333333339</v>
      </c>
      <c r="AE206" s="93">
        <f t="shared" si="86"/>
        <v>1.0658141036401501E-16</v>
      </c>
      <c r="AF206" s="59">
        <f t="shared" si="87"/>
        <v>5</v>
      </c>
      <c r="AG206" s="42">
        <f t="shared" si="88"/>
        <v>5.2083333333333339</v>
      </c>
      <c r="AH206" s="55">
        <f t="shared" si="89"/>
        <v>1.0658141036401501E-16</v>
      </c>
    </row>
    <row r="207" spans="1:34" x14ac:dyDescent="0.25">
      <c r="A207" s="75"/>
      <c r="B207" s="66"/>
      <c r="C207" s="40"/>
      <c r="D207" s="80">
        <v>0.04</v>
      </c>
      <c r="E207" s="86">
        <f t="shared" ref="E207:E270" si="90">IF(C207*2&lt;$C$2,$D$2,$E$2)</f>
        <v>5</v>
      </c>
      <c r="F207" s="87">
        <f t="shared" ref="F207:F270" si="91">(C207+E207)/(1-$J$5-D207-$B$2)</f>
        <v>6.2893081761006293</v>
      </c>
      <c r="G207" s="88">
        <f t="shared" si="75"/>
        <v>3.5305092183079979E-17</v>
      </c>
      <c r="H207" s="54">
        <f t="shared" ref="H207:H270" si="92">IF(C207*2&lt;$C$3,$D$3,$E$3)</f>
        <v>0</v>
      </c>
      <c r="I207" s="42">
        <f t="shared" si="76"/>
        <v>0</v>
      </c>
      <c r="J207" s="53" t="e">
        <f t="shared" si="77"/>
        <v>#DIV/0!</v>
      </c>
      <c r="K207" s="92">
        <f t="shared" ref="K207:K270" si="93">IF(C207*2&lt;$C$4,$D$4,$E$4)</f>
        <v>0</v>
      </c>
      <c r="L207" s="87">
        <f t="shared" ref="L207:L270" si="94">(C207+K207)/(1-$J$5-D207-$B$4)</f>
        <v>0</v>
      </c>
      <c r="M207" s="93" t="e">
        <f t="shared" si="78"/>
        <v>#DIV/0!</v>
      </c>
      <c r="N207" s="59">
        <f t="shared" ref="N207:N270" si="95">IF(C207*2&lt;$C$5,$D$5,$E$5)</f>
        <v>5</v>
      </c>
      <c r="O207" s="42">
        <f t="shared" ref="O207:O270" si="96">(C207+N207)/(1-$J$5-D207-$B$5)</f>
        <v>6.2500000000000009</v>
      </c>
      <c r="P207" s="55">
        <f t="shared" si="79"/>
        <v>1.0658141036401501E-16</v>
      </c>
      <c r="Q207" s="86">
        <f t="shared" ref="Q207:Q270" si="97">IF(C207*2&lt;$C$6,$D$6,$E$6)</f>
        <v>0</v>
      </c>
      <c r="R207" s="87">
        <f t="shared" ref="R207:R270" si="98">(C207+Q207)/(1-$J$5-D207-$B$6)</f>
        <v>0</v>
      </c>
      <c r="S207" s="93" t="e">
        <f t="shared" si="80"/>
        <v>#DIV/0!</v>
      </c>
      <c r="T207" s="59">
        <f t="shared" ref="T207:T270" si="99">IF(C207*2&lt;$C$7,$D$7,$E$7)</f>
        <v>0</v>
      </c>
      <c r="U207" s="42">
        <f t="shared" ref="U207:U270" si="100">(C207+T207)/(1-$J$5-D207-$B$7)</f>
        <v>0</v>
      </c>
      <c r="V207" s="53" t="e">
        <f t="shared" si="81"/>
        <v>#DIV/0!</v>
      </c>
      <c r="W207" s="92">
        <f t="shared" ref="W207:W270" si="101">IF(C207*2&lt;$C$8,$D$8,$E$8)</f>
        <v>5</v>
      </c>
      <c r="X207" s="87">
        <f t="shared" ref="X207:X270" si="102">(C207+W207)/(1-$J$5-D207-$B$8)</f>
        <v>6.4935064935064934</v>
      </c>
      <c r="Y207" s="88">
        <f t="shared" si="82"/>
        <v>-3.4194869158454821E-17</v>
      </c>
      <c r="Z207" s="54">
        <f t="shared" ref="Z207:Z270" si="103">IF(C207*22&lt;$C$9,$D$9,$E$9)</f>
        <v>0</v>
      </c>
      <c r="AA207" s="42">
        <f t="shared" si="83"/>
        <v>0</v>
      </c>
      <c r="AB207" s="55" t="e">
        <f t="shared" si="84"/>
        <v>#DIV/0!</v>
      </c>
      <c r="AC207" s="86">
        <f t="shared" ref="AC207:AC270" si="104">IF(C207*2&lt;$C$8,$D$8,$E$8)</f>
        <v>5</v>
      </c>
      <c r="AD207" s="87">
        <f t="shared" si="85"/>
        <v>5.2083333333333339</v>
      </c>
      <c r="AE207" s="93">
        <f t="shared" si="86"/>
        <v>1.0658141036401501E-16</v>
      </c>
      <c r="AF207" s="59">
        <f t="shared" si="87"/>
        <v>5</v>
      </c>
      <c r="AG207" s="42">
        <f t="shared" si="88"/>
        <v>5.2083333333333339</v>
      </c>
      <c r="AH207" s="55">
        <f t="shared" si="89"/>
        <v>1.0658141036401501E-16</v>
      </c>
    </row>
    <row r="208" spans="1:34" x14ac:dyDescent="0.25">
      <c r="A208" s="75"/>
      <c r="B208" s="66"/>
      <c r="C208" s="40"/>
      <c r="D208" s="80">
        <v>0.04</v>
      </c>
      <c r="E208" s="86">
        <f t="shared" si="90"/>
        <v>5</v>
      </c>
      <c r="F208" s="87">
        <f t="shared" si="91"/>
        <v>6.2893081761006293</v>
      </c>
      <c r="G208" s="88">
        <f t="shared" ref="G208:G271" si="105">(F208-E208-D208*F208-C208-$B$2*F208)/F208</f>
        <v>3.5305092183079979E-17</v>
      </c>
      <c r="H208" s="54">
        <f t="shared" si="92"/>
        <v>0</v>
      </c>
      <c r="I208" s="42">
        <f t="shared" ref="I208:I271" si="106">(C208+H208)/(1-$J$5-D208-$B$3)</f>
        <v>0</v>
      </c>
      <c r="J208" s="53" t="e">
        <f t="shared" ref="J208:J271" si="107">(I208-H208-D208*I208-C208-$B$3*I208)/I208</f>
        <v>#DIV/0!</v>
      </c>
      <c r="K208" s="92">
        <f t="shared" si="93"/>
        <v>0</v>
      </c>
      <c r="L208" s="87">
        <f t="shared" si="94"/>
        <v>0</v>
      </c>
      <c r="M208" s="93" t="e">
        <f t="shared" ref="M208:M271" si="108">(L208-K208-D208*L208-C208-$B$4*L208)/L208</f>
        <v>#DIV/0!</v>
      </c>
      <c r="N208" s="59">
        <f t="shared" si="95"/>
        <v>5</v>
      </c>
      <c r="O208" s="42">
        <f t="shared" si="96"/>
        <v>6.2500000000000009</v>
      </c>
      <c r="P208" s="55">
        <f t="shared" ref="P208:P271" si="109">(O208-N208-D208*O208-C208-$B$5*O208)/O208</f>
        <v>1.0658141036401501E-16</v>
      </c>
      <c r="Q208" s="86">
        <f t="shared" si="97"/>
        <v>0</v>
      </c>
      <c r="R208" s="87">
        <f t="shared" si="98"/>
        <v>0</v>
      </c>
      <c r="S208" s="93" t="e">
        <f t="shared" ref="S208:S271" si="110">(R208-Q208-D208*R208-C208-$B$6*R208)/R208</f>
        <v>#DIV/0!</v>
      </c>
      <c r="T208" s="59">
        <f t="shared" si="99"/>
        <v>0</v>
      </c>
      <c r="U208" s="42">
        <f t="shared" si="100"/>
        <v>0</v>
      </c>
      <c r="V208" s="53" t="e">
        <f t="shared" ref="V208:V271" si="111">(U208-T208-D208*U208-C208-$B$7*U208)/U208</f>
        <v>#DIV/0!</v>
      </c>
      <c r="W208" s="92">
        <f t="shared" si="101"/>
        <v>5</v>
      </c>
      <c r="X208" s="87">
        <f t="shared" si="102"/>
        <v>6.4935064935064934</v>
      </c>
      <c r="Y208" s="88">
        <f t="shared" ref="Y208:Y271" si="112">(X208-W208-D208*X208-C208-$B$8*X208)/X208</f>
        <v>-3.4194869158454821E-17</v>
      </c>
      <c r="Z208" s="54">
        <f t="shared" si="103"/>
        <v>0</v>
      </c>
      <c r="AA208" s="42">
        <f t="shared" ref="AA208:AA271" si="113">(C208+Z208)/(1-$J$5-D208-$B$9)</f>
        <v>0</v>
      </c>
      <c r="AB208" s="55" t="e">
        <f t="shared" ref="AB208:AB271" si="114">(AA208-Z208-D208*AA208-C208-$B$9*AA208)/AA208</f>
        <v>#DIV/0!</v>
      </c>
      <c r="AC208" s="86">
        <f t="shared" si="104"/>
        <v>5</v>
      </c>
      <c r="AD208" s="87">
        <f t="shared" ref="AD208:AD271" si="115">(C208+AC208)/(1-$J$5-D208-$B$10)</f>
        <v>5.2083333333333339</v>
      </c>
      <c r="AE208" s="93">
        <f t="shared" ref="AE208:AE271" si="116">(AD208-AC208-D208*AD208-C208-$B$10*AD208)/AD208</f>
        <v>1.0658141036401501E-16</v>
      </c>
      <c r="AF208" s="59">
        <f t="shared" ref="AF208:AF271" si="117">IF(L208/2&lt;$C$8,$D$8,$E$8)</f>
        <v>5</v>
      </c>
      <c r="AG208" s="42">
        <f t="shared" ref="AG208:AG271" si="118">(C208+AF208)/(1-$J$5-D208-$B$11)</f>
        <v>5.2083333333333339</v>
      </c>
      <c r="AH208" s="55">
        <f t="shared" ref="AH208:AH271" si="119">(AG208-AF208-D208*AG208-C208-$B$11*AG208)/AG208</f>
        <v>1.0658141036401501E-16</v>
      </c>
    </row>
    <row r="209" spans="1:34" x14ac:dyDescent="0.25">
      <c r="A209" s="75"/>
      <c r="B209" s="66"/>
      <c r="C209" s="40"/>
      <c r="D209" s="80">
        <v>0.04</v>
      </c>
      <c r="E209" s="86">
        <f t="shared" si="90"/>
        <v>5</v>
      </c>
      <c r="F209" s="87">
        <f t="shared" si="91"/>
        <v>6.2893081761006293</v>
      </c>
      <c r="G209" s="88">
        <f t="shared" si="105"/>
        <v>3.5305092183079979E-17</v>
      </c>
      <c r="H209" s="54">
        <f t="shared" si="92"/>
        <v>0</v>
      </c>
      <c r="I209" s="42">
        <f t="shared" si="106"/>
        <v>0</v>
      </c>
      <c r="J209" s="53" t="e">
        <f t="shared" si="107"/>
        <v>#DIV/0!</v>
      </c>
      <c r="K209" s="92">
        <f t="shared" si="93"/>
        <v>0</v>
      </c>
      <c r="L209" s="87">
        <f t="shared" si="94"/>
        <v>0</v>
      </c>
      <c r="M209" s="93" t="e">
        <f t="shared" si="108"/>
        <v>#DIV/0!</v>
      </c>
      <c r="N209" s="59">
        <f t="shared" si="95"/>
        <v>5</v>
      </c>
      <c r="O209" s="42">
        <f t="shared" si="96"/>
        <v>6.2500000000000009</v>
      </c>
      <c r="P209" s="55">
        <f t="shared" si="109"/>
        <v>1.0658141036401501E-16</v>
      </c>
      <c r="Q209" s="86">
        <f t="shared" si="97"/>
        <v>0</v>
      </c>
      <c r="R209" s="87">
        <f t="shared" si="98"/>
        <v>0</v>
      </c>
      <c r="S209" s="93" t="e">
        <f t="shared" si="110"/>
        <v>#DIV/0!</v>
      </c>
      <c r="T209" s="59">
        <f t="shared" si="99"/>
        <v>0</v>
      </c>
      <c r="U209" s="42">
        <f t="shared" si="100"/>
        <v>0</v>
      </c>
      <c r="V209" s="53" t="e">
        <f t="shared" si="111"/>
        <v>#DIV/0!</v>
      </c>
      <c r="W209" s="92">
        <f t="shared" si="101"/>
        <v>5</v>
      </c>
      <c r="X209" s="87">
        <f t="shared" si="102"/>
        <v>6.4935064935064934</v>
      </c>
      <c r="Y209" s="88">
        <f t="shared" si="112"/>
        <v>-3.4194869158454821E-17</v>
      </c>
      <c r="Z209" s="54">
        <f t="shared" si="103"/>
        <v>0</v>
      </c>
      <c r="AA209" s="42">
        <f t="shared" si="113"/>
        <v>0</v>
      </c>
      <c r="AB209" s="55" t="e">
        <f t="shared" si="114"/>
        <v>#DIV/0!</v>
      </c>
      <c r="AC209" s="86">
        <f t="shared" si="104"/>
        <v>5</v>
      </c>
      <c r="AD209" s="87">
        <f t="shared" si="115"/>
        <v>5.2083333333333339</v>
      </c>
      <c r="AE209" s="93">
        <f t="shared" si="116"/>
        <v>1.0658141036401501E-16</v>
      </c>
      <c r="AF209" s="59">
        <f t="shared" si="117"/>
        <v>5</v>
      </c>
      <c r="AG209" s="42">
        <f t="shared" si="118"/>
        <v>5.2083333333333339</v>
      </c>
      <c r="AH209" s="55">
        <f t="shared" si="119"/>
        <v>1.0658141036401501E-16</v>
      </c>
    </row>
    <row r="210" spans="1:34" x14ac:dyDescent="0.25">
      <c r="A210" s="75"/>
      <c r="B210" s="66"/>
      <c r="C210" s="40"/>
      <c r="D210" s="80">
        <v>0.04</v>
      </c>
      <c r="E210" s="86">
        <f t="shared" si="90"/>
        <v>5</v>
      </c>
      <c r="F210" s="87">
        <f t="shared" si="91"/>
        <v>6.2893081761006293</v>
      </c>
      <c r="G210" s="88">
        <f t="shared" si="105"/>
        <v>3.5305092183079979E-17</v>
      </c>
      <c r="H210" s="54">
        <f t="shared" si="92"/>
        <v>0</v>
      </c>
      <c r="I210" s="42">
        <f t="shared" si="106"/>
        <v>0</v>
      </c>
      <c r="J210" s="53" t="e">
        <f t="shared" si="107"/>
        <v>#DIV/0!</v>
      </c>
      <c r="K210" s="92">
        <f t="shared" si="93"/>
        <v>0</v>
      </c>
      <c r="L210" s="87">
        <f t="shared" si="94"/>
        <v>0</v>
      </c>
      <c r="M210" s="93" t="e">
        <f t="shared" si="108"/>
        <v>#DIV/0!</v>
      </c>
      <c r="N210" s="59">
        <f t="shared" si="95"/>
        <v>5</v>
      </c>
      <c r="O210" s="42">
        <f t="shared" si="96"/>
        <v>6.2500000000000009</v>
      </c>
      <c r="P210" s="55">
        <f t="shared" si="109"/>
        <v>1.0658141036401501E-16</v>
      </c>
      <c r="Q210" s="86">
        <f t="shared" si="97"/>
        <v>0</v>
      </c>
      <c r="R210" s="87">
        <f t="shared" si="98"/>
        <v>0</v>
      </c>
      <c r="S210" s="93" t="e">
        <f t="shared" si="110"/>
        <v>#DIV/0!</v>
      </c>
      <c r="T210" s="59">
        <f t="shared" si="99"/>
        <v>0</v>
      </c>
      <c r="U210" s="42">
        <f t="shared" si="100"/>
        <v>0</v>
      </c>
      <c r="V210" s="53" t="e">
        <f t="shared" si="111"/>
        <v>#DIV/0!</v>
      </c>
      <c r="W210" s="92">
        <f t="shared" si="101"/>
        <v>5</v>
      </c>
      <c r="X210" s="87">
        <f t="shared" si="102"/>
        <v>6.4935064935064934</v>
      </c>
      <c r="Y210" s="88">
        <f t="shared" si="112"/>
        <v>-3.4194869158454821E-17</v>
      </c>
      <c r="Z210" s="54">
        <f t="shared" si="103"/>
        <v>0</v>
      </c>
      <c r="AA210" s="42">
        <f t="shared" si="113"/>
        <v>0</v>
      </c>
      <c r="AB210" s="55" t="e">
        <f t="shared" si="114"/>
        <v>#DIV/0!</v>
      </c>
      <c r="AC210" s="86">
        <f t="shared" si="104"/>
        <v>5</v>
      </c>
      <c r="AD210" s="87">
        <f t="shared" si="115"/>
        <v>5.2083333333333339</v>
      </c>
      <c r="AE210" s="93">
        <f t="shared" si="116"/>
        <v>1.0658141036401501E-16</v>
      </c>
      <c r="AF210" s="59">
        <f t="shared" si="117"/>
        <v>5</v>
      </c>
      <c r="AG210" s="42">
        <f t="shared" si="118"/>
        <v>5.2083333333333339</v>
      </c>
      <c r="AH210" s="55">
        <f t="shared" si="119"/>
        <v>1.0658141036401501E-16</v>
      </c>
    </row>
    <row r="211" spans="1:34" x14ac:dyDescent="0.25">
      <c r="A211" s="75"/>
      <c r="B211" s="66"/>
      <c r="C211" s="40"/>
      <c r="D211" s="80">
        <v>0.04</v>
      </c>
      <c r="E211" s="86">
        <f t="shared" si="90"/>
        <v>5</v>
      </c>
      <c r="F211" s="87">
        <f t="shared" si="91"/>
        <v>6.2893081761006293</v>
      </c>
      <c r="G211" s="88">
        <f t="shared" si="105"/>
        <v>3.5305092183079979E-17</v>
      </c>
      <c r="H211" s="54">
        <f t="shared" si="92"/>
        <v>0</v>
      </c>
      <c r="I211" s="42">
        <f t="shared" si="106"/>
        <v>0</v>
      </c>
      <c r="J211" s="53" t="e">
        <f t="shared" si="107"/>
        <v>#DIV/0!</v>
      </c>
      <c r="K211" s="92">
        <f t="shared" si="93"/>
        <v>0</v>
      </c>
      <c r="L211" s="87">
        <f t="shared" si="94"/>
        <v>0</v>
      </c>
      <c r="M211" s="93" t="e">
        <f t="shared" si="108"/>
        <v>#DIV/0!</v>
      </c>
      <c r="N211" s="59">
        <f t="shared" si="95"/>
        <v>5</v>
      </c>
      <c r="O211" s="42">
        <f t="shared" si="96"/>
        <v>6.2500000000000009</v>
      </c>
      <c r="P211" s="55">
        <f t="shared" si="109"/>
        <v>1.0658141036401501E-16</v>
      </c>
      <c r="Q211" s="86">
        <f t="shared" si="97"/>
        <v>0</v>
      </c>
      <c r="R211" s="87">
        <f t="shared" si="98"/>
        <v>0</v>
      </c>
      <c r="S211" s="93" t="e">
        <f t="shared" si="110"/>
        <v>#DIV/0!</v>
      </c>
      <c r="T211" s="59">
        <f t="shared" si="99"/>
        <v>0</v>
      </c>
      <c r="U211" s="42">
        <f t="shared" si="100"/>
        <v>0</v>
      </c>
      <c r="V211" s="53" t="e">
        <f t="shared" si="111"/>
        <v>#DIV/0!</v>
      </c>
      <c r="W211" s="92">
        <f t="shared" si="101"/>
        <v>5</v>
      </c>
      <c r="X211" s="87">
        <f t="shared" si="102"/>
        <v>6.4935064935064934</v>
      </c>
      <c r="Y211" s="88">
        <f t="shared" si="112"/>
        <v>-3.4194869158454821E-17</v>
      </c>
      <c r="Z211" s="54">
        <f t="shared" si="103"/>
        <v>0</v>
      </c>
      <c r="AA211" s="42">
        <f t="shared" si="113"/>
        <v>0</v>
      </c>
      <c r="AB211" s="55" t="e">
        <f t="shared" si="114"/>
        <v>#DIV/0!</v>
      </c>
      <c r="AC211" s="86">
        <f t="shared" si="104"/>
        <v>5</v>
      </c>
      <c r="AD211" s="87">
        <f t="shared" si="115"/>
        <v>5.2083333333333339</v>
      </c>
      <c r="AE211" s="93">
        <f t="shared" si="116"/>
        <v>1.0658141036401501E-16</v>
      </c>
      <c r="AF211" s="59">
        <f t="shared" si="117"/>
        <v>5</v>
      </c>
      <c r="AG211" s="42">
        <f t="shared" si="118"/>
        <v>5.2083333333333339</v>
      </c>
      <c r="AH211" s="55">
        <f t="shared" si="119"/>
        <v>1.0658141036401501E-16</v>
      </c>
    </row>
    <row r="212" spans="1:34" x14ac:dyDescent="0.25">
      <c r="A212" s="75"/>
      <c r="B212" s="66"/>
      <c r="C212" s="40"/>
      <c r="D212" s="80">
        <v>0.04</v>
      </c>
      <c r="E212" s="86">
        <f t="shared" si="90"/>
        <v>5</v>
      </c>
      <c r="F212" s="87">
        <f t="shared" si="91"/>
        <v>6.2893081761006293</v>
      </c>
      <c r="G212" s="88">
        <f t="shared" si="105"/>
        <v>3.5305092183079979E-17</v>
      </c>
      <c r="H212" s="54">
        <f t="shared" si="92"/>
        <v>0</v>
      </c>
      <c r="I212" s="42">
        <f t="shared" si="106"/>
        <v>0</v>
      </c>
      <c r="J212" s="53" t="e">
        <f t="shared" si="107"/>
        <v>#DIV/0!</v>
      </c>
      <c r="K212" s="92">
        <f t="shared" si="93"/>
        <v>0</v>
      </c>
      <c r="L212" s="87">
        <f t="shared" si="94"/>
        <v>0</v>
      </c>
      <c r="M212" s="93" t="e">
        <f t="shared" si="108"/>
        <v>#DIV/0!</v>
      </c>
      <c r="N212" s="59">
        <f t="shared" si="95"/>
        <v>5</v>
      </c>
      <c r="O212" s="42">
        <f t="shared" si="96"/>
        <v>6.2500000000000009</v>
      </c>
      <c r="P212" s="55">
        <f t="shared" si="109"/>
        <v>1.0658141036401501E-16</v>
      </c>
      <c r="Q212" s="86">
        <f t="shared" si="97"/>
        <v>0</v>
      </c>
      <c r="R212" s="87">
        <f t="shared" si="98"/>
        <v>0</v>
      </c>
      <c r="S212" s="93" t="e">
        <f t="shared" si="110"/>
        <v>#DIV/0!</v>
      </c>
      <c r="T212" s="59">
        <f t="shared" si="99"/>
        <v>0</v>
      </c>
      <c r="U212" s="42">
        <f t="shared" si="100"/>
        <v>0</v>
      </c>
      <c r="V212" s="53" t="e">
        <f t="shared" si="111"/>
        <v>#DIV/0!</v>
      </c>
      <c r="W212" s="92">
        <f t="shared" si="101"/>
        <v>5</v>
      </c>
      <c r="X212" s="87">
        <f t="shared" si="102"/>
        <v>6.4935064935064934</v>
      </c>
      <c r="Y212" s="88">
        <f t="shared" si="112"/>
        <v>-3.4194869158454821E-17</v>
      </c>
      <c r="Z212" s="54">
        <f t="shared" si="103"/>
        <v>0</v>
      </c>
      <c r="AA212" s="42">
        <f t="shared" si="113"/>
        <v>0</v>
      </c>
      <c r="AB212" s="55" t="e">
        <f t="shared" si="114"/>
        <v>#DIV/0!</v>
      </c>
      <c r="AC212" s="86">
        <f t="shared" si="104"/>
        <v>5</v>
      </c>
      <c r="AD212" s="87">
        <f t="shared" si="115"/>
        <v>5.2083333333333339</v>
      </c>
      <c r="AE212" s="93">
        <f t="shared" si="116"/>
        <v>1.0658141036401501E-16</v>
      </c>
      <c r="AF212" s="59">
        <f t="shared" si="117"/>
        <v>5</v>
      </c>
      <c r="AG212" s="42">
        <f t="shared" si="118"/>
        <v>5.2083333333333339</v>
      </c>
      <c r="AH212" s="55">
        <f t="shared" si="119"/>
        <v>1.0658141036401501E-16</v>
      </c>
    </row>
    <row r="213" spans="1:34" x14ac:dyDescent="0.25">
      <c r="A213" s="75"/>
      <c r="B213" s="66"/>
      <c r="C213" s="40"/>
      <c r="D213" s="80">
        <v>0.04</v>
      </c>
      <c r="E213" s="86">
        <f t="shared" si="90"/>
        <v>5</v>
      </c>
      <c r="F213" s="87">
        <f t="shared" si="91"/>
        <v>6.2893081761006293</v>
      </c>
      <c r="G213" s="88">
        <f t="shared" si="105"/>
        <v>3.5305092183079979E-17</v>
      </c>
      <c r="H213" s="54">
        <f t="shared" si="92"/>
        <v>0</v>
      </c>
      <c r="I213" s="42">
        <f t="shared" si="106"/>
        <v>0</v>
      </c>
      <c r="J213" s="53" t="e">
        <f t="shared" si="107"/>
        <v>#DIV/0!</v>
      </c>
      <c r="K213" s="92">
        <f t="shared" si="93"/>
        <v>0</v>
      </c>
      <c r="L213" s="87">
        <f t="shared" si="94"/>
        <v>0</v>
      </c>
      <c r="M213" s="93" t="e">
        <f t="shared" si="108"/>
        <v>#DIV/0!</v>
      </c>
      <c r="N213" s="59">
        <f t="shared" si="95"/>
        <v>5</v>
      </c>
      <c r="O213" s="42">
        <f t="shared" si="96"/>
        <v>6.2500000000000009</v>
      </c>
      <c r="P213" s="55">
        <f t="shared" si="109"/>
        <v>1.0658141036401501E-16</v>
      </c>
      <c r="Q213" s="86">
        <f t="shared" si="97"/>
        <v>0</v>
      </c>
      <c r="R213" s="87">
        <f t="shared" si="98"/>
        <v>0</v>
      </c>
      <c r="S213" s="93" t="e">
        <f t="shared" si="110"/>
        <v>#DIV/0!</v>
      </c>
      <c r="T213" s="59">
        <f t="shared" si="99"/>
        <v>0</v>
      </c>
      <c r="U213" s="42">
        <f t="shared" si="100"/>
        <v>0</v>
      </c>
      <c r="V213" s="53" t="e">
        <f t="shared" si="111"/>
        <v>#DIV/0!</v>
      </c>
      <c r="W213" s="92">
        <f t="shared" si="101"/>
        <v>5</v>
      </c>
      <c r="X213" s="87">
        <f t="shared" si="102"/>
        <v>6.4935064935064934</v>
      </c>
      <c r="Y213" s="88">
        <f t="shared" si="112"/>
        <v>-3.4194869158454821E-17</v>
      </c>
      <c r="Z213" s="54">
        <f t="shared" si="103"/>
        <v>0</v>
      </c>
      <c r="AA213" s="42">
        <f t="shared" si="113"/>
        <v>0</v>
      </c>
      <c r="AB213" s="55" t="e">
        <f t="shared" si="114"/>
        <v>#DIV/0!</v>
      </c>
      <c r="AC213" s="86">
        <f t="shared" si="104"/>
        <v>5</v>
      </c>
      <c r="AD213" s="87">
        <f t="shared" si="115"/>
        <v>5.2083333333333339</v>
      </c>
      <c r="AE213" s="93">
        <f t="shared" si="116"/>
        <v>1.0658141036401501E-16</v>
      </c>
      <c r="AF213" s="59">
        <f t="shared" si="117"/>
        <v>5</v>
      </c>
      <c r="AG213" s="42">
        <f t="shared" si="118"/>
        <v>5.2083333333333339</v>
      </c>
      <c r="AH213" s="55">
        <f t="shared" si="119"/>
        <v>1.0658141036401501E-16</v>
      </c>
    </row>
    <row r="214" spans="1:34" x14ac:dyDescent="0.25">
      <c r="A214" s="75"/>
      <c r="B214" s="66"/>
      <c r="C214" s="40"/>
      <c r="D214" s="80">
        <v>0.04</v>
      </c>
      <c r="E214" s="86">
        <f t="shared" si="90"/>
        <v>5</v>
      </c>
      <c r="F214" s="87">
        <f t="shared" si="91"/>
        <v>6.2893081761006293</v>
      </c>
      <c r="G214" s="88">
        <f t="shared" si="105"/>
        <v>3.5305092183079979E-17</v>
      </c>
      <c r="H214" s="54">
        <f t="shared" si="92"/>
        <v>0</v>
      </c>
      <c r="I214" s="42">
        <f t="shared" si="106"/>
        <v>0</v>
      </c>
      <c r="J214" s="53" t="e">
        <f t="shared" si="107"/>
        <v>#DIV/0!</v>
      </c>
      <c r="K214" s="92">
        <f t="shared" si="93"/>
        <v>0</v>
      </c>
      <c r="L214" s="87">
        <f t="shared" si="94"/>
        <v>0</v>
      </c>
      <c r="M214" s="93" t="e">
        <f t="shared" si="108"/>
        <v>#DIV/0!</v>
      </c>
      <c r="N214" s="59">
        <f t="shared" si="95"/>
        <v>5</v>
      </c>
      <c r="O214" s="42">
        <f t="shared" si="96"/>
        <v>6.2500000000000009</v>
      </c>
      <c r="P214" s="55">
        <f t="shared" si="109"/>
        <v>1.0658141036401501E-16</v>
      </c>
      <c r="Q214" s="86">
        <f t="shared" si="97"/>
        <v>0</v>
      </c>
      <c r="R214" s="87">
        <f t="shared" si="98"/>
        <v>0</v>
      </c>
      <c r="S214" s="93" t="e">
        <f t="shared" si="110"/>
        <v>#DIV/0!</v>
      </c>
      <c r="T214" s="59">
        <f t="shared" si="99"/>
        <v>0</v>
      </c>
      <c r="U214" s="42">
        <f t="shared" si="100"/>
        <v>0</v>
      </c>
      <c r="V214" s="53" t="e">
        <f t="shared" si="111"/>
        <v>#DIV/0!</v>
      </c>
      <c r="W214" s="92">
        <f t="shared" si="101"/>
        <v>5</v>
      </c>
      <c r="X214" s="87">
        <f t="shared" si="102"/>
        <v>6.4935064935064934</v>
      </c>
      <c r="Y214" s="88">
        <f t="shared" si="112"/>
        <v>-3.4194869158454821E-17</v>
      </c>
      <c r="Z214" s="54">
        <f t="shared" si="103"/>
        <v>0</v>
      </c>
      <c r="AA214" s="42">
        <f t="shared" si="113"/>
        <v>0</v>
      </c>
      <c r="AB214" s="55" t="e">
        <f t="shared" si="114"/>
        <v>#DIV/0!</v>
      </c>
      <c r="AC214" s="86">
        <f t="shared" si="104"/>
        <v>5</v>
      </c>
      <c r="AD214" s="87">
        <f t="shared" si="115"/>
        <v>5.2083333333333339</v>
      </c>
      <c r="AE214" s="93">
        <f t="shared" si="116"/>
        <v>1.0658141036401501E-16</v>
      </c>
      <c r="AF214" s="59">
        <f t="shared" si="117"/>
        <v>5</v>
      </c>
      <c r="AG214" s="42">
        <f t="shared" si="118"/>
        <v>5.2083333333333339</v>
      </c>
      <c r="AH214" s="55">
        <f t="shared" si="119"/>
        <v>1.0658141036401501E-16</v>
      </c>
    </row>
    <row r="215" spans="1:34" x14ac:dyDescent="0.25">
      <c r="A215" s="75"/>
      <c r="B215" s="66"/>
      <c r="C215" s="40"/>
      <c r="D215" s="80">
        <v>0.04</v>
      </c>
      <c r="E215" s="86">
        <f t="shared" si="90"/>
        <v>5</v>
      </c>
      <c r="F215" s="87">
        <f t="shared" si="91"/>
        <v>6.2893081761006293</v>
      </c>
      <c r="G215" s="88">
        <f t="shared" si="105"/>
        <v>3.5305092183079979E-17</v>
      </c>
      <c r="H215" s="54">
        <f t="shared" si="92"/>
        <v>0</v>
      </c>
      <c r="I215" s="42">
        <f t="shared" si="106"/>
        <v>0</v>
      </c>
      <c r="J215" s="53" t="e">
        <f t="shared" si="107"/>
        <v>#DIV/0!</v>
      </c>
      <c r="K215" s="92">
        <f t="shared" si="93"/>
        <v>0</v>
      </c>
      <c r="L215" s="87">
        <f t="shared" si="94"/>
        <v>0</v>
      </c>
      <c r="M215" s="93" t="e">
        <f t="shared" si="108"/>
        <v>#DIV/0!</v>
      </c>
      <c r="N215" s="59">
        <f t="shared" si="95"/>
        <v>5</v>
      </c>
      <c r="O215" s="42">
        <f t="shared" si="96"/>
        <v>6.2500000000000009</v>
      </c>
      <c r="P215" s="55">
        <f t="shared" si="109"/>
        <v>1.0658141036401501E-16</v>
      </c>
      <c r="Q215" s="86">
        <f t="shared" si="97"/>
        <v>0</v>
      </c>
      <c r="R215" s="87">
        <f t="shared" si="98"/>
        <v>0</v>
      </c>
      <c r="S215" s="93" t="e">
        <f t="shared" si="110"/>
        <v>#DIV/0!</v>
      </c>
      <c r="T215" s="59">
        <f t="shared" si="99"/>
        <v>0</v>
      </c>
      <c r="U215" s="42">
        <f t="shared" si="100"/>
        <v>0</v>
      </c>
      <c r="V215" s="53" t="e">
        <f t="shared" si="111"/>
        <v>#DIV/0!</v>
      </c>
      <c r="W215" s="92">
        <f t="shared" si="101"/>
        <v>5</v>
      </c>
      <c r="X215" s="87">
        <f t="shared" si="102"/>
        <v>6.4935064935064934</v>
      </c>
      <c r="Y215" s="88">
        <f t="shared" si="112"/>
        <v>-3.4194869158454821E-17</v>
      </c>
      <c r="Z215" s="54">
        <f t="shared" si="103"/>
        <v>0</v>
      </c>
      <c r="AA215" s="42">
        <f t="shared" si="113"/>
        <v>0</v>
      </c>
      <c r="AB215" s="55" t="e">
        <f t="shared" si="114"/>
        <v>#DIV/0!</v>
      </c>
      <c r="AC215" s="86">
        <f t="shared" si="104"/>
        <v>5</v>
      </c>
      <c r="AD215" s="87">
        <f t="shared" si="115"/>
        <v>5.2083333333333339</v>
      </c>
      <c r="AE215" s="93">
        <f t="shared" si="116"/>
        <v>1.0658141036401501E-16</v>
      </c>
      <c r="AF215" s="59">
        <f t="shared" si="117"/>
        <v>5</v>
      </c>
      <c r="AG215" s="42">
        <f t="shared" si="118"/>
        <v>5.2083333333333339</v>
      </c>
      <c r="AH215" s="55">
        <f t="shared" si="119"/>
        <v>1.0658141036401501E-16</v>
      </c>
    </row>
    <row r="216" spans="1:34" x14ac:dyDescent="0.25">
      <c r="A216" s="75"/>
      <c r="B216" s="66"/>
      <c r="C216" s="40"/>
      <c r="D216" s="80">
        <v>0.04</v>
      </c>
      <c r="E216" s="86">
        <f t="shared" si="90"/>
        <v>5</v>
      </c>
      <c r="F216" s="87">
        <f t="shared" si="91"/>
        <v>6.2893081761006293</v>
      </c>
      <c r="G216" s="88">
        <f t="shared" si="105"/>
        <v>3.5305092183079979E-17</v>
      </c>
      <c r="H216" s="54">
        <f t="shared" si="92"/>
        <v>0</v>
      </c>
      <c r="I216" s="42">
        <f t="shared" si="106"/>
        <v>0</v>
      </c>
      <c r="J216" s="53" t="e">
        <f t="shared" si="107"/>
        <v>#DIV/0!</v>
      </c>
      <c r="K216" s="92">
        <f t="shared" si="93"/>
        <v>0</v>
      </c>
      <c r="L216" s="87">
        <f t="shared" si="94"/>
        <v>0</v>
      </c>
      <c r="M216" s="93" t="e">
        <f t="shared" si="108"/>
        <v>#DIV/0!</v>
      </c>
      <c r="N216" s="59">
        <f t="shared" si="95"/>
        <v>5</v>
      </c>
      <c r="O216" s="42">
        <f t="shared" si="96"/>
        <v>6.2500000000000009</v>
      </c>
      <c r="P216" s="55">
        <f t="shared" si="109"/>
        <v>1.0658141036401501E-16</v>
      </c>
      <c r="Q216" s="86">
        <f t="shared" si="97"/>
        <v>0</v>
      </c>
      <c r="R216" s="87">
        <f t="shared" si="98"/>
        <v>0</v>
      </c>
      <c r="S216" s="93" t="e">
        <f t="shared" si="110"/>
        <v>#DIV/0!</v>
      </c>
      <c r="T216" s="59">
        <f t="shared" si="99"/>
        <v>0</v>
      </c>
      <c r="U216" s="42">
        <f t="shared" si="100"/>
        <v>0</v>
      </c>
      <c r="V216" s="53" t="e">
        <f t="shared" si="111"/>
        <v>#DIV/0!</v>
      </c>
      <c r="W216" s="92">
        <f t="shared" si="101"/>
        <v>5</v>
      </c>
      <c r="X216" s="87">
        <f t="shared" si="102"/>
        <v>6.4935064935064934</v>
      </c>
      <c r="Y216" s="88">
        <f t="shared" si="112"/>
        <v>-3.4194869158454821E-17</v>
      </c>
      <c r="Z216" s="54">
        <f t="shared" si="103"/>
        <v>0</v>
      </c>
      <c r="AA216" s="42">
        <f t="shared" si="113"/>
        <v>0</v>
      </c>
      <c r="AB216" s="55" t="e">
        <f t="shared" si="114"/>
        <v>#DIV/0!</v>
      </c>
      <c r="AC216" s="86">
        <f t="shared" si="104"/>
        <v>5</v>
      </c>
      <c r="AD216" s="87">
        <f t="shared" si="115"/>
        <v>5.2083333333333339</v>
      </c>
      <c r="AE216" s="93">
        <f t="shared" si="116"/>
        <v>1.0658141036401501E-16</v>
      </c>
      <c r="AF216" s="59">
        <f t="shared" si="117"/>
        <v>5</v>
      </c>
      <c r="AG216" s="42">
        <f t="shared" si="118"/>
        <v>5.2083333333333339</v>
      </c>
      <c r="AH216" s="55">
        <f t="shared" si="119"/>
        <v>1.0658141036401501E-16</v>
      </c>
    </row>
    <row r="217" spans="1:34" x14ac:dyDescent="0.25">
      <c r="A217" s="75"/>
      <c r="B217" s="66"/>
      <c r="C217" s="40"/>
      <c r="D217" s="80">
        <v>0.04</v>
      </c>
      <c r="E217" s="86">
        <f t="shared" si="90"/>
        <v>5</v>
      </c>
      <c r="F217" s="87">
        <f t="shared" si="91"/>
        <v>6.2893081761006293</v>
      </c>
      <c r="G217" s="88">
        <f t="shared" si="105"/>
        <v>3.5305092183079979E-17</v>
      </c>
      <c r="H217" s="54">
        <f t="shared" si="92"/>
        <v>0</v>
      </c>
      <c r="I217" s="42">
        <f t="shared" si="106"/>
        <v>0</v>
      </c>
      <c r="J217" s="53" t="e">
        <f t="shared" si="107"/>
        <v>#DIV/0!</v>
      </c>
      <c r="K217" s="92">
        <f t="shared" si="93"/>
        <v>0</v>
      </c>
      <c r="L217" s="87">
        <f t="shared" si="94"/>
        <v>0</v>
      </c>
      <c r="M217" s="93" t="e">
        <f t="shared" si="108"/>
        <v>#DIV/0!</v>
      </c>
      <c r="N217" s="59">
        <f t="shared" si="95"/>
        <v>5</v>
      </c>
      <c r="O217" s="42">
        <f t="shared" si="96"/>
        <v>6.2500000000000009</v>
      </c>
      <c r="P217" s="55">
        <f t="shared" si="109"/>
        <v>1.0658141036401501E-16</v>
      </c>
      <c r="Q217" s="86">
        <f t="shared" si="97"/>
        <v>0</v>
      </c>
      <c r="R217" s="87">
        <f t="shared" si="98"/>
        <v>0</v>
      </c>
      <c r="S217" s="93" t="e">
        <f t="shared" si="110"/>
        <v>#DIV/0!</v>
      </c>
      <c r="T217" s="59">
        <f t="shared" si="99"/>
        <v>0</v>
      </c>
      <c r="U217" s="42">
        <f t="shared" si="100"/>
        <v>0</v>
      </c>
      <c r="V217" s="53" t="e">
        <f t="shared" si="111"/>
        <v>#DIV/0!</v>
      </c>
      <c r="W217" s="92">
        <f t="shared" si="101"/>
        <v>5</v>
      </c>
      <c r="X217" s="87">
        <f t="shared" si="102"/>
        <v>6.4935064935064934</v>
      </c>
      <c r="Y217" s="88">
        <f t="shared" si="112"/>
        <v>-3.4194869158454821E-17</v>
      </c>
      <c r="Z217" s="54">
        <f t="shared" si="103"/>
        <v>0</v>
      </c>
      <c r="AA217" s="42">
        <f t="shared" si="113"/>
        <v>0</v>
      </c>
      <c r="AB217" s="55" t="e">
        <f t="shared" si="114"/>
        <v>#DIV/0!</v>
      </c>
      <c r="AC217" s="86">
        <f t="shared" si="104"/>
        <v>5</v>
      </c>
      <c r="AD217" s="87">
        <f t="shared" si="115"/>
        <v>5.2083333333333339</v>
      </c>
      <c r="AE217" s="93">
        <f t="shared" si="116"/>
        <v>1.0658141036401501E-16</v>
      </c>
      <c r="AF217" s="59">
        <f t="shared" si="117"/>
        <v>5</v>
      </c>
      <c r="AG217" s="42">
        <f t="shared" si="118"/>
        <v>5.2083333333333339</v>
      </c>
      <c r="AH217" s="55">
        <f t="shared" si="119"/>
        <v>1.0658141036401501E-16</v>
      </c>
    </row>
    <row r="218" spans="1:34" x14ac:dyDescent="0.25">
      <c r="A218" s="75"/>
      <c r="B218" s="66"/>
      <c r="C218" s="40"/>
      <c r="D218" s="80">
        <v>0.04</v>
      </c>
      <c r="E218" s="86">
        <f t="shared" si="90"/>
        <v>5</v>
      </c>
      <c r="F218" s="87">
        <f t="shared" si="91"/>
        <v>6.2893081761006293</v>
      </c>
      <c r="G218" s="88">
        <f t="shared" si="105"/>
        <v>3.5305092183079979E-17</v>
      </c>
      <c r="H218" s="54">
        <f t="shared" si="92"/>
        <v>0</v>
      </c>
      <c r="I218" s="42">
        <f t="shared" si="106"/>
        <v>0</v>
      </c>
      <c r="J218" s="53" t="e">
        <f t="shared" si="107"/>
        <v>#DIV/0!</v>
      </c>
      <c r="K218" s="92">
        <f t="shared" si="93"/>
        <v>0</v>
      </c>
      <c r="L218" s="87">
        <f t="shared" si="94"/>
        <v>0</v>
      </c>
      <c r="M218" s="93" t="e">
        <f t="shared" si="108"/>
        <v>#DIV/0!</v>
      </c>
      <c r="N218" s="59">
        <f t="shared" si="95"/>
        <v>5</v>
      </c>
      <c r="O218" s="42">
        <f t="shared" si="96"/>
        <v>6.2500000000000009</v>
      </c>
      <c r="P218" s="55">
        <f t="shared" si="109"/>
        <v>1.0658141036401501E-16</v>
      </c>
      <c r="Q218" s="86">
        <f t="shared" si="97"/>
        <v>0</v>
      </c>
      <c r="R218" s="87">
        <f t="shared" si="98"/>
        <v>0</v>
      </c>
      <c r="S218" s="93" t="e">
        <f t="shared" si="110"/>
        <v>#DIV/0!</v>
      </c>
      <c r="T218" s="59">
        <f t="shared" si="99"/>
        <v>0</v>
      </c>
      <c r="U218" s="42">
        <f t="shared" si="100"/>
        <v>0</v>
      </c>
      <c r="V218" s="53" t="e">
        <f t="shared" si="111"/>
        <v>#DIV/0!</v>
      </c>
      <c r="W218" s="92">
        <f t="shared" si="101"/>
        <v>5</v>
      </c>
      <c r="X218" s="87">
        <f t="shared" si="102"/>
        <v>6.4935064935064934</v>
      </c>
      <c r="Y218" s="88">
        <f t="shared" si="112"/>
        <v>-3.4194869158454821E-17</v>
      </c>
      <c r="Z218" s="54">
        <f t="shared" si="103"/>
        <v>0</v>
      </c>
      <c r="AA218" s="42">
        <f t="shared" si="113"/>
        <v>0</v>
      </c>
      <c r="AB218" s="55" t="e">
        <f t="shared" si="114"/>
        <v>#DIV/0!</v>
      </c>
      <c r="AC218" s="86">
        <f t="shared" si="104"/>
        <v>5</v>
      </c>
      <c r="AD218" s="87">
        <f t="shared" si="115"/>
        <v>5.2083333333333339</v>
      </c>
      <c r="AE218" s="93">
        <f t="shared" si="116"/>
        <v>1.0658141036401501E-16</v>
      </c>
      <c r="AF218" s="59">
        <f t="shared" si="117"/>
        <v>5</v>
      </c>
      <c r="AG218" s="42">
        <f t="shared" si="118"/>
        <v>5.2083333333333339</v>
      </c>
      <c r="AH218" s="55">
        <f t="shared" si="119"/>
        <v>1.0658141036401501E-16</v>
      </c>
    </row>
    <row r="219" spans="1:34" x14ac:dyDescent="0.25">
      <c r="A219" s="75"/>
      <c r="B219" s="66"/>
      <c r="C219" s="40"/>
      <c r="D219" s="80">
        <v>0.04</v>
      </c>
      <c r="E219" s="86">
        <f t="shared" si="90"/>
        <v>5</v>
      </c>
      <c r="F219" s="87">
        <f t="shared" si="91"/>
        <v>6.2893081761006293</v>
      </c>
      <c r="G219" s="88">
        <f t="shared" si="105"/>
        <v>3.5305092183079979E-17</v>
      </c>
      <c r="H219" s="54">
        <f t="shared" si="92"/>
        <v>0</v>
      </c>
      <c r="I219" s="42">
        <f t="shared" si="106"/>
        <v>0</v>
      </c>
      <c r="J219" s="53" t="e">
        <f t="shared" si="107"/>
        <v>#DIV/0!</v>
      </c>
      <c r="K219" s="92">
        <f t="shared" si="93"/>
        <v>0</v>
      </c>
      <c r="L219" s="87">
        <f t="shared" si="94"/>
        <v>0</v>
      </c>
      <c r="M219" s="93" t="e">
        <f t="shared" si="108"/>
        <v>#DIV/0!</v>
      </c>
      <c r="N219" s="59">
        <f t="shared" si="95"/>
        <v>5</v>
      </c>
      <c r="O219" s="42">
        <f t="shared" si="96"/>
        <v>6.2500000000000009</v>
      </c>
      <c r="P219" s="55">
        <f t="shared" si="109"/>
        <v>1.0658141036401501E-16</v>
      </c>
      <c r="Q219" s="86">
        <f t="shared" si="97"/>
        <v>0</v>
      </c>
      <c r="R219" s="87">
        <f t="shared" si="98"/>
        <v>0</v>
      </c>
      <c r="S219" s="93" t="e">
        <f t="shared" si="110"/>
        <v>#DIV/0!</v>
      </c>
      <c r="T219" s="59">
        <f t="shared" si="99"/>
        <v>0</v>
      </c>
      <c r="U219" s="42">
        <f t="shared" si="100"/>
        <v>0</v>
      </c>
      <c r="V219" s="53" t="e">
        <f t="shared" si="111"/>
        <v>#DIV/0!</v>
      </c>
      <c r="W219" s="92">
        <f t="shared" si="101"/>
        <v>5</v>
      </c>
      <c r="X219" s="87">
        <f t="shared" si="102"/>
        <v>6.4935064935064934</v>
      </c>
      <c r="Y219" s="88">
        <f t="shared" si="112"/>
        <v>-3.4194869158454821E-17</v>
      </c>
      <c r="Z219" s="54">
        <f t="shared" si="103"/>
        <v>0</v>
      </c>
      <c r="AA219" s="42">
        <f t="shared" si="113"/>
        <v>0</v>
      </c>
      <c r="AB219" s="55" t="e">
        <f t="shared" si="114"/>
        <v>#DIV/0!</v>
      </c>
      <c r="AC219" s="86">
        <f t="shared" si="104"/>
        <v>5</v>
      </c>
      <c r="AD219" s="87">
        <f t="shared" si="115"/>
        <v>5.2083333333333339</v>
      </c>
      <c r="AE219" s="93">
        <f t="shared" si="116"/>
        <v>1.0658141036401501E-16</v>
      </c>
      <c r="AF219" s="59">
        <f t="shared" si="117"/>
        <v>5</v>
      </c>
      <c r="AG219" s="42">
        <f t="shared" si="118"/>
        <v>5.2083333333333339</v>
      </c>
      <c r="AH219" s="55">
        <f t="shared" si="119"/>
        <v>1.0658141036401501E-16</v>
      </c>
    </row>
    <row r="220" spans="1:34" x14ac:dyDescent="0.25">
      <c r="A220" s="75"/>
      <c r="B220" s="66"/>
      <c r="C220" s="40"/>
      <c r="D220" s="80">
        <v>0.04</v>
      </c>
      <c r="E220" s="86">
        <f t="shared" si="90"/>
        <v>5</v>
      </c>
      <c r="F220" s="87">
        <f t="shared" si="91"/>
        <v>6.2893081761006293</v>
      </c>
      <c r="G220" s="88">
        <f t="shared" si="105"/>
        <v>3.5305092183079979E-17</v>
      </c>
      <c r="H220" s="54">
        <f t="shared" si="92"/>
        <v>0</v>
      </c>
      <c r="I220" s="42">
        <f t="shared" si="106"/>
        <v>0</v>
      </c>
      <c r="J220" s="53" t="e">
        <f t="shared" si="107"/>
        <v>#DIV/0!</v>
      </c>
      <c r="K220" s="92">
        <f t="shared" si="93"/>
        <v>0</v>
      </c>
      <c r="L220" s="87">
        <f t="shared" si="94"/>
        <v>0</v>
      </c>
      <c r="M220" s="93" t="e">
        <f t="shared" si="108"/>
        <v>#DIV/0!</v>
      </c>
      <c r="N220" s="59">
        <f t="shared" si="95"/>
        <v>5</v>
      </c>
      <c r="O220" s="42">
        <f t="shared" si="96"/>
        <v>6.2500000000000009</v>
      </c>
      <c r="P220" s="55">
        <f t="shared" si="109"/>
        <v>1.0658141036401501E-16</v>
      </c>
      <c r="Q220" s="86">
        <f t="shared" si="97"/>
        <v>0</v>
      </c>
      <c r="R220" s="87">
        <f t="shared" si="98"/>
        <v>0</v>
      </c>
      <c r="S220" s="93" t="e">
        <f t="shared" si="110"/>
        <v>#DIV/0!</v>
      </c>
      <c r="T220" s="59">
        <f t="shared" si="99"/>
        <v>0</v>
      </c>
      <c r="U220" s="42">
        <f t="shared" si="100"/>
        <v>0</v>
      </c>
      <c r="V220" s="53" t="e">
        <f t="shared" si="111"/>
        <v>#DIV/0!</v>
      </c>
      <c r="W220" s="92">
        <f t="shared" si="101"/>
        <v>5</v>
      </c>
      <c r="X220" s="87">
        <f t="shared" si="102"/>
        <v>6.4935064935064934</v>
      </c>
      <c r="Y220" s="88">
        <f t="shared" si="112"/>
        <v>-3.4194869158454821E-17</v>
      </c>
      <c r="Z220" s="54">
        <f t="shared" si="103"/>
        <v>0</v>
      </c>
      <c r="AA220" s="42">
        <f t="shared" si="113"/>
        <v>0</v>
      </c>
      <c r="AB220" s="55" t="e">
        <f t="shared" si="114"/>
        <v>#DIV/0!</v>
      </c>
      <c r="AC220" s="86">
        <f t="shared" si="104"/>
        <v>5</v>
      </c>
      <c r="AD220" s="87">
        <f t="shared" si="115"/>
        <v>5.2083333333333339</v>
      </c>
      <c r="AE220" s="93">
        <f t="shared" si="116"/>
        <v>1.0658141036401501E-16</v>
      </c>
      <c r="AF220" s="59">
        <f t="shared" si="117"/>
        <v>5</v>
      </c>
      <c r="AG220" s="42">
        <f t="shared" si="118"/>
        <v>5.2083333333333339</v>
      </c>
      <c r="AH220" s="55">
        <f t="shared" si="119"/>
        <v>1.0658141036401501E-16</v>
      </c>
    </row>
    <row r="221" spans="1:34" x14ac:dyDescent="0.25">
      <c r="A221" s="75"/>
      <c r="B221" s="66"/>
      <c r="C221" s="40"/>
      <c r="D221" s="80">
        <v>0.04</v>
      </c>
      <c r="E221" s="86">
        <f t="shared" si="90"/>
        <v>5</v>
      </c>
      <c r="F221" s="87">
        <f t="shared" si="91"/>
        <v>6.2893081761006293</v>
      </c>
      <c r="G221" s="88">
        <f t="shared" si="105"/>
        <v>3.5305092183079979E-17</v>
      </c>
      <c r="H221" s="54">
        <f t="shared" si="92"/>
        <v>0</v>
      </c>
      <c r="I221" s="42">
        <f t="shared" si="106"/>
        <v>0</v>
      </c>
      <c r="J221" s="53" t="e">
        <f t="shared" si="107"/>
        <v>#DIV/0!</v>
      </c>
      <c r="K221" s="92">
        <f t="shared" si="93"/>
        <v>0</v>
      </c>
      <c r="L221" s="87">
        <f t="shared" si="94"/>
        <v>0</v>
      </c>
      <c r="M221" s="93" t="e">
        <f t="shared" si="108"/>
        <v>#DIV/0!</v>
      </c>
      <c r="N221" s="59">
        <f t="shared" si="95"/>
        <v>5</v>
      </c>
      <c r="O221" s="42">
        <f t="shared" si="96"/>
        <v>6.2500000000000009</v>
      </c>
      <c r="P221" s="55">
        <f t="shared" si="109"/>
        <v>1.0658141036401501E-16</v>
      </c>
      <c r="Q221" s="86">
        <f t="shared" si="97"/>
        <v>0</v>
      </c>
      <c r="R221" s="87">
        <f t="shared" si="98"/>
        <v>0</v>
      </c>
      <c r="S221" s="93" t="e">
        <f t="shared" si="110"/>
        <v>#DIV/0!</v>
      </c>
      <c r="T221" s="59">
        <f t="shared" si="99"/>
        <v>0</v>
      </c>
      <c r="U221" s="42">
        <f t="shared" si="100"/>
        <v>0</v>
      </c>
      <c r="V221" s="53" t="e">
        <f t="shared" si="111"/>
        <v>#DIV/0!</v>
      </c>
      <c r="W221" s="92">
        <f t="shared" si="101"/>
        <v>5</v>
      </c>
      <c r="X221" s="87">
        <f t="shared" si="102"/>
        <v>6.4935064935064934</v>
      </c>
      <c r="Y221" s="88">
        <f t="shared" si="112"/>
        <v>-3.4194869158454821E-17</v>
      </c>
      <c r="Z221" s="54">
        <f t="shared" si="103"/>
        <v>0</v>
      </c>
      <c r="AA221" s="42">
        <f t="shared" si="113"/>
        <v>0</v>
      </c>
      <c r="AB221" s="55" t="e">
        <f t="shared" si="114"/>
        <v>#DIV/0!</v>
      </c>
      <c r="AC221" s="86">
        <f t="shared" si="104"/>
        <v>5</v>
      </c>
      <c r="AD221" s="87">
        <f t="shared" si="115"/>
        <v>5.2083333333333339</v>
      </c>
      <c r="AE221" s="93">
        <f t="shared" si="116"/>
        <v>1.0658141036401501E-16</v>
      </c>
      <c r="AF221" s="59">
        <f t="shared" si="117"/>
        <v>5</v>
      </c>
      <c r="AG221" s="42">
        <f t="shared" si="118"/>
        <v>5.2083333333333339</v>
      </c>
      <c r="AH221" s="55">
        <f t="shared" si="119"/>
        <v>1.0658141036401501E-16</v>
      </c>
    </row>
    <row r="222" spans="1:34" x14ac:dyDescent="0.25">
      <c r="A222" s="75"/>
      <c r="B222" s="66"/>
      <c r="C222" s="40"/>
      <c r="D222" s="80">
        <v>0.04</v>
      </c>
      <c r="E222" s="86">
        <f t="shared" si="90"/>
        <v>5</v>
      </c>
      <c r="F222" s="87">
        <f t="shared" si="91"/>
        <v>6.2893081761006293</v>
      </c>
      <c r="G222" s="88">
        <f t="shared" si="105"/>
        <v>3.5305092183079979E-17</v>
      </c>
      <c r="H222" s="54">
        <f t="shared" si="92"/>
        <v>0</v>
      </c>
      <c r="I222" s="42">
        <f t="shared" si="106"/>
        <v>0</v>
      </c>
      <c r="J222" s="53" t="e">
        <f t="shared" si="107"/>
        <v>#DIV/0!</v>
      </c>
      <c r="K222" s="92">
        <f t="shared" si="93"/>
        <v>0</v>
      </c>
      <c r="L222" s="87">
        <f t="shared" si="94"/>
        <v>0</v>
      </c>
      <c r="M222" s="93" t="e">
        <f t="shared" si="108"/>
        <v>#DIV/0!</v>
      </c>
      <c r="N222" s="59">
        <f t="shared" si="95"/>
        <v>5</v>
      </c>
      <c r="O222" s="42">
        <f t="shared" si="96"/>
        <v>6.2500000000000009</v>
      </c>
      <c r="P222" s="55">
        <f t="shared" si="109"/>
        <v>1.0658141036401501E-16</v>
      </c>
      <c r="Q222" s="86">
        <f t="shared" si="97"/>
        <v>0</v>
      </c>
      <c r="R222" s="87">
        <f t="shared" si="98"/>
        <v>0</v>
      </c>
      <c r="S222" s="93" t="e">
        <f t="shared" si="110"/>
        <v>#DIV/0!</v>
      </c>
      <c r="T222" s="59">
        <f t="shared" si="99"/>
        <v>0</v>
      </c>
      <c r="U222" s="42">
        <f t="shared" si="100"/>
        <v>0</v>
      </c>
      <c r="V222" s="53" t="e">
        <f t="shared" si="111"/>
        <v>#DIV/0!</v>
      </c>
      <c r="W222" s="92">
        <f t="shared" si="101"/>
        <v>5</v>
      </c>
      <c r="X222" s="87">
        <f t="shared" si="102"/>
        <v>6.4935064935064934</v>
      </c>
      <c r="Y222" s="88">
        <f t="shared" si="112"/>
        <v>-3.4194869158454821E-17</v>
      </c>
      <c r="Z222" s="54">
        <f t="shared" si="103"/>
        <v>0</v>
      </c>
      <c r="AA222" s="42">
        <f t="shared" si="113"/>
        <v>0</v>
      </c>
      <c r="AB222" s="55" t="e">
        <f t="shared" si="114"/>
        <v>#DIV/0!</v>
      </c>
      <c r="AC222" s="86">
        <f t="shared" si="104"/>
        <v>5</v>
      </c>
      <c r="AD222" s="87">
        <f t="shared" si="115"/>
        <v>5.2083333333333339</v>
      </c>
      <c r="AE222" s="93">
        <f t="shared" si="116"/>
        <v>1.0658141036401501E-16</v>
      </c>
      <c r="AF222" s="59">
        <f t="shared" si="117"/>
        <v>5</v>
      </c>
      <c r="AG222" s="42">
        <f t="shared" si="118"/>
        <v>5.2083333333333339</v>
      </c>
      <c r="AH222" s="55">
        <f t="shared" si="119"/>
        <v>1.0658141036401501E-16</v>
      </c>
    </row>
    <row r="223" spans="1:34" x14ac:dyDescent="0.25">
      <c r="A223" s="75"/>
      <c r="B223" s="66"/>
      <c r="C223" s="40"/>
      <c r="D223" s="80">
        <v>0.04</v>
      </c>
      <c r="E223" s="86">
        <f t="shared" si="90"/>
        <v>5</v>
      </c>
      <c r="F223" s="87">
        <f t="shared" si="91"/>
        <v>6.2893081761006293</v>
      </c>
      <c r="G223" s="88">
        <f t="shared" si="105"/>
        <v>3.5305092183079979E-17</v>
      </c>
      <c r="H223" s="54">
        <f t="shared" si="92"/>
        <v>0</v>
      </c>
      <c r="I223" s="42">
        <f t="shared" si="106"/>
        <v>0</v>
      </c>
      <c r="J223" s="53" t="e">
        <f t="shared" si="107"/>
        <v>#DIV/0!</v>
      </c>
      <c r="K223" s="92">
        <f t="shared" si="93"/>
        <v>0</v>
      </c>
      <c r="L223" s="87">
        <f t="shared" si="94"/>
        <v>0</v>
      </c>
      <c r="M223" s="93" t="e">
        <f t="shared" si="108"/>
        <v>#DIV/0!</v>
      </c>
      <c r="N223" s="59">
        <f t="shared" si="95"/>
        <v>5</v>
      </c>
      <c r="O223" s="42">
        <f t="shared" si="96"/>
        <v>6.2500000000000009</v>
      </c>
      <c r="P223" s="55">
        <f t="shared" si="109"/>
        <v>1.0658141036401501E-16</v>
      </c>
      <c r="Q223" s="86">
        <f t="shared" si="97"/>
        <v>0</v>
      </c>
      <c r="R223" s="87">
        <f t="shared" si="98"/>
        <v>0</v>
      </c>
      <c r="S223" s="93" t="e">
        <f t="shared" si="110"/>
        <v>#DIV/0!</v>
      </c>
      <c r="T223" s="59">
        <f t="shared" si="99"/>
        <v>0</v>
      </c>
      <c r="U223" s="42">
        <f t="shared" si="100"/>
        <v>0</v>
      </c>
      <c r="V223" s="53" t="e">
        <f t="shared" si="111"/>
        <v>#DIV/0!</v>
      </c>
      <c r="W223" s="92">
        <f t="shared" si="101"/>
        <v>5</v>
      </c>
      <c r="X223" s="87">
        <f t="shared" si="102"/>
        <v>6.4935064935064934</v>
      </c>
      <c r="Y223" s="88">
        <f t="shared" si="112"/>
        <v>-3.4194869158454821E-17</v>
      </c>
      <c r="Z223" s="54">
        <f t="shared" si="103"/>
        <v>0</v>
      </c>
      <c r="AA223" s="42">
        <f t="shared" si="113"/>
        <v>0</v>
      </c>
      <c r="AB223" s="55" t="e">
        <f t="shared" si="114"/>
        <v>#DIV/0!</v>
      </c>
      <c r="AC223" s="86">
        <f t="shared" si="104"/>
        <v>5</v>
      </c>
      <c r="AD223" s="87">
        <f t="shared" si="115"/>
        <v>5.2083333333333339</v>
      </c>
      <c r="AE223" s="93">
        <f t="shared" si="116"/>
        <v>1.0658141036401501E-16</v>
      </c>
      <c r="AF223" s="59">
        <f t="shared" si="117"/>
        <v>5</v>
      </c>
      <c r="AG223" s="42">
        <f t="shared" si="118"/>
        <v>5.2083333333333339</v>
      </c>
      <c r="AH223" s="55">
        <f t="shared" si="119"/>
        <v>1.0658141036401501E-16</v>
      </c>
    </row>
    <row r="224" spans="1:34" x14ac:dyDescent="0.25">
      <c r="A224" s="75"/>
      <c r="B224" s="66"/>
      <c r="C224" s="40"/>
      <c r="D224" s="80">
        <v>0.04</v>
      </c>
      <c r="E224" s="86">
        <f t="shared" si="90"/>
        <v>5</v>
      </c>
      <c r="F224" s="87">
        <f t="shared" si="91"/>
        <v>6.2893081761006293</v>
      </c>
      <c r="G224" s="88">
        <f t="shared" si="105"/>
        <v>3.5305092183079979E-17</v>
      </c>
      <c r="H224" s="54">
        <f t="shared" si="92"/>
        <v>0</v>
      </c>
      <c r="I224" s="42">
        <f t="shared" si="106"/>
        <v>0</v>
      </c>
      <c r="J224" s="53" t="e">
        <f t="shared" si="107"/>
        <v>#DIV/0!</v>
      </c>
      <c r="K224" s="92">
        <f t="shared" si="93"/>
        <v>0</v>
      </c>
      <c r="L224" s="87">
        <f t="shared" si="94"/>
        <v>0</v>
      </c>
      <c r="M224" s="93" t="e">
        <f t="shared" si="108"/>
        <v>#DIV/0!</v>
      </c>
      <c r="N224" s="59">
        <f t="shared" si="95"/>
        <v>5</v>
      </c>
      <c r="O224" s="42">
        <f t="shared" si="96"/>
        <v>6.2500000000000009</v>
      </c>
      <c r="P224" s="55">
        <f t="shared" si="109"/>
        <v>1.0658141036401501E-16</v>
      </c>
      <c r="Q224" s="86">
        <f t="shared" si="97"/>
        <v>0</v>
      </c>
      <c r="R224" s="87">
        <f t="shared" si="98"/>
        <v>0</v>
      </c>
      <c r="S224" s="93" t="e">
        <f t="shared" si="110"/>
        <v>#DIV/0!</v>
      </c>
      <c r="T224" s="59">
        <f t="shared" si="99"/>
        <v>0</v>
      </c>
      <c r="U224" s="42">
        <f t="shared" si="100"/>
        <v>0</v>
      </c>
      <c r="V224" s="53" t="e">
        <f t="shared" si="111"/>
        <v>#DIV/0!</v>
      </c>
      <c r="W224" s="92">
        <f t="shared" si="101"/>
        <v>5</v>
      </c>
      <c r="X224" s="87">
        <f t="shared" si="102"/>
        <v>6.4935064935064934</v>
      </c>
      <c r="Y224" s="88">
        <f t="shared" si="112"/>
        <v>-3.4194869158454821E-17</v>
      </c>
      <c r="Z224" s="54">
        <f t="shared" si="103"/>
        <v>0</v>
      </c>
      <c r="AA224" s="42">
        <f t="shared" si="113"/>
        <v>0</v>
      </c>
      <c r="AB224" s="55" t="e">
        <f t="shared" si="114"/>
        <v>#DIV/0!</v>
      </c>
      <c r="AC224" s="86">
        <f t="shared" si="104"/>
        <v>5</v>
      </c>
      <c r="AD224" s="87">
        <f t="shared" si="115"/>
        <v>5.2083333333333339</v>
      </c>
      <c r="AE224" s="93">
        <f t="shared" si="116"/>
        <v>1.0658141036401501E-16</v>
      </c>
      <c r="AF224" s="59">
        <f t="shared" si="117"/>
        <v>5</v>
      </c>
      <c r="AG224" s="42">
        <f t="shared" si="118"/>
        <v>5.2083333333333339</v>
      </c>
      <c r="AH224" s="55">
        <f t="shared" si="119"/>
        <v>1.0658141036401501E-16</v>
      </c>
    </row>
    <row r="225" spans="1:34" x14ac:dyDescent="0.25">
      <c r="A225" s="75"/>
      <c r="B225" s="66"/>
      <c r="C225" s="40"/>
      <c r="D225" s="80">
        <v>0.04</v>
      </c>
      <c r="E225" s="86">
        <f t="shared" si="90"/>
        <v>5</v>
      </c>
      <c r="F225" s="87">
        <f t="shared" si="91"/>
        <v>6.2893081761006293</v>
      </c>
      <c r="G225" s="88">
        <f t="shared" si="105"/>
        <v>3.5305092183079979E-17</v>
      </c>
      <c r="H225" s="54">
        <f t="shared" si="92"/>
        <v>0</v>
      </c>
      <c r="I225" s="42">
        <f t="shared" si="106"/>
        <v>0</v>
      </c>
      <c r="J225" s="53" t="e">
        <f t="shared" si="107"/>
        <v>#DIV/0!</v>
      </c>
      <c r="K225" s="92">
        <f t="shared" si="93"/>
        <v>0</v>
      </c>
      <c r="L225" s="87">
        <f t="shared" si="94"/>
        <v>0</v>
      </c>
      <c r="M225" s="93" t="e">
        <f t="shared" si="108"/>
        <v>#DIV/0!</v>
      </c>
      <c r="N225" s="59">
        <f t="shared" si="95"/>
        <v>5</v>
      </c>
      <c r="O225" s="42">
        <f t="shared" si="96"/>
        <v>6.2500000000000009</v>
      </c>
      <c r="P225" s="55">
        <f t="shared" si="109"/>
        <v>1.0658141036401501E-16</v>
      </c>
      <c r="Q225" s="86">
        <f t="shared" si="97"/>
        <v>0</v>
      </c>
      <c r="R225" s="87">
        <f t="shared" si="98"/>
        <v>0</v>
      </c>
      <c r="S225" s="93" t="e">
        <f t="shared" si="110"/>
        <v>#DIV/0!</v>
      </c>
      <c r="T225" s="59">
        <f t="shared" si="99"/>
        <v>0</v>
      </c>
      <c r="U225" s="42">
        <f t="shared" si="100"/>
        <v>0</v>
      </c>
      <c r="V225" s="53" t="e">
        <f t="shared" si="111"/>
        <v>#DIV/0!</v>
      </c>
      <c r="W225" s="92">
        <f t="shared" si="101"/>
        <v>5</v>
      </c>
      <c r="X225" s="87">
        <f t="shared" si="102"/>
        <v>6.4935064935064934</v>
      </c>
      <c r="Y225" s="88">
        <f t="shared" si="112"/>
        <v>-3.4194869158454821E-17</v>
      </c>
      <c r="Z225" s="54">
        <f t="shared" si="103"/>
        <v>0</v>
      </c>
      <c r="AA225" s="42">
        <f t="shared" si="113"/>
        <v>0</v>
      </c>
      <c r="AB225" s="55" t="e">
        <f t="shared" si="114"/>
        <v>#DIV/0!</v>
      </c>
      <c r="AC225" s="86">
        <f t="shared" si="104"/>
        <v>5</v>
      </c>
      <c r="AD225" s="87">
        <f t="shared" si="115"/>
        <v>5.2083333333333339</v>
      </c>
      <c r="AE225" s="93">
        <f t="shared" si="116"/>
        <v>1.0658141036401501E-16</v>
      </c>
      <c r="AF225" s="59">
        <f t="shared" si="117"/>
        <v>5</v>
      </c>
      <c r="AG225" s="42">
        <f t="shared" si="118"/>
        <v>5.2083333333333339</v>
      </c>
      <c r="AH225" s="55">
        <f t="shared" si="119"/>
        <v>1.0658141036401501E-16</v>
      </c>
    </row>
    <row r="226" spans="1:34" x14ac:dyDescent="0.25">
      <c r="A226" s="75"/>
      <c r="B226" s="66"/>
      <c r="C226" s="40"/>
      <c r="D226" s="80">
        <v>0.04</v>
      </c>
      <c r="E226" s="86">
        <f t="shared" si="90"/>
        <v>5</v>
      </c>
      <c r="F226" s="87">
        <f t="shared" si="91"/>
        <v>6.2893081761006293</v>
      </c>
      <c r="G226" s="88">
        <f t="shared" si="105"/>
        <v>3.5305092183079979E-17</v>
      </c>
      <c r="H226" s="54">
        <f t="shared" si="92"/>
        <v>0</v>
      </c>
      <c r="I226" s="42">
        <f t="shared" si="106"/>
        <v>0</v>
      </c>
      <c r="J226" s="53" t="e">
        <f t="shared" si="107"/>
        <v>#DIV/0!</v>
      </c>
      <c r="K226" s="92">
        <f t="shared" si="93"/>
        <v>0</v>
      </c>
      <c r="L226" s="87">
        <f t="shared" si="94"/>
        <v>0</v>
      </c>
      <c r="M226" s="93" t="e">
        <f t="shared" si="108"/>
        <v>#DIV/0!</v>
      </c>
      <c r="N226" s="59">
        <f t="shared" si="95"/>
        <v>5</v>
      </c>
      <c r="O226" s="42">
        <f t="shared" si="96"/>
        <v>6.2500000000000009</v>
      </c>
      <c r="P226" s="55">
        <f t="shared" si="109"/>
        <v>1.0658141036401501E-16</v>
      </c>
      <c r="Q226" s="86">
        <f t="shared" si="97"/>
        <v>0</v>
      </c>
      <c r="R226" s="87">
        <f t="shared" si="98"/>
        <v>0</v>
      </c>
      <c r="S226" s="93" t="e">
        <f t="shared" si="110"/>
        <v>#DIV/0!</v>
      </c>
      <c r="T226" s="59">
        <f t="shared" si="99"/>
        <v>0</v>
      </c>
      <c r="U226" s="42">
        <f t="shared" si="100"/>
        <v>0</v>
      </c>
      <c r="V226" s="53" t="e">
        <f t="shared" si="111"/>
        <v>#DIV/0!</v>
      </c>
      <c r="W226" s="92">
        <f t="shared" si="101"/>
        <v>5</v>
      </c>
      <c r="X226" s="87">
        <f t="shared" si="102"/>
        <v>6.4935064935064934</v>
      </c>
      <c r="Y226" s="88">
        <f t="shared" si="112"/>
        <v>-3.4194869158454821E-17</v>
      </c>
      <c r="Z226" s="54">
        <f t="shared" si="103"/>
        <v>0</v>
      </c>
      <c r="AA226" s="42">
        <f t="shared" si="113"/>
        <v>0</v>
      </c>
      <c r="AB226" s="55" t="e">
        <f t="shared" si="114"/>
        <v>#DIV/0!</v>
      </c>
      <c r="AC226" s="86">
        <f t="shared" si="104"/>
        <v>5</v>
      </c>
      <c r="AD226" s="87">
        <f t="shared" si="115"/>
        <v>5.2083333333333339</v>
      </c>
      <c r="AE226" s="93">
        <f t="shared" si="116"/>
        <v>1.0658141036401501E-16</v>
      </c>
      <c r="AF226" s="59">
        <f t="shared" si="117"/>
        <v>5</v>
      </c>
      <c r="AG226" s="42">
        <f t="shared" si="118"/>
        <v>5.2083333333333339</v>
      </c>
      <c r="AH226" s="55">
        <f t="shared" si="119"/>
        <v>1.0658141036401501E-16</v>
      </c>
    </row>
    <row r="227" spans="1:34" x14ac:dyDescent="0.25">
      <c r="A227" s="75"/>
      <c r="B227" s="66"/>
      <c r="C227" s="40"/>
      <c r="D227" s="80">
        <v>0.04</v>
      </c>
      <c r="E227" s="86">
        <f t="shared" si="90"/>
        <v>5</v>
      </c>
      <c r="F227" s="87">
        <f t="shared" si="91"/>
        <v>6.2893081761006293</v>
      </c>
      <c r="G227" s="88">
        <f t="shared" si="105"/>
        <v>3.5305092183079979E-17</v>
      </c>
      <c r="H227" s="54">
        <f t="shared" si="92"/>
        <v>0</v>
      </c>
      <c r="I227" s="42">
        <f t="shared" si="106"/>
        <v>0</v>
      </c>
      <c r="J227" s="53" t="e">
        <f t="shared" si="107"/>
        <v>#DIV/0!</v>
      </c>
      <c r="K227" s="92">
        <f t="shared" si="93"/>
        <v>0</v>
      </c>
      <c r="L227" s="87">
        <f t="shared" si="94"/>
        <v>0</v>
      </c>
      <c r="M227" s="93" t="e">
        <f t="shared" si="108"/>
        <v>#DIV/0!</v>
      </c>
      <c r="N227" s="59">
        <f t="shared" si="95"/>
        <v>5</v>
      </c>
      <c r="O227" s="42">
        <f t="shared" si="96"/>
        <v>6.2500000000000009</v>
      </c>
      <c r="P227" s="55">
        <f t="shared" si="109"/>
        <v>1.0658141036401501E-16</v>
      </c>
      <c r="Q227" s="86">
        <f t="shared" si="97"/>
        <v>0</v>
      </c>
      <c r="R227" s="87">
        <f t="shared" si="98"/>
        <v>0</v>
      </c>
      <c r="S227" s="93" t="e">
        <f t="shared" si="110"/>
        <v>#DIV/0!</v>
      </c>
      <c r="T227" s="59">
        <f t="shared" si="99"/>
        <v>0</v>
      </c>
      <c r="U227" s="42">
        <f t="shared" si="100"/>
        <v>0</v>
      </c>
      <c r="V227" s="53" t="e">
        <f t="shared" si="111"/>
        <v>#DIV/0!</v>
      </c>
      <c r="W227" s="92">
        <f t="shared" si="101"/>
        <v>5</v>
      </c>
      <c r="X227" s="87">
        <f t="shared" si="102"/>
        <v>6.4935064935064934</v>
      </c>
      <c r="Y227" s="88">
        <f t="shared" si="112"/>
        <v>-3.4194869158454821E-17</v>
      </c>
      <c r="Z227" s="54">
        <f t="shared" si="103"/>
        <v>0</v>
      </c>
      <c r="AA227" s="42">
        <f t="shared" si="113"/>
        <v>0</v>
      </c>
      <c r="AB227" s="55" t="e">
        <f t="shared" si="114"/>
        <v>#DIV/0!</v>
      </c>
      <c r="AC227" s="86">
        <f t="shared" si="104"/>
        <v>5</v>
      </c>
      <c r="AD227" s="87">
        <f t="shared" si="115"/>
        <v>5.2083333333333339</v>
      </c>
      <c r="AE227" s="93">
        <f t="shared" si="116"/>
        <v>1.0658141036401501E-16</v>
      </c>
      <c r="AF227" s="59">
        <f t="shared" si="117"/>
        <v>5</v>
      </c>
      <c r="AG227" s="42">
        <f t="shared" si="118"/>
        <v>5.2083333333333339</v>
      </c>
      <c r="AH227" s="55">
        <f t="shared" si="119"/>
        <v>1.0658141036401501E-16</v>
      </c>
    </row>
    <row r="228" spans="1:34" x14ac:dyDescent="0.25">
      <c r="A228" s="75"/>
      <c r="B228" s="66"/>
      <c r="C228" s="40"/>
      <c r="D228" s="80">
        <v>0.04</v>
      </c>
      <c r="E228" s="86">
        <f t="shared" si="90"/>
        <v>5</v>
      </c>
      <c r="F228" s="87">
        <f t="shared" si="91"/>
        <v>6.2893081761006293</v>
      </c>
      <c r="G228" s="88">
        <f t="shared" si="105"/>
        <v>3.5305092183079979E-17</v>
      </c>
      <c r="H228" s="54">
        <f t="shared" si="92"/>
        <v>0</v>
      </c>
      <c r="I228" s="42">
        <f t="shared" si="106"/>
        <v>0</v>
      </c>
      <c r="J228" s="53" t="e">
        <f t="shared" si="107"/>
        <v>#DIV/0!</v>
      </c>
      <c r="K228" s="92">
        <f t="shared" si="93"/>
        <v>0</v>
      </c>
      <c r="L228" s="87">
        <f t="shared" si="94"/>
        <v>0</v>
      </c>
      <c r="M228" s="93" t="e">
        <f t="shared" si="108"/>
        <v>#DIV/0!</v>
      </c>
      <c r="N228" s="59">
        <f t="shared" si="95"/>
        <v>5</v>
      </c>
      <c r="O228" s="42">
        <f t="shared" si="96"/>
        <v>6.2500000000000009</v>
      </c>
      <c r="P228" s="55">
        <f t="shared" si="109"/>
        <v>1.0658141036401501E-16</v>
      </c>
      <c r="Q228" s="86">
        <f t="shared" si="97"/>
        <v>0</v>
      </c>
      <c r="R228" s="87">
        <f t="shared" si="98"/>
        <v>0</v>
      </c>
      <c r="S228" s="93" t="e">
        <f t="shared" si="110"/>
        <v>#DIV/0!</v>
      </c>
      <c r="T228" s="59">
        <f t="shared" si="99"/>
        <v>0</v>
      </c>
      <c r="U228" s="42">
        <f t="shared" si="100"/>
        <v>0</v>
      </c>
      <c r="V228" s="53" t="e">
        <f t="shared" si="111"/>
        <v>#DIV/0!</v>
      </c>
      <c r="W228" s="92">
        <f t="shared" si="101"/>
        <v>5</v>
      </c>
      <c r="X228" s="87">
        <f t="shared" si="102"/>
        <v>6.4935064935064934</v>
      </c>
      <c r="Y228" s="88">
        <f t="shared" si="112"/>
        <v>-3.4194869158454821E-17</v>
      </c>
      <c r="Z228" s="54">
        <f t="shared" si="103"/>
        <v>0</v>
      </c>
      <c r="AA228" s="42">
        <f t="shared" si="113"/>
        <v>0</v>
      </c>
      <c r="AB228" s="55" t="e">
        <f t="shared" si="114"/>
        <v>#DIV/0!</v>
      </c>
      <c r="AC228" s="86">
        <f t="shared" si="104"/>
        <v>5</v>
      </c>
      <c r="AD228" s="87">
        <f t="shared" si="115"/>
        <v>5.2083333333333339</v>
      </c>
      <c r="AE228" s="93">
        <f t="shared" si="116"/>
        <v>1.0658141036401501E-16</v>
      </c>
      <c r="AF228" s="59">
        <f t="shared" si="117"/>
        <v>5</v>
      </c>
      <c r="AG228" s="42">
        <f t="shared" si="118"/>
        <v>5.2083333333333339</v>
      </c>
      <c r="AH228" s="55">
        <f t="shared" si="119"/>
        <v>1.0658141036401501E-16</v>
      </c>
    </row>
    <row r="229" spans="1:34" x14ac:dyDescent="0.25">
      <c r="A229" s="75"/>
      <c r="B229" s="66"/>
      <c r="C229" s="40"/>
      <c r="D229" s="80">
        <v>0.04</v>
      </c>
      <c r="E229" s="86">
        <f t="shared" si="90"/>
        <v>5</v>
      </c>
      <c r="F229" s="87">
        <f t="shared" si="91"/>
        <v>6.2893081761006293</v>
      </c>
      <c r="G229" s="88">
        <f t="shared" si="105"/>
        <v>3.5305092183079979E-17</v>
      </c>
      <c r="H229" s="54">
        <f t="shared" si="92"/>
        <v>0</v>
      </c>
      <c r="I229" s="42">
        <f t="shared" si="106"/>
        <v>0</v>
      </c>
      <c r="J229" s="53" t="e">
        <f t="shared" si="107"/>
        <v>#DIV/0!</v>
      </c>
      <c r="K229" s="92">
        <f t="shared" si="93"/>
        <v>0</v>
      </c>
      <c r="L229" s="87">
        <f t="shared" si="94"/>
        <v>0</v>
      </c>
      <c r="M229" s="93" t="e">
        <f t="shared" si="108"/>
        <v>#DIV/0!</v>
      </c>
      <c r="N229" s="59">
        <f t="shared" si="95"/>
        <v>5</v>
      </c>
      <c r="O229" s="42">
        <f t="shared" si="96"/>
        <v>6.2500000000000009</v>
      </c>
      <c r="P229" s="55">
        <f t="shared" si="109"/>
        <v>1.0658141036401501E-16</v>
      </c>
      <c r="Q229" s="86">
        <f t="shared" si="97"/>
        <v>0</v>
      </c>
      <c r="R229" s="87">
        <f t="shared" si="98"/>
        <v>0</v>
      </c>
      <c r="S229" s="93" t="e">
        <f t="shared" si="110"/>
        <v>#DIV/0!</v>
      </c>
      <c r="T229" s="59">
        <f t="shared" si="99"/>
        <v>0</v>
      </c>
      <c r="U229" s="42">
        <f t="shared" si="100"/>
        <v>0</v>
      </c>
      <c r="V229" s="53" t="e">
        <f t="shared" si="111"/>
        <v>#DIV/0!</v>
      </c>
      <c r="W229" s="92">
        <f t="shared" si="101"/>
        <v>5</v>
      </c>
      <c r="X229" s="87">
        <f t="shared" si="102"/>
        <v>6.4935064935064934</v>
      </c>
      <c r="Y229" s="88">
        <f t="shared" si="112"/>
        <v>-3.4194869158454821E-17</v>
      </c>
      <c r="Z229" s="54">
        <f t="shared" si="103"/>
        <v>0</v>
      </c>
      <c r="AA229" s="42">
        <f t="shared" si="113"/>
        <v>0</v>
      </c>
      <c r="AB229" s="55" t="e">
        <f t="shared" si="114"/>
        <v>#DIV/0!</v>
      </c>
      <c r="AC229" s="86">
        <f t="shared" si="104"/>
        <v>5</v>
      </c>
      <c r="AD229" s="87">
        <f t="shared" si="115"/>
        <v>5.2083333333333339</v>
      </c>
      <c r="AE229" s="93">
        <f t="shared" si="116"/>
        <v>1.0658141036401501E-16</v>
      </c>
      <c r="AF229" s="59">
        <f t="shared" si="117"/>
        <v>5</v>
      </c>
      <c r="AG229" s="42">
        <f t="shared" si="118"/>
        <v>5.2083333333333339</v>
      </c>
      <c r="AH229" s="55">
        <f t="shared" si="119"/>
        <v>1.0658141036401501E-16</v>
      </c>
    </row>
    <row r="230" spans="1:34" x14ac:dyDescent="0.25">
      <c r="A230" s="75"/>
      <c r="B230" s="66"/>
      <c r="C230" s="40"/>
      <c r="D230" s="80">
        <v>0.04</v>
      </c>
      <c r="E230" s="86">
        <f t="shared" si="90"/>
        <v>5</v>
      </c>
      <c r="F230" s="87">
        <f t="shared" si="91"/>
        <v>6.2893081761006293</v>
      </c>
      <c r="G230" s="88">
        <f t="shared" si="105"/>
        <v>3.5305092183079979E-17</v>
      </c>
      <c r="H230" s="54">
        <f t="shared" si="92"/>
        <v>0</v>
      </c>
      <c r="I230" s="42">
        <f t="shared" si="106"/>
        <v>0</v>
      </c>
      <c r="J230" s="53" t="e">
        <f t="shared" si="107"/>
        <v>#DIV/0!</v>
      </c>
      <c r="K230" s="92">
        <f t="shared" si="93"/>
        <v>0</v>
      </c>
      <c r="L230" s="87">
        <f t="shared" si="94"/>
        <v>0</v>
      </c>
      <c r="M230" s="93" t="e">
        <f t="shared" si="108"/>
        <v>#DIV/0!</v>
      </c>
      <c r="N230" s="59">
        <f t="shared" si="95"/>
        <v>5</v>
      </c>
      <c r="O230" s="42">
        <f t="shared" si="96"/>
        <v>6.2500000000000009</v>
      </c>
      <c r="P230" s="55">
        <f t="shared" si="109"/>
        <v>1.0658141036401501E-16</v>
      </c>
      <c r="Q230" s="86">
        <f t="shared" si="97"/>
        <v>0</v>
      </c>
      <c r="R230" s="87">
        <f t="shared" si="98"/>
        <v>0</v>
      </c>
      <c r="S230" s="93" t="e">
        <f t="shared" si="110"/>
        <v>#DIV/0!</v>
      </c>
      <c r="T230" s="59">
        <f t="shared" si="99"/>
        <v>0</v>
      </c>
      <c r="U230" s="42">
        <f t="shared" si="100"/>
        <v>0</v>
      </c>
      <c r="V230" s="53" t="e">
        <f t="shared" si="111"/>
        <v>#DIV/0!</v>
      </c>
      <c r="W230" s="92">
        <f t="shared" si="101"/>
        <v>5</v>
      </c>
      <c r="X230" s="87">
        <f t="shared" si="102"/>
        <v>6.4935064935064934</v>
      </c>
      <c r="Y230" s="88">
        <f t="shared" si="112"/>
        <v>-3.4194869158454821E-17</v>
      </c>
      <c r="Z230" s="54">
        <f t="shared" si="103"/>
        <v>0</v>
      </c>
      <c r="AA230" s="42">
        <f t="shared" si="113"/>
        <v>0</v>
      </c>
      <c r="AB230" s="55" t="e">
        <f t="shared" si="114"/>
        <v>#DIV/0!</v>
      </c>
      <c r="AC230" s="86">
        <f t="shared" si="104"/>
        <v>5</v>
      </c>
      <c r="AD230" s="87">
        <f t="shared" si="115"/>
        <v>5.2083333333333339</v>
      </c>
      <c r="AE230" s="93">
        <f t="shared" si="116"/>
        <v>1.0658141036401501E-16</v>
      </c>
      <c r="AF230" s="59">
        <f t="shared" si="117"/>
        <v>5</v>
      </c>
      <c r="AG230" s="42">
        <f t="shared" si="118"/>
        <v>5.2083333333333339</v>
      </c>
      <c r="AH230" s="55">
        <f t="shared" si="119"/>
        <v>1.0658141036401501E-16</v>
      </c>
    </row>
    <row r="231" spans="1:34" x14ac:dyDescent="0.25">
      <c r="A231" s="75"/>
      <c r="B231" s="66"/>
      <c r="C231" s="40"/>
      <c r="D231" s="80">
        <v>0.04</v>
      </c>
      <c r="E231" s="86">
        <f t="shared" si="90"/>
        <v>5</v>
      </c>
      <c r="F231" s="87">
        <f t="shared" si="91"/>
        <v>6.2893081761006293</v>
      </c>
      <c r="G231" s="88">
        <f t="shared" si="105"/>
        <v>3.5305092183079979E-17</v>
      </c>
      <c r="H231" s="54">
        <f t="shared" si="92"/>
        <v>0</v>
      </c>
      <c r="I231" s="42">
        <f t="shared" si="106"/>
        <v>0</v>
      </c>
      <c r="J231" s="53" t="e">
        <f t="shared" si="107"/>
        <v>#DIV/0!</v>
      </c>
      <c r="K231" s="92">
        <f t="shared" si="93"/>
        <v>0</v>
      </c>
      <c r="L231" s="87">
        <f t="shared" si="94"/>
        <v>0</v>
      </c>
      <c r="M231" s="93" t="e">
        <f t="shared" si="108"/>
        <v>#DIV/0!</v>
      </c>
      <c r="N231" s="59">
        <f t="shared" si="95"/>
        <v>5</v>
      </c>
      <c r="O231" s="42">
        <f t="shared" si="96"/>
        <v>6.2500000000000009</v>
      </c>
      <c r="P231" s="55">
        <f t="shared" si="109"/>
        <v>1.0658141036401501E-16</v>
      </c>
      <c r="Q231" s="86">
        <f t="shared" si="97"/>
        <v>0</v>
      </c>
      <c r="R231" s="87">
        <f t="shared" si="98"/>
        <v>0</v>
      </c>
      <c r="S231" s="93" t="e">
        <f t="shared" si="110"/>
        <v>#DIV/0!</v>
      </c>
      <c r="T231" s="59">
        <f t="shared" si="99"/>
        <v>0</v>
      </c>
      <c r="U231" s="42">
        <f t="shared" si="100"/>
        <v>0</v>
      </c>
      <c r="V231" s="53" t="e">
        <f t="shared" si="111"/>
        <v>#DIV/0!</v>
      </c>
      <c r="W231" s="92">
        <f t="shared" si="101"/>
        <v>5</v>
      </c>
      <c r="X231" s="87">
        <f t="shared" si="102"/>
        <v>6.4935064935064934</v>
      </c>
      <c r="Y231" s="88">
        <f t="shared" si="112"/>
        <v>-3.4194869158454821E-17</v>
      </c>
      <c r="Z231" s="54">
        <f t="shared" si="103"/>
        <v>0</v>
      </c>
      <c r="AA231" s="42">
        <f t="shared" si="113"/>
        <v>0</v>
      </c>
      <c r="AB231" s="55" t="e">
        <f t="shared" si="114"/>
        <v>#DIV/0!</v>
      </c>
      <c r="AC231" s="86">
        <f t="shared" si="104"/>
        <v>5</v>
      </c>
      <c r="AD231" s="87">
        <f t="shared" si="115"/>
        <v>5.2083333333333339</v>
      </c>
      <c r="AE231" s="93">
        <f t="shared" si="116"/>
        <v>1.0658141036401501E-16</v>
      </c>
      <c r="AF231" s="59">
        <f t="shared" si="117"/>
        <v>5</v>
      </c>
      <c r="AG231" s="42">
        <f t="shared" si="118"/>
        <v>5.2083333333333339</v>
      </c>
      <c r="AH231" s="55">
        <f t="shared" si="119"/>
        <v>1.0658141036401501E-16</v>
      </c>
    </row>
    <row r="232" spans="1:34" x14ac:dyDescent="0.25">
      <c r="A232" s="75"/>
      <c r="B232" s="66"/>
      <c r="C232" s="40"/>
      <c r="D232" s="80">
        <v>0.04</v>
      </c>
      <c r="E232" s="86">
        <f t="shared" si="90"/>
        <v>5</v>
      </c>
      <c r="F232" s="87">
        <f t="shared" si="91"/>
        <v>6.2893081761006293</v>
      </c>
      <c r="G232" s="88">
        <f t="shared" si="105"/>
        <v>3.5305092183079979E-17</v>
      </c>
      <c r="H232" s="54">
        <f t="shared" si="92"/>
        <v>0</v>
      </c>
      <c r="I232" s="42">
        <f t="shared" si="106"/>
        <v>0</v>
      </c>
      <c r="J232" s="53" t="e">
        <f t="shared" si="107"/>
        <v>#DIV/0!</v>
      </c>
      <c r="K232" s="92">
        <f t="shared" si="93"/>
        <v>0</v>
      </c>
      <c r="L232" s="87">
        <f t="shared" si="94"/>
        <v>0</v>
      </c>
      <c r="M232" s="93" t="e">
        <f t="shared" si="108"/>
        <v>#DIV/0!</v>
      </c>
      <c r="N232" s="59">
        <f t="shared" si="95"/>
        <v>5</v>
      </c>
      <c r="O232" s="42">
        <f t="shared" si="96"/>
        <v>6.2500000000000009</v>
      </c>
      <c r="P232" s="55">
        <f t="shared" si="109"/>
        <v>1.0658141036401501E-16</v>
      </c>
      <c r="Q232" s="86">
        <f t="shared" si="97"/>
        <v>0</v>
      </c>
      <c r="R232" s="87">
        <f t="shared" si="98"/>
        <v>0</v>
      </c>
      <c r="S232" s="93" t="e">
        <f t="shared" si="110"/>
        <v>#DIV/0!</v>
      </c>
      <c r="T232" s="59">
        <f t="shared" si="99"/>
        <v>0</v>
      </c>
      <c r="U232" s="42">
        <f t="shared" si="100"/>
        <v>0</v>
      </c>
      <c r="V232" s="53" t="e">
        <f t="shared" si="111"/>
        <v>#DIV/0!</v>
      </c>
      <c r="W232" s="92">
        <f t="shared" si="101"/>
        <v>5</v>
      </c>
      <c r="X232" s="87">
        <f t="shared" si="102"/>
        <v>6.4935064935064934</v>
      </c>
      <c r="Y232" s="88">
        <f t="shared" si="112"/>
        <v>-3.4194869158454821E-17</v>
      </c>
      <c r="Z232" s="54">
        <f t="shared" si="103"/>
        <v>0</v>
      </c>
      <c r="AA232" s="42">
        <f t="shared" si="113"/>
        <v>0</v>
      </c>
      <c r="AB232" s="55" t="e">
        <f t="shared" si="114"/>
        <v>#DIV/0!</v>
      </c>
      <c r="AC232" s="86">
        <f t="shared" si="104"/>
        <v>5</v>
      </c>
      <c r="AD232" s="87">
        <f t="shared" si="115"/>
        <v>5.2083333333333339</v>
      </c>
      <c r="AE232" s="93">
        <f t="shared" si="116"/>
        <v>1.0658141036401501E-16</v>
      </c>
      <c r="AF232" s="59">
        <f t="shared" si="117"/>
        <v>5</v>
      </c>
      <c r="AG232" s="42">
        <f t="shared" si="118"/>
        <v>5.2083333333333339</v>
      </c>
      <c r="AH232" s="55">
        <f t="shared" si="119"/>
        <v>1.0658141036401501E-16</v>
      </c>
    </row>
    <row r="233" spans="1:34" x14ac:dyDescent="0.25">
      <c r="A233" s="75"/>
      <c r="B233" s="66"/>
      <c r="C233" s="40"/>
      <c r="D233" s="80">
        <v>0.04</v>
      </c>
      <c r="E233" s="86">
        <f t="shared" si="90"/>
        <v>5</v>
      </c>
      <c r="F233" s="87">
        <f t="shared" si="91"/>
        <v>6.2893081761006293</v>
      </c>
      <c r="G233" s="88">
        <f t="shared" si="105"/>
        <v>3.5305092183079979E-17</v>
      </c>
      <c r="H233" s="54">
        <f t="shared" si="92"/>
        <v>0</v>
      </c>
      <c r="I233" s="42">
        <f t="shared" si="106"/>
        <v>0</v>
      </c>
      <c r="J233" s="53" t="e">
        <f t="shared" si="107"/>
        <v>#DIV/0!</v>
      </c>
      <c r="K233" s="92">
        <f t="shared" si="93"/>
        <v>0</v>
      </c>
      <c r="L233" s="87">
        <f t="shared" si="94"/>
        <v>0</v>
      </c>
      <c r="M233" s="93" t="e">
        <f t="shared" si="108"/>
        <v>#DIV/0!</v>
      </c>
      <c r="N233" s="59">
        <f t="shared" si="95"/>
        <v>5</v>
      </c>
      <c r="O233" s="42">
        <f t="shared" si="96"/>
        <v>6.2500000000000009</v>
      </c>
      <c r="P233" s="55">
        <f t="shared" si="109"/>
        <v>1.0658141036401501E-16</v>
      </c>
      <c r="Q233" s="86">
        <f t="shared" si="97"/>
        <v>0</v>
      </c>
      <c r="R233" s="87">
        <f t="shared" si="98"/>
        <v>0</v>
      </c>
      <c r="S233" s="93" t="e">
        <f t="shared" si="110"/>
        <v>#DIV/0!</v>
      </c>
      <c r="T233" s="59">
        <f t="shared" si="99"/>
        <v>0</v>
      </c>
      <c r="U233" s="42">
        <f t="shared" si="100"/>
        <v>0</v>
      </c>
      <c r="V233" s="53" t="e">
        <f t="shared" si="111"/>
        <v>#DIV/0!</v>
      </c>
      <c r="W233" s="92">
        <f t="shared" si="101"/>
        <v>5</v>
      </c>
      <c r="X233" s="87">
        <f t="shared" si="102"/>
        <v>6.4935064935064934</v>
      </c>
      <c r="Y233" s="88">
        <f t="shared" si="112"/>
        <v>-3.4194869158454821E-17</v>
      </c>
      <c r="Z233" s="54">
        <f t="shared" si="103"/>
        <v>0</v>
      </c>
      <c r="AA233" s="42">
        <f t="shared" si="113"/>
        <v>0</v>
      </c>
      <c r="AB233" s="55" t="e">
        <f t="shared" si="114"/>
        <v>#DIV/0!</v>
      </c>
      <c r="AC233" s="86">
        <f t="shared" si="104"/>
        <v>5</v>
      </c>
      <c r="AD233" s="87">
        <f t="shared" si="115"/>
        <v>5.2083333333333339</v>
      </c>
      <c r="AE233" s="93">
        <f t="shared" si="116"/>
        <v>1.0658141036401501E-16</v>
      </c>
      <c r="AF233" s="59">
        <f t="shared" si="117"/>
        <v>5</v>
      </c>
      <c r="AG233" s="42">
        <f t="shared" si="118"/>
        <v>5.2083333333333339</v>
      </c>
      <c r="AH233" s="55">
        <f t="shared" si="119"/>
        <v>1.0658141036401501E-16</v>
      </c>
    </row>
    <row r="234" spans="1:34" x14ac:dyDescent="0.25">
      <c r="A234" s="75"/>
      <c r="B234" s="66"/>
      <c r="C234" s="40"/>
      <c r="D234" s="80">
        <v>0.04</v>
      </c>
      <c r="E234" s="86">
        <f t="shared" si="90"/>
        <v>5</v>
      </c>
      <c r="F234" s="87">
        <f t="shared" si="91"/>
        <v>6.2893081761006293</v>
      </c>
      <c r="G234" s="88">
        <f t="shared" si="105"/>
        <v>3.5305092183079979E-17</v>
      </c>
      <c r="H234" s="54">
        <f t="shared" si="92"/>
        <v>0</v>
      </c>
      <c r="I234" s="42">
        <f t="shared" si="106"/>
        <v>0</v>
      </c>
      <c r="J234" s="53" t="e">
        <f t="shared" si="107"/>
        <v>#DIV/0!</v>
      </c>
      <c r="K234" s="92">
        <f t="shared" si="93"/>
        <v>0</v>
      </c>
      <c r="L234" s="87">
        <f t="shared" si="94"/>
        <v>0</v>
      </c>
      <c r="M234" s="93" t="e">
        <f t="shared" si="108"/>
        <v>#DIV/0!</v>
      </c>
      <c r="N234" s="59">
        <f t="shared" si="95"/>
        <v>5</v>
      </c>
      <c r="O234" s="42">
        <f t="shared" si="96"/>
        <v>6.2500000000000009</v>
      </c>
      <c r="P234" s="55">
        <f t="shared" si="109"/>
        <v>1.0658141036401501E-16</v>
      </c>
      <c r="Q234" s="86">
        <f t="shared" si="97"/>
        <v>0</v>
      </c>
      <c r="R234" s="87">
        <f t="shared" si="98"/>
        <v>0</v>
      </c>
      <c r="S234" s="93" t="e">
        <f t="shared" si="110"/>
        <v>#DIV/0!</v>
      </c>
      <c r="T234" s="59">
        <f t="shared" si="99"/>
        <v>0</v>
      </c>
      <c r="U234" s="42">
        <f t="shared" si="100"/>
        <v>0</v>
      </c>
      <c r="V234" s="53" t="e">
        <f t="shared" si="111"/>
        <v>#DIV/0!</v>
      </c>
      <c r="W234" s="92">
        <f t="shared" si="101"/>
        <v>5</v>
      </c>
      <c r="X234" s="87">
        <f t="shared" si="102"/>
        <v>6.4935064935064934</v>
      </c>
      <c r="Y234" s="88">
        <f t="shared" si="112"/>
        <v>-3.4194869158454821E-17</v>
      </c>
      <c r="Z234" s="54">
        <f t="shared" si="103"/>
        <v>0</v>
      </c>
      <c r="AA234" s="42">
        <f t="shared" si="113"/>
        <v>0</v>
      </c>
      <c r="AB234" s="55" t="e">
        <f t="shared" si="114"/>
        <v>#DIV/0!</v>
      </c>
      <c r="AC234" s="86">
        <f t="shared" si="104"/>
        <v>5</v>
      </c>
      <c r="AD234" s="87">
        <f t="shared" si="115"/>
        <v>5.2083333333333339</v>
      </c>
      <c r="AE234" s="93">
        <f t="shared" si="116"/>
        <v>1.0658141036401501E-16</v>
      </c>
      <c r="AF234" s="59">
        <f t="shared" si="117"/>
        <v>5</v>
      </c>
      <c r="AG234" s="42">
        <f t="shared" si="118"/>
        <v>5.2083333333333339</v>
      </c>
      <c r="AH234" s="55">
        <f t="shared" si="119"/>
        <v>1.0658141036401501E-16</v>
      </c>
    </row>
    <row r="235" spans="1:34" x14ac:dyDescent="0.25">
      <c r="A235" s="75"/>
      <c r="B235" s="66"/>
      <c r="C235" s="40"/>
      <c r="D235" s="80">
        <v>0.04</v>
      </c>
      <c r="E235" s="86">
        <f t="shared" si="90"/>
        <v>5</v>
      </c>
      <c r="F235" s="87">
        <f t="shared" si="91"/>
        <v>6.2893081761006293</v>
      </c>
      <c r="G235" s="88">
        <f t="shared" si="105"/>
        <v>3.5305092183079979E-17</v>
      </c>
      <c r="H235" s="54">
        <f t="shared" si="92"/>
        <v>0</v>
      </c>
      <c r="I235" s="42">
        <f t="shared" si="106"/>
        <v>0</v>
      </c>
      <c r="J235" s="53" t="e">
        <f t="shared" si="107"/>
        <v>#DIV/0!</v>
      </c>
      <c r="K235" s="92">
        <f t="shared" si="93"/>
        <v>0</v>
      </c>
      <c r="L235" s="87">
        <f t="shared" si="94"/>
        <v>0</v>
      </c>
      <c r="M235" s="93" t="e">
        <f t="shared" si="108"/>
        <v>#DIV/0!</v>
      </c>
      <c r="N235" s="59">
        <f t="shared" si="95"/>
        <v>5</v>
      </c>
      <c r="O235" s="42">
        <f t="shared" si="96"/>
        <v>6.2500000000000009</v>
      </c>
      <c r="P235" s="55">
        <f t="shared" si="109"/>
        <v>1.0658141036401501E-16</v>
      </c>
      <c r="Q235" s="86">
        <f t="shared" si="97"/>
        <v>0</v>
      </c>
      <c r="R235" s="87">
        <f t="shared" si="98"/>
        <v>0</v>
      </c>
      <c r="S235" s="93" t="e">
        <f t="shared" si="110"/>
        <v>#DIV/0!</v>
      </c>
      <c r="T235" s="59">
        <f t="shared" si="99"/>
        <v>0</v>
      </c>
      <c r="U235" s="42">
        <f t="shared" si="100"/>
        <v>0</v>
      </c>
      <c r="V235" s="53" t="e">
        <f t="shared" si="111"/>
        <v>#DIV/0!</v>
      </c>
      <c r="W235" s="92">
        <f t="shared" si="101"/>
        <v>5</v>
      </c>
      <c r="X235" s="87">
        <f t="shared" si="102"/>
        <v>6.4935064935064934</v>
      </c>
      <c r="Y235" s="88">
        <f t="shared" si="112"/>
        <v>-3.4194869158454821E-17</v>
      </c>
      <c r="Z235" s="54">
        <f t="shared" si="103"/>
        <v>0</v>
      </c>
      <c r="AA235" s="42">
        <f t="shared" si="113"/>
        <v>0</v>
      </c>
      <c r="AB235" s="55" t="e">
        <f t="shared" si="114"/>
        <v>#DIV/0!</v>
      </c>
      <c r="AC235" s="86">
        <f t="shared" si="104"/>
        <v>5</v>
      </c>
      <c r="AD235" s="87">
        <f t="shared" si="115"/>
        <v>5.2083333333333339</v>
      </c>
      <c r="AE235" s="93">
        <f t="shared" si="116"/>
        <v>1.0658141036401501E-16</v>
      </c>
      <c r="AF235" s="59">
        <f t="shared" si="117"/>
        <v>5</v>
      </c>
      <c r="AG235" s="42">
        <f t="shared" si="118"/>
        <v>5.2083333333333339</v>
      </c>
      <c r="AH235" s="55">
        <f t="shared" si="119"/>
        <v>1.0658141036401501E-16</v>
      </c>
    </row>
    <row r="236" spans="1:34" x14ac:dyDescent="0.25">
      <c r="A236" s="75"/>
      <c r="B236" s="66"/>
      <c r="C236" s="40"/>
      <c r="D236" s="80">
        <v>0.04</v>
      </c>
      <c r="E236" s="86">
        <f t="shared" si="90"/>
        <v>5</v>
      </c>
      <c r="F236" s="87">
        <f t="shared" si="91"/>
        <v>6.2893081761006293</v>
      </c>
      <c r="G236" s="88">
        <f t="shared" si="105"/>
        <v>3.5305092183079979E-17</v>
      </c>
      <c r="H236" s="54">
        <f t="shared" si="92"/>
        <v>0</v>
      </c>
      <c r="I236" s="42">
        <f t="shared" si="106"/>
        <v>0</v>
      </c>
      <c r="J236" s="53" t="e">
        <f t="shared" si="107"/>
        <v>#DIV/0!</v>
      </c>
      <c r="K236" s="92">
        <f t="shared" si="93"/>
        <v>0</v>
      </c>
      <c r="L236" s="87">
        <f t="shared" si="94"/>
        <v>0</v>
      </c>
      <c r="M236" s="93" t="e">
        <f t="shared" si="108"/>
        <v>#DIV/0!</v>
      </c>
      <c r="N236" s="59">
        <f t="shared" si="95"/>
        <v>5</v>
      </c>
      <c r="O236" s="42">
        <f t="shared" si="96"/>
        <v>6.2500000000000009</v>
      </c>
      <c r="P236" s="55">
        <f t="shared" si="109"/>
        <v>1.0658141036401501E-16</v>
      </c>
      <c r="Q236" s="86">
        <f t="shared" si="97"/>
        <v>0</v>
      </c>
      <c r="R236" s="87">
        <f t="shared" si="98"/>
        <v>0</v>
      </c>
      <c r="S236" s="93" t="e">
        <f t="shared" si="110"/>
        <v>#DIV/0!</v>
      </c>
      <c r="T236" s="59">
        <f t="shared" si="99"/>
        <v>0</v>
      </c>
      <c r="U236" s="42">
        <f t="shared" si="100"/>
        <v>0</v>
      </c>
      <c r="V236" s="53" t="e">
        <f t="shared" si="111"/>
        <v>#DIV/0!</v>
      </c>
      <c r="W236" s="92">
        <f t="shared" si="101"/>
        <v>5</v>
      </c>
      <c r="X236" s="87">
        <f t="shared" si="102"/>
        <v>6.4935064935064934</v>
      </c>
      <c r="Y236" s="88">
        <f t="shared" si="112"/>
        <v>-3.4194869158454821E-17</v>
      </c>
      <c r="Z236" s="54">
        <f t="shared" si="103"/>
        <v>0</v>
      </c>
      <c r="AA236" s="42">
        <f t="shared" si="113"/>
        <v>0</v>
      </c>
      <c r="AB236" s="55" t="e">
        <f t="shared" si="114"/>
        <v>#DIV/0!</v>
      </c>
      <c r="AC236" s="86">
        <f t="shared" si="104"/>
        <v>5</v>
      </c>
      <c r="AD236" s="87">
        <f t="shared" si="115"/>
        <v>5.2083333333333339</v>
      </c>
      <c r="AE236" s="93">
        <f t="shared" si="116"/>
        <v>1.0658141036401501E-16</v>
      </c>
      <c r="AF236" s="59">
        <f t="shared" si="117"/>
        <v>5</v>
      </c>
      <c r="AG236" s="42">
        <f t="shared" si="118"/>
        <v>5.2083333333333339</v>
      </c>
      <c r="AH236" s="55">
        <f t="shared" si="119"/>
        <v>1.0658141036401501E-16</v>
      </c>
    </row>
    <row r="237" spans="1:34" x14ac:dyDescent="0.25">
      <c r="A237" s="75"/>
      <c r="B237" s="66"/>
      <c r="C237" s="40"/>
      <c r="D237" s="80">
        <v>0.04</v>
      </c>
      <c r="E237" s="86">
        <f t="shared" si="90"/>
        <v>5</v>
      </c>
      <c r="F237" s="87">
        <f t="shared" si="91"/>
        <v>6.2893081761006293</v>
      </c>
      <c r="G237" s="88">
        <f t="shared" si="105"/>
        <v>3.5305092183079979E-17</v>
      </c>
      <c r="H237" s="54">
        <f t="shared" si="92"/>
        <v>0</v>
      </c>
      <c r="I237" s="42">
        <f t="shared" si="106"/>
        <v>0</v>
      </c>
      <c r="J237" s="53" t="e">
        <f t="shared" si="107"/>
        <v>#DIV/0!</v>
      </c>
      <c r="K237" s="92">
        <f t="shared" si="93"/>
        <v>0</v>
      </c>
      <c r="L237" s="87">
        <f t="shared" si="94"/>
        <v>0</v>
      </c>
      <c r="M237" s="93" t="e">
        <f t="shared" si="108"/>
        <v>#DIV/0!</v>
      </c>
      <c r="N237" s="59">
        <f t="shared" si="95"/>
        <v>5</v>
      </c>
      <c r="O237" s="42">
        <f t="shared" si="96"/>
        <v>6.2500000000000009</v>
      </c>
      <c r="P237" s="55">
        <f t="shared" si="109"/>
        <v>1.0658141036401501E-16</v>
      </c>
      <c r="Q237" s="86">
        <f t="shared" si="97"/>
        <v>0</v>
      </c>
      <c r="R237" s="87">
        <f t="shared" si="98"/>
        <v>0</v>
      </c>
      <c r="S237" s="93" t="e">
        <f t="shared" si="110"/>
        <v>#DIV/0!</v>
      </c>
      <c r="T237" s="59">
        <f t="shared" si="99"/>
        <v>0</v>
      </c>
      <c r="U237" s="42">
        <f t="shared" si="100"/>
        <v>0</v>
      </c>
      <c r="V237" s="53" t="e">
        <f t="shared" si="111"/>
        <v>#DIV/0!</v>
      </c>
      <c r="W237" s="92">
        <f t="shared" si="101"/>
        <v>5</v>
      </c>
      <c r="X237" s="87">
        <f t="shared" si="102"/>
        <v>6.4935064935064934</v>
      </c>
      <c r="Y237" s="88">
        <f t="shared" si="112"/>
        <v>-3.4194869158454821E-17</v>
      </c>
      <c r="Z237" s="54">
        <f t="shared" si="103"/>
        <v>0</v>
      </c>
      <c r="AA237" s="42">
        <f t="shared" si="113"/>
        <v>0</v>
      </c>
      <c r="AB237" s="55" t="e">
        <f t="shared" si="114"/>
        <v>#DIV/0!</v>
      </c>
      <c r="AC237" s="86">
        <f t="shared" si="104"/>
        <v>5</v>
      </c>
      <c r="AD237" s="87">
        <f t="shared" si="115"/>
        <v>5.2083333333333339</v>
      </c>
      <c r="AE237" s="93">
        <f t="shared" si="116"/>
        <v>1.0658141036401501E-16</v>
      </c>
      <c r="AF237" s="59">
        <f t="shared" si="117"/>
        <v>5</v>
      </c>
      <c r="AG237" s="42">
        <f t="shared" si="118"/>
        <v>5.2083333333333339</v>
      </c>
      <c r="AH237" s="55">
        <f t="shared" si="119"/>
        <v>1.0658141036401501E-16</v>
      </c>
    </row>
    <row r="238" spans="1:34" x14ac:dyDescent="0.25">
      <c r="A238" s="75"/>
      <c r="B238" s="66"/>
      <c r="C238" s="40"/>
      <c r="D238" s="80">
        <v>0.04</v>
      </c>
      <c r="E238" s="86">
        <f t="shared" si="90"/>
        <v>5</v>
      </c>
      <c r="F238" s="87">
        <f t="shared" si="91"/>
        <v>6.2893081761006293</v>
      </c>
      <c r="G238" s="88">
        <f t="shared" si="105"/>
        <v>3.5305092183079979E-17</v>
      </c>
      <c r="H238" s="54">
        <f t="shared" si="92"/>
        <v>0</v>
      </c>
      <c r="I238" s="42">
        <f t="shared" si="106"/>
        <v>0</v>
      </c>
      <c r="J238" s="53" t="e">
        <f t="shared" si="107"/>
        <v>#DIV/0!</v>
      </c>
      <c r="K238" s="92">
        <f t="shared" si="93"/>
        <v>0</v>
      </c>
      <c r="L238" s="87">
        <f t="shared" si="94"/>
        <v>0</v>
      </c>
      <c r="M238" s="93" t="e">
        <f t="shared" si="108"/>
        <v>#DIV/0!</v>
      </c>
      <c r="N238" s="59">
        <f t="shared" si="95"/>
        <v>5</v>
      </c>
      <c r="O238" s="42">
        <f t="shared" si="96"/>
        <v>6.2500000000000009</v>
      </c>
      <c r="P238" s="55">
        <f t="shared" si="109"/>
        <v>1.0658141036401501E-16</v>
      </c>
      <c r="Q238" s="86">
        <f t="shared" si="97"/>
        <v>0</v>
      </c>
      <c r="R238" s="87">
        <f t="shared" si="98"/>
        <v>0</v>
      </c>
      <c r="S238" s="93" t="e">
        <f t="shared" si="110"/>
        <v>#DIV/0!</v>
      </c>
      <c r="T238" s="59">
        <f t="shared" si="99"/>
        <v>0</v>
      </c>
      <c r="U238" s="42">
        <f t="shared" si="100"/>
        <v>0</v>
      </c>
      <c r="V238" s="53" t="e">
        <f t="shared" si="111"/>
        <v>#DIV/0!</v>
      </c>
      <c r="W238" s="92">
        <f t="shared" si="101"/>
        <v>5</v>
      </c>
      <c r="X238" s="87">
        <f t="shared" si="102"/>
        <v>6.4935064935064934</v>
      </c>
      <c r="Y238" s="88">
        <f t="shared" si="112"/>
        <v>-3.4194869158454821E-17</v>
      </c>
      <c r="Z238" s="54">
        <f t="shared" si="103"/>
        <v>0</v>
      </c>
      <c r="AA238" s="42">
        <f t="shared" si="113"/>
        <v>0</v>
      </c>
      <c r="AB238" s="55" t="e">
        <f t="shared" si="114"/>
        <v>#DIV/0!</v>
      </c>
      <c r="AC238" s="86">
        <f t="shared" si="104"/>
        <v>5</v>
      </c>
      <c r="AD238" s="87">
        <f t="shared" si="115"/>
        <v>5.2083333333333339</v>
      </c>
      <c r="AE238" s="93">
        <f t="shared" si="116"/>
        <v>1.0658141036401501E-16</v>
      </c>
      <c r="AF238" s="59">
        <f t="shared" si="117"/>
        <v>5</v>
      </c>
      <c r="AG238" s="42">
        <f t="shared" si="118"/>
        <v>5.2083333333333339</v>
      </c>
      <c r="AH238" s="55">
        <f t="shared" si="119"/>
        <v>1.0658141036401501E-16</v>
      </c>
    </row>
    <row r="239" spans="1:34" x14ac:dyDescent="0.25">
      <c r="A239" s="75"/>
      <c r="B239" s="66"/>
      <c r="C239" s="40"/>
      <c r="D239" s="80">
        <v>0.04</v>
      </c>
      <c r="E239" s="86">
        <f t="shared" si="90"/>
        <v>5</v>
      </c>
      <c r="F239" s="87">
        <f t="shared" si="91"/>
        <v>6.2893081761006293</v>
      </c>
      <c r="G239" s="88">
        <f t="shared" si="105"/>
        <v>3.5305092183079979E-17</v>
      </c>
      <c r="H239" s="54">
        <f t="shared" si="92"/>
        <v>0</v>
      </c>
      <c r="I239" s="42">
        <f t="shared" si="106"/>
        <v>0</v>
      </c>
      <c r="J239" s="53" t="e">
        <f t="shared" si="107"/>
        <v>#DIV/0!</v>
      </c>
      <c r="K239" s="92">
        <f t="shared" si="93"/>
        <v>0</v>
      </c>
      <c r="L239" s="87">
        <f t="shared" si="94"/>
        <v>0</v>
      </c>
      <c r="M239" s="93" t="e">
        <f t="shared" si="108"/>
        <v>#DIV/0!</v>
      </c>
      <c r="N239" s="59">
        <f t="shared" si="95"/>
        <v>5</v>
      </c>
      <c r="O239" s="42">
        <f t="shared" si="96"/>
        <v>6.2500000000000009</v>
      </c>
      <c r="P239" s="55">
        <f t="shared" si="109"/>
        <v>1.0658141036401501E-16</v>
      </c>
      <c r="Q239" s="86">
        <f t="shared" si="97"/>
        <v>0</v>
      </c>
      <c r="R239" s="87">
        <f t="shared" si="98"/>
        <v>0</v>
      </c>
      <c r="S239" s="93" t="e">
        <f t="shared" si="110"/>
        <v>#DIV/0!</v>
      </c>
      <c r="T239" s="59">
        <f t="shared" si="99"/>
        <v>0</v>
      </c>
      <c r="U239" s="42">
        <f t="shared" si="100"/>
        <v>0</v>
      </c>
      <c r="V239" s="53" t="e">
        <f t="shared" si="111"/>
        <v>#DIV/0!</v>
      </c>
      <c r="W239" s="92">
        <f t="shared" si="101"/>
        <v>5</v>
      </c>
      <c r="X239" s="87">
        <f t="shared" si="102"/>
        <v>6.4935064935064934</v>
      </c>
      <c r="Y239" s="88">
        <f t="shared" si="112"/>
        <v>-3.4194869158454821E-17</v>
      </c>
      <c r="Z239" s="54">
        <f t="shared" si="103"/>
        <v>0</v>
      </c>
      <c r="AA239" s="42">
        <f t="shared" si="113"/>
        <v>0</v>
      </c>
      <c r="AB239" s="55" t="e">
        <f t="shared" si="114"/>
        <v>#DIV/0!</v>
      </c>
      <c r="AC239" s="86">
        <f t="shared" si="104"/>
        <v>5</v>
      </c>
      <c r="AD239" s="87">
        <f t="shared" si="115"/>
        <v>5.2083333333333339</v>
      </c>
      <c r="AE239" s="93">
        <f t="shared" si="116"/>
        <v>1.0658141036401501E-16</v>
      </c>
      <c r="AF239" s="59">
        <f t="shared" si="117"/>
        <v>5</v>
      </c>
      <c r="AG239" s="42">
        <f t="shared" si="118"/>
        <v>5.2083333333333339</v>
      </c>
      <c r="AH239" s="55">
        <f t="shared" si="119"/>
        <v>1.0658141036401501E-16</v>
      </c>
    </row>
    <row r="240" spans="1:34" x14ac:dyDescent="0.25">
      <c r="A240" s="75"/>
      <c r="B240" s="66"/>
      <c r="C240" s="40"/>
      <c r="D240" s="80">
        <v>0.04</v>
      </c>
      <c r="E240" s="86">
        <f t="shared" si="90"/>
        <v>5</v>
      </c>
      <c r="F240" s="87">
        <f t="shared" si="91"/>
        <v>6.2893081761006293</v>
      </c>
      <c r="G240" s="88">
        <f t="shared" si="105"/>
        <v>3.5305092183079979E-17</v>
      </c>
      <c r="H240" s="54">
        <f t="shared" si="92"/>
        <v>0</v>
      </c>
      <c r="I240" s="42">
        <f t="shared" si="106"/>
        <v>0</v>
      </c>
      <c r="J240" s="53" t="e">
        <f t="shared" si="107"/>
        <v>#DIV/0!</v>
      </c>
      <c r="K240" s="92">
        <f t="shared" si="93"/>
        <v>0</v>
      </c>
      <c r="L240" s="87">
        <f t="shared" si="94"/>
        <v>0</v>
      </c>
      <c r="M240" s="93" t="e">
        <f t="shared" si="108"/>
        <v>#DIV/0!</v>
      </c>
      <c r="N240" s="59">
        <f t="shared" si="95"/>
        <v>5</v>
      </c>
      <c r="O240" s="42">
        <f t="shared" si="96"/>
        <v>6.2500000000000009</v>
      </c>
      <c r="P240" s="55">
        <f t="shared" si="109"/>
        <v>1.0658141036401501E-16</v>
      </c>
      <c r="Q240" s="86">
        <f t="shared" si="97"/>
        <v>0</v>
      </c>
      <c r="R240" s="87">
        <f t="shared" si="98"/>
        <v>0</v>
      </c>
      <c r="S240" s="93" t="e">
        <f t="shared" si="110"/>
        <v>#DIV/0!</v>
      </c>
      <c r="T240" s="59">
        <f t="shared" si="99"/>
        <v>0</v>
      </c>
      <c r="U240" s="42">
        <f t="shared" si="100"/>
        <v>0</v>
      </c>
      <c r="V240" s="53" t="e">
        <f t="shared" si="111"/>
        <v>#DIV/0!</v>
      </c>
      <c r="W240" s="92">
        <f t="shared" si="101"/>
        <v>5</v>
      </c>
      <c r="X240" s="87">
        <f t="shared" si="102"/>
        <v>6.4935064935064934</v>
      </c>
      <c r="Y240" s="88">
        <f t="shared" si="112"/>
        <v>-3.4194869158454821E-17</v>
      </c>
      <c r="Z240" s="54">
        <f t="shared" si="103"/>
        <v>0</v>
      </c>
      <c r="AA240" s="42">
        <f t="shared" si="113"/>
        <v>0</v>
      </c>
      <c r="AB240" s="55" t="e">
        <f t="shared" si="114"/>
        <v>#DIV/0!</v>
      </c>
      <c r="AC240" s="86">
        <f t="shared" si="104"/>
        <v>5</v>
      </c>
      <c r="AD240" s="87">
        <f t="shared" si="115"/>
        <v>5.2083333333333339</v>
      </c>
      <c r="AE240" s="93">
        <f t="shared" si="116"/>
        <v>1.0658141036401501E-16</v>
      </c>
      <c r="AF240" s="59">
        <f t="shared" si="117"/>
        <v>5</v>
      </c>
      <c r="AG240" s="42">
        <f t="shared" si="118"/>
        <v>5.2083333333333339</v>
      </c>
      <c r="AH240" s="55">
        <f t="shared" si="119"/>
        <v>1.0658141036401501E-16</v>
      </c>
    </row>
    <row r="241" spans="1:34" x14ac:dyDescent="0.25">
      <c r="A241" s="75"/>
      <c r="B241" s="66"/>
      <c r="C241" s="40"/>
      <c r="D241" s="80">
        <v>0.04</v>
      </c>
      <c r="E241" s="86">
        <f t="shared" si="90"/>
        <v>5</v>
      </c>
      <c r="F241" s="87">
        <f t="shared" si="91"/>
        <v>6.2893081761006293</v>
      </c>
      <c r="G241" s="88">
        <f t="shared" si="105"/>
        <v>3.5305092183079979E-17</v>
      </c>
      <c r="H241" s="54">
        <f t="shared" si="92"/>
        <v>0</v>
      </c>
      <c r="I241" s="42">
        <f t="shared" si="106"/>
        <v>0</v>
      </c>
      <c r="J241" s="53" t="e">
        <f t="shared" si="107"/>
        <v>#DIV/0!</v>
      </c>
      <c r="K241" s="92">
        <f t="shared" si="93"/>
        <v>0</v>
      </c>
      <c r="L241" s="87">
        <f t="shared" si="94"/>
        <v>0</v>
      </c>
      <c r="M241" s="93" t="e">
        <f t="shared" si="108"/>
        <v>#DIV/0!</v>
      </c>
      <c r="N241" s="59">
        <f t="shared" si="95"/>
        <v>5</v>
      </c>
      <c r="O241" s="42">
        <f t="shared" si="96"/>
        <v>6.2500000000000009</v>
      </c>
      <c r="P241" s="55">
        <f t="shared" si="109"/>
        <v>1.0658141036401501E-16</v>
      </c>
      <c r="Q241" s="86">
        <f t="shared" si="97"/>
        <v>0</v>
      </c>
      <c r="R241" s="87">
        <f t="shared" si="98"/>
        <v>0</v>
      </c>
      <c r="S241" s="93" t="e">
        <f t="shared" si="110"/>
        <v>#DIV/0!</v>
      </c>
      <c r="T241" s="59">
        <f t="shared" si="99"/>
        <v>0</v>
      </c>
      <c r="U241" s="42">
        <f t="shared" si="100"/>
        <v>0</v>
      </c>
      <c r="V241" s="53" t="e">
        <f t="shared" si="111"/>
        <v>#DIV/0!</v>
      </c>
      <c r="W241" s="92">
        <f t="shared" si="101"/>
        <v>5</v>
      </c>
      <c r="X241" s="87">
        <f t="shared" si="102"/>
        <v>6.4935064935064934</v>
      </c>
      <c r="Y241" s="88">
        <f t="shared" si="112"/>
        <v>-3.4194869158454821E-17</v>
      </c>
      <c r="Z241" s="54">
        <f t="shared" si="103"/>
        <v>0</v>
      </c>
      <c r="AA241" s="42">
        <f t="shared" si="113"/>
        <v>0</v>
      </c>
      <c r="AB241" s="55" t="e">
        <f t="shared" si="114"/>
        <v>#DIV/0!</v>
      </c>
      <c r="AC241" s="86">
        <f t="shared" si="104"/>
        <v>5</v>
      </c>
      <c r="AD241" s="87">
        <f t="shared" si="115"/>
        <v>5.2083333333333339</v>
      </c>
      <c r="AE241" s="93">
        <f t="shared" si="116"/>
        <v>1.0658141036401501E-16</v>
      </c>
      <c r="AF241" s="59">
        <f t="shared" si="117"/>
        <v>5</v>
      </c>
      <c r="AG241" s="42">
        <f t="shared" si="118"/>
        <v>5.2083333333333339</v>
      </c>
      <c r="AH241" s="55">
        <f t="shared" si="119"/>
        <v>1.0658141036401501E-16</v>
      </c>
    </row>
    <row r="242" spans="1:34" x14ac:dyDescent="0.25">
      <c r="A242" s="75"/>
      <c r="B242" s="66"/>
      <c r="C242" s="40"/>
      <c r="D242" s="80">
        <v>0.04</v>
      </c>
      <c r="E242" s="86">
        <f t="shared" si="90"/>
        <v>5</v>
      </c>
      <c r="F242" s="87">
        <f t="shared" si="91"/>
        <v>6.2893081761006293</v>
      </c>
      <c r="G242" s="88">
        <f t="shared" si="105"/>
        <v>3.5305092183079979E-17</v>
      </c>
      <c r="H242" s="54">
        <f t="shared" si="92"/>
        <v>0</v>
      </c>
      <c r="I242" s="42">
        <f t="shared" si="106"/>
        <v>0</v>
      </c>
      <c r="J242" s="53" t="e">
        <f t="shared" si="107"/>
        <v>#DIV/0!</v>
      </c>
      <c r="K242" s="92">
        <f t="shared" si="93"/>
        <v>0</v>
      </c>
      <c r="L242" s="87">
        <f t="shared" si="94"/>
        <v>0</v>
      </c>
      <c r="M242" s="93" t="e">
        <f t="shared" si="108"/>
        <v>#DIV/0!</v>
      </c>
      <c r="N242" s="59">
        <f t="shared" si="95"/>
        <v>5</v>
      </c>
      <c r="O242" s="42">
        <f t="shared" si="96"/>
        <v>6.2500000000000009</v>
      </c>
      <c r="P242" s="55">
        <f t="shared" si="109"/>
        <v>1.0658141036401501E-16</v>
      </c>
      <c r="Q242" s="86">
        <f t="shared" si="97"/>
        <v>0</v>
      </c>
      <c r="R242" s="87">
        <f t="shared" si="98"/>
        <v>0</v>
      </c>
      <c r="S242" s="93" t="e">
        <f t="shared" si="110"/>
        <v>#DIV/0!</v>
      </c>
      <c r="T242" s="59">
        <f t="shared" si="99"/>
        <v>0</v>
      </c>
      <c r="U242" s="42">
        <f t="shared" si="100"/>
        <v>0</v>
      </c>
      <c r="V242" s="53" t="e">
        <f t="shared" si="111"/>
        <v>#DIV/0!</v>
      </c>
      <c r="W242" s="92">
        <f t="shared" si="101"/>
        <v>5</v>
      </c>
      <c r="X242" s="87">
        <f t="shared" si="102"/>
        <v>6.4935064935064934</v>
      </c>
      <c r="Y242" s="88">
        <f t="shared" si="112"/>
        <v>-3.4194869158454821E-17</v>
      </c>
      <c r="Z242" s="54">
        <f t="shared" si="103"/>
        <v>0</v>
      </c>
      <c r="AA242" s="42">
        <f t="shared" si="113"/>
        <v>0</v>
      </c>
      <c r="AB242" s="55" t="e">
        <f t="shared" si="114"/>
        <v>#DIV/0!</v>
      </c>
      <c r="AC242" s="86">
        <f t="shared" si="104"/>
        <v>5</v>
      </c>
      <c r="AD242" s="87">
        <f t="shared" si="115"/>
        <v>5.2083333333333339</v>
      </c>
      <c r="AE242" s="93">
        <f t="shared" si="116"/>
        <v>1.0658141036401501E-16</v>
      </c>
      <c r="AF242" s="59">
        <f t="shared" si="117"/>
        <v>5</v>
      </c>
      <c r="AG242" s="42">
        <f t="shared" si="118"/>
        <v>5.2083333333333339</v>
      </c>
      <c r="AH242" s="55">
        <f t="shared" si="119"/>
        <v>1.0658141036401501E-16</v>
      </c>
    </row>
    <row r="243" spans="1:34" x14ac:dyDescent="0.25">
      <c r="A243" s="75"/>
      <c r="B243" s="66"/>
      <c r="C243" s="40"/>
      <c r="D243" s="80">
        <v>0.04</v>
      </c>
      <c r="E243" s="86">
        <f t="shared" si="90"/>
        <v>5</v>
      </c>
      <c r="F243" s="87">
        <f t="shared" si="91"/>
        <v>6.2893081761006293</v>
      </c>
      <c r="G243" s="88">
        <f t="shared" si="105"/>
        <v>3.5305092183079979E-17</v>
      </c>
      <c r="H243" s="54">
        <f t="shared" si="92"/>
        <v>0</v>
      </c>
      <c r="I243" s="42">
        <f t="shared" si="106"/>
        <v>0</v>
      </c>
      <c r="J243" s="53" t="e">
        <f t="shared" si="107"/>
        <v>#DIV/0!</v>
      </c>
      <c r="K243" s="92">
        <f t="shared" si="93"/>
        <v>0</v>
      </c>
      <c r="L243" s="87">
        <f t="shared" si="94"/>
        <v>0</v>
      </c>
      <c r="M243" s="93" t="e">
        <f t="shared" si="108"/>
        <v>#DIV/0!</v>
      </c>
      <c r="N243" s="59">
        <f t="shared" si="95"/>
        <v>5</v>
      </c>
      <c r="O243" s="42">
        <f t="shared" si="96"/>
        <v>6.2500000000000009</v>
      </c>
      <c r="P243" s="55">
        <f t="shared" si="109"/>
        <v>1.0658141036401501E-16</v>
      </c>
      <c r="Q243" s="86">
        <f t="shared" si="97"/>
        <v>0</v>
      </c>
      <c r="R243" s="87">
        <f t="shared" si="98"/>
        <v>0</v>
      </c>
      <c r="S243" s="93" t="e">
        <f t="shared" si="110"/>
        <v>#DIV/0!</v>
      </c>
      <c r="T243" s="59">
        <f t="shared" si="99"/>
        <v>0</v>
      </c>
      <c r="U243" s="42">
        <f t="shared" si="100"/>
        <v>0</v>
      </c>
      <c r="V243" s="53" t="e">
        <f t="shared" si="111"/>
        <v>#DIV/0!</v>
      </c>
      <c r="W243" s="92">
        <f t="shared" si="101"/>
        <v>5</v>
      </c>
      <c r="X243" s="87">
        <f t="shared" si="102"/>
        <v>6.4935064935064934</v>
      </c>
      <c r="Y243" s="88">
        <f t="shared" si="112"/>
        <v>-3.4194869158454821E-17</v>
      </c>
      <c r="Z243" s="54">
        <f t="shared" si="103"/>
        <v>0</v>
      </c>
      <c r="AA243" s="42">
        <f t="shared" si="113"/>
        <v>0</v>
      </c>
      <c r="AB243" s="55" t="e">
        <f t="shared" si="114"/>
        <v>#DIV/0!</v>
      </c>
      <c r="AC243" s="86">
        <f t="shared" si="104"/>
        <v>5</v>
      </c>
      <c r="AD243" s="87">
        <f t="shared" si="115"/>
        <v>5.2083333333333339</v>
      </c>
      <c r="AE243" s="93">
        <f t="shared" si="116"/>
        <v>1.0658141036401501E-16</v>
      </c>
      <c r="AF243" s="59">
        <f t="shared" si="117"/>
        <v>5</v>
      </c>
      <c r="AG243" s="42">
        <f t="shared" si="118"/>
        <v>5.2083333333333339</v>
      </c>
      <c r="AH243" s="55">
        <f t="shared" si="119"/>
        <v>1.0658141036401501E-16</v>
      </c>
    </row>
    <row r="244" spans="1:34" x14ac:dyDescent="0.25">
      <c r="A244" s="75"/>
      <c r="B244" s="66"/>
      <c r="C244" s="40"/>
      <c r="D244" s="80">
        <v>0.04</v>
      </c>
      <c r="E244" s="86">
        <f t="shared" si="90"/>
        <v>5</v>
      </c>
      <c r="F244" s="87">
        <f t="shared" si="91"/>
        <v>6.2893081761006293</v>
      </c>
      <c r="G244" s="88">
        <f t="shared" si="105"/>
        <v>3.5305092183079979E-17</v>
      </c>
      <c r="H244" s="54">
        <f t="shared" si="92"/>
        <v>0</v>
      </c>
      <c r="I244" s="42">
        <f t="shared" si="106"/>
        <v>0</v>
      </c>
      <c r="J244" s="53" t="e">
        <f t="shared" si="107"/>
        <v>#DIV/0!</v>
      </c>
      <c r="K244" s="92">
        <f t="shared" si="93"/>
        <v>0</v>
      </c>
      <c r="L244" s="87">
        <f t="shared" si="94"/>
        <v>0</v>
      </c>
      <c r="M244" s="93" t="e">
        <f t="shared" si="108"/>
        <v>#DIV/0!</v>
      </c>
      <c r="N244" s="59">
        <f t="shared" si="95"/>
        <v>5</v>
      </c>
      <c r="O244" s="42">
        <f t="shared" si="96"/>
        <v>6.2500000000000009</v>
      </c>
      <c r="P244" s="55">
        <f t="shared" si="109"/>
        <v>1.0658141036401501E-16</v>
      </c>
      <c r="Q244" s="86">
        <f t="shared" si="97"/>
        <v>0</v>
      </c>
      <c r="R244" s="87">
        <f t="shared" si="98"/>
        <v>0</v>
      </c>
      <c r="S244" s="93" t="e">
        <f t="shared" si="110"/>
        <v>#DIV/0!</v>
      </c>
      <c r="T244" s="59">
        <f t="shared" si="99"/>
        <v>0</v>
      </c>
      <c r="U244" s="42">
        <f t="shared" si="100"/>
        <v>0</v>
      </c>
      <c r="V244" s="53" t="e">
        <f t="shared" si="111"/>
        <v>#DIV/0!</v>
      </c>
      <c r="W244" s="92">
        <f t="shared" si="101"/>
        <v>5</v>
      </c>
      <c r="X244" s="87">
        <f t="shared" si="102"/>
        <v>6.4935064935064934</v>
      </c>
      <c r="Y244" s="88">
        <f t="shared" si="112"/>
        <v>-3.4194869158454821E-17</v>
      </c>
      <c r="Z244" s="54">
        <f t="shared" si="103"/>
        <v>0</v>
      </c>
      <c r="AA244" s="42">
        <f t="shared" si="113"/>
        <v>0</v>
      </c>
      <c r="AB244" s="55" t="e">
        <f t="shared" si="114"/>
        <v>#DIV/0!</v>
      </c>
      <c r="AC244" s="86">
        <f t="shared" si="104"/>
        <v>5</v>
      </c>
      <c r="AD244" s="87">
        <f t="shared" si="115"/>
        <v>5.2083333333333339</v>
      </c>
      <c r="AE244" s="93">
        <f t="shared" si="116"/>
        <v>1.0658141036401501E-16</v>
      </c>
      <c r="AF244" s="59">
        <f t="shared" si="117"/>
        <v>5</v>
      </c>
      <c r="AG244" s="42">
        <f t="shared" si="118"/>
        <v>5.2083333333333339</v>
      </c>
      <c r="AH244" s="55">
        <f t="shared" si="119"/>
        <v>1.0658141036401501E-16</v>
      </c>
    </row>
    <row r="245" spans="1:34" x14ac:dyDescent="0.25">
      <c r="A245" s="75"/>
      <c r="B245" s="66"/>
      <c r="C245" s="40"/>
      <c r="D245" s="80">
        <v>0.04</v>
      </c>
      <c r="E245" s="86">
        <f t="shared" si="90"/>
        <v>5</v>
      </c>
      <c r="F245" s="87">
        <f t="shared" si="91"/>
        <v>6.2893081761006293</v>
      </c>
      <c r="G245" s="88">
        <f t="shared" si="105"/>
        <v>3.5305092183079979E-17</v>
      </c>
      <c r="H245" s="54">
        <f t="shared" si="92"/>
        <v>0</v>
      </c>
      <c r="I245" s="42">
        <f t="shared" si="106"/>
        <v>0</v>
      </c>
      <c r="J245" s="53" t="e">
        <f t="shared" si="107"/>
        <v>#DIV/0!</v>
      </c>
      <c r="K245" s="92">
        <f t="shared" si="93"/>
        <v>0</v>
      </c>
      <c r="L245" s="87">
        <f t="shared" si="94"/>
        <v>0</v>
      </c>
      <c r="M245" s="93" t="e">
        <f t="shared" si="108"/>
        <v>#DIV/0!</v>
      </c>
      <c r="N245" s="59">
        <f t="shared" si="95"/>
        <v>5</v>
      </c>
      <c r="O245" s="42">
        <f t="shared" si="96"/>
        <v>6.2500000000000009</v>
      </c>
      <c r="P245" s="55">
        <f t="shared" si="109"/>
        <v>1.0658141036401501E-16</v>
      </c>
      <c r="Q245" s="86">
        <f t="shared" si="97"/>
        <v>0</v>
      </c>
      <c r="R245" s="87">
        <f t="shared" si="98"/>
        <v>0</v>
      </c>
      <c r="S245" s="93" t="e">
        <f t="shared" si="110"/>
        <v>#DIV/0!</v>
      </c>
      <c r="T245" s="59">
        <f t="shared" si="99"/>
        <v>0</v>
      </c>
      <c r="U245" s="42">
        <f t="shared" si="100"/>
        <v>0</v>
      </c>
      <c r="V245" s="53" t="e">
        <f t="shared" si="111"/>
        <v>#DIV/0!</v>
      </c>
      <c r="W245" s="92">
        <f t="shared" si="101"/>
        <v>5</v>
      </c>
      <c r="X245" s="87">
        <f t="shared" si="102"/>
        <v>6.4935064935064934</v>
      </c>
      <c r="Y245" s="88">
        <f t="shared" si="112"/>
        <v>-3.4194869158454821E-17</v>
      </c>
      <c r="Z245" s="54">
        <f t="shared" si="103"/>
        <v>0</v>
      </c>
      <c r="AA245" s="42">
        <f t="shared" si="113"/>
        <v>0</v>
      </c>
      <c r="AB245" s="55" t="e">
        <f t="shared" si="114"/>
        <v>#DIV/0!</v>
      </c>
      <c r="AC245" s="86">
        <f t="shared" si="104"/>
        <v>5</v>
      </c>
      <c r="AD245" s="87">
        <f t="shared" si="115"/>
        <v>5.2083333333333339</v>
      </c>
      <c r="AE245" s="93">
        <f t="shared" si="116"/>
        <v>1.0658141036401501E-16</v>
      </c>
      <c r="AF245" s="59">
        <f t="shared" si="117"/>
        <v>5</v>
      </c>
      <c r="AG245" s="42">
        <f t="shared" si="118"/>
        <v>5.2083333333333339</v>
      </c>
      <c r="AH245" s="55">
        <f t="shared" si="119"/>
        <v>1.0658141036401501E-16</v>
      </c>
    </row>
    <row r="246" spans="1:34" x14ac:dyDescent="0.25">
      <c r="A246" s="75"/>
      <c r="B246" s="66"/>
      <c r="C246" s="40"/>
      <c r="D246" s="80">
        <v>0.04</v>
      </c>
      <c r="E246" s="86">
        <f t="shared" si="90"/>
        <v>5</v>
      </c>
      <c r="F246" s="87">
        <f t="shared" si="91"/>
        <v>6.2893081761006293</v>
      </c>
      <c r="G246" s="88">
        <f t="shared" si="105"/>
        <v>3.5305092183079979E-17</v>
      </c>
      <c r="H246" s="54">
        <f t="shared" si="92"/>
        <v>0</v>
      </c>
      <c r="I246" s="42">
        <f t="shared" si="106"/>
        <v>0</v>
      </c>
      <c r="J246" s="53" t="e">
        <f t="shared" si="107"/>
        <v>#DIV/0!</v>
      </c>
      <c r="K246" s="92">
        <f t="shared" si="93"/>
        <v>0</v>
      </c>
      <c r="L246" s="87">
        <f t="shared" si="94"/>
        <v>0</v>
      </c>
      <c r="M246" s="93" t="e">
        <f t="shared" si="108"/>
        <v>#DIV/0!</v>
      </c>
      <c r="N246" s="59">
        <f t="shared" si="95"/>
        <v>5</v>
      </c>
      <c r="O246" s="42">
        <f t="shared" si="96"/>
        <v>6.2500000000000009</v>
      </c>
      <c r="P246" s="55">
        <f t="shared" si="109"/>
        <v>1.0658141036401501E-16</v>
      </c>
      <c r="Q246" s="86">
        <f t="shared" si="97"/>
        <v>0</v>
      </c>
      <c r="R246" s="87">
        <f t="shared" si="98"/>
        <v>0</v>
      </c>
      <c r="S246" s="93" t="e">
        <f t="shared" si="110"/>
        <v>#DIV/0!</v>
      </c>
      <c r="T246" s="59">
        <f t="shared" si="99"/>
        <v>0</v>
      </c>
      <c r="U246" s="42">
        <f t="shared" si="100"/>
        <v>0</v>
      </c>
      <c r="V246" s="53" t="e">
        <f t="shared" si="111"/>
        <v>#DIV/0!</v>
      </c>
      <c r="W246" s="92">
        <f t="shared" si="101"/>
        <v>5</v>
      </c>
      <c r="X246" s="87">
        <f t="shared" si="102"/>
        <v>6.4935064935064934</v>
      </c>
      <c r="Y246" s="88">
        <f t="shared" si="112"/>
        <v>-3.4194869158454821E-17</v>
      </c>
      <c r="Z246" s="54">
        <f t="shared" si="103"/>
        <v>0</v>
      </c>
      <c r="AA246" s="42">
        <f t="shared" si="113"/>
        <v>0</v>
      </c>
      <c r="AB246" s="55" t="e">
        <f t="shared" si="114"/>
        <v>#DIV/0!</v>
      </c>
      <c r="AC246" s="86">
        <f t="shared" si="104"/>
        <v>5</v>
      </c>
      <c r="AD246" s="87">
        <f t="shared" si="115"/>
        <v>5.2083333333333339</v>
      </c>
      <c r="AE246" s="93">
        <f t="shared" si="116"/>
        <v>1.0658141036401501E-16</v>
      </c>
      <c r="AF246" s="59">
        <f t="shared" si="117"/>
        <v>5</v>
      </c>
      <c r="AG246" s="42">
        <f t="shared" si="118"/>
        <v>5.2083333333333339</v>
      </c>
      <c r="AH246" s="55">
        <f t="shared" si="119"/>
        <v>1.0658141036401501E-16</v>
      </c>
    </row>
    <row r="247" spans="1:34" x14ac:dyDescent="0.25">
      <c r="A247" s="75"/>
      <c r="B247" s="66"/>
      <c r="C247" s="40"/>
      <c r="D247" s="80">
        <v>0.04</v>
      </c>
      <c r="E247" s="86">
        <f t="shared" si="90"/>
        <v>5</v>
      </c>
      <c r="F247" s="87">
        <f t="shared" si="91"/>
        <v>6.2893081761006293</v>
      </c>
      <c r="G247" s="88">
        <f t="shared" si="105"/>
        <v>3.5305092183079979E-17</v>
      </c>
      <c r="H247" s="54">
        <f t="shared" si="92"/>
        <v>0</v>
      </c>
      <c r="I247" s="42">
        <f t="shared" si="106"/>
        <v>0</v>
      </c>
      <c r="J247" s="53" t="e">
        <f t="shared" si="107"/>
        <v>#DIV/0!</v>
      </c>
      <c r="K247" s="92">
        <f t="shared" si="93"/>
        <v>0</v>
      </c>
      <c r="L247" s="87">
        <f t="shared" si="94"/>
        <v>0</v>
      </c>
      <c r="M247" s="93" t="e">
        <f t="shared" si="108"/>
        <v>#DIV/0!</v>
      </c>
      <c r="N247" s="59">
        <f t="shared" si="95"/>
        <v>5</v>
      </c>
      <c r="O247" s="42">
        <f t="shared" si="96"/>
        <v>6.2500000000000009</v>
      </c>
      <c r="P247" s="55">
        <f t="shared" si="109"/>
        <v>1.0658141036401501E-16</v>
      </c>
      <c r="Q247" s="86">
        <f t="shared" si="97"/>
        <v>0</v>
      </c>
      <c r="R247" s="87">
        <f t="shared" si="98"/>
        <v>0</v>
      </c>
      <c r="S247" s="93" t="e">
        <f t="shared" si="110"/>
        <v>#DIV/0!</v>
      </c>
      <c r="T247" s="59">
        <f t="shared" si="99"/>
        <v>0</v>
      </c>
      <c r="U247" s="42">
        <f t="shared" si="100"/>
        <v>0</v>
      </c>
      <c r="V247" s="53" t="e">
        <f t="shared" si="111"/>
        <v>#DIV/0!</v>
      </c>
      <c r="W247" s="92">
        <f t="shared" si="101"/>
        <v>5</v>
      </c>
      <c r="X247" s="87">
        <f t="shared" si="102"/>
        <v>6.4935064935064934</v>
      </c>
      <c r="Y247" s="88">
        <f t="shared" si="112"/>
        <v>-3.4194869158454821E-17</v>
      </c>
      <c r="Z247" s="54">
        <f t="shared" si="103"/>
        <v>0</v>
      </c>
      <c r="AA247" s="42">
        <f t="shared" si="113"/>
        <v>0</v>
      </c>
      <c r="AB247" s="55" t="e">
        <f t="shared" si="114"/>
        <v>#DIV/0!</v>
      </c>
      <c r="AC247" s="86">
        <f t="shared" si="104"/>
        <v>5</v>
      </c>
      <c r="AD247" s="87">
        <f t="shared" si="115"/>
        <v>5.2083333333333339</v>
      </c>
      <c r="AE247" s="93">
        <f t="shared" si="116"/>
        <v>1.0658141036401501E-16</v>
      </c>
      <c r="AF247" s="59">
        <f t="shared" si="117"/>
        <v>5</v>
      </c>
      <c r="AG247" s="42">
        <f t="shared" si="118"/>
        <v>5.2083333333333339</v>
      </c>
      <c r="AH247" s="55">
        <f t="shared" si="119"/>
        <v>1.0658141036401501E-16</v>
      </c>
    </row>
    <row r="248" spans="1:34" x14ac:dyDescent="0.25">
      <c r="A248" s="75"/>
      <c r="B248" s="66"/>
      <c r="C248" s="40"/>
      <c r="D248" s="80">
        <v>0.04</v>
      </c>
      <c r="E248" s="86">
        <f t="shared" si="90"/>
        <v>5</v>
      </c>
      <c r="F248" s="87">
        <f t="shared" si="91"/>
        <v>6.2893081761006293</v>
      </c>
      <c r="G248" s="88">
        <f t="shared" si="105"/>
        <v>3.5305092183079979E-17</v>
      </c>
      <c r="H248" s="54">
        <f t="shared" si="92"/>
        <v>0</v>
      </c>
      <c r="I248" s="42">
        <f t="shared" si="106"/>
        <v>0</v>
      </c>
      <c r="J248" s="53" t="e">
        <f t="shared" si="107"/>
        <v>#DIV/0!</v>
      </c>
      <c r="K248" s="92">
        <f t="shared" si="93"/>
        <v>0</v>
      </c>
      <c r="L248" s="87">
        <f t="shared" si="94"/>
        <v>0</v>
      </c>
      <c r="M248" s="93" t="e">
        <f t="shared" si="108"/>
        <v>#DIV/0!</v>
      </c>
      <c r="N248" s="59">
        <f t="shared" si="95"/>
        <v>5</v>
      </c>
      <c r="O248" s="42">
        <f t="shared" si="96"/>
        <v>6.2500000000000009</v>
      </c>
      <c r="P248" s="55">
        <f t="shared" si="109"/>
        <v>1.0658141036401501E-16</v>
      </c>
      <c r="Q248" s="86">
        <f t="shared" si="97"/>
        <v>0</v>
      </c>
      <c r="R248" s="87">
        <f t="shared" si="98"/>
        <v>0</v>
      </c>
      <c r="S248" s="93" t="e">
        <f t="shared" si="110"/>
        <v>#DIV/0!</v>
      </c>
      <c r="T248" s="59">
        <f t="shared" si="99"/>
        <v>0</v>
      </c>
      <c r="U248" s="42">
        <f t="shared" si="100"/>
        <v>0</v>
      </c>
      <c r="V248" s="53" t="e">
        <f t="shared" si="111"/>
        <v>#DIV/0!</v>
      </c>
      <c r="W248" s="92">
        <f t="shared" si="101"/>
        <v>5</v>
      </c>
      <c r="X248" s="87">
        <f t="shared" si="102"/>
        <v>6.4935064935064934</v>
      </c>
      <c r="Y248" s="88">
        <f t="shared" si="112"/>
        <v>-3.4194869158454821E-17</v>
      </c>
      <c r="Z248" s="54">
        <f t="shared" si="103"/>
        <v>0</v>
      </c>
      <c r="AA248" s="42">
        <f t="shared" si="113"/>
        <v>0</v>
      </c>
      <c r="AB248" s="55" t="e">
        <f t="shared" si="114"/>
        <v>#DIV/0!</v>
      </c>
      <c r="AC248" s="86">
        <f t="shared" si="104"/>
        <v>5</v>
      </c>
      <c r="AD248" s="87">
        <f t="shared" si="115"/>
        <v>5.2083333333333339</v>
      </c>
      <c r="AE248" s="93">
        <f t="shared" si="116"/>
        <v>1.0658141036401501E-16</v>
      </c>
      <c r="AF248" s="59">
        <f t="shared" si="117"/>
        <v>5</v>
      </c>
      <c r="AG248" s="42">
        <f t="shared" si="118"/>
        <v>5.2083333333333339</v>
      </c>
      <c r="AH248" s="55">
        <f t="shared" si="119"/>
        <v>1.0658141036401501E-16</v>
      </c>
    </row>
    <row r="249" spans="1:34" x14ac:dyDescent="0.25">
      <c r="A249" s="75"/>
      <c r="B249" s="66"/>
      <c r="C249" s="40"/>
      <c r="D249" s="80">
        <v>0.04</v>
      </c>
      <c r="E249" s="86">
        <f t="shared" si="90"/>
        <v>5</v>
      </c>
      <c r="F249" s="87">
        <f t="shared" si="91"/>
        <v>6.2893081761006293</v>
      </c>
      <c r="G249" s="88">
        <f t="shared" si="105"/>
        <v>3.5305092183079979E-17</v>
      </c>
      <c r="H249" s="54">
        <f t="shared" si="92"/>
        <v>0</v>
      </c>
      <c r="I249" s="42">
        <f t="shared" si="106"/>
        <v>0</v>
      </c>
      <c r="J249" s="53" t="e">
        <f t="shared" si="107"/>
        <v>#DIV/0!</v>
      </c>
      <c r="K249" s="92">
        <f t="shared" si="93"/>
        <v>0</v>
      </c>
      <c r="L249" s="87">
        <f t="shared" si="94"/>
        <v>0</v>
      </c>
      <c r="M249" s="93" t="e">
        <f t="shared" si="108"/>
        <v>#DIV/0!</v>
      </c>
      <c r="N249" s="59">
        <f t="shared" si="95"/>
        <v>5</v>
      </c>
      <c r="O249" s="42">
        <f t="shared" si="96"/>
        <v>6.2500000000000009</v>
      </c>
      <c r="P249" s="55">
        <f t="shared" si="109"/>
        <v>1.0658141036401501E-16</v>
      </c>
      <c r="Q249" s="86">
        <f t="shared" si="97"/>
        <v>0</v>
      </c>
      <c r="R249" s="87">
        <f t="shared" si="98"/>
        <v>0</v>
      </c>
      <c r="S249" s="93" t="e">
        <f t="shared" si="110"/>
        <v>#DIV/0!</v>
      </c>
      <c r="T249" s="59">
        <f t="shared" si="99"/>
        <v>0</v>
      </c>
      <c r="U249" s="42">
        <f t="shared" si="100"/>
        <v>0</v>
      </c>
      <c r="V249" s="53" t="e">
        <f t="shared" si="111"/>
        <v>#DIV/0!</v>
      </c>
      <c r="W249" s="92">
        <f t="shared" si="101"/>
        <v>5</v>
      </c>
      <c r="X249" s="87">
        <f t="shared" si="102"/>
        <v>6.4935064935064934</v>
      </c>
      <c r="Y249" s="88">
        <f t="shared" si="112"/>
        <v>-3.4194869158454821E-17</v>
      </c>
      <c r="Z249" s="54">
        <f t="shared" si="103"/>
        <v>0</v>
      </c>
      <c r="AA249" s="42">
        <f t="shared" si="113"/>
        <v>0</v>
      </c>
      <c r="AB249" s="55" t="e">
        <f t="shared" si="114"/>
        <v>#DIV/0!</v>
      </c>
      <c r="AC249" s="86">
        <f t="shared" si="104"/>
        <v>5</v>
      </c>
      <c r="AD249" s="87">
        <f t="shared" si="115"/>
        <v>5.2083333333333339</v>
      </c>
      <c r="AE249" s="93">
        <f t="shared" si="116"/>
        <v>1.0658141036401501E-16</v>
      </c>
      <c r="AF249" s="59">
        <f t="shared" si="117"/>
        <v>5</v>
      </c>
      <c r="AG249" s="42">
        <f t="shared" si="118"/>
        <v>5.2083333333333339</v>
      </c>
      <c r="AH249" s="55">
        <f t="shared" si="119"/>
        <v>1.0658141036401501E-16</v>
      </c>
    </row>
    <row r="250" spans="1:34" x14ac:dyDescent="0.25">
      <c r="A250" s="75"/>
      <c r="B250" s="66"/>
      <c r="C250" s="40"/>
      <c r="D250" s="80">
        <v>0.04</v>
      </c>
      <c r="E250" s="86">
        <f t="shared" si="90"/>
        <v>5</v>
      </c>
      <c r="F250" s="87">
        <f t="shared" si="91"/>
        <v>6.2893081761006293</v>
      </c>
      <c r="G250" s="88">
        <f t="shared" si="105"/>
        <v>3.5305092183079979E-17</v>
      </c>
      <c r="H250" s="54">
        <f t="shared" si="92"/>
        <v>0</v>
      </c>
      <c r="I250" s="42">
        <f t="shared" si="106"/>
        <v>0</v>
      </c>
      <c r="J250" s="53" t="e">
        <f t="shared" si="107"/>
        <v>#DIV/0!</v>
      </c>
      <c r="K250" s="92">
        <f t="shared" si="93"/>
        <v>0</v>
      </c>
      <c r="L250" s="87">
        <f t="shared" si="94"/>
        <v>0</v>
      </c>
      <c r="M250" s="93" t="e">
        <f t="shared" si="108"/>
        <v>#DIV/0!</v>
      </c>
      <c r="N250" s="59">
        <f t="shared" si="95"/>
        <v>5</v>
      </c>
      <c r="O250" s="42">
        <f t="shared" si="96"/>
        <v>6.2500000000000009</v>
      </c>
      <c r="P250" s="55">
        <f t="shared" si="109"/>
        <v>1.0658141036401501E-16</v>
      </c>
      <c r="Q250" s="86">
        <f t="shared" si="97"/>
        <v>0</v>
      </c>
      <c r="R250" s="87">
        <f t="shared" si="98"/>
        <v>0</v>
      </c>
      <c r="S250" s="93" t="e">
        <f t="shared" si="110"/>
        <v>#DIV/0!</v>
      </c>
      <c r="T250" s="59">
        <f t="shared" si="99"/>
        <v>0</v>
      </c>
      <c r="U250" s="42">
        <f t="shared" si="100"/>
        <v>0</v>
      </c>
      <c r="V250" s="53" t="e">
        <f t="shared" si="111"/>
        <v>#DIV/0!</v>
      </c>
      <c r="W250" s="92">
        <f t="shared" si="101"/>
        <v>5</v>
      </c>
      <c r="X250" s="87">
        <f t="shared" si="102"/>
        <v>6.4935064935064934</v>
      </c>
      <c r="Y250" s="88">
        <f t="shared" si="112"/>
        <v>-3.4194869158454821E-17</v>
      </c>
      <c r="Z250" s="54">
        <f t="shared" si="103"/>
        <v>0</v>
      </c>
      <c r="AA250" s="42">
        <f t="shared" si="113"/>
        <v>0</v>
      </c>
      <c r="AB250" s="55" t="e">
        <f t="shared" si="114"/>
        <v>#DIV/0!</v>
      </c>
      <c r="AC250" s="86">
        <f t="shared" si="104"/>
        <v>5</v>
      </c>
      <c r="AD250" s="87">
        <f t="shared" si="115"/>
        <v>5.2083333333333339</v>
      </c>
      <c r="AE250" s="93">
        <f t="shared" si="116"/>
        <v>1.0658141036401501E-16</v>
      </c>
      <c r="AF250" s="59">
        <f t="shared" si="117"/>
        <v>5</v>
      </c>
      <c r="AG250" s="42">
        <f t="shared" si="118"/>
        <v>5.2083333333333339</v>
      </c>
      <c r="AH250" s="55">
        <f t="shared" si="119"/>
        <v>1.0658141036401501E-16</v>
      </c>
    </row>
    <row r="251" spans="1:34" x14ac:dyDescent="0.25">
      <c r="A251" s="75"/>
      <c r="B251" s="66"/>
      <c r="C251" s="40"/>
      <c r="D251" s="80">
        <v>0.04</v>
      </c>
      <c r="E251" s="86">
        <f t="shared" si="90"/>
        <v>5</v>
      </c>
      <c r="F251" s="87">
        <f t="shared" si="91"/>
        <v>6.2893081761006293</v>
      </c>
      <c r="G251" s="88">
        <f t="shared" si="105"/>
        <v>3.5305092183079979E-17</v>
      </c>
      <c r="H251" s="54">
        <f t="shared" si="92"/>
        <v>0</v>
      </c>
      <c r="I251" s="42">
        <f t="shared" si="106"/>
        <v>0</v>
      </c>
      <c r="J251" s="53" t="e">
        <f t="shared" si="107"/>
        <v>#DIV/0!</v>
      </c>
      <c r="K251" s="92">
        <f t="shared" si="93"/>
        <v>0</v>
      </c>
      <c r="L251" s="87">
        <f t="shared" si="94"/>
        <v>0</v>
      </c>
      <c r="M251" s="93" t="e">
        <f t="shared" si="108"/>
        <v>#DIV/0!</v>
      </c>
      <c r="N251" s="59">
        <f t="shared" si="95"/>
        <v>5</v>
      </c>
      <c r="O251" s="42">
        <f t="shared" si="96"/>
        <v>6.2500000000000009</v>
      </c>
      <c r="P251" s="55">
        <f t="shared" si="109"/>
        <v>1.0658141036401501E-16</v>
      </c>
      <c r="Q251" s="86">
        <f t="shared" si="97"/>
        <v>0</v>
      </c>
      <c r="R251" s="87">
        <f t="shared" si="98"/>
        <v>0</v>
      </c>
      <c r="S251" s="93" t="e">
        <f t="shared" si="110"/>
        <v>#DIV/0!</v>
      </c>
      <c r="T251" s="59">
        <f t="shared" si="99"/>
        <v>0</v>
      </c>
      <c r="U251" s="42">
        <f t="shared" si="100"/>
        <v>0</v>
      </c>
      <c r="V251" s="53" t="e">
        <f t="shared" si="111"/>
        <v>#DIV/0!</v>
      </c>
      <c r="W251" s="92">
        <f t="shared" si="101"/>
        <v>5</v>
      </c>
      <c r="X251" s="87">
        <f t="shared" si="102"/>
        <v>6.4935064935064934</v>
      </c>
      <c r="Y251" s="88">
        <f t="shared" si="112"/>
        <v>-3.4194869158454821E-17</v>
      </c>
      <c r="Z251" s="54">
        <f t="shared" si="103"/>
        <v>0</v>
      </c>
      <c r="AA251" s="42">
        <f t="shared" si="113"/>
        <v>0</v>
      </c>
      <c r="AB251" s="55" t="e">
        <f t="shared" si="114"/>
        <v>#DIV/0!</v>
      </c>
      <c r="AC251" s="86">
        <f t="shared" si="104"/>
        <v>5</v>
      </c>
      <c r="AD251" s="87">
        <f t="shared" si="115"/>
        <v>5.2083333333333339</v>
      </c>
      <c r="AE251" s="93">
        <f t="shared" si="116"/>
        <v>1.0658141036401501E-16</v>
      </c>
      <c r="AF251" s="59">
        <f t="shared" si="117"/>
        <v>5</v>
      </c>
      <c r="AG251" s="42">
        <f t="shared" si="118"/>
        <v>5.2083333333333339</v>
      </c>
      <c r="AH251" s="55">
        <f t="shared" si="119"/>
        <v>1.0658141036401501E-16</v>
      </c>
    </row>
    <row r="252" spans="1:34" x14ac:dyDescent="0.25">
      <c r="A252" s="75"/>
      <c r="B252" s="66"/>
      <c r="C252" s="40"/>
      <c r="D252" s="80">
        <v>0.04</v>
      </c>
      <c r="E252" s="86">
        <f t="shared" si="90"/>
        <v>5</v>
      </c>
      <c r="F252" s="87">
        <f t="shared" si="91"/>
        <v>6.2893081761006293</v>
      </c>
      <c r="G252" s="88">
        <f t="shared" si="105"/>
        <v>3.5305092183079979E-17</v>
      </c>
      <c r="H252" s="54">
        <f t="shared" si="92"/>
        <v>0</v>
      </c>
      <c r="I252" s="42">
        <f t="shared" si="106"/>
        <v>0</v>
      </c>
      <c r="J252" s="53" t="e">
        <f t="shared" si="107"/>
        <v>#DIV/0!</v>
      </c>
      <c r="K252" s="92">
        <f t="shared" si="93"/>
        <v>0</v>
      </c>
      <c r="L252" s="87">
        <f t="shared" si="94"/>
        <v>0</v>
      </c>
      <c r="M252" s="93" t="e">
        <f t="shared" si="108"/>
        <v>#DIV/0!</v>
      </c>
      <c r="N252" s="59">
        <f t="shared" si="95"/>
        <v>5</v>
      </c>
      <c r="O252" s="42">
        <f t="shared" si="96"/>
        <v>6.2500000000000009</v>
      </c>
      <c r="P252" s="55">
        <f t="shared" si="109"/>
        <v>1.0658141036401501E-16</v>
      </c>
      <c r="Q252" s="86">
        <f t="shared" si="97"/>
        <v>0</v>
      </c>
      <c r="R252" s="87">
        <f t="shared" si="98"/>
        <v>0</v>
      </c>
      <c r="S252" s="93" t="e">
        <f t="shared" si="110"/>
        <v>#DIV/0!</v>
      </c>
      <c r="T252" s="59">
        <f t="shared" si="99"/>
        <v>0</v>
      </c>
      <c r="U252" s="42">
        <f t="shared" si="100"/>
        <v>0</v>
      </c>
      <c r="V252" s="53" t="e">
        <f t="shared" si="111"/>
        <v>#DIV/0!</v>
      </c>
      <c r="W252" s="92">
        <f t="shared" si="101"/>
        <v>5</v>
      </c>
      <c r="X252" s="87">
        <f t="shared" si="102"/>
        <v>6.4935064935064934</v>
      </c>
      <c r="Y252" s="88">
        <f t="shared" si="112"/>
        <v>-3.4194869158454821E-17</v>
      </c>
      <c r="Z252" s="54">
        <f t="shared" si="103"/>
        <v>0</v>
      </c>
      <c r="AA252" s="42">
        <f t="shared" si="113"/>
        <v>0</v>
      </c>
      <c r="AB252" s="55" t="e">
        <f t="shared" si="114"/>
        <v>#DIV/0!</v>
      </c>
      <c r="AC252" s="86">
        <f t="shared" si="104"/>
        <v>5</v>
      </c>
      <c r="AD252" s="87">
        <f t="shared" si="115"/>
        <v>5.2083333333333339</v>
      </c>
      <c r="AE252" s="93">
        <f t="shared" si="116"/>
        <v>1.0658141036401501E-16</v>
      </c>
      <c r="AF252" s="59">
        <f t="shared" si="117"/>
        <v>5</v>
      </c>
      <c r="AG252" s="42">
        <f t="shared" si="118"/>
        <v>5.2083333333333339</v>
      </c>
      <c r="AH252" s="55">
        <f t="shared" si="119"/>
        <v>1.0658141036401501E-16</v>
      </c>
    </row>
    <row r="253" spans="1:34" x14ac:dyDescent="0.25">
      <c r="A253" s="75"/>
      <c r="B253" s="66"/>
      <c r="C253" s="40"/>
      <c r="D253" s="80">
        <v>0.04</v>
      </c>
      <c r="E253" s="86">
        <f t="shared" si="90"/>
        <v>5</v>
      </c>
      <c r="F253" s="87">
        <f t="shared" si="91"/>
        <v>6.2893081761006293</v>
      </c>
      <c r="G253" s="88">
        <f t="shared" si="105"/>
        <v>3.5305092183079979E-17</v>
      </c>
      <c r="H253" s="54">
        <f t="shared" si="92"/>
        <v>0</v>
      </c>
      <c r="I253" s="42">
        <f t="shared" si="106"/>
        <v>0</v>
      </c>
      <c r="J253" s="53" t="e">
        <f t="shared" si="107"/>
        <v>#DIV/0!</v>
      </c>
      <c r="K253" s="92">
        <f t="shared" si="93"/>
        <v>0</v>
      </c>
      <c r="L253" s="87">
        <f t="shared" si="94"/>
        <v>0</v>
      </c>
      <c r="M253" s="93" t="e">
        <f t="shared" si="108"/>
        <v>#DIV/0!</v>
      </c>
      <c r="N253" s="59">
        <f t="shared" si="95"/>
        <v>5</v>
      </c>
      <c r="O253" s="42">
        <f t="shared" si="96"/>
        <v>6.2500000000000009</v>
      </c>
      <c r="P253" s="55">
        <f t="shared" si="109"/>
        <v>1.0658141036401501E-16</v>
      </c>
      <c r="Q253" s="86">
        <f t="shared" si="97"/>
        <v>0</v>
      </c>
      <c r="R253" s="87">
        <f t="shared" si="98"/>
        <v>0</v>
      </c>
      <c r="S253" s="93" t="e">
        <f t="shared" si="110"/>
        <v>#DIV/0!</v>
      </c>
      <c r="T253" s="59">
        <f t="shared" si="99"/>
        <v>0</v>
      </c>
      <c r="U253" s="42">
        <f t="shared" si="100"/>
        <v>0</v>
      </c>
      <c r="V253" s="53" t="e">
        <f t="shared" si="111"/>
        <v>#DIV/0!</v>
      </c>
      <c r="W253" s="92">
        <f t="shared" si="101"/>
        <v>5</v>
      </c>
      <c r="X253" s="87">
        <f t="shared" si="102"/>
        <v>6.4935064935064934</v>
      </c>
      <c r="Y253" s="88">
        <f t="shared" si="112"/>
        <v>-3.4194869158454821E-17</v>
      </c>
      <c r="Z253" s="54">
        <f t="shared" si="103"/>
        <v>0</v>
      </c>
      <c r="AA253" s="42">
        <f t="shared" si="113"/>
        <v>0</v>
      </c>
      <c r="AB253" s="55" t="e">
        <f t="shared" si="114"/>
        <v>#DIV/0!</v>
      </c>
      <c r="AC253" s="86">
        <f t="shared" si="104"/>
        <v>5</v>
      </c>
      <c r="AD253" s="87">
        <f t="shared" si="115"/>
        <v>5.2083333333333339</v>
      </c>
      <c r="AE253" s="93">
        <f t="shared" si="116"/>
        <v>1.0658141036401501E-16</v>
      </c>
      <c r="AF253" s="59">
        <f t="shared" si="117"/>
        <v>5</v>
      </c>
      <c r="AG253" s="42">
        <f t="shared" si="118"/>
        <v>5.2083333333333339</v>
      </c>
      <c r="AH253" s="55">
        <f t="shared" si="119"/>
        <v>1.0658141036401501E-16</v>
      </c>
    </row>
    <row r="254" spans="1:34" x14ac:dyDescent="0.25">
      <c r="A254" s="75"/>
      <c r="B254" s="66"/>
      <c r="C254" s="40"/>
      <c r="D254" s="80">
        <v>0.04</v>
      </c>
      <c r="E254" s="86">
        <f t="shared" si="90"/>
        <v>5</v>
      </c>
      <c r="F254" s="87">
        <f t="shared" si="91"/>
        <v>6.2893081761006293</v>
      </c>
      <c r="G254" s="88">
        <f t="shared" si="105"/>
        <v>3.5305092183079979E-17</v>
      </c>
      <c r="H254" s="54">
        <f t="shared" si="92"/>
        <v>0</v>
      </c>
      <c r="I254" s="42">
        <f t="shared" si="106"/>
        <v>0</v>
      </c>
      <c r="J254" s="53" t="e">
        <f t="shared" si="107"/>
        <v>#DIV/0!</v>
      </c>
      <c r="K254" s="92">
        <f t="shared" si="93"/>
        <v>0</v>
      </c>
      <c r="L254" s="87">
        <f t="shared" si="94"/>
        <v>0</v>
      </c>
      <c r="M254" s="93" t="e">
        <f t="shared" si="108"/>
        <v>#DIV/0!</v>
      </c>
      <c r="N254" s="59">
        <f t="shared" si="95"/>
        <v>5</v>
      </c>
      <c r="O254" s="42">
        <f t="shared" si="96"/>
        <v>6.2500000000000009</v>
      </c>
      <c r="P254" s="55">
        <f t="shared" si="109"/>
        <v>1.0658141036401501E-16</v>
      </c>
      <c r="Q254" s="86">
        <f t="shared" si="97"/>
        <v>0</v>
      </c>
      <c r="R254" s="87">
        <f t="shared" si="98"/>
        <v>0</v>
      </c>
      <c r="S254" s="93" t="e">
        <f t="shared" si="110"/>
        <v>#DIV/0!</v>
      </c>
      <c r="T254" s="59">
        <f t="shared" si="99"/>
        <v>0</v>
      </c>
      <c r="U254" s="42">
        <f t="shared" si="100"/>
        <v>0</v>
      </c>
      <c r="V254" s="53" t="e">
        <f t="shared" si="111"/>
        <v>#DIV/0!</v>
      </c>
      <c r="W254" s="92">
        <f t="shared" si="101"/>
        <v>5</v>
      </c>
      <c r="X254" s="87">
        <f t="shared" si="102"/>
        <v>6.4935064935064934</v>
      </c>
      <c r="Y254" s="88">
        <f t="shared" si="112"/>
        <v>-3.4194869158454821E-17</v>
      </c>
      <c r="Z254" s="54">
        <f t="shared" si="103"/>
        <v>0</v>
      </c>
      <c r="AA254" s="42">
        <f t="shared" si="113"/>
        <v>0</v>
      </c>
      <c r="AB254" s="55" t="e">
        <f t="shared" si="114"/>
        <v>#DIV/0!</v>
      </c>
      <c r="AC254" s="86">
        <f t="shared" si="104"/>
        <v>5</v>
      </c>
      <c r="AD254" s="87">
        <f t="shared" si="115"/>
        <v>5.2083333333333339</v>
      </c>
      <c r="AE254" s="93">
        <f t="shared" si="116"/>
        <v>1.0658141036401501E-16</v>
      </c>
      <c r="AF254" s="59">
        <f t="shared" si="117"/>
        <v>5</v>
      </c>
      <c r="AG254" s="42">
        <f t="shared" si="118"/>
        <v>5.2083333333333339</v>
      </c>
      <c r="AH254" s="55">
        <f t="shared" si="119"/>
        <v>1.0658141036401501E-16</v>
      </c>
    </row>
    <row r="255" spans="1:34" x14ac:dyDescent="0.25">
      <c r="A255" s="75"/>
      <c r="B255" s="66"/>
      <c r="C255" s="40"/>
      <c r="D255" s="80">
        <v>0.04</v>
      </c>
      <c r="E255" s="86">
        <f t="shared" si="90"/>
        <v>5</v>
      </c>
      <c r="F255" s="87">
        <f t="shared" si="91"/>
        <v>6.2893081761006293</v>
      </c>
      <c r="G255" s="88">
        <f t="shared" si="105"/>
        <v>3.5305092183079979E-17</v>
      </c>
      <c r="H255" s="54">
        <f t="shared" si="92"/>
        <v>0</v>
      </c>
      <c r="I255" s="42">
        <f t="shared" si="106"/>
        <v>0</v>
      </c>
      <c r="J255" s="53" t="e">
        <f t="shared" si="107"/>
        <v>#DIV/0!</v>
      </c>
      <c r="K255" s="92">
        <f t="shared" si="93"/>
        <v>0</v>
      </c>
      <c r="L255" s="87">
        <f t="shared" si="94"/>
        <v>0</v>
      </c>
      <c r="M255" s="93" t="e">
        <f t="shared" si="108"/>
        <v>#DIV/0!</v>
      </c>
      <c r="N255" s="59">
        <f t="shared" si="95"/>
        <v>5</v>
      </c>
      <c r="O255" s="42">
        <f t="shared" si="96"/>
        <v>6.2500000000000009</v>
      </c>
      <c r="P255" s="55">
        <f t="shared" si="109"/>
        <v>1.0658141036401501E-16</v>
      </c>
      <c r="Q255" s="86">
        <f t="shared" si="97"/>
        <v>0</v>
      </c>
      <c r="R255" s="87">
        <f t="shared" si="98"/>
        <v>0</v>
      </c>
      <c r="S255" s="93" t="e">
        <f t="shared" si="110"/>
        <v>#DIV/0!</v>
      </c>
      <c r="T255" s="59">
        <f t="shared" si="99"/>
        <v>0</v>
      </c>
      <c r="U255" s="42">
        <f t="shared" si="100"/>
        <v>0</v>
      </c>
      <c r="V255" s="53" t="e">
        <f t="shared" si="111"/>
        <v>#DIV/0!</v>
      </c>
      <c r="W255" s="92">
        <f t="shared" si="101"/>
        <v>5</v>
      </c>
      <c r="X255" s="87">
        <f t="shared" si="102"/>
        <v>6.4935064935064934</v>
      </c>
      <c r="Y255" s="88">
        <f t="shared" si="112"/>
        <v>-3.4194869158454821E-17</v>
      </c>
      <c r="Z255" s="54">
        <f t="shared" si="103"/>
        <v>0</v>
      </c>
      <c r="AA255" s="42">
        <f t="shared" si="113"/>
        <v>0</v>
      </c>
      <c r="AB255" s="55" t="e">
        <f t="shared" si="114"/>
        <v>#DIV/0!</v>
      </c>
      <c r="AC255" s="86">
        <f t="shared" si="104"/>
        <v>5</v>
      </c>
      <c r="AD255" s="87">
        <f t="shared" si="115"/>
        <v>5.2083333333333339</v>
      </c>
      <c r="AE255" s="93">
        <f t="shared" si="116"/>
        <v>1.0658141036401501E-16</v>
      </c>
      <c r="AF255" s="59">
        <f t="shared" si="117"/>
        <v>5</v>
      </c>
      <c r="AG255" s="42">
        <f t="shared" si="118"/>
        <v>5.2083333333333339</v>
      </c>
      <c r="AH255" s="55">
        <f t="shared" si="119"/>
        <v>1.0658141036401501E-16</v>
      </c>
    </row>
    <row r="256" spans="1:34" x14ac:dyDescent="0.25">
      <c r="A256" s="75"/>
      <c r="B256" s="66"/>
      <c r="C256" s="40"/>
      <c r="D256" s="80">
        <v>0.04</v>
      </c>
      <c r="E256" s="86">
        <f t="shared" si="90"/>
        <v>5</v>
      </c>
      <c r="F256" s="87">
        <f t="shared" si="91"/>
        <v>6.2893081761006293</v>
      </c>
      <c r="G256" s="88">
        <f t="shared" si="105"/>
        <v>3.5305092183079979E-17</v>
      </c>
      <c r="H256" s="54">
        <f t="shared" si="92"/>
        <v>0</v>
      </c>
      <c r="I256" s="42">
        <f t="shared" si="106"/>
        <v>0</v>
      </c>
      <c r="J256" s="53" t="e">
        <f t="shared" si="107"/>
        <v>#DIV/0!</v>
      </c>
      <c r="K256" s="92">
        <f t="shared" si="93"/>
        <v>0</v>
      </c>
      <c r="L256" s="87">
        <f t="shared" si="94"/>
        <v>0</v>
      </c>
      <c r="M256" s="93" t="e">
        <f t="shared" si="108"/>
        <v>#DIV/0!</v>
      </c>
      <c r="N256" s="59">
        <f t="shared" si="95"/>
        <v>5</v>
      </c>
      <c r="O256" s="42">
        <f t="shared" si="96"/>
        <v>6.2500000000000009</v>
      </c>
      <c r="P256" s="55">
        <f t="shared" si="109"/>
        <v>1.0658141036401501E-16</v>
      </c>
      <c r="Q256" s="86">
        <f t="shared" si="97"/>
        <v>0</v>
      </c>
      <c r="R256" s="87">
        <f t="shared" si="98"/>
        <v>0</v>
      </c>
      <c r="S256" s="93" t="e">
        <f t="shared" si="110"/>
        <v>#DIV/0!</v>
      </c>
      <c r="T256" s="59">
        <f t="shared" si="99"/>
        <v>0</v>
      </c>
      <c r="U256" s="42">
        <f t="shared" si="100"/>
        <v>0</v>
      </c>
      <c r="V256" s="53" t="e">
        <f t="shared" si="111"/>
        <v>#DIV/0!</v>
      </c>
      <c r="W256" s="92">
        <f t="shared" si="101"/>
        <v>5</v>
      </c>
      <c r="X256" s="87">
        <f t="shared" si="102"/>
        <v>6.4935064935064934</v>
      </c>
      <c r="Y256" s="88">
        <f t="shared" si="112"/>
        <v>-3.4194869158454821E-17</v>
      </c>
      <c r="Z256" s="54">
        <f t="shared" si="103"/>
        <v>0</v>
      </c>
      <c r="AA256" s="42">
        <f t="shared" si="113"/>
        <v>0</v>
      </c>
      <c r="AB256" s="55" t="e">
        <f t="shared" si="114"/>
        <v>#DIV/0!</v>
      </c>
      <c r="AC256" s="86">
        <f t="shared" si="104"/>
        <v>5</v>
      </c>
      <c r="AD256" s="87">
        <f t="shared" si="115"/>
        <v>5.2083333333333339</v>
      </c>
      <c r="AE256" s="93">
        <f t="shared" si="116"/>
        <v>1.0658141036401501E-16</v>
      </c>
      <c r="AF256" s="59">
        <f t="shared" si="117"/>
        <v>5</v>
      </c>
      <c r="AG256" s="42">
        <f t="shared" si="118"/>
        <v>5.2083333333333339</v>
      </c>
      <c r="AH256" s="55">
        <f t="shared" si="119"/>
        <v>1.0658141036401501E-16</v>
      </c>
    </row>
    <row r="257" spans="1:34" x14ac:dyDescent="0.25">
      <c r="A257" s="75"/>
      <c r="B257" s="66"/>
      <c r="C257" s="40"/>
      <c r="D257" s="80">
        <v>0.04</v>
      </c>
      <c r="E257" s="86">
        <f t="shared" si="90"/>
        <v>5</v>
      </c>
      <c r="F257" s="87">
        <f t="shared" si="91"/>
        <v>6.2893081761006293</v>
      </c>
      <c r="G257" s="88">
        <f t="shared" si="105"/>
        <v>3.5305092183079979E-17</v>
      </c>
      <c r="H257" s="54">
        <f t="shared" si="92"/>
        <v>0</v>
      </c>
      <c r="I257" s="42">
        <f t="shared" si="106"/>
        <v>0</v>
      </c>
      <c r="J257" s="53" t="e">
        <f t="shared" si="107"/>
        <v>#DIV/0!</v>
      </c>
      <c r="K257" s="92">
        <f t="shared" si="93"/>
        <v>0</v>
      </c>
      <c r="L257" s="87">
        <f t="shared" si="94"/>
        <v>0</v>
      </c>
      <c r="M257" s="93" t="e">
        <f t="shared" si="108"/>
        <v>#DIV/0!</v>
      </c>
      <c r="N257" s="59">
        <f t="shared" si="95"/>
        <v>5</v>
      </c>
      <c r="O257" s="42">
        <f t="shared" si="96"/>
        <v>6.2500000000000009</v>
      </c>
      <c r="P257" s="55">
        <f t="shared" si="109"/>
        <v>1.0658141036401501E-16</v>
      </c>
      <c r="Q257" s="86">
        <f t="shared" si="97"/>
        <v>0</v>
      </c>
      <c r="R257" s="87">
        <f t="shared" si="98"/>
        <v>0</v>
      </c>
      <c r="S257" s="93" t="e">
        <f t="shared" si="110"/>
        <v>#DIV/0!</v>
      </c>
      <c r="T257" s="59">
        <f t="shared" si="99"/>
        <v>0</v>
      </c>
      <c r="U257" s="42">
        <f t="shared" si="100"/>
        <v>0</v>
      </c>
      <c r="V257" s="53" t="e">
        <f t="shared" si="111"/>
        <v>#DIV/0!</v>
      </c>
      <c r="W257" s="92">
        <f t="shared" si="101"/>
        <v>5</v>
      </c>
      <c r="X257" s="87">
        <f t="shared" si="102"/>
        <v>6.4935064935064934</v>
      </c>
      <c r="Y257" s="88">
        <f t="shared" si="112"/>
        <v>-3.4194869158454821E-17</v>
      </c>
      <c r="Z257" s="54">
        <f t="shared" si="103"/>
        <v>0</v>
      </c>
      <c r="AA257" s="42">
        <f t="shared" si="113"/>
        <v>0</v>
      </c>
      <c r="AB257" s="55" t="e">
        <f t="shared" si="114"/>
        <v>#DIV/0!</v>
      </c>
      <c r="AC257" s="86">
        <f t="shared" si="104"/>
        <v>5</v>
      </c>
      <c r="AD257" s="87">
        <f t="shared" si="115"/>
        <v>5.2083333333333339</v>
      </c>
      <c r="AE257" s="93">
        <f t="shared" si="116"/>
        <v>1.0658141036401501E-16</v>
      </c>
      <c r="AF257" s="59">
        <f t="shared" si="117"/>
        <v>5</v>
      </c>
      <c r="AG257" s="42">
        <f t="shared" si="118"/>
        <v>5.2083333333333339</v>
      </c>
      <c r="AH257" s="55">
        <f t="shared" si="119"/>
        <v>1.0658141036401501E-16</v>
      </c>
    </row>
    <row r="258" spans="1:34" x14ac:dyDescent="0.25">
      <c r="A258" s="75"/>
      <c r="B258" s="66"/>
      <c r="C258" s="40"/>
      <c r="D258" s="80">
        <v>0.04</v>
      </c>
      <c r="E258" s="86">
        <f t="shared" si="90"/>
        <v>5</v>
      </c>
      <c r="F258" s="87">
        <f t="shared" si="91"/>
        <v>6.2893081761006293</v>
      </c>
      <c r="G258" s="88">
        <f t="shared" si="105"/>
        <v>3.5305092183079979E-17</v>
      </c>
      <c r="H258" s="54">
        <f t="shared" si="92"/>
        <v>0</v>
      </c>
      <c r="I258" s="42">
        <f t="shared" si="106"/>
        <v>0</v>
      </c>
      <c r="J258" s="53" t="e">
        <f t="shared" si="107"/>
        <v>#DIV/0!</v>
      </c>
      <c r="K258" s="92">
        <f t="shared" si="93"/>
        <v>0</v>
      </c>
      <c r="L258" s="87">
        <f t="shared" si="94"/>
        <v>0</v>
      </c>
      <c r="M258" s="93" t="e">
        <f t="shared" si="108"/>
        <v>#DIV/0!</v>
      </c>
      <c r="N258" s="59">
        <f t="shared" si="95"/>
        <v>5</v>
      </c>
      <c r="O258" s="42">
        <f t="shared" si="96"/>
        <v>6.2500000000000009</v>
      </c>
      <c r="P258" s="55">
        <f t="shared" si="109"/>
        <v>1.0658141036401501E-16</v>
      </c>
      <c r="Q258" s="86">
        <f t="shared" si="97"/>
        <v>0</v>
      </c>
      <c r="R258" s="87">
        <f t="shared" si="98"/>
        <v>0</v>
      </c>
      <c r="S258" s="93" t="e">
        <f t="shared" si="110"/>
        <v>#DIV/0!</v>
      </c>
      <c r="T258" s="59">
        <f t="shared" si="99"/>
        <v>0</v>
      </c>
      <c r="U258" s="42">
        <f t="shared" si="100"/>
        <v>0</v>
      </c>
      <c r="V258" s="53" t="e">
        <f t="shared" si="111"/>
        <v>#DIV/0!</v>
      </c>
      <c r="W258" s="92">
        <f t="shared" si="101"/>
        <v>5</v>
      </c>
      <c r="X258" s="87">
        <f t="shared" si="102"/>
        <v>6.4935064935064934</v>
      </c>
      <c r="Y258" s="88">
        <f t="shared" si="112"/>
        <v>-3.4194869158454821E-17</v>
      </c>
      <c r="Z258" s="54">
        <f t="shared" si="103"/>
        <v>0</v>
      </c>
      <c r="AA258" s="42">
        <f t="shared" si="113"/>
        <v>0</v>
      </c>
      <c r="AB258" s="55" t="e">
        <f t="shared" si="114"/>
        <v>#DIV/0!</v>
      </c>
      <c r="AC258" s="86">
        <f t="shared" si="104"/>
        <v>5</v>
      </c>
      <c r="AD258" s="87">
        <f t="shared" si="115"/>
        <v>5.2083333333333339</v>
      </c>
      <c r="AE258" s="93">
        <f t="shared" si="116"/>
        <v>1.0658141036401501E-16</v>
      </c>
      <c r="AF258" s="59">
        <f t="shared" si="117"/>
        <v>5</v>
      </c>
      <c r="AG258" s="42">
        <f t="shared" si="118"/>
        <v>5.2083333333333339</v>
      </c>
      <c r="AH258" s="55">
        <f t="shared" si="119"/>
        <v>1.0658141036401501E-16</v>
      </c>
    </row>
    <row r="259" spans="1:34" x14ac:dyDescent="0.25">
      <c r="A259" s="75"/>
      <c r="B259" s="66"/>
      <c r="C259" s="40"/>
      <c r="D259" s="80">
        <v>0.04</v>
      </c>
      <c r="E259" s="86">
        <f t="shared" si="90"/>
        <v>5</v>
      </c>
      <c r="F259" s="87">
        <f t="shared" si="91"/>
        <v>6.2893081761006293</v>
      </c>
      <c r="G259" s="88">
        <f t="shared" si="105"/>
        <v>3.5305092183079979E-17</v>
      </c>
      <c r="H259" s="54">
        <f t="shared" si="92"/>
        <v>0</v>
      </c>
      <c r="I259" s="42">
        <f t="shared" si="106"/>
        <v>0</v>
      </c>
      <c r="J259" s="53" t="e">
        <f t="shared" si="107"/>
        <v>#DIV/0!</v>
      </c>
      <c r="K259" s="92">
        <f t="shared" si="93"/>
        <v>0</v>
      </c>
      <c r="L259" s="87">
        <f t="shared" si="94"/>
        <v>0</v>
      </c>
      <c r="M259" s="93" t="e">
        <f t="shared" si="108"/>
        <v>#DIV/0!</v>
      </c>
      <c r="N259" s="59">
        <f t="shared" si="95"/>
        <v>5</v>
      </c>
      <c r="O259" s="42">
        <f t="shared" si="96"/>
        <v>6.2500000000000009</v>
      </c>
      <c r="P259" s="55">
        <f t="shared" si="109"/>
        <v>1.0658141036401501E-16</v>
      </c>
      <c r="Q259" s="86">
        <f t="shared" si="97"/>
        <v>0</v>
      </c>
      <c r="R259" s="87">
        <f t="shared" si="98"/>
        <v>0</v>
      </c>
      <c r="S259" s="93" t="e">
        <f t="shared" si="110"/>
        <v>#DIV/0!</v>
      </c>
      <c r="T259" s="59">
        <f t="shared" si="99"/>
        <v>0</v>
      </c>
      <c r="U259" s="42">
        <f t="shared" si="100"/>
        <v>0</v>
      </c>
      <c r="V259" s="53" t="e">
        <f t="shared" si="111"/>
        <v>#DIV/0!</v>
      </c>
      <c r="W259" s="92">
        <f t="shared" si="101"/>
        <v>5</v>
      </c>
      <c r="X259" s="87">
        <f t="shared" si="102"/>
        <v>6.4935064935064934</v>
      </c>
      <c r="Y259" s="88">
        <f t="shared" si="112"/>
        <v>-3.4194869158454821E-17</v>
      </c>
      <c r="Z259" s="54">
        <f t="shared" si="103"/>
        <v>0</v>
      </c>
      <c r="AA259" s="42">
        <f t="shared" si="113"/>
        <v>0</v>
      </c>
      <c r="AB259" s="55" t="e">
        <f t="shared" si="114"/>
        <v>#DIV/0!</v>
      </c>
      <c r="AC259" s="86">
        <f t="shared" si="104"/>
        <v>5</v>
      </c>
      <c r="AD259" s="87">
        <f t="shared" si="115"/>
        <v>5.2083333333333339</v>
      </c>
      <c r="AE259" s="93">
        <f t="shared" si="116"/>
        <v>1.0658141036401501E-16</v>
      </c>
      <c r="AF259" s="59">
        <f t="shared" si="117"/>
        <v>5</v>
      </c>
      <c r="AG259" s="42">
        <f t="shared" si="118"/>
        <v>5.2083333333333339</v>
      </c>
      <c r="AH259" s="55">
        <f t="shared" si="119"/>
        <v>1.0658141036401501E-16</v>
      </c>
    </row>
    <row r="260" spans="1:34" x14ac:dyDescent="0.25">
      <c r="A260" s="75"/>
      <c r="B260" s="66"/>
      <c r="C260" s="40"/>
      <c r="D260" s="80">
        <v>0.04</v>
      </c>
      <c r="E260" s="86">
        <f t="shared" si="90"/>
        <v>5</v>
      </c>
      <c r="F260" s="87">
        <f t="shared" si="91"/>
        <v>6.2893081761006293</v>
      </c>
      <c r="G260" s="88">
        <f t="shared" si="105"/>
        <v>3.5305092183079979E-17</v>
      </c>
      <c r="H260" s="54">
        <f t="shared" si="92"/>
        <v>0</v>
      </c>
      <c r="I260" s="42">
        <f t="shared" si="106"/>
        <v>0</v>
      </c>
      <c r="J260" s="53" t="e">
        <f t="shared" si="107"/>
        <v>#DIV/0!</v>
      </c>
      <c r="K260" s="92">
        <f t="shared" si="93"/>
        <v>0</v>
      </c>
      <c r="L260" s="87">
        <f t="shared" si="94"/>
        <v>0</v>
      </c>
      <c r="M260" s="93" t="e">
        <f t="shared" si="108"/>
        <v>#DIV/0!</v>
      </c>
      <c r="N260" s="59">
        <f t="shared" si="95"/>
        <v>5</v>
      </c>
      <c r="O260" s="42">
        <f t="shared" si="96"/>
        <v>6.2500000000000009</v>
      </c>
      <c r="P260" s="55">
        <f t="shared" si="109"/>
        <v>1.0658141036401501E-16</v>
      </c>
      <c r="Q260" s="86">
        <f t="shared" si="97"/>
        <v>0</v>
      </c>
      <c r="R260" s="87">
        <f t="shared" si="98"/>
        <v>0</v>
      </c>
      <c r="S260" s="93" t="e">
        <f t="shared" si="110"/>
        <v>#DIV/0!</v>
      </c>
      <c r="T260" s="59">
        <f t="shared" si="99"/>
        <v>0</v>
      </c>
      <c r="U260" s="42">
        <f t="shared" si="100"/>
        <v>0</v>
      </c>
      <c r="V260" s="53" t="e">
        <f t="shared" si="111"/>
        <v>#DIV/0!</v>
      </c>
      <c r="W260" s="92">
        <f t="shared" si="101"/>
        <v>5</v>
      </c>
      <c r="X260" s="87">
        <f t="shared" si="102"/>
        <v>6.4935064935064934</v>
      </c>
      <c r="Y260" s="88">
        <f t="shared" si="112"/>
        <v>-3.4194869158454821E-17</v>
      </c>
      <c r="Z260" s="54">
        <f t="shared" si="103"/>
        <v>0</v>
      </c>
      <c r="AA260" s="42">
        <f t="shared" si="113"/>
        <v>0</v>
      </c>
      <c r="AB260" s="55" t="e">
        <f t="shared" si="114"/>
        <v>#DIV/0!</v>
      </c>
      <c r="AC260" s="86">
        <f t="shared" si="104"/>
        <v>5</v>
      </c>
      <c r="AD260" s="87">
        <f t="shared" si="115"/>
        <v>5.2083333333333339</v>
      </c>
      <c r="AE260" s="93">
        <f t="shared" si="116"/>
        <v>1.0658141036401501E-16</v>
      </c>
      <c r="AF260" s="59">
        <f t="shared" si="117"/>
        <v>5</v>
      </c>
      <c r="AG260" s="42">
        <f t="shared" si="118"/>
        <v>5.2083333333333339</v>
      </c>
      <c r="AH260" s="55">
        <f t="shared" si="119"/>
        <v>1.0658141036401501E-16</v>
      </c>
    </row>
    <row r="261" spans="1:34" x14ac:dyDescent="0.25">
      <c r="A261" s="75"/>
      <c r="B261" s="66"/>
      <c r="C261" s="40"/>
      <c r="D261" s="80">
        <v>0.04</v>
      </c>
      <c r="E261" s="86">
        <f t="shared" si="90"/>
        <v>5</v>
      </c>
      <c r="F261" s="87">
        <f t="shared" si="91"/>
        <v>6.2893081761006293</v>
      </c>
      <c r="G261" s="88">
        <f t="shared" si="105"/>
        <v>3.5305092183079979E-17</v>
      </c>
      <c r="H261" s="54">
        <f t="shared" si="92"/>
        <v>0</v>
      </c>
      <c r="I261" s="42">
        <f t="shared" si="106"/>
        <v>0</v>
      </c>
      <c r="J261" s="53" t="e">
        <f t="shared" si="107"/>
        <v>#DIV/0!</v>
      </c>
      <c r="K261" s="92">
        <f t="shared" si="93"/>
        <v>0</v>
      </c>
      <c r="L261" s="87">
        <f t="shared" si="94"/>
        <v>0</v>
      </c>
      <c r="M261" s="93" t="e">
        <f t="shared" si="108"/>
        <v>#DIV/0!</v>
      </c>
      <c r="N261" s="59">
        <f t="shared" si="95"/>
        <v>5</v>
      </c>
      <c r="O261" s="42">
        <f t="shared" si="96"/>
        <v>6.2500000000000009</v>
      </c>
      <c r="P261" s="55">
        <f t="shared" si="109"/>
        <v>1.0658141036401501E-16</v>
      </c>
      <c r="Q261" s="86">
        <f t="shared" si="97"/>
        <v>0</v>
      </c>
      <c r="R261" s="87">
        <f t="shared" si="98"/>
        <v>0</v>
      </c>
      <c r="S261" s="93" t="e">
        <f t="shared" si="110"/>
        <v>#DIV/0!</v>
      </c>
      <c r="T261" s="59">
        <f t="shared" si="99"/>
        <v>0</v>
      </c>
      <c r="U261" s="42">
        <f t="shared" si="100"/>
        <v>0</v>
      </c>
      <c r="V261" s="53" t="e">
        <f t="shared" si="111"/>
        <v>#DIV/0!</v>
      </c>
      <c r="W261" s="92">
        <f t="shared" si="101"/>
        <v>5</v>
      </c>
      <c r="X261" s="87">
        <f t="shared" si="102"/>
        <v>6.4935064935064934</v>
      </c>
      <c r="Y261" s="88">
        <f t="shared" si="112"/>
        <v>-3.4194869158454821E-17</v>
      </c>
      <c r="Z261" s="54">
        <f t="shared" si="103"/>
        <v>0</v>
      </c>
      <c r="AA261" s="42">
        <f t="shared" si="113"/>
        <v>0</v>
      </c>
      <c r="AB261" s="55" t="e">
        <f t="shared" si="114"/>
        <v>#DIV/0!</v>
      </c>
      <c r="AC261" s="86">
        <f t="shared" si="104"/>
        <v>5</v>
      </c>
      <c r="AD261" s="87">
        <f t="shared" si="115"/>
        <v>5.2083333333333339</v>
      </c>
      <c r="AE261" s="93">
        <f t="shared" si="116"/>
        <v>1.0658141036401501E-16</v>
      </c>
      <c r="AF261" s="59">
        <f t="shared" si="117"/>
        <v>5</v>
      </c>
      <c r="AG261" s="42">
        <f t="shared" si="118"/>
        <v>5.2083333333333339</v>
      </c>
      <c r="AH261" s="55">
        <f t="shared" si="119"/>
        <v>1.0658141036401501E-16</v>
      </c>
    </row>
    <row r="262" spans="1:34" x14ac:dyDescent="0.25">
      <c r="A262" s="75"/>
      <c r="B262" s="66"/>
      <c r="C262" s="40"/>
      <c r="D262" s="80">
        <v>0.04</v>
      </c>
      <c r="E262" s="86">
        <f t="shared" si="90"/>
        <v>5</v>
      </c>
      <c r="F262" s="87">
        <f t="shared" si="91"/>
        <v>6.2893081761006293</v>
      </c>
      <c r="G262" s="88">
        <f t="shared" si="105"/>
        <v>3.5305092183079979E-17</v>
      </c>
      <c r="H262" s="54">
        <f t="shared" si="92"/>
        <v>0</v>
      </c>
      <c r="I262" s="42">
        <f t="shared" si="106"/>
        <v>0</v>
      </c>
      <c r="J262" s="53" t="e">
        <f t="shared" si="107"/>
        <v>#DIV/0!</v>
      </c>
      <c r="K262" s="92">
        <f t="shared" si="93"/>
        <v>0</v>
      </c>
      <c r="L262" s="87">
        <f t="shared" si="94"/>
        <v>0</v>
      </c>
      <c r="M262" s="93" t="e">
        <f t="shared" si="108"/>
        <v>#DIV/0!</v>
      </c>
      <c r="N262" s="59">
        <f t="shared" si="95"/>
        <v>5</v>
      </c>
      <c r="O262" s="42">
        <f t="shared" si="96"/>
        <v>6.2500000000000009</v>
      </c>
      <c r="P262" s="55">
        <f t="shared" si="109"/>
        <v>1.0658141036401501E-16</v>
      </c>
      <c r="Q262" s="86">
        <f t="shared" si="97"/>
        <v>0</v>
      </c>
      <c r="R262" s="87">
        <f t="shared" si="98"/>
        <v>0</v>
      </c>
      <c r="S262" s="93" t="e">
        <f t="shared" si="110"/>
        <v>#DIV/0!</v>
      </c>
      <c r="T262" s="59">
        <f t="shared" si="99"/>
        <v>0</v>
      </c>
      <c r="U262" s="42">
        <f t="shared" si="100"/>
        <v>0</v>
      </c>
      <c r="V262" s="53" t="e">
        <f t="shared" si="111"/>
        <v>#DIV/0!</v>
      </c>
      <c r="W262" s="92">
        <f t="shared" si="101"/>
        <v>5</v>
      </c>
      <c r="X262" s="87">
        <f t="shared" si="102"/>
        <v>6.4935064935064934</v>
      </c>
      <c r="Y262" s="88">
        <f t="shared" si="112"/>
        <v>-3.4194869158454821E-17</v>
      </c>
      <c r="Z262" s="54">
        <f t="shared" si="103"/>
        <v>0</v>
      </c>
      <c r="AA262" s="42">
        <f t="shared" si="113"/>
        <v>0</v>
      </c>
      <c r="AB262" s="55" t="e">
        <f t="shared" si="114"/>
        <v>#DIV/0!</v>
      </c>
      <c r="AC262" s="86">
        <f t="shared" si="104"/>
        <v>5</v>
      </c>
      <c r="AD262" s="87">
        <f t="shared" si="115"/>
        <v>5.2083333333333339</v>
      </c>
      <c r="AE262" s="93">
        <f t="shared" si="116"/>
        <v>1.0658141036401501E-16</v>
      </c>
      <c r="AF262" s="59">
        <f t="shared" si="117"/>
        <v>5</v>
      </c>
      <c r="AG262" s="42">
        <f t="shared" si="118"/>
        <v>5.2083333333333339</v>
      </c>
      <c r="AH262" s="55">
        <f t="shared" si="119"/>
        <v>1.0658141036401501E-16</v>
      </c>
    </row>
    <row r="263" spans="1:34" x14ac:dyDescent="0.25">
      <c r="A263" s="75"/>
      <c r="B263" s="66"/>
      <c r="C263" s="40"/>
      <c r="D263" s="80">
        <v>0.04</v>
      </c>
      <c r="E263" s="86">
        <f t="shared" si="90"/>
        <v>5</v>
      </c>
      <c r="F263" s="87">
        <f t="shared" si="91"/>
        <v>6.2893081761006293</v>
      </c>
      <c r="G263" s="88">
        <f t="shared" si="105"/>
        <v>3.5305092183079979E-17</v>
      </c>
      <c r="H263" s="54">
        <f t="shared" si="92"/>
        <v>0</v>
      </c>
      <c r="I263" s="42">
        <f t="shared" si="106"/>
        <v>0</v>
      </c>
      <c r="J263" s="53" t="e">
        <f t="shared" si="107"/>
        <v>#DIV/0!</v>
      </c>
      <c r="K263" s="92">
        <f t="shared" si="93"/>
        <v>0</v>
      </c>
      <c r="L263" s="87">
        <f t="shared" si="94"/>
        <v>0</v>
      </c>
      <c r="M263" s="93" t="e">
        <f t="shared" si="108"/>
        <v>#DIV/0!</v>
      </c>
      <c r="N263" s="59">
        <f t="shared" si="95"/>
        <v>5</v>
      </c>
      <c r="O263" s="42">
        <f t="shared" si="96"/>
        <v>6.2500000000000009</v>
      </c>
      <c r="P263" s="55">
        <f t="shared" si="109"/>
        <v>1.0658141036401501E-16</v>
      </c>
      <c r="Q263" s="86">
        <f t="shared" si="97"/>
        <v>0</v>
      </c>
      <c r="R263" s="87">
        <f t="shared" si="98"/>
        <v>0</v>
      </c>
      <c r="S263" s="93" t="e">
        <f t="shared" si="110"/>
        <v>#DIV/0!</v>
      </c>
      <c r="T263" s="59">
        <f t="shared" si="99"/>
        <v>0</v>
      </c>
      <c r="U263" s="42">
        <f t="shared" si="100"/>
        <v>0</v>
      </c>
      <c r="V263" s="53" t="e">
        <f t="shared" si="111"/>
        <v>#DIV/0!</v>
      </c>
      <c r="W263" s="92">
        <f t="shared" si="101"/>
        <v>5</v>
      </c>
      <c r="X263" s="87">
        <f t="shared" si="102"/>
        <v>6.4935064935064934</v>
      </c>
      <c r="Y263" s="88">
        <f t="shared" si="112"/>
        <v>-3.4194869158454821E-17</v>
      </c>
      <c r="Z263" s="54">
        <f t="shared" si="103"/>
        <v>0</v>
      </c>
      <c r="AA263" s="42">
        <f t="shared" si="113"/>
        <v>0</v>
      </c>
      <c r="AB263" s="55" t="e">
        <f t="shared" si="114"/>
        <v>#DIV/0!</v>
      </c>
      <c r="AC263" s="86">
        <f t="shared" si="104"/>
        <v>5</v>
      </c>
      <c r="AD263" s="87">
        <f t="shared" si="115"/>
        <v>5.2083333333333339</v>
      </c>
      <c r="AE263" s="93">
        <f t="shared" si="116"/>
        <v>1.0658141036401501E-16</v>
      </c>
      <c r="AF263" s="59">
        <f t="shared" si="117"/>
        <v>5</v>
      </c>
      <c r="AG263" s="42">
        <f t="shared" si="118"/>
        <v>5.2083333333333339</v>
      </c>
      <c r="AH263" s="55">
        <f t="shared" si="119"/>
        <v>1.0658141036401501E-16</v>
      </c>
    </row>
    <row r="264" spans="1:34" x14ac:dyDescent="0.25">
      <c r="A264" s="75"/>
      <c r="B264" s="66"/>
      <c r="C264" s="40"/>
      <c r="D264" s="80">
        <v>0.04</v>
      </c>
      <c r="E264" s="86">
        <f t="shared" si="90"/>
        <v>5</v>
      </c>
      <c r="F264" s="87">
        <f t="shared" si="91"/>
        <v>6.2893081761006293</v>
      </c>
      <c r="G264" s="88">
        <f t="shared" si="105"/>
        <v>3.5305092183079979E-17</v>
      </c>
      <c r="H264" s="54">
        <f t="shared" si="92"/>
        <v>0</v>
      </c>
      <c r="I264" s="42">
        <f t="shared" si="106"/>
        <v>0</v>
      </c>
      <c r="J264" s="53" t="e">
        <f t="shared" si="107"/>
        <v>#DIV/0!</v>
      </c>
      <c r="K264" s="92">
        <f t="shared" si="93"/>
        <v>0</v>
      </c>
      <c r="L264" s="87">
        <f t="shared" si="94"/>
        <v>0</v>
      </c>
      <c r="M264" s="93" t="e">
        <f t="shared" si="108"/>
        <v>#DIV/0!</v>
      </c>
      <c r="N264" s="59">
        <f t="shared" si="95"/>
        <v>5</v>
      </c>
      <c r="O264" s="42">
        <f t="shared" si="96"/>
        <v>6.2500000000000009</v>
      </c>
      <c r="P264" s="55">
        <f t="shared" si="109"/>
        <v>1.0658141036401501E-16</v>
      </c>
      <c r="Q264" s="86">
        <f t="shared" si="97"/>
        <v>0</v>
      </c>
      <c r="R264" s="87">
        <f t="shared" si="98"/>
        <v>0</v>
      </c>
      <c r="S264" s="93" t="e">
        <f t="shared" si="110"/>
        <v>#DIV/0!</v>
      </c>
      <c r="T264" s="59">
        <f t="shared" si="99"/>
        <v>0</v>
      </c>
      <c r="U264" s="42">
        <f t="shared" si="100"/>
        <v>0</v>
      </c>
      <c r="V264" s="53" t="e">
        <f t="shared" si="111"/>
        <v>#DIV/0!</v>
      </c>
      <c r="W264" s="92">
        <f t="shared" si="101"/>
        <v>5</v>
      </c>
      <c r="X264" s="87">
        <f t="shared" si="102"/>
        <v>6.4935064935064934</v>
      </c>
      <c r="Y264" s="88">
        <f t="shared" si="112"/>
        <v>-3.4194869158454821E-17</v>
      </c>
      <c r="Z264" s="54">
        <f t="shared" si="103"/>
        <v>0</v>
      </c>
      <c r="AA264" s="42">
        <f t="shared" si="113"/>
        <v>0</v>
      </c>
      <c r="AB264" s="55" t="e">
        <f t="shared" si="114"/>
        <v>#DIV/0!</v>
      </c>
      <c r="AC264" s="86">
        <f t="shared" si="104"/>
        <v>5</v>
      </c>
      <c r="AD264" s="87">
        <f t="shared" si="115"/>
        <v>5.2083333333333339</v>
      </c>
      <c r="AE264" s="93">
        <f t="shared" si="116"/>
        <v>1.0658141036401501E-16</v>
      </c>
      <c r="AF264" s="59">
        <f t="shared" si="117"/>
        <v>5</v>
      </c>
      <c r="AG264" s="42">
        <f t="shared" si="118"/>
        <v>5.2083333333333339</v>
      </c>
      <c r="AH264" s="55">
        <f t="shared" si="119"/>
        <v>1.0658141036401501E-16</v>
      </c>
    </row>
    <row r="265" spans="1:34" x14ac:dyDescent="0.25">
      <c r="A265" s="75"/>
      <c r="B265" s="66"/>
      <c r="C265" s="40"/>
      <c r="D265" s="80">
        <v>0.04</v>
      </c>
      <c r="E265" s="86">
        <f t="shared" si="90"/>
        <v>5</v>
      </c>
      <c r="F265" s="87">
        <f t="shared" si="91"/>
        <v>6.2893081761006293</v>
      </c>
      <c r="G265" s="88">
        <f t="shared" si="105"/>
        <v>3.5305092183079979E-17</v>
      </c>
      <c r="H265" s="54">
        <f t="shared" si="92"/>
        <v>0</v>
      </c>
      <c r="I265" s="42">
        <f t="shared" si="106"/>
        <v>0</v>
      </c>
      <c r="J265" s="53" t="e">
        <f t="shared" si="107"/>
        <v>#DIV/0!</v>
      </c>
      <c r="K265" s="92">
        <f t="shared" si="93"/>
        <v>0</v>
      </c>
      <c r="L265" s="87">
        <f t="shared" si="94"/>
        <v>0</v>
      </c>
      <c r="M265" s="93" t="e">
        <f t="shared" si="108"/>
        <v>#DIV/0!</v>
      </c>
      <c r="N265" s="59">
        <f t="shared" si="95"/>
        <v>5</v>
      </c>
      <c r="O265" s="42">
        <f t="shared" si="96"/>
        <v>6.2500000000000009</v>
      </c>
      <c r="P265" s="55">
        <f t="shared" si="109"/>
        <v>1.0658141036401501E-16</v>
      </c>
      <c r="Q265" s="86">
        <f t="shared" si="97"/>
        <v>0</v>
      </c>
      <c r="R265" s="87">
        <f t="shared" si="98"/>
        <v>0</v>
      </c>
      <c r="S265" s="93" t="e">
        <f t="shared" si="110"/>
        <v>#DIV/0!</v>
      </c>
      <c r="T265" s="59">
        <f t="shared" si="99"/>
        <v>0</v>
      </c>
      <c r="U265" s="42">
        <f t="shared" si="100"/>
        <v>0</v>
      </c>
      <c r="V265" s="53" t="e">
        <f t="shared" si="111"/>
        <v>#DIV/0!</v>
      </c>
      <c r="W265" s="92">
        <f t="shared" si="101"/>
        <v>5</v>
      </c>
      <c r="X265" s="87">
        <f t="shared" si="102"/>
        <v>6.4935064935064934</v>
      </c>
      <c r="Y265" s="88">
        <f t="shared" si="112"/>
        <v>-3.4194869158454821E-17</v>
      </c>
      <c r="Z265" s="54">
        <f t="shared" si="103"/>
        <v>0</v>
      </c>
      <c r="AA265" s="42">
        <f t="shared" si="113"/>
        <v>0</v>
      </c>
      <c r="AB265" s="55" t="e">
        <f t="shared" si="114"/>
        <v>#DIV/0!</v>
      </c>
      <c r="AC265" s="86">
        <f t="shared" si="104"/>
        <v>5</v>
      </c>
      <c r="AD265" s="87">
        <f t="shared" si="115"/>
        <v>5.2083333333333339</v>
      </c>
      <c r="AE265" s="93">
        <f t="shared" si="116"/>
        <v>1.0658141036401501E-16</v>
      </c>
      <c r="AF265" s="59">
        <f t="shared" si="117"/>
        <v>5</v>
      </c>
      <c r="AG265" s="42">
        <f t="shared" si="118"/>
        <v>5.2083333333333339</v>
      </c>
      <c r="AH265" s="55">
        <f t="shared" si="119"/>
        <v>1.0658141036401501E-16</v>
      </c>
    </row>
    <row r="266" spans="1:34" x14ac:dyDescent="0.25">
      <c r="A266" s="75"/>
      <c r="B266" s="66"/>
      <c r="C266" s="40"/>
      <c r="D266" s="80">
        <v>0.04</v>
      </c>
      <c r="E266" s="86">
        <f t="shared" si="90"/>
        <v>5</v>
      </c>
      <c r="F266" s="87">
        <f t="shared" si="91"/>
        <v>6.2893081761006293</v>
      </c>
      <c r="G266" s="88">
        <f t="shared" si="105"/>
        <v>3.5305092183079979E-17</v>
      </c>
      <c r="H266" s="54">
        <f t="shared" si="92"/>
        <v>0</v>
      </c>
      <c r="I266" s="42">
        <f t="shared" si="106"/>
        <v>0</v>
      </c>
      <c r="J266" s="53" t="e">
        <f t="shared" si="107"/>
        <v>#DIV/0!</v>
      </c>
      <c r="K266" s="92">
        <f t="shared" si="93"/>
        <v>0</v>
      </c>
      <c r="L266" s="87">
        <f t="shared" si="94"/>
        <v>0</v>
      </c>
      <c r="M266" s="93" t="e">
        <f t="shared" si="108"/>
        <v>#DIV/0!</v>
      </c>
      <c r="N266" s="59">
        <f t="shared" si="95"/>
        <v>5</v>
      </c>
      <c r="O266" s="42">
        <f t="shared" si="96"/>
        <v>6.2500000000000009</v>
      </c>
      <c r="P266" s="55">
        <f t="shared" si="109"/>
        <v>1.0658141036401501E-16</v>
      </c>
      <c r="Q266" s="86">
        <f t="shared" si="97"/>
        <v>0</v>
      </c>
      <c r="R266" s="87">
        <f t="shared" si="98"/>
        <v>0</v>
      </c>
      <c r="S266" s="93" t="e">
        <f t="shared" si="110"/>
        <v>#DIV/0!</v>
      </c>
      <c r="T266" s="59">
        <f t="shared" si="99"/>
        <v>0</v>
      </c>
      <c r="U266" s="42">
        <f t="shared" si="100"/>
        <v>0</v>
      </c>
      <c r="V266" s="53" t="e">
        <f t="shared" si="111"/>
        <v>#DIV/0!</v>
      </c>
      <c r="W266" s="92">
        <f t="shared" si="101"/>
        <v>5</v>
      </c>
      <c r="X266" s="87">
        <f t="shared" si="102"/>
        <v>6.4935064935064934</v>
      </c>
      <c r="Y266" s="88">
        <f t="shared" si="112"/>
        <v>-3.4194869158454821E-17</v>
      </c>
      <c r="Z266" s="54">
        <f t="shared" si="103"/>
        <v>0</v>
      </c>
      <c r="AA266" s="42">
        <f t="shared" si="113"/>
        <v>0</v>
      </c>
      <c r="AB266" s="55" t="e">
        <f t="shared" si="114"/>
        <v>#DIV/0!</v>
      </c>
      <c r="AC266" s="86">
        <f t="shared" si="104"/>
        <v>5</v>
      </c>
      <c r="AD266" s="87">
        <f t="shared" si="115"/>
        <v>5.2083333333333339</v>
      </c>
      <c r="AE266" s="93">
        <f t="shared" si="116"/>
        <v>1.0658141036401501E-16</v>
      </c>
      <c r="AF266" s="59">
        <f t="shared" si="117"/>
        <v>5</v>
      </c>
      <c r="AG266" s="42">
        <f t="shared" si="118"/>
        <v>5.2083333333333339</v>
      </c>
      <c r="AH266" s="55">
        <f t="shared" si="119"/>
        <v>1.0658141036401501E-16</v>
      </c>
    </row>
    <row r="267" spans="1:34" x14ac:dyDescent="0.25">
      <c r="A267" s="75"/>
      <c r="B267" s="66"/>
      <c r="C267" s="40"/>
      <c r="D267" s="80">
        <v>0.04</v>
      </c>
      <c r="E267" s="86">
        <f t="shared" si="90"/>
        <v>5</v>
      </c>
      <c r="F267" s="87">
        <f t="shared" si="91"/>
        <v>6.2893081761006293</v>
      </c>
      <c r="G267" s="88">
        <f t="shared" si="105"/>
        <v>3.5305092183079979E-17</v>
      </c>
      <c r="H267" s="54">
        <f t="shared" si="92"/>
        <v>0</v>
      </c>
      <c r="I267" s="42">
        <f t="shared" si="106"/>
        <v>0</v>
      </c>
      <c r="J267" s="53" t="e">
        <f t="shared" si="107"/>
        <v>#DIV/0!</v>
      </c>
      <c r="K267" s="92">
        <f t="shared" si="93"/>
        <v>0</v>
      </c>
      <c r="L267" s="87">
        <f t="shared" si="94"/>
        <v>0</v>
      </c>
      <c r="M267" s="93" t="e">
        <f t="shared" si="108"/>
        <v>#DIV/0!</v>
      </c>
      <c r="N267" s="59">
        <f t="shared" si="95"/>
        <v>5</v>
      </c>
      <c r="O267" s="42">
        <f t="shared" si="96"/>
        <v>6.2500000000000009</v>
      </c>
      <c r="P267" s="55">
        <f t="shared" si="109"/>
        <v>1.0658141036401501E-16</v>
      </c>
      <c r="Q267" s="86">
        <f t="shared" si="97"/>
        <v>0</v>
      </c>
      <c r="R267" s="87">
        <f t="shared" si="98"/>
        <v>0</v>
      </c>
      <c r="S267" s="93" t="e">
        <f t="shared" si="110"/>
        <v>#DIV/0!</v>
      </c>
      <c r="T267" s="59">
        <f t="shared" si="99"/>
        <v>0</v>
      </c>
      <c r="U267" s="42">
        <f t="shared" si="100"/>
        <v>0</v>
      </c>
      <c r="V267" s="53" t="e">
        <f t="shared" si="111"/>
        <v>#DIV/0!</v>
      </c>
      <c r="W267" s="92">
        <f t="shared" si="101"/>
        <v>5</v>
      </c>
      <c r="X267" s="87">
        <f t="shared" si="102"/>
        <v>6.4935064935064934</v>
      </c>
      <c r="Y267" s="88">
        <f t="shared" si="112"/>
        <v>-3.4194869158454821E-17</v>
      </c>
      <c r="Z267" s="54">
        <f t="shared" si="103"/>
        <v>0</v>
      </c>
      <c r="AA267" s="42">
        <f t="shared" si="113"/>
        <v>0</v>
      </c>
      <c r="AB267" s="55" t="e">
        <f t="shared" si="114"/>
        <v>#DIV/0!</v>
      </c>
      <c r="AC267" s="86">
        <f t="shared" si="104"/>
        <v>5</v>
      </c>
      <c r="AD267" s="87">
        <f t="shared" si="115"/>
        <v>5.2083333333333339</v>
      </c>
      <c r="AE267" s="93">
        <f t="shared" si="116"/>
        <v>1.0658141036401501E-16</v>
      </c>
      <c r="AF267" s="59">
        <f t="shared" si="117"/>
        <v>5</v>
      </c>
      <c r="AG267" s="42">
        <f t="shared" si="118"/>
        <v>5.2083333333333339</v>
      </c>
      <c r="AH267" s="55">
        <f t="shared" si="119"/>
        <v>1.0658141036401501E-16</v>
      </c>
    </row>
    <row r="268" spans="1:34" x14ac:dyDescent="0.25">
      <c r="A268" s="75"/>
      <c r="B268" s="66"/>
      <c r="C268" s="40"/>
      <c r="D268" s="80">
        <v>0.04</v>
      </c>
      <c r="E268" s="86">
        <f t="shared" si="90"/>
        <v>5</v>
      </c>
      <c r="F268" s="87">
        <f t="shared" si="91"/>
        <v>6.2893081761006293</v>
      </c>
      <c r="G268" s="88">
        <f t="shared" si="105"/>
        <v>3.5305092183079979E-17</v>
      </c>
      <c r="H268" s="54">
        <f t="shared" si="92"/>
        <v>0</v>
      </c>
      <c r="I268" s="42">
        <f t="shared" si="106"/>
        <v>0</v>
      </c>
      <c r="J268" s="53" t="e">
        <f t="shared" si="107"/>
        <v>#DIV/0!</v>
      </c>
      <c r="K268" s="92">
        <f t="shared" si="93"/>
        <v>0</v>
      </c>
      <c r="L268" s="87">
        <f t="shared" si="94"/>
        <v>0</v>
      </c>
      <c r="M268" s="93" t="e">
        <f t="shared" si="108"/>
        <v>#DIV/0!</v>
      </c>
      <c r="N268" s="59">
        <f t="shared" si="95"/>
        <v>5</v>
      </c>
      <c r="O268" s="42">
        <f t="shared" si="96"/>
        <v>6.2500000000000009</v>
      </c>
      <c r="P268" s="55">
        <f t="shared" si="109"/>
        <v>1.0658141036401501E-16</v>
      </c>
      <c r="Q268" s="86">
        <f t="shared" si="97"/>
        <v>0</v>
      </c>
      <c r="R268" s="87">
        <f t="shared" si="98"/>
        <v>0</v>
      </c>
      <c r="S268" s="93" t="e">
        <f t="shared" si="110"/>
        <v>#DIV/0!</v>
      </c>
      <c r="T268" s="59">
        <f t="shared" si="99"/>
        <v>0</v>
      </c>
      <c r="U268" s="42">
        <f t="shared" si="100"/>
        <v>0</v>
      </c>
      <c r="V268" s="53" t="e">
        <f t="shared" si="111"/>
        <v>#DIV/0!</v>
      </c>
      <c r="W268" s="92">
        <f t="shared" si="101"/>
        <v>5</v>
      </c>
      <c r="X268" s="87">
        <f t="shared" si="102"/>
        <v>6.4935064935064934</v>
      </c>
      <c r="Y268" s="88">
        <f t="shared" si="112"/>
        <v>-3.4194869158454821E-17</v>
      </c>
      <c r="Z268" s="54">
        <f t="shared" si="103"/>
        <v>0</v>
      </c>
      <c r="AA268" s="42">
        <f t="shared" si="113"/>
        <v>0</v>
      </c>
      <c r="AB268" s="55" t="e">
        <f t="shared" si="114"/>
        <v>#DIV/0!</v>
      </c>
      <c r="AC268" s="86">
        <f t="shared" si="104"/>
        <v>5</v>
      </c>
      <c r="AD268" s="87">
        <f t="shared" si="115"/>
        <v>5.2083333333333339</v>
      </c>
      <c r="AE268" s="93">
        <f t="shared" si="116"/>
        <v>1.0658141036401501E-16</v>
      </c>
      <c r="AF268" s="59">
        <f t="shared" si="117"/>
        <v>5</v>
      </c>
      <c r="AG268" s="42">
        <f t="shared" si="118"/>
        <v>5.2083333333333339</v>
      </c>
      <c r="AH268" s="55">
        <f t="shared" si="119"/>
        <v>1.0658141036401501E-16</v>
      </c>
    </row>
    <row r="269" spans="1:34" x14ac:dyDescent="0.25">
      <c r="A269" s="75"/>
      <c r="B269" s="66"/>
      <c r="C269" s="40"/>
      <c r="D269" s="80">
        <v>0.04</v>
      </c>
      <c r="E269" s="86">
        <f t="shared" si="90"/>
        <v>5</v>
      </c>
      <c r="F269" s="87">
        <f t="shared" si="91"/>
        <v>6.2893081761006293</v>
      </c>
      <c r="G269" s="88">
        <f t="shared" si="105"/>
        <v>3.5305092183079979E-17</v>
      </c>
      <c r="H269" s="54">
        <f t="shared" si="92"/>
        <v>0</v>
      </c>
      <c r="I269" s="42">
        <f t="shared" si="106"/>
        <v>0</v>
      </c>
      <c r="J269" s="53" t="e">
        <f t="shared" si="107"/>
        <v>#DIV/0!</v>
      </c>
      <c r="K269" s="92">
        <f t="shared" si="93"/>
        <v>0</v>
      </c>
      <c r="L269" s="87">
        <f t="shared" si="94"/>
        <v>0</v>
      </c>
      <c r="M269" s="93" t="e">
        <f t="shared" si="108"/>
        <v>#DIV/0!</v>
      </c>
      <c r="N269" s="59">
        <f t="shared" si="95"/>
        <v>5</v>
      </c>
      <c r="O269" s="42">
        <f t="shared" si="96"/>
        <v>6.2500000000000009</v>
      </c>
      <c r="P269" s="55">
        <f t="shared" si="109"/>
        <v>1.0658141036401501E-16</v>
      </c>
      <c r="Q269" s="86">
        <f t="shared" si="97"/>
        <v>0</v>
      </c>
      <c r="R269" s="87">
        <f t="shared" si="98"/>
        <v>0</v>
      </c>
      <c r="S269" s="93" t="e">
        <f t="shared" si="110"/>
        <v>#DIV/0!</v>
      </c>
      <c r="T269" s="59">
        <f t="shared" si="99"/>
        <v>0</v>
      </c>
      <c r="U269" s="42">
        <f t="shared" si="100"/>
        <v>0</v>
      </c>
      <c r="V269" s="53" t="e">
        <f t="shared" si="111"/>
        <v>#DIV/0!</v>
      </c>
      <c r="W269" s="92">
        <f t="shared" si="101"/>
        <v>5</v>
      </c>
      <c r="X269" s="87">
        <f t="shared" si="102"/>
        <v>6.4935064935064934</v>
      </c>
      <c r="Y269" s="88">
        <f t="shared" si="112"/>
        <v>-3.4194869158454821E-17</v>
      </c>
      <c r="Z269" s="54">
        <f t="shared" si="103"/>
        <v>0</v>
      </c>
      <c r="AA269" s="42">
        <f t="shared" si="113"/>
        <v>0</v>
      </c>
      <c r="AB269" s="55" t="e">
        <f t="shared" si="114"/>
        <v>#DIV/0!</v>
      </c>
      <c r="AC269" s="86">
        <f t="shared" si="104"/>
        <v>5</v>
      </c>
      <c r="AD269" s="87">
        <f t="shared" si="115"/>
        <v>5.2083333333333339</v>
      </c>
      <c r="AE269" s="93">
        <f t="shared" si="116"/>
        <v>1.0658141036401501E-16</v>
      </c>
      <c r="AF269" s="59">
        <f t="shared" si="117"/>
        <v>5</v>
      </c>
      <c r="AG269" s="42">
        <f t="shared" si="118"/>
        <v>5.2083333333333339</v>
      </c>
      <c r="AH269" s="55">
        <f t="shared" si="119"/>
        <v>1.0658141036401501E-16</v>
      </c>
    </row>
    <row r="270" spans="1:34" x14ac:dyDescent="0.25">
      <c r="A270" s="75"/>
      <c r="B270" s="66"/>
      <c r="C270" s="40"/>
      <c r="D270" s="80">
        <v>0.04</v>
      </c>
      <c r="E270" s="86">
        <f t="shared" si="90"/>
        <v>5</v>
      </c>
      <c r="F270" s="87">
        <f t="shared" si="91"/>
        <v>6.2893081761006293</v>
      </c>
      <c r="G270" s="88">
        <f t="shared" si="105"/>
        <v>3.5305092183079979E-17</v>
      </c>
      <c r="H270" s="54">
        <f t="shared" si="92"/>
        <v>0</v>
      </c>
      <c r="I270" s="42">
        <f t="shared" si="106"/>
        <v>0</v>
      </c>
      <c r="J270" s="53" t="e">
        <f t="shared" si="107"/>
        <v>#DIV/0!</v>
      </c>
      <c r="K270" s="92">
        <f t="shared" si="93"/>
        <v>0</v>
      </c>
      <c r="L270" s="87">
        <f t="shared" si="94"/>
        <v>0</v>
      </c>
      <c r="M270" s="93" t="e">
        <f t="shared" si="108"/>
        <v>#DIV/0!</v>
      </c>
      <c r="N270" s="59">
        <f t="shared" si="95"/>
        <v>5</v>
      </c>
      <c r="O270" s="42">
        <f t="shared" si="96"/>
        <v>6.2500000000000009</v>
      </c>
      <c r="P270" s="55">
        <f t="shared" si="109"/>
        <v>1.0658141036401501E-16</v>
      </c>
      <c r="Q270" s="86">
        <f t="shared" si="97"/>
        <v>0</v>
      </c>
      <c r="R270" s="87">
        <f t="shared" si="98"/>
        <v>0</v>
      </c>
      <c r="S270" s="93" t="e">
        <f t="shared" si="110"/>
        <v>#DIV/0!</v>
      </c>
      <c r="T270" s="59">
        <f t="shared" si="99"/>
        <v>0</v>
      </c>
      <c r="U270" s="42">
        <f t="shared" si="100"/>
        <v>0</v>
      </c>
      <c r="V270" s="53" t="e">
        <f t="shared" si="111"/>
        <v>#DIV/0!</v>
      </c>
      <c r="W270" s="92">
        <f t="shared" si="101"/>
        <v>5</v>
      </c>
      <c r="X270" s="87">
        <f t="shared" si="102"/>
        <v>6.4935064935064934</v>
      </c>
      <c r="Y270" s="88">
        <f t="shared" si="112"/>
        <v>-3.4194869158454821E-17</v>
      </c>
      <c r="Z270" s="54">
        <f t="shared" si="103"/>
        <v>0</v>
      </c>
      <c r="AA270" s="42">
        <f t="shared" si="113"/>
        <v>0</v>
      </c>
      <c r="AB270" s="55" t="e">
        <f t="shared" si="114"/>
        <v>#DIV/0!</v>
      </c>
      <c r="AC270" s="86">
        <f t="shared" si="104"/>
        <v>5</v>
      </c>
      <c r="AD270" s="87">
        <f t="shared" si="115"/>
        <v>5.2083333333333339</v>
      </c>
      <c r="AE270" s="93">
        <f t="shared" si="116"/>
        <v>1.0658141036401501E-16</v>
      </c>
      <c r="AF270" s="59">
        <f t="shared" si="117"/>
        <v>5</v>
      </c>
      <c r="AG270" s="42">
        <f t="shared" si="118"/>
        <v>5.2083333333333339</v>
      </c>
      <c r="AH270" s="55">
        <f t="shared" si="119"/>
        <v>1.0658141036401501E-16</v>
      </c>
    </row>
    <row r="271" spans="1:34" x14ac:dyDescent="0.25">
      <c r="A271" s="75"/>
      <c r="B271" s="66"/>
      <c r="C271" s="40"/>
      <c r="D271" s="80">
        <v>0.04</v>
      </c>
      <c r="E271" s="86">
        <f t="shared" ref="E271:E334" si="120">IF(C271*2&lt;$C$2,$D$2,$E$2)</f>
        <v>5</v>
      </c>
      <c r="F271" s="87">
        <f t="shared" ref="F271:F334" si="121">(C271+E271)/(1-$J$5-D271-$B$2)</f>
        <v>6.2893081761006293</v>
      </c>
      <c r="G271" s="88">
        <f t="shared" si="105"/>
        <v>3.5305092183079979E-17</v>
      </c>
      <c r="H271" s="54">
        <f t="shared" ref="H271:H334" si="122">IF(C271*2&lt;$C$3,$D$3,$E$3)</f>
        <v>0</v>
      </c>
      <c r="I271" s="42">
        <f t="shared" si="106"/>
        <v>0</v>
      </c>
      <c r="J271" s="53" t="e">
        <f t="shared" si="107"/>
        <v>#DIV/0!</v>
      </c>
      <c r="K271" s="92">
        <f t="shared" ref="K271:K334" si="123">IF(C271*2&lt;$C$4,$D$4,$E$4)</f>
        <v>0</v>
      </c>
      <c r="L271" s="87">
        <f t="shared" ref="L271:L334" si="124">(C271+K271)/(1-$J$5-D271-$B$4)</f>
        <v>0</v>
      </c>
      <c r="M271" s="93" t="e">
        <f t="shared" si="108"/>
        <v>#DIV/0!</v>
      </c>
      <c r="N271" s="59">
        <f t="shared" ref="N271:N334" si="125">IF(C271*2&lt;$C$5,$D$5,$E$5)</f>
        <v>5</v>
      </c>
      <c r="O271" s="42">
        <f t="shared" ref="O271:O334" si="126">(C271+N271)/(1-$J$5-D271-$B$5)</f>
        <v>6.2500000000000009</v>
      </c>
      <c r="P271" s="55">
        <f t="shared" si="109"/>
        <v>1.0658141036401501E-16</v>
      </c>
      <c r="Q271" s="86">
        <f t="shared" ref="Q271:Q334" si="127">IF(C271*2&lt;$C$6,$D$6,$E$6)</f>
        <v>0</v>
      </c>
      <c r="R271" s="87">
        <f t="shared" ref="R271:R334" si="128">(C271+Q271)/(1-$J$5-D271-$B$6)</f>
        <v>0</v>
      </c>
      <c r="S271" s="93" t="e">
        <f t="shared" si="110"/>
        <v>#DIV/0!</v>
      </c>
      <c r="T271" s="59">
        <f t="shared" ref="T271:T334" si="129">IF(C271*2&lt;$C$7,$D$7,$E$7)</f>
        <v>0</v>
      </c>
      <c r="U271" s="42">
        <f t="shared" ref="U271:U334" si="130">(C271+T271)/(1-$J$5-D271-$B$7)</f>
        <v>0</v>
      </c>
      <c r="V271" s="53" t="e">
        <f t="shared" si="111"/>
        <v>#DIV/0!</v>
      </c>
      <c r="W271" s="92">
        <f t="shared" ref="W271:W334" si="131">IF(C271*2&lt;$C$8,$D$8,$E$8)</f>
        <v>5</v>
      </c>
      <c r="X271" s="87">
        <f t="shared" ref="X271:X334" si="132">(C271+W271)/(1-$J$5-D271-$B$8)</f>
        <v>6.4935064935064934</v>
      </c>
      <c r="Y271" s="88">
        <f t="shared" si="112"/>
        <v>-3.4194869158454821E-17</v>
      </c>
      <c r="Z271" s="54">
        <f t="shared" ref="Z271:Z334" si="133">IF(C271*22&lt;$C$9,$D$9,$E$9)</f>
        <v>0</v>
      </c>
      <c r="AA271" s="42">
        <f t="shared" si="113"/>
        <v>0</v>
      </c>
      <c r="AB271" s="55" t="e">
        <f t="shared" si="114"/>
        <v>#DIV/0!</v>
      </c>
      <c r="AC271" s="86">
        <f t="shared" ref="AC271:AC334" si="134">IF(C271*2&lt;$C$8,$D$8,$E$8)</f>
        <v>5</v>
      </c>
      <c r="AD271" s="87">
        <f t="shared" si="115"/>
        <v>5.2083333333333339</v>
      </c>
      <c r="AE271" s="93">
        <f t="shared" si="116"/>
        <v>1.0658141036401501E-16</v>
      </c>
      <c r="AF271" s="59">
        <f t="shared" si="117"/>
        <v>5</v>
      </c>
      <c r="AG271" s="42">
        <f t="shared" si="118"/>
        <v>5.2083333333333339</v>
      </c>
      <c r="AH271" s="55">
        <f t="shared" si="119"/>
        <v>1.0658141036401501E-16</v>
      </c>
    </row>
    <row r="272" spans="1:34" x14ac:dyDescent="0.25">
      <c r="A272" s="75"/>
      <c r="B272" s="66"/>
      <c r="C272" s="40"/>
      <c r="D272" s="80">
        <v>0.04</v>
      </c>
      <c r="E272" s="86">
        <f t="shared" si="120"/>
        <v>5</v>
      </c>
      <c r="F272" s="87">
        <f t="shared" si="121"/>
        <v>6.2893081761006293</v>
      </c>
      <c r="G272" s="88">
        <f t="shared" ref="G272:G335" si="135">(F272-E272-D272*F272-C272-$B$2*F272)/F272</f>
        <v>3.5305092183079979E-17</v>
      </c>
      <c r="H272" s="54">
        <f t="shared" si="122"/>
        <v>0</v>
      </c>
      <c r="I272" s="42">
        <f t="shared" ref="I272:I335" si="136">(C272+H272)/(1-$J$5-D272-$B$3)</f>
        <v>0</v>
      </c>
      <c r="J272" s="53" t="e">
        <f t="shared" ref="J272:J335" si="137">(I272-H272-D272*I272-C272-$B$3*I272)/I272</f>
        <v>#DIV/0!</v>
      </c>
      <c r="K272" s="92">
        <f t="shared" si="123"/>
        <v>0</v>
      </c>
      <c r="L272" s="87">
        <f t="shared" si="124"/>
        <v>0</v>
      </c>
      <c r="M272" s="93" t="e">
        <f t="shared" ref="M272:M335" si="138">(L272-K272-D272*L272-C272-$B$4*L272)/L272</f>
        <v>#DIV/0!</v>
      </c>
      <c r="N272" s="59">
        <f t="shared" si="125"/>
        <v>5</v>
      </c>
      <c r="O272" s="42">
        <f t="shared" si="126"/>
        <v>6.2500000000000009</v>
      </c>
      <c r="P272" s="55">
        <f t="shared" ref="P272:P335" si="139">(O272-N272-D272*O272-C272-$B$5*O272)/O272</f>
        <v>1.0658141036401501E-16</v>
      </c>
      <c r="Q272" s="86">
        <f t="shared" si="127"/>
        <v>0</v>
      </c>
      <c r="R272" s="87">
        <f t="shared" si="128"/>
        <v>0</v>
      </c>
      <c r="S272" s="93" t="e">
        <f t="shared" ref="S272:S335" si="140">(R272-Q272-D272*R272-C272-$B$6*R272)/R272</f>
        <v>#DIV/0!</v>
      </c>
      <c r="T272" s="59">
        <f t="shared" si="129"/>
        <v>0</v>
      </c>
      <c r="U272" s="42">
        <f t="shared" si="130"/>
        <v>0</v>
      </c>
      <c r="V272" s="53" t="e">
        <f t="shared" ref="V272:V335" si="141">(U272-T272-D272*U272-C272-$B$7*U272)/U272</f>
        <v>#DIV/0!</v>
      </c>
      <c r="W272" s="92">
        <f t="shared" si="131"/>
        <v>5</v>
      </c>
      <c r="X272" s="87">
        <f t="shared" si="132"/>
        <v>6.4935064935064934</v>
      </c>
      <c r="Y272" s="88">
        <f t="shared" ref="Y272:Y335" si="142">(X272-W272-D272*X272-C272-$B$8*X272)/X272</f>
        <v>-3.4194869158454821E-17</v>
      </c>
      <c r="Z272" s="54">
        <f t="shared" si="133"/>
        <v>0</v>
      </c>
      <c r="AA272" s="42">
        <f t="shared" ref="AA272:AA335" si="143">(C272+Z272)/(1-$J$5-D272-$B$9)</f>
        <v>0</v>
      </c>
      <c r="AB272" s="55" t="e">
        <f t="shared" ref="AB272:AB335" si="144">(AA272-Z272-D272*AA272-C272-$B$9*AA272)/AA272</f>
        <v>#DIV/0!</v>
      </c>
      <c r="AC272" s="86">
        <f t="shared" si="134"/>
        <v>5</v>
      </c>
      <c r="AD272" s="87">
        <f t="shared" ref="AD272:AD335" si="145">(C272+AC272)/(1-$J$5-D272-$B$10)</f>
        <v>5.2083333333333339</v>
      </c>
      <c r="AE272" s="93">
        <f t="shared" ref="AE272:AE335" si="146">(AD272-AC272-D272*AD272-C272-$B$10*AD272)/AD272</f>
        <v>1.0658141036401501E-16</v>
      </c>
      <c r="AF272" s="59">
        <f t="shared" ref="AF272:AF335" si="147">IF(L272/2&lt;$C$8,$D$8,$E$8)</f>
        <v>5</v>
      </c>
      <c r="AG272" s="42">
        <f t="shared" ref="AG272:AG335" si="148">(C272+AF272)/(1-$J$5-D272-$B$11)</f>
        <v>5.2083333333333339</v>
      </c>
      <c r="AH272" s="55">
        <f t="shared" ref="AH272:AH335" si="149">(AG272-AF272-D272*AG272-C272-$B$11*AG272)/AG272</f>
        <v>1.0658141036401501E-16</v>
      </c>
    </row>
    <row r="273" spans="1:34" x14ac:dyDescent="0.25">
      <c r="A273" s="75"/>
      <c r="B273" s="66"/>
      <c r="C273" s="40"/>
      <c r="D273" s="80">
        <v>0.04</v>
      </c>
      <c r="E273" s="86">
        <f t="shared" si="120"/>
        <v>5</v>
      </c>
      <c r="F273" s="87">
        <f t="shared" si="121"/>
        <v>6.2893081761006293</v>
      </c>
      <c r="G273" s="88">
        <f t="shared" si="135"/>
        <v>3.5305092183079979E-17</v>
      </c>
      <c r="H273" s="54">
        <f t="shared" si="122"/>
        <v>0</v>
      </c>
      <c r="I273" s="42">
        <f t="shared" si="136"/>
        <v>0</v>
      </c>
      <c r="J273" s="53" t="e">
        <f t="shared" si="137"/>
        <v>#DIV/0!</v>
      </c>
      <c r="K273" s="92">
        <f t="shared" si="123"/>
        <v>0</v>
      </c>
      <c r="L273" s="87">
        <f t="shared" si="124"/>
        <v>0</v>
      </c>
      <c r="M273" s="93" t="e">
        <f t="shared" si="138"/>
        <v>#DIV/0!</v>
      </c>
      <c r="N273" s="59">
        <f t="shared" si="125"/>
        <v>5</v>
      </c>
      <c r="O273" s="42">
        <f t="shared" si="126"/>
        <v>6.2500000000000009</v>
      </c>
      <c r="P273" s="55">
        <f t="shared" si="139"/>
        <v>1.0658141036401501E-16</v>
      </c>
      <c r="Q273" s="86">
        <f t="shared" si="127"/>
        <v>0</v>
      </c>
      <c r="R273" s="87">
        <f t="shared" si="128"/>
        <v>0</v>
      </c>
      <c r="S273" s="93" t="e">
        <f t="shared" si="140"/>
        <v>#DIV/0!</v>
      </c>
      <c r="T273" s="59">
        <f t="shared" si="129"/>
        <v>0</v>
      </c>
      <c r="U273" s="42">
        <f t="shared" si="130"/>
        <v>0</v>
      </c>
      <c r="V273" s="53" t="e">
        <f t="shared" si="141"/>
        <v>#DIV/0!</v>
      </c>
      <c r="W273" s="92">
        <f t="shared" si="131"/>
        <v>5</v>
      </c>
      <c r="X273" s="87">
        <f t="shared" si="132"/>
        <v>6.4935064935064934</v>
      </c>
      <c r="Y273" s="88">
        <f t="shared" si="142"/>
        <v>-3.4194869158454821E-17</v>
      </c>
      <c r="Z273" s="54">
        <f t="shared" si="133"/>
        <v>0</v>
      </c>
      <c r="AA273" s="42">
        <f t="shared" si="143"/>
        <v>0</v>
      </c>
      <c r="AB273" s="55" t="e">
        <f t="shared" si="144"/>
        <v>#DIV/0!</v>
      </c>
      <c r="AC273" s="86">
        <f t="shared" si="134"/>
        <v>5</v>
      </c>
      <c r="AD273" s="87">
        <f t="shared" si="145"/>
        <v>5.2083333333333339</v>
      </c>
      <c r="AE273" s="93">
        <f t="shared" si="146"/>
        <v>1.0658141036401501E-16</v>
      </c>
      <c r="AF273" s="59">
        <f t="shared" si="147"/>
        <v>5</v>
      </c>
      <c r="AG273" s="42">
        <f t="shared" si="148"/>
        <v>5.2083333333333339</v>
      </c>
      <c r="AH273" s="55">
        <f t="shared" si="149"/>
        <v>1.0658141036401501E-16</v>
      </c>
    </row>
    <row r="274" spans="1:34" x14ac:dyDescent="0.25">
      <c r="A274" s="75"/>
      <c r="B274" s="66"/>
      <c r="C274" s="40"/>
      <c r="D274" s="80">
        <v>0.04</v>
      </c>
      <c r="E274" s="86">
        <f t="shared" si="120"/>
        <v>5</v>
      </c>
      <c r="F274" s="87">
        <f t="shared" si="121"/>
        <v>6.2893081761006293</v>
      </c>
      <c r="G274" s="88">
        <f t="shared" si="135"/>
        <v>3.5305092183079979E-17</v>
      </c>
      <c r="H274" s="54">
        <f t="shared" si="122"/>
        <v>0</v>
      </c>
      <c r="I274" s="42">
        <f t="shared" si="136"/>
        <v>0</v>
      </c>
      <c r="J274" s="53" t="e">
        <f t="shared" si="137"/>
        <v>#DIV/0!</v>
      </c>
      <c r="K274" s="92">
        <f t="shared" si="123"/>
        <v>0</v>
      </c>
      <c r="L274" s="87">
        <f t="shared" si="124"/>
        <v>0</v>
      </c>
      <c r="M274" s="93" t="e">
        <f t="shared" si="138"/>
        <v>#DIV/0!</v>
      </c>
      <c r="N274" s="59">
        <f t="shared" si="125"/>
        <v>5</v>
      </c>
      <c r="O274" s="42">
        <f t="shared" si="126"/>
        <v>6.2500000000000009</v>
      </c>
      <c r="P274" s="55">
        <f t="shared" si="139"/>
        <v>1.0658141036401501E-16</v>
      </c>
      <c r="Q274" s="86">
        <f t="shared" si="127"/>
        <v>0</v>
      </c>
      <c r="R274" s="87">
        <f t="shared" si="128"/>
        <v>0</v>
      </c>
      <c r="S274" s="93" t="e">
        <f t="shared" si="140"/>
        <v>#DIV/0!</v>
      </c>
      <c r="T274" s="59">
        <f t="shared" si="129"/>
        <v>0</v>
      </c>
      <c r="U274" s="42">
        <f t="shared" si="130"/>
        <v>0</v>
      </c>
      <c r="V274" s="53" t="e">
        <f t="shared" si="141"/>
        <v>#DIV/0!</v>
      </c>
      <c r="W274" s="92">
        <f t="shared" si="131"/>
        <v>5</v>
      </c>
      <c r="X274" s="87">
        <f t="shared" si="132"/>
        <v>6.4935064935064934</v>
      </c>
      <c r="Y274" s="88">
        <f t="shared" si="142"/>
        <v>-3.4194869158454821E-17</v>
      </c>
      <c r="Z274" s="54">
        <f t="shared" si="133"/>
        <v>0</v>
      </c>
      <c r="AA274" s="42">
        <f t="shared" si="143"/>
        <v>0</v>
      </c>
      <c r="AB274" s="55" t="e">
        <f t="shared" si="144"/>
        <v>#DIV/0!</v>
      </c>
      <c r="AC274" s="86">
        <f t="shared" si="134"/>
        <v>5</v>
      </c>
      <c r="AD274" s="87">
        <f t="shared" si="145"/>
        <v>5.2083333333333339</v>
      </c>
      <c r="AE274" s="93">
        <f t="shared" si="146"/>
        <v>1.0658141036401501E-16</v>
      </c>
      <c r="AF274" s="59">
        <f t="shared" si="147"/>
        <v>5</v>
      </c>
      <c r="AG274" s="42">
        <f t="shared" si="148"/>
        <v>5.2083333333333339</v>
      </c>
      <c r="AH274" s="55">
        <f t="shared" si="149"/>
        <v>1.0658141036401501E-16</v>
      </c>
    </row>
    <row r="275" spans="1:34" x14ac:dyDescent="0.25">
      <c r="A275" s="75"/>
      <c r="B275" s="66"/>
      <c r="C275" s="40"/>
      <c r="D275" s="80">
        <v>0.04</v>
      </c>
      <c r="E275" s="86">
        <f t="shared" si="120"/>
        <v>5</v>
      </c>
      <c r="F275" s="87">
        <f t="shared" si="121"/>
        <v>6.2893081761006293</v>
      </c>
      <c r="G275" s="88">
        <f t="shared" si="135"/>
        <v>3.5305092183079979E-17</v>
      </c>
      <c r="H275" s="54">
        <f t="shared" si="122"/>
        <v>0</v>
      </c>
      <c r="I275" s="42">
        <f t="shared" si="136"/>
        <v>0</v>
      </c>
      <c r="J275" s="53" t="e">
        <f t="shared" si="137"/>
        <v>#DIV/0!</v>
      </c>
      <c r="K275" s="92">
        <f t="shared" si="123"/>
        <v>0</v>
      </c>
      <c r="L275" s="87">
        <f t="shared" si="124"/>
        <v>0</v>
      </c>
      <c r="M275" s="93" t="e">
        <f t="shared" si="138"/>
        <v>#DIV/0!</v>
      </c>
      <c r="N275" s="59">
        <f t="shared" si="125"/>
        <v>5</v>
      </c>
      <c r="O275" s="42">
        <f t="shared" si="126"/>
        <v>6.2500000000000009</v>
      </c>
      <c r="P275" s="55">
        <f t="shared" si="139"/>
        <v>1.0658141036401501E-16</v>
      </c>
      <c r="Q275" s="86">
        <f t="shared" si="127"/>
        <v>0</v>
      </c>
      <c r="R275" s="87">
        <f t="shared" si="128"/>
        <v>0</v>
      </c>
      <c r="S275" s="93" t="e">
        <f t="shared" si="140"/>
        <v>#DIV/0!</v>
      </c>
      <c r="T275" s="59">
        <f t="shared" si="129"/>
        <v>0</v>
      </c>
      <c r="U275" s="42">
        <f t="shared" si="130"/>
        <v>0</v>
      </c>
      <c r="V275" s="53" t="e">
        <f t="shared" si="141"/>
        <v>#DIV/0!</v>
      </c>
      <c r="W275" s="92">
        <f t="shared" si="131"/>
        <v>5</v>
      </c>
      <c r="X275" s="87">
        <f t="shared" si="132"/>
        <v>6.4935064935064934</v>
      </c>
      <c r="Y275" s="88">
        <f t="shared" si="142"/>
        <v>-3.4194869158454821E-17</v>
      </c>
      <c r="Z275" s="54">
        <f t="shared" si="133"/>
        <v>0</v>
      </c>
      <c r="AA275" s="42">
        <f t="shared" si="143"/>
        <v>0</v>
      </c>
      <c r="AB275" s="55" t="e">
        <f t="shared" si="144"/>
        <v>#DIV/0!</v>
      </c>
      <c r="AC275" s="86">
        <f t="shared" si="134"/>
        <v>5</v>
      </c>
      <c r="AD275" s="87">
        <f t="shared" si="145"/>
        <v>5.2083333333333339</v>
      </c>
      <c r="AE275" s="93">
        <f t="shared" si="146"/>
        <v>1.0658141036401501E-16</v>
      </c>
      <c r="AF275" s="59">
        <f t="shared" si="147"/>
        <v>5</v>
      </c>
      <c r="AG275" s="42">
        <f t="shared" si="148"/>
        <v>5.2083333333333339</v>
      </c>
      <c r="AH275" s="55">
        <f t="shared" si="149"/>
        <v>1.0658141036401501E-16</v>
      </c>
    </row>
    <row r="276" spans="1:34" x14ac:dyDescent="0.25">
      <c r="A276" s="75"/>
      <c r="B276" s="66"/>
      <c r="C276" s="40"/>
      <c r="D276" s="80">
        <v>0.04</v>
      </c>
      <c r="E276" s="86">
        <f t="shared" si="120"/>
        <v>5</v>
      </c>
      <c r="F276" s="87">
        <f t="shared" si="121"/>
        <v>6.2893081761006293</v>
      </c>
      <c r="G276" s="88">
        <f t="shared" si="135"/>
        <v>3.5305092183079979E-17</v>
      </c>
      <c r="H276" s="54">
        <f t="shared" si="122"/>
        <v>0</v>
      </c>
      <c r="I276" s="42">
        <f t="shared" si="136"/>
        <v>0</v>
      </c>
      <c r="J276" s="53" t="e">
        <f t="shared" si="137"/>
        <v>#DIV/0!</v>
      </c>
      <c r="K276" s="92">
        <f t="shared" si="123"/>
        <v>0</v>
      </c>
      <c r="L276" s="87">
        <f t="shared" si="124"/>
        <v>0</v>
      </c>
      <c r="M276" s="93" t="e">
        <f t="shared" si="138"/>
        <v>#DIV/0!</v>
      </c>
      <c r="N276" s="59">
        <f t="shared" si="125"/>
        <v>5</v>
      </c>
      <c r="O276" s="42">
        <f t="shared" si="126"/>
        <v>6.2500000000000009</v>
      </c>
      <c r="P276" s="55">
        <f t="shared" si="139"/>
        <v>1.0658141036401501E-16</v>
      </c>
      <c r="Q276" s="86">
        <f t="shared" si="127"/>
        <v>0</v>
      </c>
      <c r="R276" s="87">
        <f t="shared" si="128"/>
        <v>0</v>
      </c>
      <c r="S276" s="93" t="e">
        <f t="shared" si="140"/>
        <v>#DIV/0!</v>
      </c>
      <c r="T276" s="59">
        <f t="shared" si="129"/>
        <v>0</v>
      </c>
      <c r="U276" s="42">
        <f t="shared" si="130"/>
        <v>0</v>
      </c>
      <c r="V276" s="53" t="e">
        <f t="shared" si="141"/>
        <v>#DIV/0!</v>
      </c>
      <c r="W276" s="92">
        <f t="shared" si="131"/>
        <v>5</v>
      </c>
      <c r="X276" s="87">
        <f t="shared" si="132"/>
        <v>6.4935064935064934</v>
      </c>
      <c r="Y276" s="88">
        <f t="shared" si="142"/>
        <v>-3.4194869158454821E-17</v>
      </c>
      <c r="Z276" s="54">
        <f t="shared" si="133"/>
        <v>0</v>
      </c>
      <c r="AA276" s="42">
        <f t="shared" si="143"/>
        <v>0</v>
      </c>
      <c r="AB276" s="55" t="e">
        <f t="shared" si="144"/>
        <v>#DIV/0!</v>
      </c>
      <c r="AC276" s="86">
        <f t="shared" si="134"/>
        <v>5</v>
      </c>
      <c r="AD276" s="87">
        <f t="shared" si="145"/>
        <v>5.2083333333333339</v>
      </c>
      <c r="AE276" s="93">
        <f t="shared" si="146"/>
        <v>1.0658141036401501E-16</v>
      </c>
      <c r="AF276" s="59">
        <f t="shared" si="147"/>
        <v>5</v>
      </c>
      <c r="AG276" s="42">
        <f t="shared" si="148"/>
        <v>5.2083333333333339</v>
      </c>
      <c r="AH276" s="55">
        <f t="shared" si="149"/>
        <v>1.0658141036401501E-16</v>
      </c>
    </row>
    <row r="277" spans="1:34" x14ac:dyDescent="0.25">
      <c r="A277" s="75"/>
      <c r="B277" s="66"/>
      <c r="C277" s="40"/>
      <c r="D277" s="80">
        <v>0.04</v>
      </c>
      <c r="E277" s="86">
        <f t="shared" si="120"/>
        <v>5</v>
      </c>
      <c r="F277" s="87">
        <f t="shared" si="121"/>
        <v>6.2893081761006293</v>
      </c>
      <c r="G277" s="88">
        <f t="shared" si="135"/>
        <v>3.5305092183079979E-17</v>
      </c>
      <c r="H277" s="54">
        <f t="shared" si="122"/>
        <v>0</v>
      </c>
      <c r="I277" s="42">
        <f t="shared" si="136"/>
        <v>0</v>
      </c>
      <c r="J277" s="53" t="e">
        <f t="shared" si="137"/>
        <v>#DIV/0!</v>
      </c>
      <c r="K277" s="92">
        <f t="shared" si="123"/>
        <v>0</v>
      </c>
      <c r="L277" s="87">
        <f t="shared" si="124"/>
        <v>0</v>
      </c>
      <c r="M277" s="93" t="e">
        <f t="shared" si="138"/>
        <v>#DIV/0!</v>
      </c>
      <c r="N277" s="59">
        <f t="shared" si="125"/>
        <v>5</v>
      </c>
      <c r="O277" s="42">
        <f t="shared" si="126"/>
        <v>6.2500000000000009</v>
      </c>
      <c r="P277" s="55">
        <f t="shared" si="139"/>
        <v>1.0658141036401501E-16</v>
      </c>
      <c r="Q277" s="86">
        <f t="shared" si="127"/>
        <v>0</v>
      </c>
      <c r="R277" s="87">
        <f t="shared" si="128"/>
        <v>0</v>
      </c>
      <c r="S277" s="93" t="e">
        <f t="shared" si="140"/>
        <v>#DIV/0!</v>
      </c>
      <c r="T277" s="59">
        <f t="shared" si="129"/>
        <v>0</v>
      </c>
      <c r="U277" s="42">
        <f t="shared" si="130"/>
        <v>0</v>
      </c>
      <c r="V277" s="53" t="e">
        <f t="shared" si="141"/>
        <v>#DIV/0!</v>
      </c>
      <c r="W277" s="92">
        <f t="shared" si="131"/>
        <v>5</v>
      </c>
      <c r="X277" s="87">
        <f t="shared" si="132"/>
        <v>6.4935064935064934</v>
      </c>
      <c r="Y277" s="88">
        <f t="shared" si="142"/>
        <v>-3.4194869158454821E-17</v>
      </c>
      <c r="Z277" s="54">
        <f t="shared" si="133"/>
        <v>0</v>
      </c>
      <c r="AA277" s="42">
        <f t="shared" si="143"/>
        <v>0</v>
      </c>
      <c r="AB277" s="55" t="e">
        <f t="shared" si="144"/>
        <v>#DIV/0!</v>
      </c>
      <c r="AC277" s="86">
        <f t="shared" si="134"/>
        <v>5</v>
      </c>
      <c r="AD277" s="87">
        <f t="shared" si="145"/>
        <v>5.2083333333333339</v>
      </c>
      <c r="AE277" s="93">
        <f t="shared" si="146"/>
        <v>1.0658141036401501E-16</v>
      </c>
      <c r="AF277" s="59">
        <f t="shared" si="147"/>
        <v>5</v>
      </c>
      <c r="AG277" s="42">
        <f t="shared" si="148"/>
        <v>5.2083333333333339</v>
      </c>
      <c r="AH277" s="55">
        <f t="shared" si="149"/>
        <v>1.0658141036401501E-16</v>
      </c>
    </row>
    <row r="278" spans="1:34" x14ac:dyDescent="0.25">
      <c r="A278" s="75"/>
      <c r="B278" s="66"/>
      <c r="C278" s="40"/>
      <c r="D278" s="80">
        <v>0.04</v>
      </c>
      <c r="E278" s="86">
        <f t="shared" si="120"/>
        <v>5</v>
      </c>
      <c r="F278" s="87">
        <f t="shared" si="121"/>
        <v>6.2893081761006293</v>
      </c>
      <c r="G278" s="88">
        <f t="shared" si="135"/>
        <v>3.5305092183079979E-17</v>
      </c>
      <c r="H278" s="54">
        <f t="shared" si="122"/>
        <v>0</v>
      </c>
      <c r="I278" s="42">
        <f t="shared" si="136"/>
        <v>0</v>
      </c>
      <c r="J278" s="53" t="e">
        <f t="shared" si="137"/>
        <v>#DIV/0!</v>
      </c>
      <c r="K278" s="92">
        <f t="shared" si="123"/>
        <v>0</v>
      </c>
      <c r="L278" s="87">
        <f t="shared" si="124"/>
        <v>0</v>
      </c>
      <c r="M278" s="93" t="e">
        <f t="shared" si="138"/>
        <v>#DIV/0!</v>
      </c>
      <c r="N278" s="59">
        <f t="shared" si="125"/>
        <v>5</v>
      </c>
      <c r="O278" s="42">
        <f t="shared" si="126"/>
        <v>6.2500000000000009</v>
      </c>
      <c r="P278" s="55">
        <f t="shared" si="139"/>
        <v>1.0658141036401501E-16</v>
      </c>
      <c r="Q278" s="86">
        <f t="shared" si="127"/>
        <v>0</v>
      </c>
      <c r="R278" s="87">
        <f t="shared" si="128"/>
        <v>0</v>
      </c>
      <c r="S278" s="93" t="e">
        <f t="shared" si="140"/>
        <v>#DIV/0!</v>
      </c>
      <c r="T278" s="59">
        <f t="shared" si="129"/>
        <v>0</v>
      </c>
      <c r="U278" s="42">
        <f t="shared" si="130"/>
        <v>0</v>
      </c>
      <c r="V278" s="53" t="e">
        <f t="shared" si="141"/>
        <v>#DIV/0!</v>
      </c>
      <c r="W278" s="92">
        <f t="shared" si="131"/>
        <v>5</v>
      </c>
      <c r="X278" s="87">
        <f t="shared" si="132"/>
        <v>6.4935064935064934</v>
      </c>
      <c r="Y278" s="88">
        <f t="shared" si="142"/>
        <v>-3.4194869158454821E-17</v>
      </c>
      <c r="Z278" s="54">
        <f t="shared" si="133"/>
        <v>0</v>
      </c>
      <c r="AA278" s="42">
        <f t="shared" si="143"/>
        <v>0</v>
      </c>
      <c r="AB278" s="55" t="e">
        <f t="shared" si="144"/>
        <v>#DIV/0!</v>
      </c>
      <c r="AC278" s="86">
        <f t="shared" si="134"/>
        <v>5</v>
      </c>
      <c r="AD278" s="87">
        <f t="shared" si="145"/>
        <v>5.2083333333333339</v>
      </c>
      <c r="AE278" s="93">
        <f t="shared" si="146"/>
        <v>1.0658141036401501E-16</v>
      </c>
      <c r="AF278" s="59">
        <f t="shared" si="147"/>
        <v>5</v>
      </c>
      <c r="AG278" s="42">
        <f t="shared" si="148"/>
        <v>5.2083333333333339</v>
      </c>
      <c r="AH278" s="55">
        <f t="shared" si="149"/>
        <v>1.0658141036401501E-16</v>
      </c>
    </row>
    <row r="279" spans="1:34" x14ac:dyDescent="0.25">
      <c r="A279" s="75"/>
      <c r="B279" s="66"/>
      <c r="C279" s="40"/>
      <c r="D279" s="80">
        <v>0.04</v>
      </c>
      <c r="E279" s="86">
        <f t="shared" si="120"/>
        <v>5</v>
      </c>
      <c r="F279" s="87">
        <f t="shared" si="121"/>
        <v>6.2893081761006293</v>
      </c>
      <c r="G279" s="88">
        <f t="shared" si="135"/>
        <v>3.5305092183079979E-17</v>
      </c>
      <c r="H279" s="54">
        <f t="shared" si="122"/>
        <v>0</v>
      </c>
      <c r="I279" s="42">
        <f t="shared" si="136"/>
        <v>0</v>
      </c>
      <c r="J279" s="53" t="e">
        <f t="shared" si="137"/>
        <v>#DIV/0!</v>
      </c>
      <c r="K279" s="92">
        <f t="shared" si="123"/>
        <v>0</v>
      </c>
      <c r="L279" s="87">
        <f t="shared" si="124"/>
        <v>0</v>
      </c>
      <c r="M279" s="93" t="e">
        <f t="shared" si="138"/>
        <v>#DIV/0!</v>
      </c>
      <c r="N279" s="59">
        <f t="shared" si="125"/>
        <v>5</v>
      </c>
      <c r="O279" s="42">
        <f t="shared" si="126"/>
        <v>6.2500000000000009</v>
      </c>
      <c r="P279" s="55">
        <f t="shared" si="139"/>
        <v>1.0658141036401501E-16</v>
      </c>
      <c r="Q279" s="86">
        <f t="shared" si="127"/>
        <v>0</v>
      </c>
      <c r="R279" s="87">
        <f t="shared" si="128"/>
        <v>0</v>
      </c>
      <c r="S279" s="93" t="e">
        <f t="shared" si="140"/>
        <v>#DIV/0!</v>
      </c>
      <c r="T279" s="59">
        <f t="shared" si="129"/>
        <v>0</v>
      </c>
      <c r="U279" s="42">
        <f t="shared" si="130"/>
        <v>0</v>
      </c>
      <c r="V279" s="53" t="e">
        <f t="shared" si="141"/>
        <v>#DIV/0!</v>
      </c>
      <c r="W279" s="92">
        <f t="shared" si="131"/>
        <v>5</v>
      </c>
      <c r="X279" s="87">
        <f t="shared" si="132"/>
        <v>6.4935064935064934</v>
      </c>
      <c r="Y279" s="88">
        <f t="shared" si="142"/>
        <v>-3.4194869158454821E-17</v>
      </c>
      <c r="Z279" s="54">
        <f t="shared" si="133"/>
        <v>0</v>
      </c>
      <c r="AA279" s="42">
        <f t="shared" si="143"/>
        <v>0</v>
      </c>
      <c r="AB279" s="55" t="e">
        <f t="shared" si="144"/>
        <v>#DIV/0!</v>
      </c>
      <c r="AC279" s="86">
        <f t="shared" si="134"/>
        <v>5</v>
      </c>
      <c r="AD279" s="87">
        <f t="shared" si="145"/>
        <v>5.2083333333333339</v>
      </c>
      <c r="AE279" s="93">
        <f t="shared" si="146"/>
        <v>1.0658141036401501E-16</v>
      </c>
      <c r="AF279" s="59">
        <f t="shared" si="147"/>
        <v>5</v>
      </c>
      <c r="AG279" s="42">
        <f t="shared" si="148"/>
        <v>5.2083333333333339</v>
      </c>
      <c r="AH279" s="55">
        <f t="shared" si="149"/>
        <v>1.0658141036401501E-16</v>
      </c>
    </row>
    <row r="280" spans="1:34" x14ac:dyDescent="0.25">
      <c r="A280" s="75"/>
      <c r="B280" s="66"/>
      <c r="C280" s="40"/>
      <c r="D280" s="80">
        <v>0.04</v>
      </c>
      <c r="E280" s="86">
        <f t="shared" si="120"/>
        <v>5</v>
      </c>
      <c r="F280" s="87">
        <f t="shared" si="121"/>
        <v>6.2893081761006293</v>
      </c>
      <c r="G280" s="88">
        <f t="shared" si="135"/>
        <v>3.5305092183079979E-17</v>
      </c>
      <c r="H280" s="54">
        <f t="shared" si="122"/>
        <v>0</v>
      </c>
      <c r="I280" s="42">
        <f t="shared" si="136"/>
        <v>0</v>
      </c>
      <c r="J280" s="53" t="e">
        <f t="shared" si="137"/>
        <v>#DIV/0!</v>
      </c>
      <c r="K280" s="92">
        <f t="shared" si="123"/>
        <v>0</v>
      </c>
      <c r="L280" s="87">
        <f t="shared" si="124"/>
        <v>0</v>
      </c>
      <c r="M280" s="93" t="e">
        <f t="shared" si="138"/>
        <v>#DIV/0!</v>
      </c>
      <c r="N280" s="59">
        <f t="shared" si="125"/>
        <v>5</v>
      </c>
      <c r="O280" s="42">
        <f t="shared" si="126"/>
        <v>6.2500000000000009</v>
      </c>
      <c r="P280" s="55">
        <f t="shared" si="139"/>
        <v>1.0658141036401501E-16</v>
      </c>
      <c r="Q280" s="86">
        <f t="shared" si="127"/>
        <v>0</v>
      </c>
      <c r="R280" s="87">
        <f t="shared" si="128"/>
        <v>0</v>
      </c>
      <c r="S280" s="93" t="e">
        <f t="shared" si="140"/>
        <v>#DIV/0!</v>
      </c>
      <c r="T280" s="59">
        <f t="shared" si="129"/>
        <v>0</v>
      </c>
      <c r="U280" s="42">
        <f t="shared" si="130"/>
        <v>0</v>
      </c>
      <c r="V280" s="53" t="e">
        <f t="shared" si="141"/>
        <v>#DIV/0!</v>
      </c>
      <c r="W280" s="92">
        <f t="shared" si="131"/>
        <v>5</v>
      </c>
      <c r="X280" s="87">
        <f t="shared" si="132"/>
        <v>6.4935064935064934</v>
      </c>
      <c r="Y280" s="88">
        <f t="shared" si="142"/>
        <v>-3.4194869158454821E-17</v>
      </c>
      <c r="Z280" s="54">
        <f t="shared" si="133"/>
        <v>0</v>
      </c>
      <c r="AA280" s="42">
        <f t="shared" si="143"/>
        <v>0</v>
      </c>
      <c r="AB280" s="55" t="e">
        <f t="shared" si="144"/>
        <v>#DIV/0!</v>
      </c>
      <c r="AC280" s="86">
        <f t="shared" si="134"/>
        <v>5</v>
      </c>
      <c r="AD280" s="87">
        <f t="shared" si="145"/>
        <v>5.2083333333333339</v>
      </c>
      <c r="AE280" s="93">
        <f t="shared" si="146"/>
        <v>1.0658141036401501E-16</v>
      </c>
      <c r="AF280" s="59">
        <f t="shared" si="147"/>
        <v>5</v>
      </c>
      <c r="AG280" s="42">
        <f t="shared" si="148"/>
        <v>5.2083333333333339</v>
      </c>
      <c r="AH280" s="55">
        <f t="shared" si="149"/>
        <v>1.0658141036401501E-16</v>
      </c>
    </row>
    <row r="281" spans="1:34" x14ac:dyDescent="0.25">
      <c r="A281" s="75"/>
      <c r="B281" s="66"/>
      <c r="C281" s="40"/>
      <c r="D281" s="80">
        <v>0.04</v>
      </c>
      <c r="E281" s="86">
        <f t="shared" si="120"/>
        <v>5</v>
      </c>
      <c r="F281" s="87">
        <f t="shared" si="121"/>
        <v>6.2893081761006293</v>
      </c>
      <c r="G281" s="88">
        <f t="shared" si="135"/>
        <v>3.5305092183079979E-17</v>
      </c>
      <c r="H281" s="54">
        <f t="shared" si="122"/>
        <v>0</v>
      </c>
      <c r="I281" s="42">
        <f t="shared" si="136"/>
        <v>0</v>
      </c>
      <c r="J281" s="53" t="e">
        <f t="shared" si="137"/>
        <v>#DIV/0!</v>
      </c>
      <c r="K281" s="92">
        <f t="shared" si="123"/>
        <v>0</v>
      </c>
      <c r="L281" s="87">
        <f t="shared" si="124"/>
        <v>0</v>
      </c>
      <c r="M281" s="93" t="e">
        <f t="shared" si="138"/>
        <v>#DIV/0!</v>
      </c>
      <c r="N281" s="59">
        <f t="shared" si="125"/>
        <v>5</v>
      </c>
      <c r="O281" s="42">
        <f t="shared" si="126"/>
        <v>6.2500000000000009</v>
      </c>
      <c r="P281" s="55">
        <f t="shared" si="139"/>
        <v>1.0658141036401501E-16</v>
      </c>
      <c r="Q281" s="86">
        <f t="shared" si="127"/>
        <v>0</v>
      </c>
      <c r="R281" s="87">
        <f t="shared" si="128"/>
        <v>0</v>
      </c>
      <c r="S281" s="93" t="e">
        <f t="shared" si="140"/>
        <v>#DIV/0!</v>
      </c>
      <c r="T281" s="59">
        <f t="shared" si="129"/>
        <v>0</v>
      </c>
      <c r="U281" s="42">
        <f t="shared" si="130"/>
        <v>0</v>
      </c>
      <c r="V281" s="53" t="e">
        <f t="shared" si="141"/>
        <v>#DIV/0!</v>
      </c>
      <c r="W281" s="92">
        <f t="shared" si="131"/>
        <v>5</v>
      </c>
      <c r="X281" s="87">
        <f t="shared" si="132"/>
        <v>6.4935064935064934</v>
      </c>
      <c r="Y281" s="88">
        <f t="shared" si="142"/>
        <v>-3.4194869158454821E-17</v>
      </c>
      <c r="Z281" s="54">
        <f t="shared" si="133"/>
        <v>0</v>
      </c>
      <c r="AA281" s="42">
        <f t="shared" si="143"/>
        <v>0</v>
      </c>
      <c r="AB281" s="55" t="e">
        <f t="shared" si="144"/>
        <v>#DIV/0!</v>
      </c>
      <c r="AC281" s="86">
        <f t="shared" si="134"/>
        <v>5</v>
      </c>
      <c r="AD281" s="87">
        <f t="shared" si="145"/>
        <v>5.2083333333333339</v>
      </c>
      <c r="AE281" s="93">
        <f t="shared" si="146"/>
        <v>1.0658141036401501E-16</v>
      </c>
      <c r="AF281" s="59">
        <f t="shared" si="147"/>
        <v>5</v>
      </c>
      <c r="AG281" s="42">
        <f t="shared" si="148"/>
        <v>5.2083333333333339</v>
      </c>
      <c r="AH281" s="55">
        <f t="shared" si="149"/>
        <v>1.0658141036401501E-16</v>
      </c>
    </row>
    <row r="282" spans="1:34" x14ac:dyDescent="0.25">
      <c r="A282" s="75"/>
      <c r="B282" s="66"/>
      <c r="C282" s="40"/>
      <c r="D282" s="80">
        <v>0.04</v>
      </c>
      <c r="E282" s="86">
        <f t="shared" si="120"/>
        <v>5</v>
      </c>
      <c r="F282" s="87">
        <f t="shared" si="121"/>
        <v>6.2893081761006293</v>
      </c>
      <c r="G282" s="88">
        <f t="shared" si="135"/>
        <v>3.5305092183079979E-17</v>
      </c>
      <c r="H282" s="54">
        <f t="shared" si="122"/>
        <v>0</v>
      </c>
      <c r="I282" s="42">
        <f t="shared" si="136"/>
        <v>0</v>
      </c>
      <c r="J282" s="53" t="e">
        <f t="shared" si="137"/>
        <v>#DIV/0!</v>
      </c>
      <c r="K282" s="92">
        <f t="shared" si="123"/>
        <v>0</v>
      </c>
      <c r="L282" s="87">
        <f t="shared" si="124"/>
        <v>0</v>
      </c>
      <c r="M282" s="93" t="e">
        <f t="shared" si="138"/>
        <v>#DIV/0!</v>
      </c>
      <c r="N282" s="59">
        <f t="shared" si="125"/>
        <v>5</v>
      </c>
      <c r="O282" s="42">
        <f t="shared" si="126"/>
        <v>6.2500000000000009</v>
      </c>
      <c r="P282" s="55">
        <f t="shared" si="139"/>
        <v>1.0658141036401501E-16</v>
      </c>
      <c r="Q282" s="86">
        <f t="shared" si="127"/>
        <v>0</v>
      </c>
      <c r="R282" s="87">
        <f t="shared" si="128"/>
        <v>0</v>
      </c>
      <c r="S282" s="93" t="e">
        <f t="shared" si="140"/>
        <v>#DIV/0!</v>
      </c>
      <c r="T282" s="59">
        <f t="shared" si="129"/>
        <v>0</v>
      </c>
      <c r="U282" s="42">
        <f t="shared" si="130"/>
        <v>0</v>
      </c>
      <c r="V282" s="53" t="e">
        <f t="shared" si="141"/>
        <v>#DIV/0!</v>
      </c>
      <c r="W282" s="92">
        <f t="shared" si="131"/>
        <v>5</v>
      </c>
      <c r="X282" s="87">
        <f t="shared" si="132"/>
        <v>6.4935064935064934</v>
      </c>
      <c r="Y282" s="88">
        <f t="shared" si="142"/>
        <v>-3.4194869158454821E-17</v>
      </c>
      <c r="Z282" s="54">
        <f t="shared" si="133"/>
        <v>0</v>
      </c>
      <c r="AA282" s="42">
        <f t="shared" si="143"/>
        <v>0</v>
      </c>
      <c r="AB282" s="55" t="e">
        <f t="shared" si="144"/>
        <v>#DIV/0!</v>
      </c>
      <c r="AC282" s="86">
        <f t="shared" si="134"/>
        <v>5</v>
      </c>
      <c r="AD282" s="87">
        <f t="shared" si="145"/>
        <v>5.2083333333333339</v>
      </c>
      <c r="AE282" s="93">
        <f t="shared" si="146"/>
        <v>1.0658141036401501E-16</v>
      </c>
      <c r="AF282" s="59">
        <f t="shared" si="147"/>
        <v>5</v>
      </c>
      <c r="AG282" s="42">
        <f t="shared" si="148"/>
        <v>5.2083333333333339</v>
      </c>
      <c r="AH282" s="55">
        <f t="shared" si="149"/>
        <v>1.0658141036401501E-16</v>
      </c>
    </row>
    <row r="283" spans="1:34" x14ac:dyDescent="0.25">
      <c r="A283" s="75"/>
      <c r="B283" s="66"/>
      <c r="C283" s="40"/>
      <c r="D283" s="80">
        <v>0.04</v>
      </c>
      <c r="E283" s="86">
        <f t="shared" si="120"/>
        <v>5</v>
      </c>
      <c r="F283" s="87">
        <f t="shared" si="121"/>
        <v>6.2893081761006293</v>
      </c>
      <c r="G283" s="88">
        <f t="shared" si="135"/>
        <v>3.5305092183079979E-17</v>
      </c>
      <c r="H283" s="54">
        <f t="shared" si="122"/>
        <v>0</v>
      </c>
      <c r="I283" s="42">
        <f t="shared" si="136"/>
        <v>0</v>
      </c>
      <c r="J283" s="53" t="e">
        <f t="shared" si="137"/>
        <v>#DIV/0!</v>
      </c>
      <c r="K283" s="92">
        <f t="shared" si="123"/>
        <v>0</v>
      </c>
      <c r="L283" s="87">
        <f t="shared" si="124"/>
        <v>0</v>
      </c>
      <c r="M283" s="93" t="e">
        <f t="shared" si="138"/>
        <v>#DIV/0!</v>
      </c>
      <c r="N283" s="59">
        <f t="shared" si="125"/>
        <v>5</v>
      </c>
      <c r="O283" s="42">
        <f t="shared" si="126"/>
        <v>6.2500000000000009</v>
      </c>
      <c r="P283" s="55">
        <f t="shared" si="139"/>
        <v>1.0658141036401501E-16</v>
      </c>
      <c r="Q283" s="86">
        <f t="shared" si="127"/>
        <v>0</v>
      </c>
      <c r="R283" s="87">
        <f t="shared" si="128"/>
        <v>0</v>
      </c>
      <c r="S283" s="93" t="e">
        <f t="shared" si="140"/>
        <v>#DIV/0!</v>
      </c>
      <c r="T283" s="59">
        <f t="shared" si="129"/>
        <v>0</v>
      </c>
      <c r="U283" s="42">
        <f t="shared" si="130"/>
        <v>0</v>
      </c>
      <c r="V283" s="53" t="e">
        <f t="shared" si="141"/>
        <v>#DIV/0!</v>
      </c>
      <c r="W283" s="92">
        <f t="shared" si="131"/>
        <v>5</v>
      </c>
      <c r="X283" s="87">
        <f t="shared" si="132"/>
        <v>6.4935064935064934</v>
      </c>
      <c r="Y283" s="88">
        <f t="shared" si="142"/>
        <v>-3.4194869158454821E-17</v>
      </c>
      <c r="Z283" s="54">
        <f t="shared" si="133"/>
        <v>0</v>
      </c>
      <c r="AA283" s="42">
        <f t="shared" si="143"/>
        <v>0</v>
      </c>
      <c r="AB283" s="55" t="e">
        <f t="shared" si="144"/>
        <v>#DIV/0!</v>
      </c>
      <c r="AC283" s="86">
        <f t="shared" si="134"/>
        <v>5</v>
      </c>
      <c r="AD283" s="87">
        <f t="shared" si="145"/>
        <v>5.2083333333333339</v>
      </c>
      <c r="AE283" s="93">
        <f t="shared" si="146"/>
        <v>1.0658141036401501E-16</v>
      </c>
      <c r="AF283" s="59">
        <f t="shared" si="147"/>
        <v>5</v>
      </c>
      <c r="AG283" s="42">
        <f t="shared" si="148"/>
        <v>5.2083333333333339</v>
      </c>
      <c r="AH283" s="55">
        <f t="shared" si="149"/>
        <v>1.0658141036401501E-16</v>
      </c>
    </row>
    <row r="284" spans="1:34" x14ac:dyDescent="0.25">
      <c r="A284" s="75"/>
      <c r="B284" s="66"/>
      <c r="C284" s="40"/>
      <c r="D284" s="80">
        <v>0.04</v>
      </c>
      <c r="E284" s="86">
        <f t="shared" si="120"/>
        <v>5</v>
      </c>
      <c r="F284" s="87">
        <f t="shared" si="121"/>
        <v>6.2893081761006293</v>
      </c>
      <c r="G284" s="88">
        <f t="shared" si="135"/>
        <v>3.5305092183079979E-17</v>
      </c>
      <c r="H284" s="54">
        <f t="shared" si="122"/>
        <v>0</v>
      </c>
      <c r="I284" s="42">
        <f t="shared" si="136"/>
        <v>0</v>
      </c>
      <c r="J284" s="53" t="e">
        <f t="shared" si="137"/>
        <v>#DIV/0!</v>
      </c>
      <c r="K284" s="92">
        <f t="shared" si="123"/>
        <v>0</v>
      </c>
      <c r="L284" s="87">
        <f t="shared" si="124"/>
        <v>0</v>
      </c>
      <c r="M284" s="93" t="e">
        <f t="shared" si="138"/>
        <v>#DIV/0!</v>
      </c>
      <c r="N284" s="59">
        <f t="shared" si="125"/>
        <v>5</v>
      </c>
      <c r="O284" s="42">
        <f t="shared" si="126"/>
        <v>6.2500000000000009</v>
      </c>
      <c r="P284" s="55">
        <f t="shared" si="139"/>
        <v>1.0658141036401501E-16</v>
      </c>
      <c r="Q284" s="86">
        <f t="shared" si="127"/>
        <v>0</v>
      </c>
      <c r="R284" s="87">
        <f t="shared" si="128"/>
        <v>0</v>
      </c>
      <c r="S284" s="93" t="e">
        <f t="shared" si="140"/>
        <v>#DIV/0!</v>
      </c>
      <c r="T284" s="59">
        <f t="shared" si="129"/>
        <v>0</v>
      </c>
      <c r="U284" s="42">
        <f t="shared" si="130"/>
        <v>0</v>
      </c>
      <c r="V284" s="53" t="e">
        <f t="shared" si="141"/>
        <v>#DIV/0!</v>
      </c>
      <c r="W284" s="92">
        <f t="shared" si="131"/>
        <v>5</v>
      </c>
      <c r="X284" s="87">
        <f t="shared" si="132"/>
        <v>6.4935064935064934</v>
      </c>
      <c r="Y284" s="88">
        <f t="shared" si="142"/>
        <v>-3.4194869158454821E-17</v>
      </c>
      <c r="Z284" s="54">
        <f t="shared" si="133"/>
        <v>0</v>
      </c>
      <c r="AA284" s="42">
        <f t="shared" si="143"/>
        <v>0</v>
      </c>
      <c r="AB284" s="55" t="e">
        <f t="shared" si="144"/>
        <v>#DIV/0!</v>
      </c>
      <c r="AC284" s="86">
        <f t="shared" si="134"/>
        <v>5</v>
      </c>
      <c r="AD284" s="87">
        <f t="shared" si="145"/>
        <v>5.2083333333333339</v>
      </c>
      <c r="AE284" s="93">
        <f t="shared" si="146"/>
        <v>1.0658141036401501E-16</v>
      </c>
      <c r="AF284" s="59">
        <f t="shared" si="147"/>
        <v>5</v>
      </c>
      <c r="AG284" s="42">
        <f t="shared" si="148"/>
        <v>5.2083333333333339</v>
      </c>
      <c r="AH284" s="55">
        <f t="shared" si="149"/>
        <v>1.0658141036401501E-16</v>
      </c>
    </row>
    <row r="285" spans="1:34" x14ac:dyDescent="0.25">
      <c r="A285" s="75"/>
      <c r="B285" s="66"/>
      <c r="C285" s="40"/>
      <c r="D285" s="80">
        <v>0.04</v>
      </c>
      <c r="E285" s="86">
        <f t="shared" si="120"/>
        <v>5</v>
      </c>
      <c r="F285" s="87">
        <f t="shared" si="121"/>
        <v>6.2893081761006293</v>
      </c>
      <c r="G285" s="88">
        <f t="shared" si="135"/>
        <v>3.5305092183079979E-17</v>
      </c>
      <c r="H285" s="54">
        <f t="shared" si="122"/>
        <v>0</v>
      </c>
      <c r="I285" s="42">
        <f t="shared" si="136"/>
        <v>0</v>
      </c>
      <c r="J285" s="53" t="e">
        <f t="shared" si="137"/>
        <v>#DIV/0!</v>
      </c>
      <c r="K285" s="92">
        <f t="shared" si="123"/>
        <v>0</v>
      </c>
      <c r="L285" s="87">
        <f t="shared" si="124"/>
        <v>0</v>
      </c>
      <c r="M285" s="93" t="e">
        <f t="shared" si="138"/>
        <v>#DIV/0!</v>
      </c>
      <c r="N285" s="59">
        <f t="shared" si="125"/>
        <v>5</v>
      </c>
      <c r="O285" s="42">
        <f t="shared" si="126"/>
        <v>6.2500000000000009</v>
      </c>
      <c r="P285" s="55">
        <f t="shared" si="139"/>
        <v>1.0658141036401501E-16</v>
      </c>
      <c r="Q285" s="86">
        <f t="shared" si="127"/>
        <v>0</v>
      </c>
      <c r="R285" s="87">
        <f t="shared" si="128"/>
        <v>0</v>
      </c>
      <c r="S285" s="93" t="e">
        <f t="shared" si="140"/>
        <v>#DIV/0!</v>
      </c>
      <c r="T285" s="59">
        <f t="shared" si="129"/>
        <v>0</v>
      </c>
      <c r="U285" s="42">
        <f t="shared" si="130"/>
        <v>0</v>
      </c>
      <c r="V285" s="53" t="e">
        <f t="shared" si="141"/>
        <v>#DIV/0!</v>
      </c>
      <c r="W285" s="92">
        <f t="shared" si="131"/>
        <v>5</v>
      </c>
      <c r="X285" s="87">
        <f t="shared" si="132"/>
        <v>6.4935064935064934</v>
      </c>
      <c r="Y285" s="88">
        <f t="shared" si="142"/>
        <v>-3.4194869158454821E-17</v>
      </c>
      <c r="Z285" s="54">
        <f t="shared" si="133"/>
        <v>0</v>
      </c>
      <c r="AA285" s="42">
        <f t="shared" si="143"/>
        <v>0</v>
      </c>
      <c r="AB285" s="55" t="e">
        <f t="shared" si="144"/>
        <v>#DIV/0!</v>
      </c>
      <c r="AC285" s="86">
        <f t="shared" si="134"/>
        <v>5</v>
      </c>
      <c r="AD285" s="87">
        <f t="shared" si="145"/>
        <v>5.2083333333333339</v>
      </c>
      <c r="AE285" s="93">
        <f t="shared" si="146"/>
        <v>1.0658141036401501E-16</v>
      </c>
      <c r="AF285" s="59">
        <f t="shared" si="147"/>
        <v>5</v>
      </c>
      <c r="AG285" s="42">
        <f t="shared" si="148"/>
        <v>5.2083333333333339</v>
      </c>
      <c r="AH285" s="55">
        <f t="shared" si="149"/>
        <v>1.0658141036401501E-16</v>
      </c>
    </row>
    <row r="286" spans="1:34" x14ac:dyDescent="0.25">
      <c r="A286" s="75"/>
      <c r="B286" s="66"/>
      <c r="C286" s="40"/>
      <c r="D286" s="80">
        <v>0.04</v>
      </c>
      <c r="E286" s="86">
        <f t="shared" si="120"/>
        <v>5</v>
      </c>
      <c r="F286" s="87">
        <f t="shared" si="121"/>
        <v>6.2893081761006293</v>
      </c>
      <c r="G286" s="88">
        <f t="shared" si="135"/>
        <v>3.5305092183079979E-17</v>
      </c>
      <c r="H286" s="54">
        <f t="shared" si="122"/>
        <v>0</v>
      </c>
      <c r="I286" s="42">
        <f t="shared" si="136"/>
        <v>0</v>
      </c>
      <c r="J286" s="53" t="e">
        <f t="shared" si="137"/>
        <v>#DIV/0!</v>
      </c>
      <c r="K286" s="92">
        <f t="shared" si="123"/>
        <v>0</v>
      </c>
      <c r="L286" s="87">
        <f t="shared" si="124"/>
        <v>0</v>
      </c>
      <c r="M286" s="93" t="e">
        <f t="shared" si="138"/>
        <v>#DIV/0!</v>
      </c>
      <c r="N286" s="59">
        <f t="shared" si="125"/>
        <v>5</v>
      </c>
      <c r="O286" s="42">
        <f t="shared" si="126"/>
        <v>6.2500000000000009</v>
      </c>
      <c r="P286" s="55">
        <f t="shared" si="139"/>
        <v>1.0658141036401501E-16</v>
      </c>
      <c r="Q286" s="86">
        <f t="shared" si="127"/>
        <v>0</v>
      </c>
      <c r="R286" s="87">
        <f t="shared" si="128"/>
        <v>0</v>
      </c>
      <c r="S286" s="93" t="e">
        <f t="shared" si="140"/>
        <v>#DIV/0!</v>
      </c>
      <c r="T286" s="59">
        <f t="shared" si="129"/>
        <v>0</v>
      </c>
      <c r="U286" s="42">
        <f t="shared" si="130"/>
        <v>0</v>
      </c>
      <c r="V286" s="53" t="e">
        <f t="shared" si="141"/>
        <v>#DIV/0!</v>
      </c>
      <c r="W286" s="92">
        <f t="shared" si="131"/>
        <v>5</v>
      </c>
      <c r="X286" s="87">
        <f t="shared" si="132"/>
        <v>6.4935064935064934</v>
      </c>
      <c r="Y286" s="88">
        <f t="shared" si="142"/>
        <v>-3.4194869158454821E-17</v>
      </c>
      <c r="Z286" s="54">
        <f t="shared" si="133"/>
        <v>0</v>
      </c>
      <c r="AA286" s="42">
        <f t="shared" si="143"/>
        <v>0</v>
      </c>
      <c r="AB286" s="55" t="e">
        <f t="shared" si="144"/>
        <v>#DIV/0!</v>
      </c>
      <c r="AC286" s="86">
        <f t="shared" si="134"/>
        <v>5</v>
      </c>
      <c r="AD286" s="87">
        <f t="shared" si="145"/>
        <v>5.2083333333333339</v>
      </c>
      <c r="AE286" s="93">
        <f t="shared" si="146"/>
        <v>1.0658141036401501E-16</v>
      </c>
      <c r="AF286" s="59">
        <f t="shared" si="147"/>
        <v>5</v>
      </c>
      <c r="AG286" s="42">
        <f t="shared" si="148"/>
        <v>5.2083333333333339</v>
      </c>
      <c r="AH286" s="55">
        <f t="shared" si="149"/>
        <v>1.0658141036401501E-16</v>
      </c>
    </row>
    <row r="287" spans="1:34" x14ac:dyDescent="0.25">
      <c r="A287" s="75"/>
      <c r="B287" s="66"/>
      <c r="C287" s="40"/>
      <c r="D287" s="80">
        <v>0.04</v>
      </c>
      <c r="E287" s="86">
        <f t="shared" si="120"/>
        <v>5</v>
      </c>
      <c r="F287" s="87">
        <f t="shared" si="121"/>
        <v>6.2893081761006293</v>
      </c>
      <c r="G287" s="88">
        <f t="shared" si="135"/>
        <v>3.5305092183079979E-17</v>
      </c>
      <c r="H287" s="54">
        <f t="shared" si="122"/>
        <v>0</v>
      </c>
      <c r="I287" s="42">
        <f t="shared" si="136"/>
        <v>0</v>
      </c>
      <c r="J287" s="53" t="e">
        <f t="shared" si="137"/>
        <v>#DIV/0!</v>
      </c>
      <c r="K287" s="92">
        <f t="shared" si="123"/>
        <v>0</v>
      </c>
      <c r="L287" s="87">
        <f t="shared" si="124"/>
        <v>0</v>
      </c>
      <c r="M287" s="93" t="e">
        <f t="shared" si="138"/>
        <v>#DIV/0!</v>
      </c>
      <c r="N287" s="59">
        <f t="shared" si="125"/>
        <v>5</v>
      </c>
      <c r="O287" s="42">
        <f t="shared" si="126"/>
        <v>6.2500000000000009</v>
      </c>
      <c r="P287" s="55">
        <f t="shared" si="139"/>
        <v>1.0658141036401501E-16</v>
      </c>
      <c r="Q287" s="86">
        <f t="shared" si="127"/>
        <v>0</v>
      </c>
      <c r="R287" s="87">
        <f t="shared" si="128"/>
        <v>0</v>
      </c>
      <c r="S287" s="93" t="e">
        <f t="shared" si="140"/>
        <v>#DIV/0!</v>
      </c>
      <c r="T287" s="59">
        <f t="shared" si="129"/>
        <v>0</v>
      </c>
      <c r="U287" s="42">
        <f t="shared" si="130"/>
        <v>0</v>
      </c>
      <c r="V287" s="53" t="e">
        <f t="shared" si="141"/>
        <v>#DIV/0!</v>
      </c>
      <c r="W287" s="92">
        <f t="shared" si="131"/>
        <v>5</v>
      </c>
      <c r="X287" s="87">
        <f t="shared" si="132"/>
        <v>6.4935064935064934</v>
      </c>
      <c r="Y287" s="88">
        <f t="shared" si="142"/>
        <v>-3.4194869158454821E-17</v>
      </c>
      <c r="Z287" s="54">
        <f t="shared" si="133"/>
        <v>0</v>
      </c>
      <c r="AA287" s="42">
        <f t="shared" si="143"/>
        <v>0</v>
      </c>
      <c r="AB287" s="55" t="e">
        <f t="shared" si="144"/>
        <v>#DIV/0!</v>
      </c>
      <c r="AC287" s="86">
        <f t="shared" si="134"/>
        <v>5</v>
      </c>
      <c r="AD287" s="87">
        <f t="shared" si="145"/>
        <v>5.2083333333333339</v>
      </c>
      <c r="AE287" s="93">
        <f t="shared" si="146"/>
        <v>1.0658141036401501E-16</v>
      </c>
      <c r="AF287" s="59">
        <f t="shared" si="147"/>
        <v>5</v>
      </c>
      <c r="AG287" s="42">
        <f t="shared" si="148"/>
        <v>5.2083333333333339</v>
      </c>
      <c r="AH287" s="55">
        <f t="shared" si="149"/>
        <v>1.0658141036401501E-16</v>
      </c>
    </row>
    <row r="288" spans="1:34" x14ac:dyDescent="0.25">
      <c r="A288" s="75"/>
      <c r="B288" s="66"/>
      <c r="C288" s="40"/>
      <c r="D288" s="80">
        <v>0.04</v>
      </c>
      <c r="E288" s="86">
        <f t="shared" si="120"/>
        <v>5</v>
      </c>
      <c r="F288" s="87">
        <f t="shared" si="121"/>
        <v>6.2893081761006293</v>
      </c>
      <c r="G288" s="88">
        <f t="shared" si="135"/>
        <v>3.5305092183079979E-17</v>
      </c>
      <c r="H288" s="54">
        <f t="shared" si="122"/>
        <v>0</v>
      </c>
      <c r="I288" s="42">
        <f t="shared" si="136"/>
        <v>0</v>
      </c>
      <c r="J288" s="53" t="e">
        <f t="shared" si="137"/>
        <v>#DIV/0!</v>
      </c>
      <c r="K288" s="92">
        <f t="shared" si="123"/>
        <v>0</v>
      </c>
      <c r="L288" s="87">
        <f t="shared" si="124"/>
        <v>0</v>
      </c>
      <c r="M288" s="93" t="e">
        <f t="shared" si="138"/>
        <v>#DIV/0!</v>
      </c>
      <c r="N288" s="59">
        <f t="shared" si="125"/>
        <v>5</v>
      </c>
      <c r="O288" s="42">
        <f t="shared" si="126"/>
        <v>6.2500000000000009</v>
      </c>
      <c r="P288" s="55">
        <f t="shared" si="139"/>
        <v>1.0658141036401501E-16</v>
      </c>
      <c r="Q288" s="86">
        <f t="shared" si="127"/>
        <v>0</v>
      </c>
      <c r="R288" s="87">
        <f t="shared" si="128"/>
        <v>0</v>
      </c>
      <c r="S288" s="93" t="e">
        <f t="shared" si="140"/>
        <v>#DIV/0!</v>
      </c>
      <c r="T288" s="59">
        <f t="shared" si="129"/>
        <v>0</v>
      </c>
      <c r="U288" s="42">
        <f t="shared" si="130"/>
        <v>0</v>
      </c>
      <c r="V288" s="53" t="e">
        <f t="shared" si="141"/>
        <v>#DIV/0!</v>
      </c>
      <c r="W288" s="92">
        <f t="shared" si="131"/>
        <v>5</v>
      </c>
      <c r="X288" s="87">
        <f t="shared" si="132"/>
        <v>6.4935064935064934</v>
      </c>
      <c r="Y288" s="88">
        <f t="shared" si="142"/>
        <v>-3.4194869158454821E-17</v>
      </c>
      <c r="Z288" s="54">
        <f t="shared" si="133"/>
        <v>0</v>
      </c>
      <c r="AA288" s="42">
        <f t="shared" si="143"/>
        <v>0</v>
      </c>
      <c r="AB288" s="55" t="e">
        <f t="shared" si="144"/>
        <v>#DIV/0!</v>
      </c>
      <c r="AC288" s="86">
        <f t="shared" si="134"/>
        <v>5</v>
      </c>
      <c r="AD288" s="87">
        <f t="shared" si="145"/>
        <v>5.2083333333333339</v>
      </c>
      <c r="AE288" s="93">
        <f t="shared" si="146"/>
        <v>1.0658141036401501E-16</v>
      </c>
      <c r="AF288" s="59">
        <f t="shared" si="147"/>
        <v>5</v>
      </c>
      <c r="AG288" s="42">
        <f t="shared" si="148"/>
        <v>5.2083333333333339</v>
      </c>
      <c r="AH288" s="55">
        <f t="shared" si="149"/>
        <v>1.0658141036401501E-16</v>
      </c>
    </row>
    <row r="289" spans="1:34" x14ac:dyDescent="0.25">
      <c r="A289" s="75"/>
      <c r="B289" s="66"/>
      <c r="C289" s="40"/>
      <c r="D289" s="80">
        <v>0.04</v>
      </c>
      <c r="E289" s="86">
        <f t="shared" si="120"/>
        <v>5</v>
      </c>
      <c r="F289" s="87">
        <f t="shared" si="121"/>
        <v>6.2893081761006293</v>
      </c>
      <c r="G289" s="88">
        <f t="shared" si="135"/>
        <v>3.5305092183079979E-17</v>
      </c>
      <c r="H289" s="54">
        <f t="shared" si="122"/>
        <v>0</v>
      </c>
      <c r="I289" s="42">
        <f t="shared" si="136"/>
        <v>0</v>
      </c>
      <c r="J289" s="53" t="e">
        <f t="shared" si="137"/>
        <v>#DIV/0!</v>
      </c>
      <c r="K289" s="92">
        <f t="shared" si="123"/>
        <v>0</v>
      </c>
      <c r="L289" s="87">
        <f t="shared" si="124"/>
        <v>0</v>
      </c>
      <c r="M289" s="93" t="e">
        <f t="shared" si="138"/>
        <v>#DIV/0!</v>
      </c>
      <c r="N289" s="59">
        <f t="shared" si="125"/>
        <v>5</v>
      </c>
      <c r="O289" s="42">
        <f t="shared" si="126"/>
        <v>6.2500000000000009</v>
      </c>
      <c r="P289" s="55">
        <f t="shared" si="139"/>
        <v>1.0658141036401501E-16</v>
      </c>
      <c r="Q289" s="86">
        <f t="shared" si="127"/>
        <v>0</v>
      </c>
      <c r="R289" s="87">
        <f t="shared" si="128"/>
        <v>0</v>
      </c>
      <c r="S289" s="93" t="e">
        <f t="shared" si="140"/>
        <v>#DIV/0!</v>
      </c>
      <c r="T289" s="59">
        <f t="shared" si="129"/>
        <v>0</v>
      </c>
      <c r="U289" s="42">
        <f t="shared" si="130"/>
        <v>0</v>
      </c>
      <c r="V289" s="53" t="e">
        <f t="shared" si="141"/>
        <v>#DIV/0!</v>
      </c>
      <c r="W289" s="92">
        <f t="shared" si="131"/>
        <v>5</v>
      </c>
      <c r="X289" s="87">
        <f t="shared" si="132"/>
        <v>6.4935064935064934</v>
      </c>
      <c r="Y289" s="88">
        <f t="shared" si="142"/>
        <v>-3.4194869158454821E-17</v>
      </c>
      <c r="Z289" s="54">
        <f t="shared" si="133"/>
        <v>0</v>
      </c>
      <c r="AA289" s="42">
        <f t="shared" si="143"/>
        <v>0</v>
      </c>
      <c r="AB289" s="55" t="e">
        <f t="shared" si="144"/>
        <v>#DIV/0!</v>
      </c>
      <c r="AC289" s="86">
        <f t="shared" si="134"/>
        <v>5</v>
      </c>
      <c r="AD289" s="87">
        <f t="shared" si="145"/>
        <v>5.2083333333333339</v>
      </c>
      <c r="AE289" s="93">
        <f t="shared" si="146"/>
        <v>1.0658141036401501E-16</v>
      </c>
      <c r="AF289" s="59">
        <f t="shared" si="147"/>
        <v>5</v>
      </c>
      <c r="AG289" s="42">
        <f t="shared" si="148"/>
        <v>5.2083333333333339</v>
      </c>
      <c r="AH289" s="55">
        <f t="shared" si="149"/>
        <v>1.0658141036401501E-16</v>
      </c>
    </row>
    <row r="290" spans="1:34" x14ac:dyDescent="0.25">
      <c r="A290" s="75"/>
      <c r="B290" s="66"/>
      <c r="C290" s="40"/>
      <c r="D290" s="80">
        <v>0.04</v>
      </c>
      <c r="E290" s="86">
        <f t="shared" si="120"/>
        <v>5</v>
      </c>
      <c r="F290" s="87">
        <f t="shared" si="121"/>
        <v>6.2893081761006293</v>
      </c>
      <c r="G290" s="88">
        <f t="shared" si="135"/>
        <v>3.5305092183079979E-17</v>
      </c>
      <c r="H290" s="54">
        <f t="shared" si="122"/>
        <v>0</v>
      </c>
      <c r="I290" s="42">
        <f t="shared" si="136"/>
        <v>0</v>
      </c>
      <c r="J290" s="53" t="e">
        <f t="shared" si="137"/>
        <v>#DIV/0!</v>
      </c>
      <c r="K290" s="92">
        <f t="shared" si="123"/>
        <v>0</v>
      </c>
      <c r="L290" s="87">
        <f t="shared" si="124"/>
        <v>0</v>
      </c>
      <c r="M290" s="93" t="e">
        <f t="shared" si="138"/>
        <v>#DIV/0!</v>
      </c>
      <c r="N290" s="59">
        <f t="shared" si="125"/>
        <v>5</v>
      </c>
      <c r="O290" s="42">
        <f t="shared" si="126"/>
        <v>6.2500000000000009</v>
      </c>
      <c r="P290" s="55">
        <f t="shared" si="139"/>
        <v>1.0658141036401501E-16</v>
      </c>
      <c r="Q290" s="86">
        <f t="shared" si="127"/>
        <v>0</v>
      </c>
      <c r="R290" s="87">
        <f t="shared" si="128"/>
        <v>0</v>
      </c>
      <c r="S290" s="93" t="e">
        <f t="shared" si="140"/>
        <v>#DIV/0!</v>
      </c>
      <c r="T290" s="59">
        <f t="shared" si="129"/>
        <v>0</v>
      </c>
      <c r="U290" s="42">
        <f t="shared" si="130"/>
        <v>0</v>
      </c>
      <c r="V290" s="53" t="e">
        <f t="shared" si="141"/>
        <v>#DIV/0!</v>
      </c>
      <c r="W290" s="92">
        <f t="shared" si="131"/>
        <v>5</v>
      </c>
      <c r="X290" s="87">
        <f t="shared" si="132"/>
        <v>6.4935064935064934</v>
      </c>
      <c r="Y290" s="88">
        <f t="shared" si="142"/>
        <v>-3.4194869158454821E-17</v>
      </c>
      <c r="Z290" s="54">
        <f t="shared" si="133"/>
        <v>0</v>
      </c>
      <c r="AA290" s="42">
        <f t="shared" si="143"/>
        <v>0</v>
      </c>
      <c r="AB290" s="55" t="e">
        <f t="shared" si="144"/>
        <v>#DIV/0!</v>
      </c>
      <c r="AC290" s="86">
        <f t="shared" si="134"/>
        <v>5</v>
      </c>
      <c r="AD290" s="87">
        <f t="shared" si="145"/>
        <v>5.2083333333333339</v>
      </c>
      <c r="AE290" s="93">
        <f t="shared" si="146"/>
        <v>1.0658141036401501E-16</v>
      </c>
      <c r="AF290" s="59">
        <f t="shared" si="147"/>
        <v>5</v>
      </c>
      <c r="AG290" s="42">
        <f t="shared" si="148"/>
        <v>5.2083333333333339</v>
      </c>
      <c r="AH290" s="55">
        <f t="shared" si="149"/>
        <v>1.0658141036401501E-16</v>
      </c>
    </row>
    <row r="291" spans="1:34" x14ac:dyDescent="0.25">
      <c r="A291" s="75"/>
      <c r="B291" s="66"/>
      <c r="C291" s="40"/>
      <c r="D291" s="80">
        <v>0.04</v>
      </c>
      <c r="E291" s="86">
        <f t="shared" si="120"/>
        <v>5</v>
      </c>
      <c r="F291" s="87">
        <f t="shared" si="121"/>
        <v>6.2893081761006293</v>
      </c>
      <c r="G291" s="88">
        <f t="shared" si="135"/>
        <v>3.5305092183079979E-17</v>
      </c>
      <c r="H291" s="54">
        <f t="shared" si="122"/>
        <v>0</v>
      </c>
      <c r="I291" s="42">
        <f t="shared" si="136"/>
        <v>0</v>
      </c>
      <c r="J291" s="53" t="e">
        <f t="shared" si="137"/>
        <v>#DIV/0!</v>
      </c>
      <c r="K291" s="92">
        <f t="shared" si="123"/>
        <v>0</v>
      </c>
      <c r="L291" s="87">
        <f t="shared" si="124"/>
        <v>0</v>
      </c>
      <c r="M291" s="93" t="e">
        <f t="shared" si="138"/>
        <v>#DIV/0!</v>
      </c>
      <c r="N291" s="59">
        <f t="shared" si="125"/>
        <v>5</v>
      </c>
      <c r="O291" s="42">
        <f t="shared" si="126"/>
        <v>6.2500000000000009</v>
      </c>
      <c r="P291" s="55">
        <f t="shared" si="139"/>
        <v>1.0658141036401501E-16</v>
      </c>
      <c r="Q291" s="86">
        <f t="shared" si="127"/>
        <v>0</v>
      </c>
      <c r="R291" s="87">
        <f t="shared" si="128"/>
        <v>0</v>
      </c>
      <c r="S291" s="93" t="e">
        <f t="shared" si="140"/>
        <v>#DIV/0!</v>
      </c>
      <c r="T291" s="59">
        <f t="shared" si="129"/>
        <v>0</v>
      </c>
      <c r="U291" s="42">
        <f t="shared" si="130"/>
        <v>0</v>
      </c>
      <c r="V291" s="53" t="e">
        <f t="shared" si="141"/>
        <v>#DIV/0!</v>
      </c>
      <c r="W291" s="92">
        <f t="shared" si="131"/>
        <v>5</v>
      </c>
      <c r="X291" s="87">
        <f t="shared" si="132"/>
        <v>6.4935064935064934</v>
      </c>
      <c r="Y291" s="88">
        <f t="shared" si="142"/>
        <v>-3.4194869158454821E-17</v>
      </c>
      <c r="Z291" s="54">
        <f t="shared" si="133"/>
        <v>0</v>
      </c>
      <c r="AA291" s="42">
        <f t="shared" si="143"/>
        <v>0</v>
      </c>
      <c r="AB291" s="55" t="e">
        <f t="shared" si="144"/>
        <v>#DIV/0!</v>
      </c>
      <c r="AC291" s="86">
        <f t="shared" si="134"/>
        <v>5</v>
      </c>
      <c r="AD291" s="87">
        <f t="shared" si="145"/>
        <v>5.2083333333333339</v>
      </c>
      <c r="AE291" s="93">
        <f t="shared" si="146"/>
        <v>1.0658141036401501E-16</v>
      </c>
      <c r="AF291" s="59">
        <f t="shared" si="147"/>
        <v>5</v>
      </c>
      <c r="AG291" s="42">
        <f t="shared" si="148"/>
        <v>5.2083333333333339</v>
      </c>
      <c r="AH291" s="55">
        <f t="shared" si="149"/>
        <v>1.0658141036401501E-16</v>
      </c>
    </row>
    <row r="292" spans="1:34" x14ac:dyDescent="0.25">
      <c r="A292" s="75"/>
      <c r="B292" s="66"/>
      <c r="C292" s="40"/>
      <c r="D292" s="80">
        <v>0.04</v>
      </c>
      <c r="E292" s="86">
        <f t="shared" si="120"/>
        <v>5</v>
      </c>
      <c r="F292" s="87">
        <f t="shared" si="121"/>
        <v>6.2893081761006293</v>
      </c>
      <c r="G292" s="88">
        <f t="shared" si="135"/>
        <v>3.5305092183079979E-17</v>
      </c>
      <c r="H292" s="54">
        <f t="shared" si="122"/>
        <v>0</v>
      </c>
      <c r="I292" s="42">
        <f t="shared" si="136"/>
        <v>0</v>
      </c>
      <c r="J292" s="53" t="e">
        <f t="shared" si="137"/>
        <v>#DIV/0!</v>
      </c>
      <c r="K292" s="92">
        <f t="shared" si="123"/>
        <v>0</v>
      </c>
      <c r="L292" s="87">
        <f t="shared" si="124"/>
        <v>0</v>
      </c>
      <c r="M292" s="93" t="e">
        <f t="shared" si="138"/>
        <v>#DIV/0!</v>
      </c>
      <c r="N292" s="59">
        <f t="shared" si="125"/>
        <v>5</v>
      </c>
      <c r="O292" s="42">
        <f t="shared" si="126"/>
        <v>6.2500000000000009</v>
      </c>
      <c r="P292" s="55">
        <f t="shared" si="139"/>
        <v>1.0658141036401501E-16</v>
      </c>
      <c r="Q292" s="86">
        <f t="shared" si="127"/>
        <v>0</v>
      </c>
      <c r="R292" s="87">
        <f t="shared" si="128"/>
        <v>0</v>
      </c>
      <c r="S292" s="93" t="e">
        <f t="shared" si="140"/>
        <v>#DIV/0!</v>
      </c>
      <c r="T292" s="59">
        <f t="shared" si="129"/>
        <v>0</v>
      </c>
      <c r="U292" s="42">
        <f t="shared" si="130"/>
        <v>0</v>
      </c>
      <c r="V292" s="53" t="e">
        <f t="shared" si="141"/>
        <v>#DIV/0!</v>
      </c>
      <c r="W292" s="92">
        <f t="shared" si="131"/>
        <v>5</v>
      </c>
      <c r="X292" s="87">
        <f t="shared" si="132"/>
        <v>6.4935064935064934</v>
      </c>
      <c r="Y292" s="88">
        <f t="shared" si="142"/>
        <v>-3.4194869158454821E-17</v>
      </c>
      <c r="Z292" s="54">
        <f t="shared" si="133"/>
        <v>0</v>
      </c>
      <c r="AA292" s="42">
        <f t="shared" si="143"/>
        <v>0</v>
      </c>
      <c r="AB292" s="55" t="e">
        <f t="shared" si="144"/>
        <v>#DIV/0!</v>
      </c>
      <c r="AC292" s="86">
        <f t="shared" si="134"/>
        <v>5</v>
      </c>
      <c r="AD292" s="87">
        <f t="shared" si="145"/>
        <v>5.2083333333333339</v>
      </c>
      <c r="AE292" s="93">
        <f t="shared" si="146"/>
        <v>1.0658141036401501E-16</v>
      </c>
      <c r="AF292" s="59">
        <f t="shared" si="147"/>
        <v>5</v>
      </c>
      <c r="AG292" s="42">
        <f t="shared" si="148"/>
        <v>5.2083333333333339</v>
      </c>
      <c r="AH292" s="55">
        <f t="shared" si="149"/>
        <v>1.0658141036401501E-16</v>
      </c>
    </row>
    <row r="293" spans="1:34" x14ac:dyDescent="0.25">
      <c r="A293" s="75"/>
      <c r="B293" s="66"/>
      <c r="C293" s="40"/>
      <c r="D293" s="80">
        <v>0.04</v>
      </c>
      <c r="E293" s="86">
        <f t="shared" si="120"/>
        <v>5</v>
      </c>
      <c r="F293" s="87">
        <f t="shared" si="121"/>
        <v>6.2893081761006293</v>
      </c>
      <c r="G293" s="88">
        <f t="shared" si="135"/>
        <v>3.5305092183079979E-17</v>
      </c>
      <c r="H293" s="54">
        <f t="shared" si="122"/>
        <v>0</v>
      </c>
      <c r="I293" s="42">
        <f t="shared" si="136"/>
        <v>0</v>
      </c>
      <c r="J293" s="53" t="e">
        <f t="shared" si="137"/>
        <v>#DIV/0!</v>
      </c>
      <c r="K293" s="92">
        <f t="shared" si="123"/>
        <v>0</v>
      </c>
      <c r="L293" s="87">
        <f t="shared" si="124"/>
        <v>0</v>
      </c>
      <c r="M293" s="93" t="e">
        <f t="shared" si="138"/>
        <v>#DIV/0!</v>
      </c>
      <c r="N293" s="59">
        <f t="shared" si="125"/>
        <v>5</v>
      </c>
      <c r="O293" s="42">
        <f t="shared" si="126"/>
        <v>6.2500000000000009</v>
      </c>
      <c r="P293" s="55">
        <f t="shared" si="139"/>
        <v>1.0658141036401501E-16</v>
      </c>
      <c r="Q293" s="86">
        <f t="shared" si="127"/>
        <v>0</v>
      </c>
      <c r="R293" s="87">
        <f t="shared" si="128"/>
        <v>0</v>
      </c>
      <c r="S293" s="93" t="e">
        <f t="shared" si="140"/>
        <v>#DIV/0!</v>
      </c>
      <c r="T293" s="59">
        <f t="shared" si="129"/>
        <v>0</v>
      </c>
      <c r="U293" s="42">
        <f t="shared" si="130"/>
        <v>0</v>
      </c>
      <c r="V293" s="53" t="e">
        <f t="shared" si="141"/>
        <v>#DIV/0!</v>
      </c>
      <c r="W293" s="92">
        <f t="shared" si="131"/>
        <v>5</v>
      </c>
      <c r="X293" s="87">
        <f t="shared" si="132"/>
        <v>6.4935064935064934</v>
      </c>
      <c r="Y293" s="88">
        <f t="shared" si="142"/>
        <v>-3.4194869158454821E-17</v>
      </c>
      <c r="Z293" s="54">
        <f t="shared" si="133"/>
        <v>0</v>
      </c>
      <c r="AA293" s="42">
        <f t="shared" si="143"/>
        <v>0</v>
      </c>
      <c r="AB293" s="55" t="e">
        <f t="shared" si="144"/>
        <v>#DIV/0!</v>
      </c>
      <c r="AC293" s="86">
        <f t="shared" si="134"/>
        <v>5</v>
      </c>
      <c r="AD293" s="87">
        <f t="shared" si="145"/>
        <v>5.2083333333333339</v>
      </c>
      <c r="AE293" s="93">
        <f t="shared" si="146"/>
        <v>1.0658141036401501E-16</v>
      </c>
      <c r="AF293" s="59">
        <f t="shared" si="147"/>
        <v>5</v>
      </c>
      <c r="AG293" s="42">
        <f t="shared" si="148"/>
        <v>5.2083333333333339</v>
      </c>
      <c r="AH293" s="55">
        <f t="shared" si="149"/>
        <v>1.0658141036401501E-16</v>
      </c>
    </row>
    <row r="294" spans="1:34" x14ac:dyDescent="0.25">
      <c r="A294" s="75"/>
      <c r="B294" s="66"/>
      <c r="C294" s="40"/>
      <c r="D294" s="80">
        <v>0.04</v>
      </c>
      <c r="E294" s="86">
        <f t="shared" si="120"/>
        <v>5</v>
      </c>
      <c r="F294" s="87">
        <f t="shared" si="121"/>
        <v>6.2893081761006293</v>
      </c>
      <c r="G294" s="88">
        <f t="shared" si="135"/>
        <v>3.5305092183079979E-17</v>
      </c>
      <c r="H294" s="54">
        <f t="shared" si="122"/>
        <v>0</v>
      </c>
      <c r="I294" s="42">
        <f t="shared" si="136"/>
        <v>0</v>
      </c>
      <c r="J294" s="53" t="e">
        <f t="shared" si="137"/>
        <v>#DIV/0!</v>
      </c>
      <c r="K294" s="92">
        <f t="shared" si="123"/>
        <v>0</v>
      </c>
      <c r="L294" s="87">
        <f t="shared" si="124"/>
        <v>0</v>
      </c>
      <c r="M294" s="93" t="e">
        <f t="shared" si="138"/>
        <v>#DIV/0!</v>
      </c>
      <c r="N294" s="59">
        <f t="shared" si="125"/>
        <v>5</v>
      </c>
      <c r="O294" s="42">
        <f t="shared" si="126"/>
        <v>6.2500000000000009</v>
      </c>
      <c r="P294" s="55">
        <f t="shared" si="139"/>
        <v>1.0658141036401501E-16</v>
      </c>
      <c r="Q294" s="86">
        <f t="shared" si="127"/>
        <v>0</v>
      </c>
      <c r="R294" s="87">
        <f t="shared" si="128"/>
        <v>0</v>
      </c>
      <c r="S294" s="93" t="e">
        <f t="shared" si="140"/>
        <v>#DIV/0!</v>
      </c>
      <c r="T294" s="59">
        <f t="shared" si="129"/>
        <v>0</v>
      </c>
      <c r="U294" s="42">
        <f t="shared" si="130"/>
        <v>0</v>
      </c>
      <c r="V294" s="53" t="e">
        <f t="shared" si="141"/>
        <v>#DIV/0!</v>
      </c>
      <c r="W294" s="92">
        <f t="shared" si="131"/>
        <v>5</v>
      </c>
      <c r="X294" s="87">
        <f t="shared" si="132"/>
        <v>6.4935064935064934</v>
      </c>
      <c r="Y294" s="88">
        <f t="shared" si="142"/>
        <v>-3.4194869158454821E-17</v>
      </c>
      <c r="Z294" s="54">
        <f t="shared" si="133"/>
        <v>0</v>
      </c>
      <c r="AA294" s="42">
        <f t="shared" si="143"/>
        <v>0</v>
      </c>
      <c r="AB294" s="55" t="e">
        <f t="shared" si="144"/>
        <v>#DIV/0!</v>
      </c>
      <c r="AC294" s="86">
        <f t="shared" si="134"/>
        <v>5</v>
      </c>
      <c r="AD294" s="87">
        <f t="shared" si="145"/>
        <v>5.2083333333333339</v>
      </c>
      <c r="AE294" s="93">
        <f t="shared" si="146"/>
        <v>1.0658141036401501E-16</v>
      </c>
      <c r="AF294" s="59">
        <f t="shared" si="147"/>
        <v>5</v>
      </c>
      <c r="AG294" s="42">
        <f t="shared" si="148"/>
        <v>5.2083333333333339</v>
      </c>
      <c r="AH294" s="55">
        <f t="shared" si="149"/>
        <v>1.0658141036401501E-16</v>
      </c>
    </row>
    <row r="295" spans="1:34" x14ac:dyDescent="0.25">
      <c r="A295" s="75"/>
      <c r="B295" s="66"/>
      <c r="C295" s="40"/>
      <c r="D295" s="80">
        <v>0.04</v>
      </c>
      <c r="E295" s="86">
        <f t="shared" si="120"/>
        <v>5</v>
      </c>
      <c r="F295" s="87">
        <f t="shared" si="121"/>
        <v>6.2893081761006293</v>
      </c>
      <c r="G295" s="88">
        <f t="shared" si="135"/>
        <v>3.5305092183079979E-17</v>
      </c>
      <c r="H295" s="54">
        <f t="shared" si="122"/>
        <v>0</v>
      </c>
      <c r="I295" s="42">
        <f t="shared" si="136"/>
        <v>0</v>
      </c>
      <c r="J295" s="53" t="e">
        <f t="shared" si="137"/>
        <v>#DIV/0!</v>
      </c>
      <c r="K295" s="92">
        <f t="shared" si="123"/>
        <v>0</v>
      </c>
      <c r="L295" s="87">
        <f t="shared" si="124"/>
        <v>0</v>
      </c>
      <c r="M295" s="93" t="e">
        <f t="shared" si="138"/>
        <v>#DIV/0!</v>
      </c>
      <c r="N295" s="59">
        <f t="shared" si="125"/>
        <v>5</v>
      </c>
      <c r="O295" s="42">
        <f t="shared" si="126"/>
        <v>6.2500000000000009</v>
      </c>
      <c r="P295" s="55">
        <f t="shared" si="139"/>
        <v>1.0658141036401501E-16</v>
      </c>
      <c r="Q295" s="86">
        <f t="shared" si="127"/>
        <v>0</v>
      </c>
      <c r="R295" s="87">
        <f t="shared" si="128"/>
        <v>0</v>
      </c>
      <c r="S295" s="93" t="e">
        <f t="shared" si="140"/>
        <v>#DIV/0!</v>
      </c>
      <c r="T295" s="59">
        <f t="shared" si="129"/>
        <v>0</v>
      </c>
      <c r="U295" s="42">
        <f t="shared" si="130"/>
        <v>0</v>
      </c>
      <c r="V295" s="53" t="e">
        <f t="shared" si="141"/>
        <v>#DIV/0!</v>
      </c>
      <c r="W295" s="92">
        <f t="shared" si="131"/>
        <v>5</v>
      </c>
      <c r="X295" s="87">
        <f t="shared" si="132"/>
        <v>6.4935064935064934</v>
      </c>
      <c r="Y295" s="88">
        <f t="shared" si="142"/>
        <v>-3.4194869158454821E-17</v>
      </c>
      <c r="Z295" s="54">
        <f t="shared" si="133"/>
        <v>0</v>
      </c>
      <c r="AA295" s="42">
        <f t="shared" si="143"/>
        <v>0</v>
      </c>
      <c r="AB295" s="55" t="e">
        <f t="shared" si="144"/>
        <v>#DIV/0!</v>
      </c>
      <c r="AC295" s="86">
        <f t="shared" si="134"/>
        <v>5</v>
      </c>
      <c r="AD295" s="87">
        <f t="shared" si="145"/>
        <v>5.2083333333333339</v>
      </c>
      <c r="AE295" s="93">
        <f t="shared" si="146"/>
        <v>1.0658141036401501E-16</v>
      </c>
      <c r="AF295" s="59">
        <f t="shared" si="147"/>
        <v>5</v>
      </c>
      <c r="AG295" s="42">
        <f t="shared" si="148"/>
        <v>5.2083333333333339</v>
      </c>
      <c r="AH295" s="55">
        <f t="shared" si="149"/>
        <v>1.0658141036401501E-16</v>
      </c>
    </row>
    <row r="296" spans="1:34" x14ac:dyDescent="0.25">
      <c r="A296" s="75"/>
      <c r="B296" s="66"/>
      <c r="C296" s="40"/>
      <c r="D296" s="80">
        <v>0.04</v>
      </c>
      <c r="E296" s="86">
        <f t="shared" si="120"/>
        <v>5</v>
      </c>
      <c r="F296" s="87">
        <f t="shared" si="121"/>
        <v>6.2893081761006293</v>
      </c>
      <c r="G296" s="88">
        <f t="shared" si="135"/>
        <v>3.5305092183079979E-17</v>
      </c>
      <c r="H296" s="54">
        <f t="shared" si="122"/>
        <v>0</v>
      </c>
      <c r="I296" s="42">
        <f t="shared" si="136"/>
        <v>0</v>
      </c>
      <c r="J296" s="53" t="e">
        <f t="shared" si="137"/>
        <v>#DIV/0!</v>
      </c>
      <c r="K296" s="92">
        <f t="shared" si="123"/>
        <v>0</v>
      </c>
      <c r="L296" s="87">
        <f t="shared" si="124"/>
        <v>0</v>
      </c>
      <c r="M296" s="93" t="e">
        <f t="shared" si="138"/>
        <v>#DIV/0!</v>
      </c>
      <c r="N296" s="59">
        <f t="shared" si="125"/>
        <v>5</v>
      </c>
      <c r="O296" s="42">
        <f t="shared" si="126"/>
        <v>6.2500000000000009</v>
      </c>
      <c r="P296" s="55">
        <f t="shared" si="139"/>
        <v>1.0658141036401501E-16</v>
      </c>
      <c r="Q296" s="86">
        <f t="shared" si="127"/>
        <v>0</v>
      </c>
      <c r="R296" s="87">
        <f t="shared" si="128"/>
        <v>0</v>
      </c>
      <c r="S296" s="93" t="e">
        <f t="shared" si="140"/>
        <v>#DIV/0!</v>
      </c>
      <c r="T296" s="59">
        <f t="shared" si="129"/>
        <v>0</v>
      </c>
      <c r="U296" s="42">
        <f t="shared" si="130"/>
        <v>0</v>
      </c>
      <c r="V296" s="53" t="e">
        <f t="shared" si="141"/>
        <v>#DIV/0!</v>
      </c>
      <c r="W296" s="92">
        <f t="shared" si="131"/>
        <v>5</v>
      </c>
      <c r="X296" s="87">
        <f t="shared" si="132"/>
        <v>6.4935064935064934</v>
      </c>
      <c r="Y296" s="88">
        <f t="shared" si="142"/>
        <v>-3.4194869158454821E-17</v>
      </c>
      <c r="Z296" s="54">
        <f t="shared" si="133"/>
        <v>0</v>
      </c>
      <c r="AA296" s="42">
        <f t="shared" si="143"/>
        <v>0</v>
      </c>
      <c r="AB296" s="55" t="e">
        <f t="shared" si="144"/>
        <v>#DIV/0!</v>
      </c>
      <c r="AC296" s="86">
        <f t="shared" si="134"/>
        <v>5</v>
      </c>
      <c r="AD296" s="87">
        <f t="shared" si="145"/>
        <v>5.2083333333333339</v>
      </c>
      <c r="AE296" s="93">
        <f t="shared" si="146"/>
        <v>1.0658141036401501E-16</v>
      </c>
      <c r="AF296" s="59">
        <f t="shared" si="147"/>
        <v>5</v>
      </c>
      <c r="AG296" s="42">
        <f t="shared" si="148"/>
        <v>5.2083333333333339</v>
      </c>
      <c r="AH296" s="55">
        <f t="shared" si="149"/>
        <v>1.0658141036401501E-16</v>
      </c>
    </row>
    <row r="297" spans="1:34" x14ac:dyDescent="0.25">
      <c r="A297" s="75"/>
      <c r="B297" s="66"/>
      <c r="C297" s="40"/>
      <c r="D297" s="80">
        <v>0.04</v>
      </c>
      <c r="E297" s="86">
        <f t="shared" si="120"/>
        <v>5</v>
      </c>
      <c r="F297" s="87">
        <f t="shared" si="121"/>
        <v>6.2893081761006293</v>
      </c>
      <c r="G297" s="88">
        <f t="shared" si="135"/>
        <v>3.5305092183079979E-17</v>
      </c>
      <c r="H297" s="54">
        <f t="shared" si="122"/>
        <v>0</v>
      </c>
      <c r="I297" s="42">
        <f t="shared" si="136"/>
        <v>0</v>
      </c>
      <c r="J297" s="53" t="e">
        <f t="shared" si="137"/>
        <v>#DIV/0!</v>
      </c>
      <c r="K297" s="92">
        <f t="shared" si="123"/>
        <v>0</v>
      </c>
      <c r="L297" s="87">
        <f t="shared" si="124"/>
        <v>0</v>
      </c>
      <c r="M297" s="93" t="e">
        <f t="shared" si="138"/>
        <v>#DIV/0!</v>
      </c>
      <c r="N297" s="59">
        <f t="shared" si="125"/>
        <v>5</v>
      </c>
      <c r="O297" s="42">
        <f t="shared" si="126"/>
        <v>6.2500000000000009</v>
      </c>
      <c r="P297" s="55">
        <f t="shared" si="139"/>
        <v>1.0658141036401501E-16</v>
      </c>
      <c r="Q297" s="86">
        <f t="shared" si="127"/>
        <v>0</v>
      </c>
      <c r="R297" s="87">
        <f t="shared" si="128"/>
        <v>0</v>
      </c>
      <c r="S297" s="93" t="e">
        <f t="shared" si="140"/>
        <v>#DIV/0!</v>
      </c>
      <c r="T297" s="59">
        <f t="shared" si="129"/>
        <v>0</v>
      </c>
      <c r="U297" s="42">
        <f t="shared" si="130"/>
        <v>0</v>
      </c>
      <c r="V297" s="53" t="e">
        <f t="shared" si="141"/>
        <v>#DIV/0!</v>
      </c>
      <c r="W297" s="92">
        <f t="shared" si="131"/>
        <v>5</v>
      </c>
      <c r="X297" s="87">
        <f t="shared" si="132"/>
        <v>6.4935064935064934</v>
      </c>
      <c r="Y297" s="88">
        <f t="shared" si="142"/>
        <v>-3.4194869158454821E-17</v>
      </c>
      <c r="Z297" s="54">
        <f t="shared" si="133"/>
        <v>0</v>
      </c>
      <c r="AA297" s="42">
        <f t="shared" si="143"/>
        <v>0</v>
      </c>
      <c r="AB297" s="55" t="e">
        <f t="shared" si="144"/>
        <v>#DIV/0!</v>
      </c>
      <c r="AC297" s="86">
        <f t="shared" si="134"/>
        <v>5</v>
      </c>
      <c r="AD297" s="87">
        <f t="shared" si="145"/>
        <v>5.2083333333333339</v>
      </c>
      <c r="AE297" s="93">
        <f t="shared" si="146"/>
        <v>1.0658141036401501E-16</v>
      </c>
      <c r="AF297" s="59">
        <f t="shared" si="147"/>
        <v>5</v>
      </c>
      <c r="AG297" s="42">
        <f t="shared" si="148"/>
        <v>5.2083333333333339</v>
      </c>
      <c r="AH297" s="55">
        <f t="shared" si="149"/>
        <v>1.0658141036401501E-16</v>
      </c>
    </row>
    <row r="298" spans="1:34" x14ac:dyDescent="0.25">
      <c r="A298" s="75"/>
      <c r="B298" s="66"/>
      <c r="C298" s="40"/>
      <c r="D298" s="80">
        <v>0.04</v>
      </c>
      <c r="E298" s="86">
        <f t="shared" si="120"/>
        <v>5</v>
      </c>
      <c r="F298" s="87">
        <f t="shared" si="121"/>
        <v>6.2893081761006293</v>
      </c>
      <c r="G298" s="88">
        <f t="shared" si="135"/>
        <v>3.5305092183079979E-17</v>
      </c>
      <c r="H298" s="54">
        <f t="shared" si="122"/>
        <v>0</v>
      </c>
      <c r="I298" s="42">
        <f t="shared" si="136"/>
        <v>0</v>
      </c>
      <c r="J298" s="53" t="e">
        <f t="shared" si="137"/>
        <v>#DIV/0!</v>
      </c>
      <c r="K298" s="92">
        <f t="shared" si="123"/>
        <v>0</v>
      </c>
      <c r="L298" s="87">
        <f t="shared" si="124"/>
        <v>0</v>
      </c>
      <c r="M298" s="93" t="e">
        <f t="shared" si="138"/>
        <v>#DIV/0!</v>
      </c>
      <c r="N298" s="59">
        <f t="shared" si="125"/>
        <v>5</v>
      </c>
      <c r="O298" s="42">
        <f t="shared" si="126"/>
        <v>6.2500000000000009</v>
      </c>
      <c r="P298" s="55">
        <f t="shared" si="139"/>
        <v>1.0658141036401501E-16</v>
      </c>
      <c r="Q298" s="86">
        <f t="shared" si="127"/>
        <v>0</v>
      </c>
      <c r="R298" s="87">
        <f t="shared" si="128"/>
        <v>0</v>
      </c>
      <c r="S298" s="93" t="e">
        <f t="shared" si="140"/>
        <v>#DIV/0!</v>
      </c>
      <c r="T298" s="59">
        <f t="shared" si="129"/>
        <v>0</v>
      </c>
      <c r="U298" s="42">
        <f t="shared" si="130"/>
        <v>0</v>
      </c>
      <c r="V298" s="53" t="e">
        <f t="shared" si="141"/>
        <v>#DIV/0!</v>
      </c>
      <c r="W298" s="92">
        <f t="shared" si="131"/>
        <v>5</v>
      </c>
      <c r="X298" s="87">
        <f t="shared" si="132"/>
        <v>6.4935064935064934</v>
      </c>
      <c r="Y298" s="88">
        <f t="shared" si="142"/>
        <v>-3.4194869158454821E-17</v>
      </c>
      <c r="Z298" s="54">
        <f t="shared" si="133"/>
        <v>0</v>
      </c>
      <c r="AA298" s="42">
        <f t="shared" si="143"/>
        <v>0</v>
      </c>
      <c r="AB298" s="55" t="e">
        <f t="shared" si="144"/>
        <v>#DIV/0!</v>
      </c>
      <c r="AC298" s="86">
        <f t="shared" si="134"/>
        <v>5</v>
      </c>
      <c r="AD298" s="87">
        <f t="shared" si="145"/>
        <v>5.2083333333333339</v>
      </c>
      <c r="AE298" s="93">
        <f t="shared" si="146"/>
        <v>1.0658141036401501E-16</v>
      </c>
      <c r="AF298" s="59">
        <f t="shared" si="147"/>
        <v>5</v>
      </c>
      <c r="AG298" s="42">
        <f t="shared" si="148"/>
        <v>5.2083333333333339</v>
      </c>
      <c r="AH298" s="55">
        <f t="shared" si="149"/>
        <v>1.0658141036401501E-16</v>
      </c>
    </row>
    <row r="299" spans="1:34" x14ac:dyDescent="0.25">
      <c r="A299" s="75"/>
      <c r="B299" s="66"/>
      <c r="C299" s="40"/>
      <c r="D299" s="80">
        <v>0.04</v>
      </c>
      <c r="E299" s="86">
        <f t="shared" si="120"/>
        <v>5</v>
      </c>
      <c r="F299" s="87">
        <f t="shared" si="121"/>
        <v>6.2893081761006293</v>
      </c>
      <c r="G299" s="88">
        <f t="shared" si="135"/>
        <v>3.5305092183079979E-17</v>
      </c>
      <c r="H299" s="54">
        <f t="shared" si="122"/>
        <v>0</v>
      </c>
      <c r="I299" s="42">
        <f t="shared" si="136"/>
        <v>0</v>
      </c>
      <c r="J299" s="53" t="e">
        <f t="shared" si="137"/>
        <v>#DIV/0!</v>
      </c>
      <c r="K299" s="92">
        <f t="shared" si="123"/>
        <v>0</v>
      </c>
      <c r="L299" s="87">
        <f t="shared" si="124"/>
        <v>0</v>
      </c>
      <c r="M299" s="93" t="e">
        <f t="shared" si="138"/>
        <v>#DIV/0!</v>
      </c>
      <c r="N299" s="59">
        <f t="shared" si="125"/>
        <v>5</v>
      </c>
      <c r="O299" s="42">
        <f t="shared" si="126"/>
        <v>6.2500000000000009</v>
      </c>
      <c r="P299" s="55">
        <f t="shared" si="139"/>
        <v>1.0658141036401501E-16</v>
      </c>
      <c r="Q299" s="86">
        <f t="shared" si="127"/>
        <v>0</v>
      </c>
      <c r="R299" s="87">
        <f t="shared" si="128"/>
        <v>0</v>
      </c>
      <c r="S299" s="93" t="e">
        <f t="shared" si="140"/>
        <v>#DIV/0!</v>
      </c>
      <c r="T299" s="59">
        <f t="shared" si="129"/>
        <v>0</v>
      </c>
      <c r="U299" s="42">
        <f t="shared" si="130"/>
        <v>0</v>
      </c>
      <c r="V299" s="53" t="e">
        <f t="shared" si="141"/>
        <v>#DIV/0!</v>
      </c>
      <c r="W299" s="92">
        <f t="shared" si="131"/>
        <v>5</v>
      </c>
      <c r="X299" s="87">
        <f t="shared" si="132"/>
        <v>6.4935064935064934</v>
      </c>
      <c r="Y299" s="88">
        <f t="shared" si="142"/>
        <v>-3.4194869158454821E-17</v>
      </c>
      <c r="Z299" s="54">
        <f t="shared" si="133"/>
        <v>0</v>
      </c>
      <c r="AA299" s="42">
        <f t="shared" si="143"/>
        <v>0</v>
      </c>
      <c r="AB299" s="55" t="e">
        <f t="shared" si="144"/>
        <v>#DIV/0!</v>
      </c>
      <c r="AC299" s="86">
        <f t="shared" si="134"/>
        <v>5</v>
      </c>
      <c r="AD299" s="87">
        <f t="shared" si="145"/>
        <v>5.2083333333333339</v>
      </c>
      <c r="AE299" s="93">
        <f t="shared" si="146"/>
        <v>1.0658141036401501E-16</v>
      </c>
      <c r="AF299" s="59">
        <f t="shared" si="147"/>
        <v>5</v>
      </c>
      <c r="AG299" s="42">
        <f t="shared" si="148"/>
        <v>5.2083333333333339</v>
      </c>
      <c r="AH299" s="55">
        <f t="shared" si="149"/>
        <v>1.0658141036401501E-16</v>
      </c>
    </row>
    <row r="300" spans="1:34" x14ac:dyDescent="0.25">
      <c r="A300" s="75"/>
      <c r="B300" s="66"/>
      <c r="C300" s="40"/>
      <c r="D300" s="80">
        <v>0.04</v>
      </c>
      <c r="E300" s="86">
        <f t="shared" si="120"/>
        <v>5</v>
      </c>
      <c r="F300" s="87">
        <f t="shared" si="121"/>
        <v>6.2893081761006293</v>
      </c>
      <c r="G300" s="88">
        <f t="shared" si="135"/>
        <v>3.5305092183079979E-17</v>
      </c>
      <c r="H300" s="54">
        <f t="shared" si="122"/>
        <v>0</v>
      </c>
      <c r="I300" s="42">
        <f t="shared" si="136"/>
        <v>0</v>
      </c>
      <c r="J300" s="53" t="e">
        <f t="shared" si="137"/>
        <v>#DIV/0!</v>
      </c>
      <c r="K300" s="92">
        <f t="shared" si="123"/>
        <v>0</v>
      </c>
      <c r="L300" s="87">
        <f t="shared" si="124"/>
        <v>0</v>
      </c>
      <c r="M300" s="93" t="e">
        <f t="shared" si="138"/>
        <v>#DIV/0!</v>
      </c>
      <c r="N300" s="59">
        <f t="shared" si="125"/>
        <v>5</v>
      </c>
      <c r="O300" s="42">
        <f t="shared" si="126"/>
        <v>6.2500000000000009</v>
      </c>
      <c r="P300" s="55">
        <f t="shared" si="139"/>
        <v>1.0658141036401501E-16</v>
      </c>
      <c r="Q300" s="86">
        <f t="shared" si="127"/>
        <v>0</v>
      </c>
      <c r="R300" s="87">
        <f t="shared" si="128"/>
        <v>0</v>
      </c>
      <c r="S300" s="93" t="e">
        <f t="shared" si="140"/>
        <v>#DIV/0!</v>
      </c>
      <c r="T300" s="59">
        <f t="shared" si="129"/>
        <v>0</v>
      </c>
      <c r="U300" s="42">
        <f t="shared" si="130"/>
        <v>0</v>
      </c>
      <c r="V300" s="53" t="e">
        <f t="shared" si="141"/>
        <v>#DIV/0!</v>
      </c>
      <c r="W300" s="92">
        <f t="shared" si="131"/>
        <v>5</v>
      </c>
      <c r="X300" s="87">
        <f t="shared" si="132"/>
        <v>6.4935064935064934</v>
      </c>
      <c r="Y300" s="88">
        <f t="shared" si="142"/>
        <v>-3.4194869158454821E-17</v>
      </c>
      <c r="Z300" s="54">
        <f t="shared" si="133"/>
        <v>0</v>
      </c>
      <c r="AA300" s="42">
        <f t="shared" si="143"/>
        <v>0</v>
      </c>
      <c r="AB300" s="55" t="e">
        <f t="shared" si="144"/>
        <v>#DIV/0!</v>
      </c>
      <c r="AC300" s="86">
        <f t="shared" si="134"/>
        <v>5</v>
      </c>
      <c r="AD300" s="87">
        <f t="shared" si="145"/>
        <v>5.2083333333333339</v>
      </c>
      <c r="AE300" s="93">
        <f t="shared" si="146"/>
        <v>1.0658141036401501E-16</v>
      </c>
      <c r="AF300" s="59">
        <f t="shared" si="147"/>
        <v>5</v>
      </c>
      <c r="AG300" s="42">
        <f t="shared" si="148"/>
        <v>5.2083333333333339</v>
      </c>
      <c r="AH300" s="55">
        <f t="shared" si="149"/>
        <v>1.0658141036401501E-16</v>
      </c>
    </row>
    <row r="301" spans="1:34" x14ac:dyDescent="0.25">
      <c r="A301" s="75"/>
      <c r="B301" s="66"/>
      <c r="C301" s="40"/>
      <c r="D301" s="80">
        <v>0.04</v>
      </c>
      <c r="E301" s="86">
        <f t="shared" si="120"/>
        <v>5</v>
      </c>
      <c r="F301" s="87">
        <f t="shared" si="121"/>
        <v>6.2893081761006293</v>
      </c>
      <c r="G301" s="88">
        <f t="shared" si="135"/>
        <v>3.5305092183079979E-17</v>
      </c>
      <c r="H301" s="54">
        <f t="shared" si="122"/>
        <v>0</v>
      </c>
      <c r="I301" s="42">
        <f t="shared" si="136"/>
        <v>0</v>
      </c>
      <c r="J301" s="53" t="e">
        <f t="shared" si="137"/>
        <v>#DIV/0!</v>
      </c>
      <c r="K301" s="92">
        <f t="shared" si="123"/>
        <v>0</v>
      </c>
      <c r="L301" s="87">
        <f t="shared" si="124"/>
        <v>0</v>
      </c>
      <c r="M301" s="93" t="e">
        <f t="shared" si="138"/>
        <v>#DIV/0!</v>
      </c>
      <c r="N301" s="59">
        <f t="shared" si="125"/>
        <v>5</v>
      </c>
      <c r="O301" s="42">
        <f t="shared" si="126"/>
        <v>6.2500000000000009</v>
      </c>
      <c r="P301" s="55">
        <f t="shared" si="139"/>
        <v>1.0658141036401501E-16</v>
      </c>
      <c r="Q301" s="86">
        <f t="shared" si="127"/>
        <v>0</v>
      </c>
      <c r="R301" s="87">
        <f t="shared" si="128"/>
        <v>0</v>
      </c>
      <c r="S301" s="93" t="e">
        <f t="shared" si="140"/>
        <v>#DIV/0!</v>
      </c>
      <c r="T301" s="59">
        <f t="shared" si="129"/>
        <v>0</v>
      </c>
      <c r="U301" s="42">
        <f t="shared" si="130"/>
        <v>0</v>
      </c>
      <c r="V301" s="53" t="e">
        <f t="shared" si="141"/>
        <v>#DIV/0!</v>
      </c>
      <c r="W301" s="92">
        <f t="shared" si="131"/>
        <v>5</v>
      </c>
      <c r="X301" s="87">
        <f t="shared" si="132"/>
        <v>6.4935064935064934</v>
      </c>
      <c r="Y301" s="88">
        <f t="shared" si="142"/>
        <v>-3.4194869158454821E-17</v>
      </c>
      <c r="Z301" s="54">
        <f t="shared" si="133"/>
        <v>0</v>
      </c>
      <c r="AA301" s="42">
        <f t="shared" si="143"/>
        <v>0</v>
      </c>
      <c r="AB301" s="55" t="e">
        <f t="shared" si="144"/>
        <v>#DIV/0!</v>
      </c>
      <c r="AC301" s="86">
        <f t="shared" si="134"/>
        <v>5</v>
      </c>
      <c r="AD301" s="87">
        <f t="shared" si="145"/>
        <v>5.2083333333333339</v>
      </c>
      <c r="AE301" s="93">
        <f t="shared" si="146"/>
        <v>1.0658141036401501E-16</v>
      </c>
      <c r="AF301" s="59">
        <f t="shared" si="147"/>
        <v>5</v>
      </c>
      <c r="AG301" s="42">
        <f t="shared" si="148"/>
        <v>5.2083333333333339</v>
      </c>
      <c r="AH301" s="55">
        <f t="shared" si="149"/>
        <v>1.0658141036401501E-16</v>
      </c>
    </row>
    <row r="302" spans="1:34" x14ac:dyDescent="0.25">
      <c r="A302" s="75"/>
      <c r="B302" s="66"/>
      <c r="C302" s="40"/>
      <c r="D302" s="80">
        <v>0.04</v>
      </c>
      <c r="E302" s="86">
        <f t="shared" si="120"/>
        <v>5</v>
      </c>
      <c r="F302" s="87">
        <f t="shared" si="121"/>
        <v>6.2893081761006293</v>
      </c>
      <c r="G302" s="88">
        <f t="shared" si="135"/>
        <v>3.5305092183079979E-17</v>
      </c>
      <c r="H302" s="54">
        <f t="shared" si="122"/>
        <v>0</v>
      </c>
      <c r="I302" s="42">
        <f t="shared" si="136"/>
        <v>0</v>
      </c>
      <c r="J302" s="53" t="e">
        <f t="shared" si="137"/>
        <v>#DIV/0!</v>
      </c>
      <c r="K302" s="92">
        <f t="shared" si="123"/>
        <v>0</v>
      </c>
      <c r="L302" s="87">
        <f t="shared" si="124"/>
        <v>0</v>
      </c>
      <c r="M302" s="93" t="e">
        <f t="shared" si="138"/>
        <v>#DIV/0!</v>
      </c>
      <c r="N302" s="59">
        <f t="shared" si="125"/>
        <v>5</v>
      </c>
      <c r="O302" s="42">
        <f t="shared" si="126"/>
        <v>6.2500000000000009</v>
      </c>
      <c r="P302" s="55">
        <f t="shared" si="139"/>
        <v>1.0658141036401501E-16</v>
      </c>
      <c r="Q302" s="86">
        <f t="shared" si="127"/>
        <v>0</v>
      </c>
      <c r="R302" s="87">
        <f t="shared" si="128"/>
        <v>0</v>
      </c>
      <c r="S302" s="93" t="e">
        <f t="shared" si="140"/>
        <v>#DIV/0!</v>
      </c>
      <c r="T302" s="59">
        <f t="shared" si="129"/>
        <v>0</v>
      </c>
      <c r="U302" s="42">
        <f t="shared" si="130"/>
        <v>0</v>
      </c>
      <c r="V302" s="53" t="e">
        <f t="shared" si="141"/>
        <v>#DIV/0!</v>
      </c>
      <c r="W302" s="92">
        <f t="shared" si="131"/>
        <v>5</v>
      </c>
      <c r="X302" s="87">
        <f t="shared" si="132"/>
        <v>6.4935064935064934</v>
      </c>
      <c r="Y302" s="88">
        <f t="shared" si="142"/>
        <v>-3.4194869158454821E-17</v>
      </c>
      <c r="Z302" s="54">
        <f t="shared" si="133"/>
        <v>0</v>
      </c>
      <c r="AA302" s="42">
        <f t="shared" si="143"/>
        <v>0</v>
      </c>
      <c r="AB302" s="55" t="e">
        <f t="shared" si="144"/>
        <v>#DIV/0!</v>
      </c>
      <c r="AC302" s="86">
        <f t="shared" si="134"/>
        <v>5</v>
      </c>
      <c r="AD302" s="87">
        <f t="shared" si="145"/>
        <v>5.2083333333333339</v>
      </c>
      <c r="AE302" s="93">
        <f t="shared" si="146"/>
        <v>1.0658141036401501E-16</v>
      </c>
      <c r="AF302" s="59">
        <f t="shared" si="147"/>
        <v>5</v>
      </c>
      <c r="AG302" s="42">
        <f t="shared" si="148"/>
        <v>5.2083333333333339</v>
      </c>
      <c r="AH302" s="55">
        <f t="shared" si="149"/>
        <v>1.0658141036401501E-16</v>
      </c>
    </row>
    <row r="303" spans="1:34" x14ac:dyDescent="0.25">
      <c r="A303" s="75"/>
      <c r="B303" s="66"/>
      <c r="C303" s="40"/>
      <c r="D303" s="80">
        <v>0.04</v>
      </c>
      <c r="E303" s="86">
        <f t="shared" si="120"/>
        <v>5</v>
      </c>
      <c r="F303" s="87">
        <f t="shared" si="121"/>
        <v>6.2893081761006293</v>
      </c>
      <c r="G303" s="88">
        <f t="shared" si="135"/>
        <v>3.5305092183079979E-17</v>
      </c>
      <c r="H303" s="54">
        <f t="shared" si="122"/>
        <v>0</v>
      </c>
      <c r="I303" s="42">
        <f t="shared" si="136"/>
        <v>0</v>
      </c>
      <c r="J303" s="53" t="e">
        <f t="shared" si="137"/>
        <v>#DIV/0!</v>
      </c>
      <c r="K303" s="92">
        <f t="shared" si="123"/>
        <v>0</v>
      </c>
      <c r="L303" s="87">
        <f t="shared" si="124"/>
        <v>0</v>
      </c>
      <c r="M303" s="93" t="e">
        <f t="shared" si="138"/>
        <v>#DIV/0!</v>
      </c>
      <c r="N303" s="59">
        <f t="shared" si="125"/>
        <v>5</v>
      </c>
      <c r="O303" s="42">
        <f t="shared" si="126"/>
        <v>6.2500000000000009</v>
      </c>
      <c r="P303" s="55">
        <f t="shared" si="139"/>
        <v>1.0658141036401501E-16</v>
      </c>
      <c r="Q303" s="86">
        <f t="shared" si="127"/>
        <v>0</v>
      </c>
      <c r="R303" s="87">
        <f t="shared" si="128"/>
        <v>0</v>
      </c>
      <c r="S303" s="93" t="e">
        <f t="shared" si="140"/>
        <v>#DIV/0!</v>
      </c>
      <c r="T303" s="59">
        <f t="shared" si="129"/>
        <v>0</v>
      </c>
      <c r="U303" s="42">
        <f t="shared" si="130"/>
        <v>0</v>
      </c>
      <c r="V303" s="53" t="e">
        <f t="shared" si="141"/>
        <v>#DIV/0!</v>
      </c>
      <c r="W303" s="92">
        <f t="shared" si="131"/>
        <v>5</v>
      </c>
      <c r="X303" s="87">
        <f t="shared" si="132"/>
        <v>6.4935064935064934</v>
      </c>
      <c r="Y303" s="88">
        <f t="shared" si="142"/>
        <v>-3.4194869158454821E-17</v>
      </c>
      <c r="Z303" s="54">
        <f t="shared" si="133"/>
        <v>0</v>
      </c>
      <c r="AA303" s="42">
        <f t="shared" si="143"/>
        <v>0</v>
      </c>
      <c r="AB303" s="55" t="e">
        <f t="shared" si="144"/>
        <v>#DIV/0!</v>
      </c>
      <c r="AC303" s="86">
        <f t="shared" si="134"/>
        <v>5</v>
      </c>
      <c r="AD303" s="87">
        <f t="shared" si="145"/>
        <v>5.2083333333333339</v>
      </c>
      <c r="AE303" s="93">
        <f t="shared" si="146"/>
        <v>1.0658141036401501E-16</v>
      </c>
      <c r="AF303" s="59">
        <f t="shared" si="147"/>
        <v>5</v>
      </c>
      <c r="AG303" s="42">
        <f t="shared" si="148"/>
        <v>5.2083333333333339</v>
      </c>
      <c r="AH303" s="55">
        <f t="shared" si="149"/>
        <v>1.0658141036401501E-16</v>
      </c>
    </row>
    <row r="304" spans="1:34" x14ac:dyDescent="0.25">
      <c r="A304" s="75"/>
      <c r="B304" s="66"/>
      <c r="C304" s="40"/>
      <c r="D304" s="80">
        <v>0.04</v>
      </c>
      <c r="E304" s="86">
        <f t="shared" si="120"/>
        <v>5</v>
      </c>
      <c r="F304" s="87">
        <f t="shared" si="121"/>
        <v>6.2893081761006293</v>
      </c>
      <c r="G304" s="88">
        <f t="shared" si="135"/>
        <v>3.5305092183079979E-17</v>
      </c>
      <c r="H304" s="54">
        <f t="shared" si="122"/>
        <v>0</v>
      </c>
      <c r="I304" s="42">
        <f t="shared" si="136"/>
        <v>0</v>
      </c>
      <c r="J304" s="53" t="e">
        <f t="shared" si="137"/>
        <v>#DIV/0!</v>
      </c>
      <c r="K304" s="92">
        <f t="shared" si="123"/>
        <v>0</v>
      </c>
      <c r="L304" s="87">
        <f t="shared" si="124"/>
        <v>0</v>
      </c>
      <c r="M304" s="93" t="e">
        <f t="shared" si="138"/>
        <v>#DIV/0!</v>
      </c>
      <c r="N304" s="59">
        <f t="shared" si="125"/>
        <v>5</v>
      </c>
      <c r="O304" s="42">
        <f t="shared" si="126"/>
        <v>6.2500000000000009</v>
      </c>
      <c r="P304" s="55">
        <f t="shared" si="139"/>
        <v>1.0658141036401501E-16</v>
      </c>
      <c r="Q304" s="86">
        <f t="shared" si="127"/>
        <v>0</v>
      </c>
      <c r="R304" s="87">
        <f t="shared" si="128"/>
        <v>0</v>
      </c>
      <c r="S304" s="93" t="e">
        <f t="shared" si="140"/>
        <v>#DIV/0!</v>
      </c>
      <c r="T304" s="59">
        <f t="shared" si="129"/>
        <v>0</v>
      </c>
      <c r="U304" s="42">
        <f t="shared" si="130"/>
        <v>0</v>
      </c>
      <c r="V304" s="53" t="e">
        <f t="shared" si="141"/>
        <v>#DIV/0!</v>
      </c>
      <c r="W304" s="92">
        <f t="shared" si="131"/>
        <v>5</v>
      </c>
      <c r="X304" s="87">
        <f t="shared" si="132"/>
        <v>6.4935064935064934</v>
      </c>
      <c r="Y304" s="88">
        <f t="shared" si="142"/>
        <v>-3.4194869158454821E-17</v>
      </c>
      <c r="Z304" s="54">
        <f t="shared" si="133"/>
        <v>0</v>
      </c>
      <c r="AA304" s="42">
        <f t="shared" si="143"/>
        <v>0</v>
      </c>
      <c r="AB304" s="55" t="e">
        <f t="shared" si="144"/>
        <v>#DIV/0!</v>
      </c>
      <c r="AC304" s="86">
        <f t="shared" si="134"/>
        <v>5</v>
      </c>
      <c r="AD304" s="87">
        <f t="shared" si="145"/>
        <v>5.2083333333333339</v>
      </c>
      <c r="AE304" s="93">
        <f t="shared" si="146"/>
        <v>1.0658141036401501E-16</v>
      </c>
      <c r="AF304" s="59">
        <f t="shared" si="147"/>
        <v>5</v>
      </c>
      <c r="AG304" s="42">
        <f t="shared" si="148"/>
        <v>5.2083333333333339</v>
      </c>
      <c r="AH304" s="55">
        <f t="shared" si="149"/>
        <v>1.0658141036401501E-16</v>
      </c>
    </row>
    <row r="305" spans="1:34" x14ac:dyDescent="0.25">
      <c r="A305" s="75"/>
      <c r="B305" s="66"/>
      <c r="C305" s="40"/>
      <c r="D305" s="80">
        <v>0.04</v>
      </c>
      <c r="E305" s="86">
        <f t="shared" si="120"/>
        <v>5</v>
      </c>
      <c r="F305" s="87">
        <f t="shared" si="121"/>
        <v>6.2893081761006293</v>
      </c>
      <c r="G305" s="88">
        <f t="shared" si="135"/>
        <v>3.5305092183079979E-17</v>
      </c>
      <c r="H305" s="54">
        <f t="shared" si="122"/>
        <v>0</v>
      </c>
      <c r="I305" s="42">
        <f t="shared" si="136"/>
        <v>0</v>
      </c>
      <c r="J305" s="53" t="e">
        <f t="shared" si="137"/>
        <v>#DIV/0!</v>
      </c>
      <c r="K305" s="92">
        <f t="shared" si="123"/>
        <v>0</v>
      </c>
      <c r="L305" s="87">
        <f t="shared" si="124"/>
        <v>0</v>
      </c>
      <c r="M305" s="93" t="e">
        <f t="shared" si="138"/>
        <v>#DIV/0!</v>
      </c>
      <c r="N305" s="59">
        <f t="shared" si="125"/>
        <v>5</v>
      </c>
      <c r="O305" s="42">
        <f t="shared" si="126"/>
        <v>6.2500000000000009</v>
      </c>
      <c r="P305" s="55">
        <f t="shared" si="139"/>
        <v>1.0658141036401501E-16</v>
      </c>
      <c r="Q305" s="86">
        <f t="shared" si="127"/>
        <v>0</v>
      </c>
      <c r="R305" s="87">
        <f t="shared" si="128"/>
        <v>0</v>
      </c>
      <c r="S305" s="93" t="e">
        <f t="shared" si="140"/>
        <v>#DIV/0!</v>
      </c>
      <c r="T305" s="59">
        <f t="shared" si="129"/>
        <v>0</v>
      </c>
      <c r="U305" s="42">
        <f t="shared" si="130"/>
        <v>0</v>
      </c>
      <c r="V305" s="53" t="e">
        <f t="shared" si="141"/>
        <v>#DIV/0!</v>
      </c>
      <c r="W305" s="92">
        <f t="shared" si="131"/>
        <v>5</v>
      </c>
      <c r="X305" s="87">
        <f t="shared" si="132"/>
        <v>6.4935064935064934</v>
      </c>
      <c r="Y305" s="88">
        <f t="shared" si="142"/>
        <v>-3.4194869158454821E-17</v>
      </c>
      <c r="Z305" s="54">
        <f t="shared" si="133"/>
        <v>0</v>
      </c>
      <c r="AA305" s="42">
        <f t="shared" si="143"/>
        <v>0</v>
      </c>
      <c r="AB305" s="55" t="e">
        <f t="shared" si="144"/>
        <v>#DIV/0!</v>
      </c>
      <c r="AC305" s="86">
        <f t="shared" si="134"/>
        <v>5</v>
      </c>
      <c r="AD305" s="87">
        <f t="shared" si="145"/>
        <v>5.2083333333333339</v>
      </c>
      <c r="AE305" s="93">
        <f t="shared" si="146"/>
        <v>1.0658141036401501E-16</v>
      </c>
      <c r="AF305" s="59">
        <f t="shared" si="147"/>
        <v>5</v>
      </c>
      <c r="AG305" s="42">
        <f t="shared" si="148"/>
        <v>5.2083333333333339</v>
      </c>
      <c r="AH305" s="55">
        <f t="shared" si="149"/>
        <v>1.0658141036401501E-16</v>
      </c>
    </row>
    <row r="306" spans="1:34" x14ac:dyDescent="0.25">
      <c r="A306" s="75"/>
      <c r="B306" s="66"/>
      <c r="C306" s="40"/>
      <c r="D306" s="80">
        <v>0.04</v>
      </c>
      <c r="E306" s="86">
        <f t="shared" si="120"/>
        <v>5</v>
      </c>
      <c r="F306" s="87">
        <f t="shared" si="121"/>
        <v>6.2893081761006293</v>
      </c>
      <c r="G306" s="88">
        <f t="shared" si="135"/>
        <v>3.5305092183079979E-17</v>
      </c>
      <c r="H306" s="54">
        <f t="shared" si="122"/>
        <v>0</v>
      </c>
      <c r="I306" s="42">
        <f t="shared" si="136"/>
        <v>0</v>
      </c>
      <c r="J306" s="53" t="e">
        <f t="shared" si="137"/>
        <v>#DIV/0!</v>
      </c>
      <c r="K306" s="92">
        <f t="shared" si="123"/>
        <v>0</v>
      </c>
      <c r="L306" s="87">
        <f t="shared" si="124"/>
        <v>0</v>
      </c>
      <c r="M306" s="93" t="e">
        <f t="shared" si="138"/>
        <v>#DIV/0!</v>
      </c>
      <c r="N306" s="59">
        <f t="shared" si="125"/>
        <v>5</v>
      </c>
      <c r="O306" s="42">
        <f t="shared" si="126"/>
        <v>6.2500000000000009</v>
      </c>
      <c r="P306" s="55">
        <f t="shared" si="139"/>
        <v>1.0658141036401501E-16</v>
      </c>
      <c r="Q306" s="86">
        <f t="shared" si="127"/>
        <v>0</v>
      </c>
      <c r="R306" s="87">
        <f t="shared" si="128"/>
        <v>0</v>
      </c>
      <c r="S306" s="93" t="e">
        <f t="shared" si="140"/>
        <v>#DIV/0!</v>
      </c>
      <c r="T306" s="59">
        <f t="shared" si="129"/>
        <v>0</v>
      </c>
      <c r="U306" s="42">
        <f t="shared" si="130"/>
        <v>0</v>
      </c>
      <c r="V306" s="53" t="e">
        <f t="shared" si="141"/>
        <v>#DIV/0!</v>
      </c>
      <c r="W306" s="92">
        <f t="shared" si="131"/>
        <v>5</v>
      </c>
      <c r="X306" s="87">
        <f t="shared" si="132"/>
        <v>6.4935064935064934</v>
      </c>
      <c r="Y306" s="88">
        <f t="shared" si="142"/>
        <v>-3.4194869158454821E-17</v>
      </c>
      <c r="Z306" s="54">
        <f t="shared" si="133"/>
        <v>0</v>
      </c>
      <c r="AA306" s="42">
        <f t="shared" si="143"/>
        <v>0</v>
      </c>
      <c r="AB306" s="55" t="e">
        <f t="shared" si="144"/>
        <v>#DIV/0!</v>
      </c>
      <c r="AC306" s="86">
        <f t="shared" si="134"/>
        <v>5</v>
      </c>
      <c r="AD306" s="87">
        <f t="shared" si="145"/>
        <v>5.2083333333333339</v>
      </c>
      <c r="AE306" s="93">
        <f t="shared" si="146"/>
        <v>1.0658141036401501E-16</v>
      </c>
      <c r="AF306" s="59">
        <f t="shared" si="147"/>
        <v>5</v>
      </c>
      <c r="AG306" s="42">
        <f t="shared" si="148"/>
        <v>5.2083333333333339</v>
      </c>
      <c r="AH306" s="55">
        <f t="shared" si="149"/>
        <v>1.0658141036401501E-16</v>
      </c>
    </row>
    <row r="307" spans="1:34" x14ac:dyDescent="0.25">
      <c r="A307" s="75"/>
      <c r="B307" s="66"/>
      <c r="C307" s="40"/>
      <c r="D307" s="80">
        <v>0.04</v>
      </c>
      <c r="E307" s="86">
        <f t="shared" si="120"/>
        <v>5</v>
      </c>
      <c r="F307" s="87">
        <f t="shared" si="121"/>
        <v>6.2893081761006293</v>
      </c>
      <c r="G307" s="88">
        <f t="shared" si="135"/>
        <v>3.5305092183079979E-17</v>
      </c>
      <c r="H307" s="54">
        <f t="shared" si="122"/>
        <v>0</v>
      </c>
      <c r="I307" s="42">
        <f t="shared" si="136"/>
        <v>0</v>
      </c>
      <c r="J307" s="53" t="e">
        <f t="shared" si="137"/>
        <v>#DIV/0!</v>
      </c>
      <c r="K307" s="92">
        <f t="shared" si="123"/>
        <v>0</v>
      </c>
      <c r="L307" s="87">
        <f t="shared" si="124"/>
        <v>0</v>
      </c>
      <c r="M307" s="93" t="e">
        <f t="shared" si="138"/>
        <v>#DIV/0!</v>
      </c>
      <c r="N307" s="59">
        <f t="shared" si="125"/>
        <v>5</v>
      </c>
      <c r="O307" s="42">
        <f t="shared" si="126"/>
        <v>6.2500000000000009</v>
      </c>
      <c r="P307" s="55">
        <f t="shared" si="139"/>
        <v>1.0658141036401501E-16</v>
      </c>
      <c r="Q307" s="86">
        <f t="shared" si="127"/>
        <v>0</v>
      </c>
      <c r="R307" s="87">
        <f t="shared" si="128"/>
        <v>0</v>
      </c>
      <c r="S307" s="93" t="e">
        <f t="shared" si="140"/>
        <v>#DIV/0!</v>
      </c>
      <c r="T307" s="59">
        <f t="shared" si="129"/>
        <v>0</v>
      </c>
      <c r="U307" s="42">
        <f t="shared" si="130"/>
        <v>0</v>
      </c>
      <c r="V307" s="53" t="e">
        <f t="shared" si="141"/>
        <v>#DIV/0!</v>
      </c>
      <c r="W307" s="92">
        <f t="shared" si="131"/>
        <v>5</v>
      </c>
      <c r="X307" s="87">
        <f t="shared" si="132"/>
        <v>6.4935064935064934</v>
      </c>
      <c r="Y307" s="88">
        <f t="shared" si="142"/>
        <v>-3.4194869158454821E-17</v>
      </c>
      <c r="Z307" s="54">
        <f t="shared" si="133"/>
        <v>0</v>
      </c>
      <c r="AA307" s="42">
        <f t="shared" si="143"/>
        <v>0</v>
      </c>
      <c r="AB307" s="55" t="e">
        <f t="shared" si="144"/>
        <v>#DIV/0!</v>
      </c>
      <c r="AC307" s="86">
        <f t="shared" si="134"/>
        <v>5</v>
      </c>
      <c r="AD307" s="87">
        <f t="shared" si="145"/>
        <v>5.2083333333333339</v>
      </c>
      <c r="AE307" s="93">
        <f t="shared" si="146"/>
        <v>1.0658141036401501E-16</v>
      </c>
      <c r="AF307" s="59">
        <f t="shared" si="147"/>
        <v>5</v>
      </c>
      <c r="AG307" s="42">
        <f t="shared" si="148"/>
        <v>5.2083333333333339</v>
      </c>
      <c r="AH307" s="55">
        <f t="shared" si="149"/>
        <v>1.0658141036401501E-16</v>
      </c>
    </row>
    <row r="308" spans="1:34" x14ac:dyDescent="0.25">
      <c r="A308" s="75"/>
      <c r="B308" s="66"/>
      <c r="C308" s="40"/>
      <c r="D308" s="80">
        <v>0.04</v>
      </c>
      <c r="E308" s="86">
        <f t="shared" si="120"/>
        <v>5</v>
      </c>
      <c r="F308" s="87">
        <f t="shared" si="121"/>
        <v>6.2893081761006293</v>
      </c>
      <c r="G308" s="88">
        <f t="shared" si="135"/>
        <v>3.5305092183079979E-17</v>
      </c>
      <c r="H308" s="54">
        <f t="shared" si="122"/>
        <v>0</v>
      </c>
      <c r="I308" s="42">
        <f t="shared" si="136"/>
        <v>0</v>
      </c>
      <c r="J308" s="53" t="e">
        <f t="shared" si="137"/>
        <v>#DIV/0!</v>
      </c>
      <c r="K308" s="92">
        <f t="shared" si="123"/>
        <v>0</v>
      </c>
      <c r="L308" s="87">
        <f t="shared" si="124"/>
        <v>0</v>
      </c>
      <c r="M308" s="93" t="e">
        <f t="shared" si="138"/>
        <v>#DIV/0!</v>
      </c>
      <c r="N308" s="59">
        <f t="shared" si="125"/>
        <v>5</v>
      </c>
      <c r="O308" s="42">
        <f t="shared" si="126"/>
        <v>6.2500000000000009</v>
      </c>
      <c r="P308" s="55">
        <f t="shared" si="139"/>
        <v>1.0658141036401501E-16</v>
      </c>
      <c r="Q308" s="86">
        <f t="shared" si="127"/>
        <v>0</v>
      </c>
      <c r="R308" s="87">
        <f t="shared" si="128"/>
        <v>0</v>
      </c>
      <c r="S308" s="93" t="e">
        <f t="shared" si="140"/>
        <v>#DIV/0!</v>
      </c>
      <c r="T308" s="59">
        <f t="shared" si="129"/>
        <v>0</v>
      </c>
      <c r="U308" s="42">
        <f t="shared" si="130"/>
        <v>0</v>
      </c>
      <c r="V308" s="53" t="e">
        <f t="shared" si="141"/>
        <v>#DIV/0!</v>
      </c>
      <c r="W308" s="92">
        <f t="shared" si="131"/>
        <v>5</v>
      </c>
      <c r="X308" s="87">
        <f t="shared" si="132"/>
        <v>6.4935064935064934</v>
      </c>
      <c r="Y308" s="88">
        <f t="shared" si="142"/>
        <v>-3.4194869158454821E-17</v>
      </c>
      <c r="Z308" s="54">
        <f t="shared" si="133"/>
        <v>0</v>
      </c>
      <c r="AA308" s="42">
        <f t="shared" si="143"/>
        <v>0</v>
      </c>
      <c r="AB308" s="55" t="e">
        <f t="shared" si="144"/>
        <v>#DIV/0!</v>
      </c>
      <c r="AC308" s="86">
        <f t="shared" si="134"/>
        <v>5</v>
      </c>
      <c r="AD308" s="87">
        <f t="shared" si="145"/>
        <v>5.2083333333333339</v>
      </c>
      <c r="AE308" s="93">
        <f t="shared" si="146"/>
        <v>1.0658141036401501E-16</v>
      </c>
      <c r="AF308" s="59">
        <f t="shared" si="147"/>
        <v>5</v>
      </c>
      <c r="AG308" s="42">
        <f t="shared" si="148"/>
        <v>5.2083333333333339</v>
      </c>
      <c r="AH308" s="55">
        <f t="shared" si="149"/>
        <v>1.0658141036401501E-16</v>
      </c>
    </row>
    <row r="309" spans="1:34" x14ac:dyDescent="0.25">
      <c r="A309" s="75"/>
      <c r="B309" s="66"/>
      <c r="C309" s="40"/>
      <c r="D309" s="80">
        <v>0.04</v>
      </c>
      <c r="E309" s="86">
        <f t="shared" si="120"/>
        <v>5</v>
      </c>
      <c r="F309" s="87">
        <f t="shared" si="121"/>
        <v>6.2893081761006293</v>
      </c>
      <c r="G309" s="88">
        <f t="shared" si="135"/>
        <v>3.5305092183079979E-17</v>
      </c>
      <c r="H309" s="54">
        <f t="shared" si="122"/>
        <v>0</v>
      </c>
      <c r="I309" s="42">
        <f t="shared" si="136"/>
        <v>0</v>
      </c>
      <c r="J309" s="53" t="e">
        <f t="shared" si="137"/>
        <v>#DIV/0!</v>
      </c>
      <c r="K309" s="92">
        <f t="shared" si="123"/>
        <v>0</v>
      </c>
      <c r="L309" s="87">
        <f t="shared" si="124"/>
        <v>0</v>
      </c>
      <c r="M309" s="93" t="e">
        <f t="shared" si="138"/>
        <v>#DIV/0!</v>
      </c>
      <c r="N309" s="59">
        <f t="shared" si="125"/>
        <v>5</v>
      </c>
      <c r="O309" s="42">
        <f t="shared" si="126"/>
        <v>6.2500000000000009</v>
      </c>
      <c r="P309" s="55">
        <f t="shared" si="139"/>
        <v>1.0658141036401501E-16</v>
      </c>
      <c r="Q309" s="86">
        <f t="shared" si="127"/>
        <v>0</v>
      </c>
      <c r="R309" s="87">
        <f t="shared" si="128"/>
        <v>0</v>
      </c>
      <c r="S309" s="93" t="e">
        <f t="shared" si="140"/>
        <v>#DIV/0!</v>
      </c>
      <c r="T309" s="59">
        <f t="shared" si="129"/>
        <v>0</v>
      </c>
      <c r="U309" s="42">
        <f t="shared" si="130"/>
        <v>0</v>
      </c>
      <c r="V309" s="53" t="e">
        <f t="shared" si="141"/>
        <v>#DIV/0!</v>
      </c>
      <c r="W309" s="92">
        <f t="shared" si="131"/>
        <v>5</v>
      </c>
      <c r="X309" s="87">
        <f t="shared" si="132"/>
        <v>6.4935064935064934</v>
      </c>
      <c r="Y309" s="88">
        <f t="shared" si="142"/>
        <v>-3.4194869158454821E-17</v>
      </c>
      <c r="Z309" s="54">
        <f t="shared" si="133"/>
        <v>0</v>
      </c>
      <c r="AA309" s="42">
        <f t="shared" si="143"/>
        <v>0</v>
      </c>
      <c r="AB309" s="55" t="e">
        <f t="shared" si="144"/>
        <v>#DIV/0!</v>
      </c>
      <c r="AC309" s="86">
        <f t="shared" si="134"/>
        <v>5</v>
      </c>
      <c r="AD309" s="87">
        <f t="shared" si="145"/>
        <v>5.2083333333333339</v>
      </c>
      <c r="AE309" s="93">
        <f t="shared" si="146"/>
        <v>1.0658141036401501E-16</v>
      </c>
      <c r="AF309" s="59">
        <f t="shared" si="147"/>
        <v>5</v>
      </c>
      <c r="AG309" s="42">
        <f t="shared" si="148"/>
        <v>5.2083333333333339</v>
      </c>
      <c r="AH309" s="55">
        <f t="shared" si="149"/>
        <v>1.0658141036401501E-16</v>
      </c>
    </row>
    <row r="310" spans="1:34" x14ac:dyDescent="0.25">
      <c r="A310" s="75"/>
      <c r="B310" s="66"/>
      <c r="C310" s="40"/>
      <c r="D310" s="80">
        <v>0.04</v>
      </c>
      <c r="E310" s="86">
        <f t="shared" si="120"/>
        <v>5</v>
      </c>
      <c r="F310" s="87">
        <f t="shared" si="121"/>
        <v>6.2893081761006293</v>
      </c>
      <c r="G310" s="88">
        <f t="shared" si="135"/>
        <v>3.5305092183079979E-17</v>
      </c>
      <c r="H310" s="54">
        <f t="shared" si="122"/>
        <v>0</v>
      </c>
      <c r="I310" s="42">
        <f t="shared" si="136"/>
        <v>0</v>
      </c>
      <c r="J310" s="53" t="e">
        <f t="shared" si="137"/>
        <v>#DIV/0!</v>
      </c>
      <c r="K310" s="92">
        <f t="shared" si="123"/>
        <v>0</v>
      </c>
      <c r="L310" s="87">
        <f t="shared" si="124"/>
        <v>0</v>
      </c>
      <c r="M310" s="93" t="e">
        <f t="shared" si="138"/>
        <v>#DIV/0!</v>
      </c>
      <c r="N310" s="59">
        <f t="shared" si="125"/>
        <v>5</v>
      </c>
      <c r="O310" s="42">
        <f t="shared" si="126"/>
        <v>6.2500000000000009</v>
      </c>
      <c r="P310" s="55">
        <f t="shared" si="139"/>
        <v>1.0658141036401501E-16</v>
      </c>
      <c r="Q310" s="86">
        <f t="shared" si="127"/>
        <v>0</v>
      </c>
      <c r="R310" s="87">
        <f t="shared" si="128"/>
        <v>0</v>
      </c>
      <c r="S310" s="93" t="e">
        <f t="shared" si="140"/>
        <v>#DIV/0!</v>
      </c>
      <c r="T310" s="59">
        <f t="shared" si="129"/>
        <v>0</v>
      </c>
      <c r="U310" s="42">
        <f t="shared" si="130"/>
        <v>0</v>
      </c>
      <c r="V310" s="53" t="e">
        <f t="shared" si="141"/>
        <v>#DIV/0!</v>
      </c>
      <c r="W310" s="92">
        <f t="shared" si="131"/>
        <v>5</v>
      </c>
      <c r="X310" s="87">
        <f t="shared" si="132"/>
        <v>6.4935064935064934</v>
      </c>
      <c r="Y310" s="88">
        <f t="shared" si="142"/>
        <v>-3.4194869158454821E-17</v>
      </c>
      <c r="Z310" s="54">
        <f t="shared" si="133"/>
        <v>0</v>
      </c>
      <c r="AA310" s="42">
        <f t="shared" si="143"/>
        <v>0</v>
      </c>
      <c r="AB310" s="55" t="e">
        <f t="shared" si="144"/>
        <v>#DIV/0!</v>
      </c>
      <c r="AC310" s="86">
        <f t="shared" si="134"/>
        <v>5</v>
      </c>
      <c r="AD310" s="87">
        <f t="shared" si="145"/>
        <v>5.2083333333333339</v>
      </c>
      <c r="AE310" s="93">
        <f t="shared" si="146"/>
        <v>1.0658141036401501E-16</v>
      </c>
      <c r="AF310" s="59">
        <f t="shared" si="147"/>
        <v>5</v>
      </c>
      <c r="AG310" s="42">
        <f t="shared" si="148"/>
        <v>5.2083333333333339</v>
      </c>
      <c r="AH310" s="55">
        <f t="shared" si="149"/>
        <v>1.0658141036401501E-16</v>
      </c>
    </row>
    <row r="311" spans="1:34" x14ac:dyDescent="0.25">
      <c r="A311" s="75"/>
      <c r="B311" s="66"/>
      <c r="C311" s="40"/>
      <c r="D311" s="80">
        <v>0.04</v>
      </c>
      <c r="E311" s="86">
        <f t="shared" si="120"/>
        <v>5</v>
      </c>
      <c r="F311" s="87">
        <f t="shared" si="121"/>
        <v>6.2893081761006293</v>
      </c>
      <c r="G311" s="88">
        <f t="shared" si="135"/>
        <v>3.5305092183079979E-17</v>
      </c>
      <c r="H311" s="54">
        <f t="shared" si="122"/>
        <v>0</v>
      </c>
      <c r="I311" s="42">
        <f t="shared" si="136"/>
        <v>0</v>
      </c>
      <c r="J311" s="53" t="e">
        <f t="shared" si="137"/>
        <v>#DIV/0!</v>
      </c>
      <c r="K311" s="92">
        <f t="shared" si="123"/>
        <v>0</v>
      </c>
      <c r="L311" s="87">
        <f t="shared" si="124"/>
        <v>0</v>
      </c>
      <c r="M311" s="93" t="e">
        <f t="shared" si="138"/>
        <v>#DIV/0!</v>
      </c>
      <c r="N311" s="59">
        <f t="shared" si="125"/>
        <v>5</v>
      </c>
      <c r="O311" s="42">
        <f t="shared" si="126"/>
        <v>6.2500000000000009</v>
      </c>
      <c r="P311" s="55">
        <f t="shared" si="139"/>
        <v>1.0658141036401501E-16</v>
      </c>
      <c r="Q311" s="86">
        <f t="shared" si="127"/>
        <v>0</v>
      </c>
      <c r="R311" s="87">
        <f t="shared" si="128"/>
        <v>0</v>
      </c>
      <c r="S311" s="93" t="e">
        <f t="shared" si="140"/>
        <v>#DIV/0!</v>
      </c>
      <c r="T311" s="59">
        <f t="shared" si="129"/>
        <v>0</v>
      </c>
      <c r="U311" s="42">
        <f t="shared" si="130"/>
        <v>0</v>
      </c>
      <c r="V311" s="53" t="e">
        <f t="shared" si="141"/>
        <v>#DIV/0!</v>
      </c>
      <c r="W311" s="92">
        <f t="shared" si="131"/>
        <v>5</v>
      </c>
      <c r="X311" s="87">
        <f t="shared" si="132"/>
        <v>6.4935064935064934</v>
      </c>
      <c r="Y311" s="88">
        <f t="shared" si="142"/>
        <v>-3.4194869158454821E-17</v>
      </c>
      <c r="Z311" s="54">
        <f t="shared" si="133"/>
        <v>0</v>
      </c>
      <c r="AA311" s="42">
        <f t="shared" si="143"/>
        <v>0</v>
      </c>
      <c r="AB311" s="55" t="e">
        <f t="shared" si="144"/>
        <v>#DIV/0!</v>
      </c>
      <c r="AC311" s="86">
        <f t="shared" si="134"/>
        <v>5</v>
      </c>
      <c r="AD311" s="87">
        <f t="shared" si="145"/>
        <v>5.2083333333333339</v>
      </c>
      <c r="AE311" s="93">
        <f t="shared" si="146"/>
        <v>1.0658141036401501E-16</v>
      </c>
      <c r="AF311" s="59">
        <f t="shared" si="147"/>
        <v>5</v>
      </c>
      <c r="AG311" s="42">
        <f t="shared" si="148"/>
        <v>5.2083333333333339</v>
      </c>
      <c r="AH311" s="55">
        <f t="shared" si="149"/>
        <v>1.0658141036401501E-16</v>
      </c>
    </row>
    <row r="312" spans="1:34" x14ac:dyDescent="0.25">
      <c r="A312" s="75"/>
      <c r="B312" s="66"/>
      <c r="C312" s="40"/>
      <c r="D312" s="80">
        <v>0.04</v>
      </c>
      <c r="E312" s="86">
        <f t="shared" si="120"/>
        <v>5</v>
      </c>
      <c r="F312" s="87">
        <f t="shared" si="121"/>
        <v>6.2893081761006293</v>
      </c>
      <c r="G312" s="88">
        <f t="shared" si="135"/>
        <v>3.5305092183079979E-17</v>
      </c>
      <c r="H312" s="54">
        <f t="shared" si="122"/>
        <v>0</v>
      </c>
      <c r="I312" s="42">
        <f t="shared" si="136"/>
        <v>0</v>
      </c>
      <c r="J312" s="53" t="e">
        <f t="shared" si="137"/>
        <v>#DIV/0!</v>
      </c>
      <c r="K312" s="92">
        <f t="shared" si="123"/>
        <v>0</v>
      </c>
      <c r="L312" s="87">
        <f t="shared" si="124"/>
        <v>0</v>
      </c>
      <c r="M312" s="93" t="e">
        <f t="shared" si="138"/>
        <v>#DIV/0!</v>
      </c>
      <c r="N312" s="59">
        <f t="shared" si="125"/>
        <v>5</v>
      </c>
      <c r="O312" s="42">
        <f t="shared" si="126"/>
        <v>6.2500000000000009</v>
      </c>
      <c r="P312" s="55">
        <f t="shared" si="139"/>
        <v>1.0658141036401501E-16</v>
      </c>
      <c r="Q312" s="86">
        <f t="shared" si="127"/>
        <v>0</v>
      </c>
      <c r="R312" s="87">
        <f t="shared" si="128"/>
        <v>0</v>
      </c>
      <c r="S312" s="93" t="e">
        <f t="shared" si="140"/>
        <v>#DIV/0!</v>
      </c>
      <c r="T312" s="59">
        <f t="shared" si="129"/>
        <v>0</v>
      </c>
      <c r="U312" s="42">
        <f t="shared" si="130"/>
        <v>0</v>
      </c>
      <c r="V312" s="53" t="e">
        <f t="shared" si="141"/>
        <v>#DIV/0!</v>
      </c>
      <c r="W312" s="92">
        <f t="shared" si="131"/>
        <v>5</v>
      </c>
      <c r="X312" s="87">
        <f t="shared" si="132"/>
        <v>6.4935064935064934</v>
      </c>
      <c r="Y312" s="88">
        <f t="shared" si="142"/>
        <v>-3.4194869158454821E-17</v>
      </c>
      <c r="Z312" s="54">
        <f t="shared" si="133"/>
        <v>0</v>
      </c>
      <c r="AA312" s="42">
        <f t="shared" si="143"/>
        <v>0</v>
      </c>
      <c r="AB312" s="55" t="e">
        <f t="shared" si="144"/>
        <v>#DIV/0!</v>
      </c>
      <c r="AC312" s="86">
        <f t="shared" si="134"/>
        <v>5</v>
      </c>
      <c r="AD312" s="87">
        <f t="shared" si="145"/>
        <v>5.2083333333333339</v>
      </c>
      <c r="AE312" s="93">
        <f t="shared" si="146"/>
        <v>1.0658141036401501E-16</v>
      </c>
      <c r="AF312" s="59">
        <f t="shared" si="147"/>
        <v>5</v>
      </c>
      <c r="AG312" s="42">
        <f t="shared" si="148"/>
        <v>5.2083333333333339</v>
      </c>
      <c r="AH312" s="55">
        <f t="shared" si="149"/>
        <v>1.0658141036401501E-16</v>
      </c>
    </row>
    <row r="313" spans="1:34" x14ac:dyDescent="0.25">
      <c r="A313" s="75"/>
      <c r="B313" s="66"/>
      <c r="C313" s="40"/>
      <c r="D313" s="80">
        <v>0.04</v>
      </c>
      <c r="E313" s="86">
        <f t="shared" si="120"/>
        <v>5</v>
      </c>
      <c r="F313" s="87">
        <f t="shared" si="121"/>
        <v>6.2893081761006293</v>
      </c>
      <c r="G313" s="88">
        <f t="shared" si="135"/>
        <v>3.5305092183079979E-17</v>
      </c>
      <c r="H313" s="54">
        <f t="shared" si="122"/>
        <v>0</v>
      </c>
      <c r="I313" s="42">
        <f t="shared" si="136"/>
        <v>0</v>
      </c>
      <c r="J313" s="53" t="e">
        <f t="shared" si="137"/>
        <v>#DIV/0!</v>
      </c>
      <c r="K313" s="92">
        <f t="shared" si="123"/>
        <v>0</v>
      </c>
      <c r="L313" s="87">
        <f t="shared" si="124"/>
        <v>0</v>
      </c>
      <c r="M313" s="93" t="e">
        <f t="shared" si="138"/>
        <v>#DIV/0!</v>
      </c>
      <c r="N313" s="59">
        <f t="shared" si="125"/>
        <v>5</v>
      </c>
      <c r="O313" s="42">
        <f t="shared" si="126"/>
        <v>6.2500000000000009</v>
      </c>
      <c r="P313" s="55">
        <f t="shared" si="139"/>
        <v>1.0658141036401501E-16</v>
      </c>
      <c r="Q313" s="86">
        <f t="shared" si="127"/>
        <v>0</v>
      </c>
      <c r="R313" s="87">
        <f t="shared" si="128"/>
        <v>0</v>
      </c>
      <c r="S313" s="93" t="e">
        <f t="shared" si="140"/>
        <v>#DIV/0!</v>
      </c>
      <c r="T313" s="59">
        <f t="shared" si="129"/>
        <v>0</v>
      </c>
      <c r="U313" s="42">
        <f t="shared" si="130"/>
        <v>0</v>
      </c>
      <c r="V313" s="53" t="e">
        <f t="shared" si="141"/>
        <v>#DIV/0!</v>
      </c>
      <c r="W313" s="92">
        <f t="shared" si="131"/>
        <v>5</v>
      </c>
      <c r="X313" s="87">
        <f t="shared" si="132"/>
        <v>6.4935064935064934</v>
      </c>
      <c r="Y313" s="88">
        <f t="shared" si="142"/>
        <v>-3.4194869158454821E-17</v>
      </c>
      <c r="Z313" s="54">
        <f t="shared" si="133"/>
        <v>0</v>
      </c>
      <c r="AA313" s="42">
        <f t="shared" si="143"/>
        <v>0</v>
      </c>
      <c r="AB313" s="55" t="e">
        <f t="shared" si="144"/>
        <v>#DIV/0!</v>
      </c>
      <c r="AC313" s="86">
        <f t="shared" si="134"/>
        <v>5</v>
      </c>
      <c r="AD313" s="87">
        <f t="shared" si="145"/>
        <v>5.2083333333333339</v>
      </c>
      <c r="AE313" s="93">
        <f t="shared" si="146"/>
        <v>1.0658141036401501E-16</v>
      </c>
      <c r="AF313" s="59">
        <f t="shared" si="147"/>
        <v>5</v>
      </c>
      <c r="AG313" s="42">
        <f t="shared" si="148"/>
        <v>5.2083333333333339</v>
      </c>
      <c r="AH313" s="55">
        <f t="shared" si="149"/>
        <v>1.0658141036401501E-16</v>
      </c>
    </row>
    <row r="314" spans="1:34" x14ac:dyDescent="0.25">
      <c r="A314" s="75"/>
      <c r="B314" s="66"/>
      <c r="C314" s="40"/>
      <c r="D314" s="80">
        <v>0.04</v>
      </c>
      <c r="E314" s="86">
        <f t="shared" si="120"/>
        <v>5</v>
      </c>
      <c r="F314" s="87">
        <f t="shared" si="121"/>
        <v>6.2893081761006293</v>
      </c>
      <c r="G314" s="88">
        <f t="shared" si="135"/>
        <v>3.5305092183079979E-17</v>
      </c>
      <c r="H314" s="54">
        <f t="shared" si="122"/>
        <v>0</v>
      </c>
      <c r="I314" s="42">
        <f t="shared" si="136"/>
        <v>0</v>
      </c>
      <c r="J314" s="53" t="e">
        <f t="shared" si="137"/>
        <v>#DIV/0!</v>
      </c>
      <c r="K314" s="92">
        <f t="shared" si="123"/>
        <v>0</v>
      </c>
      <c r="L314" s="87">
        <f t="shared" si="124"/>
        <v>0</v>
      </c>
      <c r="M314" s="93" t="e">
        <f t="shared" si="138"/>
        <v>#DIV/0!</v>
      </c>
      <c r="N314" s="59">
        <f t="shared" si="125"/>
        <v>5</v>
      </c>
      <c r="O314" s="42">
        <f t="shared" si="126"/>
        <v>6.2500000000000009</v>
      </c>
      <c r="P314" s="55">
        <f t="shared" si="139"/>
        <v>1.0658141036401501E-16</v>
      </c>
      <c r="Q314" s="86">
        <f t="shared" si="127"/>
        <v>0</v>
      </c>
      <c r="R314" s="87">
        <f t="shared" si="128"/>
        <v>0</v>
      </c>
      <c r="S314" s="93" t="e">
        <f t="shared" si="140"/>
        <v>#DIV/0!</v>
      </c>
      <c r="T314" s="59">
        <f t="shared" si="129"/>
        <v>0</v>
      </c>
      <c r="U314" s="42">
        <f t="shared" si="130"/>
        <v>0</v>
      </c>
      <c r="V314" s="53" t="e">
        <f t="shared" si="141"/>
        <v>#DIV/0!</v>
      </c>
      <c r="W314" s="92">
        <f t="shared" si="131"/>
        <v>5</v>
      </c>
      <c r="X314" s="87">
        <f t="shared" si="132"/>
        <v>6.4935064935064934</v>
      </c>
      <c r="Y314" s="88">
        <f t="shared" si="142"/>
        <v>-3.4194869158454821E-17</v>
      </c>
      <c r="Z314" s="54">
        <f t="shared" si="133"/>
        <v>0</v>
      </c>
      <c r="AA314" s="42">
        <f t="shared" si="143"/>
        <v>0</v>
      </c>
      <c r="AB314" s="55" t="e">
        <f t="shared" si="144"/>
        <v>#DIV/0!</v>
      </c>
      <c r="AC314" s="86">
        <f t="shared" si="134"/>
        <v>5</v>
      </c>
      <c r="AD314" s="87">
        <f t="shared" si="145"/>
        <v>5.2083333333333339</v>
      </c>
      <c r="AE314" s="93">
        <f t="shared" si="146"/>
        <v>1.0658141036401501E-16</v>
      </c>
      <c r="AF314" s="59">
        <f t="shared" si="147"/>
        <v>5</v>
      </c>
      <c r="AG314" s="42">
        <f t="shared" si="148"/>
        <v>5.2083333333333339</v>
      </c>
      <c r="AH314" s="55">
        <f t="shared" si="149"/>
        <v>1.0658141036401501E-16</v>
      </c>
    </row>
    <row r="315" spans="1:34" x14ac:dyDescent="0.25">
      <c r="A315" s="75"/>
      <c r="B315" s="66"/>
      <c r="C315" s="40"/>
      <c r="D315" s="80">
        <v>0.04</v>
      </c>
      <c r="E315" s="86">
        <f t="shared" si="120"/>
        <v>5</v>
      </c>
      <c r="F315" s="87">
        <f t="shared" si="121"/>
        <v>6.2893081761006293</v>
      </c>
      <c r="G315" s="88">
        <f t="shared" si="135"/>
        <v>3.5305092183079979E-17</v>
      </c>
      <c r="H315" s="54">
        <f t="shared" si="122"/>
        <v>0</v>
      </c>
      <c r="I315" s="42">
        <f t="shared" si="136"/>
        <v>0</v>
      </c>
      <c r="J315" s="53" t="e">
        <f t="shared" si="137"/>
        <v>#DIV/0!</v>
      </c>
      <c r="K315" s="92">
        <f t="shared" si="123"/>
        <v>0</v>
      </c>
      <c r="L315" s="87">
        <f t="shared" si="124"/>
        <v>0</v>
      </c>
      <c r="M315" s="93" t="e">
        <f t="shared" si="138"/>
        <v>#DIV/0!</v>
      </c>
      <c r="N315" s="59">
        <f t="shared" si="125"/>
        <v>5</v>
      </c>
      <c r="O315" s="42">
        <f t="shared" si="126"/>
        <v>6.2500000000000009</v>
      </c>
      <c r="P315" s="55">
        <f t="shared" si="139"/>
        <v>1.0658141036401501E-16</v>
      </c>
      <c r="Q315" s="86">
        <f t="shared" si="127"/>
        <v>0</v>
      </c>
      <c r="R315" s="87">
        <f t="shared" si="128"/>
        <v>0</v>
      </c>
      <c r="S315" s="93" t="e">
        <f t="shared" si="140"/>
        <v>#DIV/0!</v>
      </c>
      <c r="T315" s="59">
        <f t="shared" si="129"/>
        <v>0</v>
      </c>
      <c r="U315" s="42">
        <f t="shared" si="130"/>
        <v>0</v>
      </c>
      <c r="V315" s="53" t="e">
        <f t="shared" si="141"/>
        <v>#DIV/0!</v>
      </c>
      <c r="W315" s="92">
        <f t="shared" si="131"/>
        <v>5</v>
      </c>
      <c r="X315" s="87">
        <f t="shared" si="132"/>
        <v>6.4935064935064934</v>
      </c>
      <c r="Y315" s="88">
        <f t="shared" si="142"/>
        <v>-3.4194869158454821E-17</v>
      </c>
      <c r="Z315" s="54">
        <f t="shared" si="133"/>
        <v>0</v>
      </c>
      <c r="AA315" s="42">
        <f t="shared" si="143"/>
        <v>0</v>
      </c>
      <c r="AB315" s="55" t="e">
        <f t="shared" si="144"/>
        <v>#DIV/0!</v>
      </c>
      <c r="AC315" s="86">
        <f t="shared" si="134"/>
        <v>5</v>
      </c>
      <c r="AD315" s="87">
        <f t="shared" si="145"/>
        <v>5.2083333333333339</v>
      </c>
      <c r="AE315" s="93">
        <f t="shared" si="146"/>
        <v>1.0658141036401501E-16</v>
      </c>
      <c r="AF315" s="59">
        <f t="shared" si="147"/>
        <v>5</v>
      </c>
      <c r="AG315" s="42">
        <f t="shared" si="148"/>
        <v>5.2083333333333339</v>
      </c>
      <c r="AH315" s="55">
        <f t="shared" si="149"/>
        <v>1.0658141036401501E-16</v>
      </c>
    </row>
    <row r="316" spans="1:34" x14ac:dyDescent="0.25">
      <c r="A316" s="75"/>
      <c r="B316" s="66"/>
      <c r="C316" s="40"/>
      <c r="D316" s="80">
        <v>0.04</v>
      </c>
      <c r="E316" s="86">
        <f t="shared" si="120"/>
        <v>5</v>
      </c>
      <c r="F316" s="87">
        <f t="shared" si="121"/>
        <v>6.2893081761006293</v>
      </c>
      <c r="G316" s="88">
        <f t="shared" si="135"/>
        <v>3.5305092183079979E-17</v>
      </c>
      <c r="H316" s="54">
        <f t="shared" si="122"/>
        <v>0</v>
      </c>
      <c r="I316" s="42">
        <f t="shared" si="136"/>
        <v>0</v>
      </c>
      <c r="J316" s="53" t="e">
        <f t="shared" si="137"/>
        <v>#DIV/0!</v>
      </c>
      <c r="K316" s="92">
        <f t="shared" si="123"/>
        <v>0</v>
      </c>
      <c r="L316" s="87">
        <f t="shared" si="124"/>
        <v>0</v>
      </c>
      <c r="M316" s="93" t="e">
        <f t="shared" si="138"/>
        <v>#DIV/0!</v>
      </c>
      <c r="N316" s="59">
        <f t="shared" si="125"/>
        <v>5</v>
      </c>
      <c r="O316" s="42">
        <f t="shared" si="126"/>
        <v>6.2500000000000009</v>
      </c>
      <c r="P316" s="55">
        <f t="shared" si="139"/>
        <v>1.0658141036401501E-16</v>
      </c>
      <c r="Q316" s="86">
        <f t="shared" si="127"/>
        <v>0</v>
      </c>
      <c r="R316" s="87">
        <f t="shared" si="128"/>
        <v>0</v>
      </c>
      <c r="S316" s="93" t="e">
        <f t="shared" si="140"/>
        <v>#DIV/0!</v>
      </c>
      <c r="T316" s="59">
        <f t="shared" si="129"/>
        <v>0</v>
      </c>
      <c r="U316" s="42">
        <f t="shared" si="130"/>
        <v>0</v>
      </c>
      <c r="V316" s="53" t="e">
        <f t="shared" si="141"/>
        <v>#DIV/0!</v>
      </c>
      <c r="W316" s="92">
        <f t="shared" si="131"/>
        <v>5</v>
      </c>
      <c r="X316" s="87">
        <f t="shared" si="132"/>
        <v>6.4935064935064934</v>
      </c>
      <c r="Y316" s="88">
        <f t="shared" si="142"/>
        <v>-3.4194869158454821E-17</v>
      </c>
      <c r="Z316" s="54">
        <f t="shared" si="133"/>
        <v>0</v>
      </c>
      <c r="AA316" s="42">
        <f t="shared" si="143"/>
        <v>0</v>
      </c>
      <c r="AB316" s="55" t="e">
        <f t="shared" si="144"/>
        <v>#DIV/0!</v>
      </c>
      <c r="AC316" s="86">
        <f t="shared" si="134"/>
        <v>5</v>
      </c>
      <c r="AD316" s="87">
        <f t="shared" si="145"/>
        <v>5.2083333333333339</v>
      </c>
      <c r="AE316" s="93">
        <f t="shared" si="146"/>
        <v>1.0658141036401501E-16</v>
      </c>
      <c r="AF316" s="59">
        <f t="shared" si="147"/>
        <v>5</v>
      </c>
      <c r="AG316" s="42">
        <f t="shared" si="148"/>
        <v>5.2083333333333339</v>
      </c>
      <c r="AH316" s="55">
        <f t="shared" si="149"/>
        <v>1.0658141036401501E-16</v>
      </c>
    </row>
    <row r="317" spans="1:34" x14ac:dyDescent="0.25">
      <c r="A317" s="75"/>
      <c r="B317" s="66"/>
      <c r="C317" s="40"/>
      <c r="D317" s="80">
        <v>0.04</v>
      </c>
      <c r="E317" s="86">
        <f t="shared" si="120"/>
        <v>5</v>
      </c>
      <c r="F317" s="87">
        <f t="shared" si="121"/>
        <v>6.2893081761006293</v>
      </c>
      <c r="G317" s="88">
        <f t="shared" si="135"/>
        <v>3.5305092183079979E-17</v>
      </c>
      <c r="H317" s="54">
        <f t="shared" si="122"/>
        <v>0</v>
      </c>
      <c r="I317" s="42">
        <f t="shared" si="136"/>
        <v>0</v>
      </c>
      <c r="J317" s="53" t="e">
        <f t="shared" si="137"/>
        <v>#DIV/0!</v>
      </c>
      <c r="K317" s="92">
        <f t="shared" si="123"/>
        <v>0</v>
      </c>
      <c r="L317" s="87">
        <f t="shared" si="124"/>
        <v>0</v>
      </c>
      <c r="M317" s="93" t="e">
        <f t="shared" si="138"/>
        <v>#DIV/0!</v>
      </c>
      <c r="N317" s="59">
        <f t="shared" si="125"/>
        <v>5</v>
      </c>
      <c r="O317" s="42">
        <f t="shared" si="126"/>
        <v>6.2500000000000009</v>
      </c>
      <c r="P317" s="55">
        <f t="shared" si="139"/>
        <v>1.0658141036401501E-16</v>
      </c>
      <c r="Q317" s="86">
        <f t="shared" si="127"/>
        <v>0</v>
      </c>
      <c r="R317" s="87">
        <f t="shared" si="128"/>
        <v>0</v>
      </c>
      <c r="S317" s="93" t="e">
        <f t="shared" si="140"/>
        <v>#DIV/0!</v>
      </c>
      <c r="T317" s="59">
        <f t="shared" si="129"/>
        <v>0</v>
      </c>
      <c r="U317" s="42">
        <f t="shared" si="130"/>
        <v>0</v>
      </c>
      <c r="V317" s="53" t="e">
        <f t="shared" si="141"/>
        <v>#DIV/0!</v>
      </c>
      <c r="W317" s="92">
        <f t="shared" si="131"/>
        <v>5</v>
      </c>
      <c r="X317" s="87">
        <f t="shared" si="132"/>
        <v>6.4935064935064934</v>
      </c>
      <c r="Y317" s="88">
        <f t="shared" si="142"/>
        <v>-3.4194869158454821E-17</v>
      </c>
      <c r="Z317" s="54">
        <f t="shared" si="133"/>
        <v>0</v>
      </c>
      <c r="AA317" s="42">
        <f t="shared" si="143"/>
        <v>0</v>
      </c>
      <c r="AB317" s="55" t="e">
        <f t="shared" si="144"/>
        <v>#DIV/0!</v>
      </c>
      <c r="AC317" s="86">
        <f t="shared" si="134"/>
        <v>5</v>
      </c>
      <c r="AD317" s="87">
        <f t="shared" si="145"/>
        <v>5.2083333333333339</v>
      </c>
      <c r="AE317" s="93">
        <f t="shared" si="146"/>
        <v>1.0658141036401501E-16</v>
      </c>
      <c r="AF317" s="59">
        <f t="shared" si="147"/>
        <v>5</v>
      </c>
      <c r="AG317" s="42">
        <f t="shared" si="148"/>
        <v>5.2083333333333339</v>
      </c>
      <c r="AH317" s="55">
        <f t="shared" si="149"/>
        <v>1.0658141036401501E-16</v>
      </c>
    </row>
    <row r="318" spans="1:34" x14ac:dyDescent="0.25">
      <c r="A318" s="75"/>
      <c r="B318" s="66"/>
      <c r="C318" s="40"/>
      <c r="D318" s="80">
        <v>0.04</v>
      </c>
      <c r="E318" s="86">
        <f t="shared" si="120"/>
        <v>5</v>
      </c>
      <c r="F318" s="87">
        <f t="shared" si="121"/>
        <v>6.2893081761006293</v>
      </c>
      <c r="G318" s="88">
        <f t="shared" si="135"/>
        <v>3.5305092183079979E-17</v>
      </c>
      <c r="H318" s="54">
        <f t="shared" si="122"/>
        <v>0</v>
      </c>
      <c r="I318" s="42">
        <f t="shared" si="136"/>
        <v>0</v>
      </c>
      <c r="J318" s="53" t="e">
        <f t="shared" si="137"/>
        <v>#DIV/0!</v>
      </c>
      <c r="K318" s="92">
        <f t="shared" si="123"/>
        <v>0</v>
      </c>
      <c r="L318" s="87">
        <f t="shared" si="124"/>
        <v>0</v>
      </c>
      <c r="M318" s="93" t="e">
        <f t="shared" si="138"/>
        <v>#DIV/0!</v>
      </c>
      <c r="N318" s="59">
        <f t="shared" si="125"/>
        <v>5</v>
      </c>
      <c r="O318" s="42">
        <f t="shared" si="126"/>
        <v>6.2500000000000009</v>
      </c>
      <c r="P318" s="55">
        <f t="shared" si="139"/>
        <v>1.0658141036401501E-16</v>
      </c>
      <c r="Q318" s="86">
        <f t="shared" si="127"/>
        <v>0</v>
      </c>
      <c r="R318" s="87">
        <f t="shared" si="128"/>
        <v>0</v>
      </c>
      <c r="S318" s="93" t="e">
        <f t="shared" si="140"/>
        <v>#DIV/0!</v>
      </c>
      <c r="T318" s="59">
        <f t="shared" si="129"/>
        <v>0</v>
      </c>
      <c r="U318" s="42">
        <f t="shared" si="130"/>
        <v>0</v>
      </c>
      <c r="V318" s="53" t="e">
        <f t="shared" si="141"/>
        <v>#DIV/0!</v>
      </c>
      <c r="W318" s="92">
        <f t="shared" si="131"/>
        <v>5</v>
      </c>
      <c r="X318" s="87">
        <f t="shared" si="132"/>
        <v>6.4935064935064934</v>
      </c>
      <c r="Y318" s="88">
        <f t="shared" si="142"/>
        <v>-3.4194869158454821E-17</v>
      </c>
      <c r="Z318" s="54">
        <f t="shared" si="133"/>
        <v>0</v>
      </c>
      <c r="AA318" s="42">
        <f t="shared" si="143"/>
        <v>0</v>
      </c>
      <c r="AB318" s="55" t="e">
        <f t="shared" si="144"/>
        <v>#DIV/0!</v>
      </c>
      <c r="AC318" s="86">
        <f t="shared" si="134"/>
        <v>5</v>
      </c>
      <c r="AD318" s="87">
        <f t="shared" si="145"/>
        <v>5.2083333333333339</v>
      </c>
      <c r="AE318" s="93">
        <f t="shared" si="146"/>
        <v>1.0658141036401501E-16</v>
      </c>
      <c r="AF318" s="59">
        <f t="shared" si="147"/>
        <v>5</v>
      </c>
      <c r="AG318" s="42">
        <f t="shared" si="148"/>
        <v>5.2083333333333339</v>
      </c>
      <c r="AH318" s="55">
        <f t="shared" si="149"/>
        <v>1.0658141036401501E-16</v>
      </c>
    </row>
    <row r="319" spans="1:34" x14ac:dyDescent="0.25">
      <c r="A319" s="75"/>
      <c r="B319" s="66"/>
      <c r="C319" s="40"/>
      <c r="D319" s="80">
        <v>0.04</v>
      </c>
      <c r="E319" s="86">
        <f t="shared" si="120"/>
        <v>5</v>
      </c>
      <c r="F319" s="87">
        <f t="shared" si="121"/>
        <v>6.2893081761006293</v>
      </c>
      <c r="G319" s="88">
        <f t="shared" si="135"/>
        <v>3.5305092183079979E-17</v>
      </c>
      <c r="H319" s="54">
        <f t="shared" si="122"/>
        <v>0</v>
      </c>
      <c r="I319" s="42">
        <f t="shared" si="136"/>
        <v>0</v>
      </c>
      <c r="J319" s="53" t="e">
        <f t="shared" si="137"/>
        <v>#DIV/0!</v>
      </c>
      <c r="K319" s="92">
        <f t="shared" si="123"/>
        <v>0</v>
      </c>
      <c r="L319" s="87">
        <f t="shared" si="124"/>
        <v>0</v>
      </c>
      <c r="M319" s="93" t="e">
        <f t="shared" si="138"/>
        <v>#DIV/0!</v>
      </c>
      <c r="N319" s="59">
        <f t="shared" si="125"/>
        <v>5</v>
      </c>
      <c r="O319" s="42">
        <f t="shared" si="126"/>
        <v>6.2500000000000009</v>
      </c>
      <c r="P319" s="55">
        <f t="shared" si="139"/>
        <v>1.0658141036401501E-16</v>
      </c>
      <c r="Q319" s="86">
        <f t="shared" si="127"/>
        <v>0</v>
      </c>
      <c r="R319" s="87">
        <f t="shared" si="128"/>
        <v>0</v>
      </c>
      <c r="S319" s="93" t="e">
        <f t="shared" si="140"/>
        <v>#DIV/0!</v>
      </c>
      <c r="T319" s="59">
        <f t="shared" si="129"/>
        <v>0</v>
      </c>
      <c r="U319" s="42">
        <f t="shared" si="130"/>
        <v>0</v>
      </c>
      <c r="V319" s="53" t="e">
        <f t="shared" si="141"/>
        <v>#DIV/0!</v>
      </c>
      <c r="W319" s="92">
        <f t="shared" si="131"/>
        <v>5</v>
      </c>
      <c r="X319" s="87">
        <f t="shared" si="132"/>
        <v>6.4935064935064934</v>
      </c>
      <c r="Y319" s="88">
        <f t="shared" si="142"/>
        <v>-3.4194869158454821E-17</v>
      </c>
      <c r="Z319" s="54">
        <f t="shared" si="133"/>
        <v>0</v>
      </c>
      <c r="AA319" s="42">
        <f t="shared" si="143"/>
        <v>0</v>
      </c>
      <c r="AB319" s="55" t="e">
        <f t="shared" si="144"/>
        <v>#DIV/0!</v>
      </c>
      <c r="AC319" s="86">
        <f t="shared" si="134"/>
        <v>5</v>
      </c>
      <c r="AD319" s="87">
        <f t="shared" si="145"/>
        <v>5.2083333333333339</v>
      </c>
      <c r="AE319" s="93">
        <f t="shared" si="146"/>
        <v>1.0658141036401501E-16</v>
      </c>
      <c r="AF319" s="59">
        <f t="shared" si="147"/>
        <v>5</v>
      </c>
      <c r="AG319" s="42">
        <f t="shared" si="148"/>
        <v>5.2083333333333339</v>
      </c>
      <c r="AH319" s="55">
        <f t="shared" si="149"/>
        <v>1.0658141036401501E-16</v>
      </c>
    </row>
    <row r="320" spans="1:34" x14ac:dyDescent="0.25">
      <c r="A320" s="75"/>
      <c r="B320" s="66"/>
      <c r="C320" s="40"/>
      <c r="D320" s="80">
        <v>0.04</v>
      </c>
      <c r="E320" s="86">
        <f t="shared" si="120"/>
        <v>5</v>
      </c>
      <c r="F320" s="87">
        <f t="shared" si="121"/>
        <v>6.2893081761006293</v>
      </c>
      <c r="G320" s="88">
        <f t="shared" si="135"/>
        <v>3.5305092183079979E-17</v>
      </c>
      <c r="H320" s="54">
        <f t="shared" si="122"/>
        <v>0</v>
      </c>
      <c r="I320" s="42">
        <f t="shared" si="136"/>
        <v>0</v>
      </c>
      <c r="J320" s="53" t="e">
        <f t="shared" si="137"/>
        <v>#DIV/0!</v>
      </c>
      <c r="K320" s="92">
        <f t="shared" si="123"/>
        <v>0</v>
      </c>
      <c r="L320" s="87">
        <f t="shared" si="124"/>
        <v>0</v>
      </c>
      <c r="M320" s="93" t="e">
        <f t="shared" si="138"/>
        <v>#DIV/0!</v>
      </c>
      <c r="N320" s="59">
        <f t="shared" si="125"/>
        <v>5</v>
      </c>
      <c r="O320" s="42">
        <f t="shared" si="126"/>
        <v>6.2500000000000009</v>
      </c>
      <c r="P320" s="55">
        <f t="shared" si="139"/>
        <v>1.0658141036401501E-16</v>
      </c>
      <c r="Q320" s="86">
        <f t="shared" si="127"/>
        <v>0</v>
      </c>
      <c r="R320" s="87">
        <f t="shared" si="128"/>
        <v>0</v>
      </c>
      <c r="S320" s="93" t="e">
        <f t="shared" si="140"/>
        <v>#DIV/0!</v>
      </c>
      <c r="T320" s="59">
        <f t="shared" si="129"/>
        <v>0</v>
      </c>
      <c r="U320" s="42">
        <f t="shared" si="130"/>
        <v>0</v>
      </c>
      <c r="V320" s="53" t="e">
        <f t="shared" si="141"/>
        <v>#DIV/0!</v>
      </c>
      <c r="W320" s="92">
        <f t="shared" si="131"/>
        <v>5</v>
      </c>
      <c r="X320" s="87">
        <f t="shared" si="132"/>
        <v>6.4935064935064934</v>
      </c>
      <c r="Y320" s="88">
        <f t="shared" si="142"/>
        <v>-3.4194869158454821E-17</v>
      </c>
      <c r="Z320" s="54">
        <f t="shared" si="133"/>
        <v>0</v>
      </c>
      <c r="AA320" s="42">
        <f t="shared" si="143"/>
        <v>0</v>
      </c>
      <c r="AB320" s="55" t="e">
        <f t="shared" si="144"/>
        <v>#DIV/0!</v>
      </c>
      <c r="AC320" s="86">
        <f t="shared" si="134"/>
        <v>5</v>
      </c>
      <c r="AD320" s="87">
        <f t="shared" si="145"/>
        <v>5.2083333333333339</v>
      </c>
      <c r="AE320" s="93">
        <f t="shared" si="146"/>
        <v>1.0658141036401501E-16</v>
      </c>
      <c r="AF320" s="59">
        <f t="shared" si="147"/>
        <v>5</v>
      </c>
      <c r="AG320" s="42">
        <f t="shared" si="148"/>
        <v>5.2083333333333339</v>
      </c>
      <c r="AH320" s="55">
        <f t="shared" si="149"/>
        <v>1.0658141036401501E-16</v>
      </c>
    </row>
    <row r="321" spans="1:34" x14ac:dyDescent="0.25">
      <c r="A321" s="75"/>
      <c r="B321" s="66"/>
      <c r="C321" s="40"/>
      <c r="D321" s="80">
        <v>0.04</v>
      </c>
      <c r="E321" s="86">
        <f t="shared" si="120"/>
        <v>5</v>
      </c>
      <c r="F321" s="87">
        <f t="shared" si="121"/>
        <v>6.2893081761006293</v>
      </c>
      <c r="G321" s="88">
        <f t="shared" si="135"/>
        <v>3.5305092183079979E-17</v>
      </c>
      <c r="H321" s="54">
        <f t="shared" si="122"/>
        <v>0</v>
      </c>
      <c r="I321" s="42">
        <f t="shared" si="136"/>
        <v>0</v>
      </c>
      <c r="J321" s="53" t="e">
        <f t="shared" si="137"/>
        <v>#DIV/0!</v>
      </c>
      <c r="K321" s="92">
        <f t="shared" si="123"/>
        <v>0</v>
      </c>
      <c r="L321" s="87">
        <f t="shared" si="124"/>
        <v>0</v>
      </c>
      <c r="M321" s="93" t="e">
        <f t="shared" si="138"/>
        <v>#DIV/0!</v>
      </c>
      <c r="N321" s="59">
        <f t="shared" si="125"/>
        <v>5</v>
      </c>
      <c r="O321" s="42">
        <f t="shared" si="126"/>
        <v>6.2500000000000009</v>
      </c>
      <c r="P321" s="55">
        <f t="shared" si="139"/>
        <v>1.0658141036401501E-16</v>
      </c>
      <c r="Q321" s="86">
        <f t="shared" si="127"/>
        <v>0</v>
      </c>
      <c r="R321" s="87">
        <f t="shared" si="128"/>
        <v>0</v>
      </c>
      <c r="S321" s="93" t="e">
        <f t="shared" si="140"/>
        <v>#DIV/0!</v>
      </c>
      <c r="T321" s="59">
        <f t="shared" si="129"/>
        <v>0</v>
      </c>
      <c r="U321" s="42">
        <f t="shared" si="130"/>
        <v>0</v>
      </c>
      <c r="V321" s="53" t="e">
        <f t="shared" si="141"/>
        <v>#DIV/0!</v>
      </c>
      <c r="W321" s="92">
        <f t="shared" si="131"/>
        <v>5</v>
      </c>
      <c r="X321" s="87">
        <f t="shared" si="132"/>
        <v>6.4935064935064934</v>
      </c>
      <c r="Y321" s="88">
        <f t="shared" si="142"/>
        <v>-3.4194869158454821E-17</v>
      </c>
      <c r="Z321" s="54">
        <f t="shared" si="133"/>
        <v>0</v>
      </c>
      <c r="AA321" s="42">
        <f t="shared" si="143"/>
        <v>0</v>
      </c>
      <c r="AB321" s="55" t="e">
        <f t="shared" si="144"/>
        <v>#DIV/0!</v>
      </c>
      <c r="AC321" s="86">
        <f t="shared" si="134"/>
        <v>5</v>
      </c>
      <c r="AD321" s="87">
        <f t="shared" si="145"/>
        <v>5.2083333333333339</v>
      </c>
      <c r="AE321" s="93">
        <f t="shared" si="146"/>
        <v>1.0658141036401501E-16</v>
      </c>
      <c r="AF321" s="59">
        <f t="shared" si="147"/>
        <v>5</v>
      </c>
      <c r="AG321" s="42">
        <f t="shared" si="148"/>
        <v>5.2083333333333339</v>
      </c>
      <c r="AH321" s="55">
        <f t="shared" si="149"/>
        <v>1.0658141036401501E-16</v>
      </c>
    </row>
    <row r="322" spans="1:34" x14ac:dyDescent="0.25">
      <c r="A322" s="75"/>
      <c r="B322" s="66"/>
      <c r="C322" s="40"/>
      <c r="D322" s="80">
        <v>0.04</v>
      </c>
      <c r="E322" s="86">
        <f t="shared" si="120"/>
        <v>5</v>
      </c>
      <c r="F322" s="87">
        <f t="shared" si="121"/>
        <v>6.2893081761006293</v>
      </c>
      <c r="G322" s="88">
        <f t="shared" si="135"/>
        <v>3.5305092183079979E-17</v>
      </c>
      <c r="H322" s="54">
        <f t="shared" si="122"/>
        <v>0</v>
      </c>
      <c r="I322" s="42">
        <f t="shared" si="136"/>
        <v>0</v>
      </c>
      <c r="J322" s="53" t="e">
        <f t="shared" si="137"/>
        <v>#DIV/0!</v>
      </c>
      <c r="K322" s="92">
        <f t="shared" si="123"/>
        <v>0</v>
      </c>
      <c r="L322" s="87">
        <f t="shared" si="124"/>
        <v>0</v>
      </c>
      <c r="M322" s="93" t="e">
        <f t="shared" si="138"/>
        <v>#DIV/0!</v>
      </c>
      <c r="N322" s="59">
        <f t="shared" si="125"/>
        <v>5</v>
      </c>
      <c r="O322" s="42">
        <f t="shared" si="126"/>
        <v>6.2500000000000009</v>
      </c>
      <c r="P322" s="55">
        <f t="shared" si="139"/>
        <v>1.0658141036401501E-16</v>
      </c>
      <c r="Q322" s="86">
        <f t="shared" si="127"/>
        <v>0</v>
      </c>
      <c r="R322" s="87">
        <f t="shared" si="128"/>
        <v>0</v>
      </c>
      <c r="S322" s="93" t="e">
        <f t="shared" si="140"/>
        <v>#DIV/0!</v>
      </c>
      <c r="T322" s="59">
        <f t="shared" si="129"/>
        <v>0</v>
      </c>
      <c r="U322" s="42">
        <f t="shared" si="130"/>
        <v>0</v>
      </c>
      <c r="V322" s="53" t="e">
        <f t="shared" si="141"/>
        <v>#DIV/0!</v>
      </c>
      <c r="W322" s="92">
        <f t="shared" si="131"/>
        <v>5</v>
      </c>
      <c r="X322" s="87">
        <f t="shared" si="132"/>
        <v>6.4935064935064934</v>
      </c>
      <c r="Y322" s="88">
        <f t="shared" si="142"/>
        <v>-3.4194869158454821E-17</v>
      </c>
      <c r="Z322" s="54">
        <f t="shared" si="133"/>
        <v>0</v>
      </c>
      <c r="AA322" s="42">
        <f t="shared" si="143"/>
        <v>0</v>
      </c>
      <c r="AB322" s="55" t="e">
        <f t="shared" si="144"/>
        <v>#DIV/0!</v>
      </c>
      <c r="AC322" s="86">
        <f t="shared" si="134"/>
        <v>5</v>
      </c>
      <c r="AD322" s="87">
        <f t="shared" si="145"/>
        <v>5.2083333333333339</v>
      </c>
      <c r="AE322" s="93">
        <f t="shared" si="146"/>
        <v>1.0658141036401501E-16</v>
      </c>
      <c r="AF322" s="59">
        <f t="shared" si="147"/>
        <v>5</v>
      </c>
      <c r="AG322" s="42">
        <f t="shared" si="148"/>
        <v>5.2083333333333339</v>
      </c>
      <c r="AH322" s="55">
        <f t="shared" si="149"/>
        <v>1.0658141036401501E-16</v>
      </c>
    </row>
    <row r="323" spans="1:34" x14ac:dyDescent="0.25">
      <c r="A323" s="75"/>
      <c r="B323" s="66"/>
      <c r="C323" s="40"/>
      <c r="D323" s="80">
        <v>0.04</v>
      </c>
      <c r="E323" s="86">
        <f t="shared" si="120"/>
        <v>5</v>
      </c>
      <c r="F323" s="87">
        <f t="shared" si="121"/>
        <v>6.2893081761006293</v>
      </c>
      <c r="G323" s="88">
        <f t="shared" si="135"/>
        <v>3.5305092183079979E-17</v>
      </c>
      <c r="H323" s="54">
        <f t="shared" si="122"/>
        <v>0</v>
      </c>
      <c r="I323" s="42">
        <f t="shared" si="136"/>
        <v>0</v>
      </c>
      <c r="J323" s="53" t="e">
        <f t="shared" si="137"/>
        <v>#DIV/0!</v>
      </c>
      <c r="K323" s="92">
        <f t="shared" si="123"/>
        <v>0</v>
      </c>
      <c r="L323" s="87">
        <f t="shared" si="124"/>
        <v>0</v>
      </c>
      <c r="M323" s="93" t="e">
        <f t="shared" si="138"/>
        <v>#DIV/0!</v>
      </c>
      <c r="N323" s="59">
        <f t="shared" si="125"/>
        <v>5</v>
      </c>
      <c r="O323" s="42">
        <f t="shared" si="126"/>
        <v>6.2500000000000009</v>
      </c>
      <c r="P323" s="55">
        <f t="shared" si="139"/>
        <v>1.0658141036401501E-16</v>
      </c>
      <c r="Q323" s="86">
        <f t="shared" si="127"/>
        <v>0</v>
      </c>
      <c r="R323" s="87">
        <f t="shared" si="128"/>
        <v>0</v>
      </c>
      <c r="S323" s="93" t="e">
        <f t="shared" si="140"/>
        <v>#DIV/0!</v>
      </c>
      <c r="T323" s="59">
        <f t="shared" si="129"/>
        <v>0</v>
      </c>
      <c r="U323" s="42">
        <f t="shared" si="130"/>
        <v>0</v>
      </c>
      <c r="V323" s="53" t="e">
        <f t="shared" si="141"/>
        <v>#DIV/0!</v>
      </c>
      <c r="W323" s="92">
        <f t="shared" si="131"/>
        <v>5</v>
      </c>
      <c r="X323" s="87">
        <f t="shared" si="132"/>
        <v>6.4935064935064934</v>
      </c>
      <c r="Y323" s="88">
        <f t="shared" si="142"/>
        <v>-3.4194869158454821E-17</v>
      </c>
      <c r="Z323" s="54">
        <f t="shared" si="133"/>
        <v>0</v>
      </c>
      <c r="AA323" s="42">
        <f t="shared" si="143"/>
        <v>0</v>
      </c>
      <c r="AB323" s="55" t="e">
        <f t="shared" si="144"/>
        <v>#DIV/0!</v>
      </c>
      <c r="AC323" s="86">
        <f t="shared" si="134"/>
        <v>5</v>
      </c>
      <c r="AD323" s="87">
        <f t="shared" si="145"/>
        <v>5.2083333333333339</v>
      </c>
      <c r="AE323" s="93">
        <f t="shared" si="146"/>
        <v>1.0658141036401501E-16</v>
      </c>
      <c r="AF323" s="59">
        <f t="shared" si="147"/>
        <v>5</v>
      </c>
      <c r="AG323" s="42">
        <f t="shared" si="148"/>
        <v>5.2083333333333339</v>
      </c>
      <c r="AH323" s="55">
        <f t="shared" si="149"/>
        <v>1.0658141036401501E-16</v>
      </c>
    </row>
    <row r="324" spans="1:34" x14ac:dyDescent="0.25">
      <c r="A324" s="75"/>
      <c r="B324" s="66"/>
      <c r="C324" s="40"/>
      <c r="D324" s="80">
        <v>0.04</v>
      </c>
      <c r="E324" s="86">
        <f t="shared" si="120"/>
        <v>5</v>
      </c>
      <c r="F324" s="87">
        <f t="shared" si="121"/>
        <v>6.2893081761006293</v>
      </c>
      <c r="G324" s="88">
        <f t="shared" si="135"/>
        <v>3.5305092183079979E-17</v>
      </c>
      <c r="H324" s="54">
        <f t="shared" si="122"/>
        <v>0</v>
      </c>
      <c r="I324" s="42">
        <f t="shared" si="136"/>
        <v>0</v>
      </c>
      <c r="J324" s="53" t="e">
        <f t="shared" si="137"/>
        <v>#DIV/0!</v>
      </c>
      <c r="K324" s="92">
        <f t="shared" si="123"/>
        <v>0</v>
      </c>
      <c r="L324" s="87">
        <f t="shared" si="124"/>
        <v>0</v>
      </c>
      <c r="M324" s="93" t="e">
        <f t="shared" si="138"/>
        <v>#DIV/0!</v>
      </c>
      <c r="N324" s="59">
        <f t="shared" si="125"/>
        <v>5</v>
      </c>
      <c r="O324" s="42">
        <f t="shared" si="126"/>
        <v>6.2500000000000009</v>
      </c>
      <c r="P324" s="55">
        <f t="shared" si="139"/>
        <v>1.0658141036401501E-16</v>
      </c>
      <c r="Q324" s="86">
        <f t="shared" si="127"/>
        <v>0</v>
      </c>
      <c r="R324" s="87">
        <f t="shared" si="128"/>
        <v>0</v>
      </c>
      <c r="S324" s="93" t="e">
        <f t="shared" si="140"/>
        <v>#DIV/0!</v>
      </c>
      <c r="T324" s="59">
        <f t="shared" si="129"/>
        <v>0</v>
      </c>
      <c r="U324" s="42">
        <f t="shared" si="130"/>
        <v>0</v>
      </c>
      <c r="V324" s="53" t="e">
        <f t="shared" si="141"/>
        <v>#DIV/0!</v>
      </c>
      <c r="W324" s="92">
        <f t="shared" si="131"/>
        <v>5</v>
      </c>
      <c r="X324" s="87">
        <f t="shared" si="132"/>
        <v>6.4935064935064934</v>
      </c>
      <c r="Y324" s="88">
        <f t="shared" si="142"/>
        <v>-3.4194869158454821E-17</v>
      </c>
      <c r="Z324" s="54">
        <f t="shared" si="133"/>
        <v>0</v>
      </c>
      <c r="AA324" s="42">
        <f t="shared" si="143"/>
        <v>0</v>
      </c>
      <c r="AB324" s="55" t="e">
        <f t="shared" si="144"/>
        <v>#DIV/0!</v>
      </c>
      <c r="AC324" s="86">
        <f t="shared" si="134"/>
        <v>5</v>
      </c>
      <c r="AD324" s="87">
        <f t="shared" si="145"/>
        <v>5.2083333333333339</v>
      </c>
      <c r="AE324" s="93">
        <f t="shared" si="146"/>
        <v>1.0658141036401501E-16</v>
      </c>
      <c r="AF324" s="59">
        <f t="shared" si="147"/>
        <v>5</v>
      </c>
      <c r="AG324" s="42">
        <f t="shared" si="148"/>
        <v>5.2083333333333339</v>
      </c>
      <c r="AH324" s="55">
        <f t="shared" si="149"/>
        <v>1.0658141036401501E-16</v>
      </c>
    </row>
    <row r="325" spans="1:34" x14ac:dyDescent="0.25">
      <c r="A325" s="75"/>
      <c r="B325" s="66"/>
      <c r="C325" s="40"/>
      <c r="D325" s="80">
        <v>0.04</v>
      </c>
      <c r="E325" s="86">
        <f t="shared" si="120"/>
        <v>5</v>
      </c>
      <c r="F325" s="87">
        <f t="shared" si="121"/>
        <v>6.2893081761006293</v>
      </c>
      <c r="G325" s="88">
        <f t="shared" si="135"/>
        <v>3.5305092183079979E-17</v>
      </c>
      <c r="H325" s="54">
        <f t="shared" si="122"/>
        <v>0</v>
      </c>
      <c r="I325" s="42">
        <f t="shared" si="136"/>
        <v>0</v>
      </c>
      <c r="J325" s="53" t="e">
        <f t="shared" si="137"/>
        <v>#DIV/0!</v>
      </c>
      <c r="K325" s="92">
        <f t="shared" si="123"/>
        <v>0</v>
      </c>
      <c r="L325" s="87">
        <f t="shared" si="124"/>
        <v>0</v>
      </c>
      <c r="M325" s="93" t="e">
        <f t="shared" si="138"/>
        <v>#DIV/0!</v>
      </c>
      <c r="N325" s="59">
        <f t="shared" si="125"/>
        <v>5</v>
      </c>
      <c r="O325" s="42">
        <f t="shared" si="126"/>
        <v>6.2500000000000009</v>
      </c>
      <c r="P325" s="55">
        <f t="shared" si="139"/>
        <v>1.0658141036401501E-16</v>
      </c>
      <c r="Q325" s="86">
        <f t="shared" si="127"/>
        <v>0</v>
      </c>
      <c r="R325" s="87">
        <f t="shared" si="128"/>
        <v>0</v>
      </c>
      <c r="S325" s="93" t="e">
        <f t="shared" si="140"/>
        <v>#DIV/0!</v>
      </c>
      <c r="T325" s="59">
        <f t="shared" si="129"/>
        <v>0</v>
      </c>
      <c r="U325" s="42">
        <f t="shared" si="130"/>
        <v>0</v>
      </c>
      <c r="V325" s="53" t="e">
        <f t="shared" si="141"/>
        <v>#DIV/0!</v>
      </c>
      <c r="W325" s="92">
        <f t="shared" si="131"/>
        <v>5</v>
      </c>
      <c r="X325" s="87">
        <f t="shared" si="132"/>
        <v>6.4935064935064934</v>
      </c>
      <c r="Y325" s="88">
        <f t="shared" si="142"/>
        <v>-3.4194869158454821E-17</v>
      </c>
      <c r="Z325" s="54">
        <f t="shared" si="133"/>
        <v>0</v>
      </c>
      <c r="AA325" s="42">
        <f t="shared" si="143"/>
        <v>0</v>
      </c>
      <c r="AB325" s="55" t="e">
        <f t="shared" si="144"/>
        <v>#DIV/0!</v>
      </c>
      <c r="AC325" s="86">
        <f t="shared" si="134"/>
        <v>5</v>
      </c>
      <c r="AD325" s="87">
        <f t="shared" si="145"/>
        <v>5.2083333333333339</v>
      </c>
      <c r="AE325" s="93">
        <f t="shared" si="146"/>
        <v>1.0658141036401501E-16</v>
      </c>
      <c r="AF325" s="59">
        <f t="shared" si="147"/>
        <v>5</v>
      </c>
      <c r="AG325" s="42">
        <f t="shared" si="148"/>
        <v>5.2083333333333339</v>
      </c>
      <c r="AH325" s="55">
        <f t="shared" si="149"/>
        <v>1.0658141036401501E-16</v>
      </c>
    </row>
    <row r="326" spans="1:34" x14ac:dyDescent="0.25">
      <c r="A326" s="75"/>
      <c r="B326" s="66"/>
      <c r="C326" s="40"/>
      <c r="D326" s="80">
        <v>0.04</v>
      </c>
      <c r="E326" s="86">
        <f t="shared" si="120"/>
        <v>5</v>
      </c>
      <c r="F326" s="87">
        <f t="shared" si="121"/>
        <v>6.2893081761006293</v>
      </c>
      <c r="G326" s="88">
        <f t="shared" si="135"/>
        <v>3.5305092183079979E-17</v>
      </c>
      <c r="H326" s="54">
        <f t="shared" si="122"/>
        <v>0</v>
      </c>
      <c r="I326" s="42">
        <f t="shared" si="136"/>
        <v>0</v>
      </c>
      <c r="J326" s="53" t="e">
        <f t="shared" si="137"/>
        <v>#DIV/0!</v>
      </c>
      <c r="K326" s="92">
        <f t="shared" si="123"/>
        <v>0</v>
      </c>
      <c r="L326" s="87">
        <f t="shared" si="124"/>
        <v>0</v>
      </c>
      <c r="M326" s="93" t="e">
        <f t="shared" si="138"/>
        <v>#DIV/0!</v>
      </c>
      <c r="N326" s="59">
        <f t="shared" si="125"/>
        <v>5</v>
      </c>
      <c r="O326" s="42">
        <f t="shared" si="126"/>
        <v>6.2500000000000009</v>
      </c>
      <c r="P326" s="55">
        <f t="shared" si="139"/>
        <v>1.0658141036401501E-16</v>
      </c>
      <c r="Q326" s="86">
        <f t="shared" si="127"/>
        <v>0</v>
      </c>
      <c r="R326" s="87">
        <f t="shared" si="128"/>
        <v>0</v>
      </c>
      <c r="S326" s="93" t="e">
        <f t="shared" si="140"/>
        <v>#DIV/0!</v>
      </c>
      <c r="T326" s="59">
        <f t="shared" si="129"/>
        <v>0</v>
      </c>
      <c r="U326" s="42">
        <f t="shared" si="130"/>
        <v>0</v>
      </c>
      <c r="V326" s="53" t="e">
        <f t="shared" si="141"/>
        <v>#DIV/0!</v>
      </c>
      <c r="W326" s="92">
        <f t="shared" si="131"/>
        <v>5</v>
      </c>
      <c r="X326" s="87">
        <f t="shared" si="132"/>
        <v>6.4935064935064934</v>
      </c>
      <c r="Y326" s="88">
        <f t="shared" si="142"/>
        <v>-3.4194869158454821E-17</v>
      </c>
      <c r="Z326" s="54">
        <f t="shared" si="133"/>
        <v>0</v>
      </c>
      <c r="AA326" s="42">
        <f t="shared" si="143"/>
        <v>0</v>
      </c>
      <c r="AB326" s="55" t="e">
        <f t="shared" si="144"/>
        <v>#DIV/0!</v>
      </c>
      <c r="AC326" s="86">
        <f t="shared" si="134"/>
        <v>5</v>
      </c>
      <c r="AD326" s="87">
        <f t="shared" si="145"/>
        <v>5.2083333333333339</v>
      </c>
      <c r="AE326" s="93">
        <f t="shared" si="146"/>
        <v>1.0658141036401501E-16</v>
      </c>
      <c r="AF326" s="59">
        <f t="shared" si="147"/>
        <v>5</v>
      </c>
      <c r="AG326" s="42">
        <f t="shared" si="148"/>
        <v>5.2083333333333339</v>
      </c>
      <c r="AH326" s="55">
        <f t="shared" si="149"/>
        <v>1.0658141036401501E-16</v>
      </c>
    </row>
    <row r="327" spans="1:34" x14ac:dyDescent="0.25">
      <c r="A327" s="75"/>
      <c r="B327" s="66"/>
      <c r="C327" s="40"/>
      <c r="D327" s="80">
        <v>0.04</v>
      </c>
      <c r="E327" s="86">
        <f t="shared" si="120"/>
        <v>5</v>
      </c>
      <c r="F327" s="87">
        <f t="shared" si="121"/>
        <v>6.2893081761006293</v>
      </c>
      <c r="G327" s="88">
        <f t="shared" si="135"/>
        <v>3.5305092183079979E-17</v>
      </c>
      <c r="H327" s="54">
        <f t="shared" si="122"/>
        <v>0</v>
      </c>
      <c r="I327" s="42">
        <f t="shared" si="136"/>
        <v>0</v>
      </c>
      <c r="J327" s="53" t="e">
        <f t="shared" si="137"/>
        <v>#DIV/0!</v>
      </c>
      <c r="K327" s="92">
        <f t="shared" si="123"/>
        <v>0</v>
      </c>
      <c r="L327" s="87">
        <f t="shared" si="124"/>
        <v>0</v>
      </c>
      <c r="M327" s="93" t="e">
        <f t="shared" si="138"/>
        <v>#DIV/0!</v>
      </c>
      <c r="N327" s="59">
        <f t="shared" si="125"/>
        <v>5</v>
      </c>
      <c r="O327" s="42">
        <f t="shared" si="126"/>
        <v>6.2500000000000009</v>
      </c>
      <c r="P327" s="55">
        <f t="shared" si="139"/>
        <v>1.0658141036401501E-16</v>
      </c>
      <c r="Q327" s="86">
        <f t="shared" si="127"/>
        <v>0</v>
      </c>
      <c r="R327" s="87">
        <f t="shared" si="128"/>
        <v>0</v>
      </c>
      <c r="S327" s="93" t="e">
        <f t="shared" si="140"/>
        <v>#DIV/0!</v>
      </c>
      <c r="T327" s="59">
        <f t="shared" si="129"/>
        <v>0</v>
      </c>
      <c r="U327" s="42">
        <f t="shared" si="130"/>
        <v>0</v>
      </c>
      <c r="V327" s="53" t="e">
        <f t="shared" si="141"/>
        <v>#DIV/0!</v>
      </c>
      <c r="W327" s="92">
        <f t="shared" si="131"/>
        <v>5</v>
      </c>
      <c r="X327" s="87">
        <f t="shared" si="132"/>
        <v>6.4935064935064934</v>
      </c>
      <c r="Y327" s="88">
        <f t="shared" si="142"/>
        <v>-3.4194869158454821E-17</v>
      </c>
      <c r="Z327" s="54">
        <f t="shared" si="133"/>
        <v>0</v>
      </c>
      <c r="AA327" s="42">
        <f t="shared" si="143"/>
        <v>0</v>
      </c>
      <c r="AB327" s="55" t="e">
        <f t="shared" si="144"/>
        <v>#DIV/0!</v>
      </c>
      <c r="AC327" s="86">
        <f t="shared" si="134"/>
        <v>5</v>
      </c>
      <c r="AD327" s="87">
        <f t="shared" si="145"/>
        <v>5.2083333333333339</v>
      </c>
      <c r="AE327" s="93">
        <f t="shared" si="146"/>
        <v>1.0658141036401501E-16</v>
      </c>
      <c r="AF327" s="59">
        <f t="shared" si="147"/>
        <v>5</v>
      </c>
      <c r="AG327" s="42">
        <f t="shared" si="148"/>
        <v>5.2083333333333339</v>
      </c>
      <c r="AH327" s="55">
        <f t="shared" si="149"/>
        <v>1.0658141036401501E-16</v>
      </c>
    </row>
    <row r="328" spans="1:34" x14ac:dyDescent="0.25">
      <c r="A328" s="75"/>
      <c r="B328" s="66"/>
      <c r="C328" s="40"/>
      <c r="D328" s="80">
        <v>0.04</v>
      </c>
      <c r="E328" s="86">
        <f t="shared" si="120"/>
        <v>5</v>
      </c>
      <c r="F328" s="87">
        <f t="shared" si="121"/>
        <v>6.2893081761006293</v>
      </c>
      <c r="G328" s="88">
        <f t="shared" si="135"/>
        <v>3.5305092183079979E-17</v>
      </c>
      <c r="H328" s="54">
        <f t="shared" si="122"/>
        <v>0</v>
      </c>
      <c r="I328" s="42">
        <f t="shared" si="136"/>
        <v>0</v>
      </c>
      <c r="J328" s="53" t="e">
        <f t="shared" si="137"/>
        <v>#DIV/0!</v>
      </c>
      <c r="K328" s="92">
        <f t="shared" si="123"/>
        <v>0</v>
      </c>
      <c r="L328" s="87">
        <f t="shared" si="124"/>
        <v>0</v>
      </c>
      <c r="M328" s="93" t="e">
        <f t="shared" si="138"/>
        <v>#DIV/0!</v>
      </c>
      <c r="N328" s="59">
        <f t="shared" si="125"/>
        <v>5</v>
      </c>
      <c r="O328" s="42">
        <f t="shared" si="126"/>
        <v>6.2500000000000009</v>
      </c>
      <c r="P328" s="55">
        <f t="shared" si="139"/>
        <v>1.0658141036401501E-16</v>
      </c>
      <c r="Q328" s="86">
        <f t="shared" si="127"/>
        <v>0</v>
      </c>
      <c r="R328" s="87">
        <f t="shared" si="128"/>
        <v>0</v>
      </c>
      <c r="S328" s="93" t="e">
        <f t="shared" si="140"/>
        <v>#DIV/0!</v>
      </c>
      <c r="T328" s="59">
        <f t="shared" si="129"/>
        <v>0</v>
      </c>
      <c r="U328" s="42">
        <f t="shared" si="130"/>
        <v>0</v>
      </c>
      <c r="V328" s="53" t="e">
        <f t="shared" si="141"/>
        <v>#DIV/0!</v>
      </c>
      <c r="W328" s="92">
        <f t="shared" si="131"/>
        <v>5</v>
      </c>
      <c r="X328" s="87">
        <f t="shared" si="132"/>
        <v>6.4935064935064934</v>
      </c>
      <c r="Y328" s="88">
        <f t="shared" si="142"/>
        <v>-3.4194869158454821E-17</v>
      </c>
      <c r="Z328" s="54">
        <f t="shared" si="133"/>
        <v>0</v>
      </c>
      <c r="AA328" s="42">
        <f t="shared" si="143"/>
        <v>0</v>
      </c>
      <c r="AB328" s="55" t="e">
        <f t="shared" si="144"/>
        <v>#DIV/0!</v>
      </c>
      <c r="AC328" s="86">
        <f t="shared" si="134"/>
        <v>5</v>
      </c>
      <c r="AD328" s="87">
        <f t="shared" si="145"/>
        <v>5.2083333333333339</v>
      </c>
      <c r="AE328" s="93">
        <f t="shared" si="146"/>
        <v>1.0658141036401501E-16</v>
      </c>
      <c r="AF328" s="59">
        <f t="shared" si="147"/>
        <v>5</v>
      </c>
      <c r="AG328" s="42">
        <f t="shared" si="148"/>
        <v>5.2083333333333339</v>
      </c>
      <c r="AH328" s="55">
        <f t="shared" si="149"/>
        <v>1.0658141036401501E-16</v>
      </c>
    </row>
    <row r="329" spans="1:34" x14ac:dyDescent="0.25">
      <c r="A329" s="75"/>
      <c r="B329" s="66"/>
      <c r="C329" s="40"/>
      <c r="D329" s="80">
        <v>0.04</v>
      </c>
      <c r="E329" s="86">
        <f t="shared" si="120"/>
        <v>5</v>
      </c>
      <c r="F329" s="87">
        <f t="shared" si="121"/>
        <v>6.2893081761006293</v>
      </c>
      <c r="G329" s="88">
        <f t="shared" si="135"/>
        <v>3.5305092183079979E-17</v>
      </c>
      <c r="H329" s="54">
        <f t="shared" si="122"/>
        <v>0</v>
      </c>
      <c r="I329" s="42">
        <f t="shared" si="136"/>
        <v>0</v>
      </c>
      <c r="J329" s="53" t="e">
        <f t="shared" si="137"/>
        <v>#DIV/0!</v>
      </c>
      <c r="K329" s="92">
        <f t="shared" si="123"/>
        <v>0</v>
      </c>
      <c r="L329" s="87">
        <f t="shared" si="124"/>
        <v>0</v>
      </c>
      <c r="M329" s="93" t="e">
        <f t="shared" si="138"/>
        <v>#DIV/0!</v>
      </c>
      <c r="N329" s="59">
        <f t="shared" si="125"/>
        <v>5</v>
      </c>
      <c r="O329" s="42">
        <f t="shared" si="126"/>
        <v>6.2500000000000009</v>
      </c>
      <c r="P329" s="55">
        <f t="shared" si="139"/>
        <v>1.0658141036401501E-16</v>
      </c>
      <c r="Q329" s="86">
        <f t="shared" si="127"/>
        <v>0</v>
      </c>
      <c r="R329" s="87">
        <f t="shared" si="128"/>
        <v>0</v>
      </c>
      <c r="S329" s="93" t="e">
        <f t="shared" si="140"/>
        <v>#DIV/0!</v>
      </c>
      <c r="T329" s="59">
        <f t="shared" si="129"/>
        <v>0</v>
      </c>
      <c r="U329" s="42">
        <f t="shared" si="130"/>
        <v>0</v>
      </c>
      <c r="V329" s="53" t="e">
        <f t="shared" si="141"/>
        <v>#DIV/0!</v>
      </c>
      <c r="W329" s="92">
        <f t="shared" si="131"/>
        <v>5</v>
      </c>
      <c r="X329" s="87">
        <f t="shared" si="132"/>
        <v>6.4935064935064934</v>
      </c>
      <c r="Y329" s="88">
        <f t="shared" si="142"/>
        <v>-3.4194869158454821E-17</v>
      </c>
      <c r="Z329" s="54">
        <f t="shared" si="133"/>
        <v>0</v>
      </c>
      <c r="AA329" s="42">
        <f t="shared" si="143"/>
        <v>0</v>
      </c>
      <c r="AB329" s="55" t="e">
        <f t="shared" si="144"/>
        <v>#DIV/0!</v>
      </c>
      <c r="AC329" s="86">
        <f t="shared" si="134"/>
        <v>5</v>
      </c>
      <c r="AD329" s="87">
        <f t="shared" si="145"/>
        <v>5.2083333333333339</v>
      </c>
      <c r="AE329" s="93">
        <f t="shared" si="146"/>
        <v>1.0658141036401501E-16</v>
      </c>
      <c r="AF329" s="59">
        <f t="shared" si="147"/>
        <v>5</v>
      </c>
      <c r="AG329" s="42">
        <f t="shared" si="148"/>
        <v>5.2083333333333339</v>
      </c>
      <c r="AH329" s="55">
        <f t="shared" si="149"/>
        <v>1.0658141036401501E-16</v>
      </c>
    </row>
    <row r="330" spans="1:34" x14ac:dyDescent="0.25">
      <c r="A330" s="75"/>
      <c r="B330" s="66"/>
      <c r="C330" s="40"/>
      <c r="D330" s="80">
        <v>0.04</v>
      </c>
      <c r="E330" s="86">
        <f t="shared" si="120"/>
        <v>5</v>
      </c>
      <c r="F330" s="87">
        <f t="shared" si="121"/>
        <v>6.2893081761006293</v>
      </c>
      <c r="G330" s="88">
        <f t="shared" si="135"/>
        <v>3.5305092183079979E-17</v>
      </c>
      <c r="H330" s="54">
        <f t="shared" si="122"/>
        <v>0</v>
      </c>
      <c r="I330" s="42">
        <f t="shared" si="136"/>
        <v>0</v>
      </c>
      <c r="J330" s="53" t="e">
        <f t="shared" si="137"/>
        <v>#DIV/0!</v>
      </c>
      <c r="K330" s="92">
        <f t="shared" si="123"/>
        <v>0</v>
      </c>
      <c r="L330" s="87">
        <f t="shared" si="124"/>
        <v>0</v>
      </c>
      <c r="M330" s="93" t="e">
        <f t="shared" si="138"/>
        <v>#DIV/0!</v>
      </c>
      <c r="N330" s="59">
        <f t="shared" si="125"/>
        <v>5</v>
      </c>
      <c r="O330" s="42">
        <f t="shared" si="126"/>
        <v>6.2500000000000009</v>
      </c>
      <c r="P330" s="55">
        <f t="shared" si="139"/>
        <v>1.0658141036401501E-16</v>
      </c>
      <c r="Q330" s="86">
        <f t="shared" si="127"/>
        <v>0</v>
      </c>
      <c r="R330" s="87">
        <f t="shared" si="128"/>
        <v>0</v>
      </c>
      <c r="S330" s="93" t="e">
        <f t="shared" si="140"/>
        <v>#DIV/0!</v>
      </c>
      <c r="T330" s="59">
        <f t="shared" si="129"/>
        <v>0</v>
      </c>
      <c r="U330" s="42">
        <f t="shared" si="130"/>
        <v>0</v>
      </c>
      <c r="V330" s="53" t="e">
        <f t="shared" si="141"/>
        <v>#DIV/0!</v>
      </c>
      <c r="W330" s="92">
        <f t="shared" si="131"/>
        <v>5</v>
      </c>
      <c r="X330" s="87">
        <f t="shared" si="132"/>
        <v>6.4935064935064934</v>
      </c>
      <c r="Y330" s="88">
        <f t="shared" si="142"/>
        <v>-3.4194869158454821E-17</v>
      </c>
      <c r="Z330" s="54">
        <f t="shared" si="133"/>
        <v>0</v>
      </c>
      <c r="AA330" s="42">
        <f t="shared" si="143"/>
        <v>0</v>
      </c>
      <c r="AB330" s="55" t="e">
        <f t="shared" si="144"/>
        <v>#DIV/0!</v>
      </c>
      <c r="AC330" s="86">
        <f t="shared" si="134"/>
        <v>5</v>
      </c>
      <c r="AD330" s="87">
        <f t="shared" si="145"/>
        <v>5.2083333333333339</v>
      </c>
      <c r="AE330" s="93">
        <f t="shared" si="146"/>
        <v>1.0658141036401501E-16</v>
      </c>
      <c r="AF330" s="59">
        <f t="shared" si="147"/>
        <v>5</v>
      </c>
      <c r="AG330" s="42">
        <f t="shared" si="148"/>
        <v>5.2083333333333339</v>
      </c>
      <c r="AH330" s="55">
        <f t="shared" si="149"/>
        <v>1.0658141036401501E-16</v>
      </c>
    </row>
    <row r="331" spans="1:34" x14ac:dyDescent="0.25">
      <c r="A331" s="75"/>
      <c r="B331" s="66"/>
      <c r="C331" s="40"/>
      <c r="D331" s="80">
        <v>0.04</v>
      </c>
      <c r="E331" s="86">
        <f t="shared" si="120"/>
        <v>5</v>
      </c>
      <c r="F331" s="87">
        <f t="shared" si="121"/>
        <v>6.2893081761006293</v>
      </c>
      <c r="G331" s="88">
        <f t="shared" si="135"/>
        <v>3.5305092183079979E-17</v>
      </c>
      <c r="H331" s="54">
        <f t="shared" si="122"/>
        <v>0</v>
      </c>
      <c r="I331" s="42">
        <f t="shared" si="136"/>
        <v>0</v>
      </c>
      <c r="J331" s="53" t="e">
        <f t="shared" si="137"/>
        <v>#DIV/0!</v>
      </c>
      <c r="K331" s="92">
        <f t="shared" si="123"/>
        <v>0</v>
      </c>
      <c r="L331" s="87">
        <f t="shared" si="124"/>
        <v>0</v>
      </c>
      <c r="M331" s="93" t="e">
        <f t="shared" si="138"/>
        <v>#DIV/0!</v>
      </c>
      <c r="N331" s="59">
        <f t="shared" si="125"/>
        <v>5</v>
      </c>
      <c r="O331" s="42">
        <f t="shared" si="126"/>
        <v>6.2500000000000009</v>
      </c>
      <c r="P331" s="55">
        <f t="shared" si="139"/>
        <v>1.0658141036401501E-16</v>
      </c>
      <c r="Q331" s="86">
        <f t="shared" si="127"/>
        <v>0</v>
      </c>
      <c r="R331" s="87">
        <f t="shared" si="128"/>
        <v>0</v>
      </c>
      <c r="S331" s="93" t="e">
        <f t="shared" si="140"/>
        <v>#DIV/0!</v>
      </c>
      <c r="T331" s="59">
        <f t="shared" si="129"/>
        <v>0</v>
      </c>
      <c r="U331" s="42">
        <f t="shared" si="130"/>
        <v>0</v>
      </c>
      <c r="V331" s="53" t="e">
        <f t="shared" si="141"/>
        <v>#DIV/0!</v>
      </c>
      <c r="W331" s="92">
        <f t="shared" si="131"/>
        <v>5</v>
      </c>
      <c r="X331" s="87">
        <f t="shared" si="132"/>
        <v>6.4935064935064934</v>
      </c>
      <c r="Y331" s="88">
        <f t="shared" si="142"/>
        <v>-3.4194869158454821E-17</v>
      </c>
      <c r="Z331" s="54">
        <f t="shared" si="133"/>
        <v>0</v>
      </c>
      <c r="AA331" s="42">
        <f t="shared" si="143"/>
        <v>0</v>
      </c>
      <c r="AB331" s="55" t="e">
        <f t="shared" si="144"/>
        <v>#DIV/0!</v>
      </c>
      <c r="AC331" s="86">
        <f t="shared" si="134"/>
        <v>5</v>
      </c>
      <c r="AD331" s="87">
        <f t="shared" si="145"/>
        <v>5.2083333333333339</v>
      </c>
      <c r="AE331" s="93">
        <f t="shared" si="146"/>
        <v>1.0658141036401501E-16</v>
      </c>
      <c r="AF331" s="59">
        <f t="shared" si="147"/>
        <v>5</v>
      </c>
      <c r="AG331" s="42">
        <f t="shared" si="148"/>
        <v>5.2083333333333339</v>
      </c>
      <c r="AH331" s="55">
        <f t="shared" si="149"/>
        <v>1.0658141036401501E-16</v>
      </c>
    </row>
    <row r="332" spans="1:34" x14ac:dyDescent="0.25">
      <c r="A332" s="75"/>
      <c r="B332" s="66"/>
      <c r="C332" s="40"/>
      <c r="D332" s="80">
        <v>0.04</v>
      </c>
      <c r="E332" s="86">
        <f t="shared" si="120"/>
        <v>5</v>
      </c>
      <c r="F332" s="87">
        <f t="shared" si="121"/>
        <v>6.2893081761006293</v>
      </c>
      <c r="G332" s="88">
        <f t="shared" si="135"/>
        <v>3.5305092183079979E-17</v>
      </c>
      <c r="H332" s="54">
        <f t="shared" si="122"/>
        <v>0</v>
      </c>
      <c r="I332" s="42">
        <f t="shared" si="136"/>
        <v>0</v>
      </c>
      <c r="J332" s="53" t="e">
        <f t="shared" si="137"/>
        <v>#DIV/0!</v>
      </c>
      <c r="K332" s="92">
        <f t="shared" si="123"/>
        <v>0</v>
      </c>
      <c r="L332" s="87">
        <f t="shared" si="124"/>
        <v>0</v>
      </c>
      <c r="M332" s="93" t="e">
        <f t="shared" si="138"/>
        <v>#DIV/0!</v>
      </c>
      <c r="N332" s="59">
        <f t="shared" si="125"/>
        <v>5</v>
      </c>
      <c r="O332" s="42">
        <f t="shared" si="126"/>
        <v>6.2500000000000009</v>
      </c>
      <c r="P332" s="55">
        <f t="shared" si="139"/>
        <v>1.0658141036401501E-16</v>
      </c>
      <c r="Q332" s="86">
        <f t="shared" si="127"/>
        <v>0</v>
      </c>
      <c r="R332" s="87">
        <f t="shared" si="128"/>
        <v>0</v>
      </c>
      <c r="S332" s="93" t="e">
        <f t="shared" si="140"/>
        <v>#DIV/0!</v>
      </c>
      <c r="T332" s="59">
        <f t="shared" si="129"/>
        <v>0</v>
      </c>
      <c r="U332" s="42">
        <f t="shared" si="130"/>
        <v>0</v>
      </c>
      <c r="V332" s="53" t="e">
        <f t="shared" si="141"/>
        <v>#DIV/0!</v>
      </c>
      <c r="W332" s="92">
        <f t="shared" si="131"/>
        <v>5</v>
      </c>
      <c r="X332" s="87">
        <f t="shared" si="132"/>
        <v>6.4935064935064934</v>
      </c>
      <c r="Y332" s="88">
        <f t="shared" si="142"/>
        <v>-3.4194869158454821E-17</v>
      </c>
      <c r="Z332" s="54">
        <f t="shared" si="133"/>
        <v>0</v>
      </c>
      <c r="AA332" s="42">
        <f t="shared" si="143"/>
        <v>0</v>
      </c>
      <c r="AB332" s="55" t="e">
        <f t="shared" si="144"/>
        <v>#DIV/0!</v>
      </c>
      <c r="AC332" s="86">
        <f t="shared" si="134"/>
        <v>5</v>
      </c>
      <c r="AD332" s="87">
        <f t="shared" si="145"/>
        <v>5.2083333333333339</v>
      </c>
      <c r="AE332" s="93">
        <f t="shared" si="146"/>
        <v>1.0658141036401501E-16</v>
      </c>
      <c r="AF332" s="59">
        <f t="shared" si="147"/>
        <v>5</v>
      </c>
      <c r="AG332" s="42">
        <f t="shared" si="148"/>
        <v>5.2083333333333339</v>
      </c>
      <c r="AH332" s="55">
        <f t="shared" si="149"/>
        <v>1.0658141036401501E-16</v>
      </c>
    </row>
    <row r="333" spans="1:34" x14ac:dyDescent="0.25">
      <c r="A333" s="75"/>
      <c r="B333" s="66"/>
      <c r="C333" s="40"/>
      <c r="D333" s="80">
        <v>0.04</v>
      </c>
      <c r="E333" s="86">
        <f t="shared" si="120"/>
        <v>5</v>
      </c>
      <c r="F333" s="87">
        <f t="shared" si="121"/>
        <v>6.2893081761006293</v>
      </c>
      <c r="G333" s="88">
        <f t="shared" si="135"/>
        <v>3.5305092183079979E-17</v>
      </c>
      <c r="H333" s="54">
        <f t="shared" si="122"/>
        <v>0</v>
      </c>
      <c r="I333" s="42">
        <f t="shared" si="136"/>
        <v>0</v>
      </c>
      <c r="J333" s="53" t="e">
        <f t="shared" si="137"/>
        <v>#DIV/0!</v>
      </c>
      <c r="K333" s="92">
        <f t="shared" si="123"/>
        <v>0</v>
      </c>
      <c r="L333" s="87">
        <f t="shared" si="124"/>
        <v>0</v>
      </c>
      <c r="M333" s="93" t="e">
        <f t="shared" si="138"/>
        <v>#DIV/0!</v>
      </c>
      <c r="N333" s="59">
        <f t="shared" si="125"/>
        <v>5</v>
      </c>
      <c r="O333" s="42">
        <f t="shared" si="126"/>
        <v>6.2500000000000009</v>
      </c>
      <c r="P333" s="55">
        <f t="shared" si="139"/>
        <v>1.0658141036401501E-16</v>
      </c>
      <c r="Q333" s="86">
        <f t="shared" si="127"/>
        <v>0</v>
      </c>
      <c r="R333" s="87">
        <f t="shared" si="128"/>
        <v>0</v>
      </c>
      <c r="S333" s="93" t="e">
        <f t="shared" si="140"/>
        <v>#DIV/0!</v>
      </c>
      <c r="T333" s="59">
        <f t="shared" si="129"/>
        <v>0</v>
      </c>
      <c r="U333" s="42">
        <f t="shared" si="130"/>
        <v>0</v>
      </c>
      <c r="V333" s="53" t="e">
        <f t="shared" si="141"/>
        <v>#DIV/0!</v>
      </c>
      <c r="W333" s="92">
        <f t="shared" si="131"/>
        <v>5</v>
      </c>
      <c r="X333" s="87">
        <f t="shared" si="132"/>
        <v>6.4935064935064934</v>
      </c>
      <c r="Y333" s="88">
        <f t="shared" si="142"/>
        <v>-3.4194869158454821E-17</v>
      </c>
      <c r="Z333" s="54">
        <f t="shared" si="133"/>
        <v>0</v>
      </c>
      <c r="AA333" s="42">
        <f t="shared" si="143"/>
        <v>0</v>
      </c>
      <c r="AB333" s="55" t="e">
        <f t="shared" si="144"/>
        <v>#DIV/0!</v>
      </c>
      <c r="AC333" s="86">
        <f t="shared" si="134"/>
        <v>5</v>
      </c>
      <c r="AD333" s="87">
        <f t="shared" si="145"/>
        <v>5.2083333333333339</v>
      </c>
      <c r="AE333" s="93">
        <f t="shared" si="146"/>
        <v>1.0658141036401501E-16</v>
      </c>
      <c r="AF333" s="59">
        <f t="shared" si="147"/>
        <v>5</v>
      </c>
      <c r="AG333" s="42">
        <f t="shared" si="148"/>
        <v>5.2083333333333339</v>
      </c>
      <c r="AH333" s="55">
        <f t="shared" si="149"/>
        <v>1.0658141036401501E-16</v>
      </c>
    </row>
    <row r="334" spans="1:34" x14ac:dyDescent="0.25">
      <c r="A334" s="75"/>
      <c r="B334" s="66"/>
      <c r="C334" s="40"/>
      <c r="D334" s="80">
        <v>0.04</v>
      </c>
      <c r="E334" s="86">
        <f t="shared" si="120"/>
        <v>5</v>
      </c>
      <c r="F334" s="87">
        <f t="shared" si="121"/>
        <v>6.2893081761006293</v>
      </c>
      <c r="G334" s="88">
        <f t="shared" si="135"/>
        <v>3.5305092183079979E-17</v>
      </c>
      <c r="H334" s="54">
        <f t="shared" si="122"/>
        <v>0</v>
      </c>
      <c r="I334" s="42">
        <f t="shared" si="136"/>
        <v>0</v>
      </c>
      <c r="J334" s="53" t="e">
        <f t="shared" si="137"/>
        <v>#DIV/0!</v>
      </c>
      <c r="K334" s="92">
        <f t="shared" si="123"/>
        <v>0</v>
      </c>
      <c r="L334" s="87">
        <f t="shared" si="124"/>
        <v>0</v>
      </c>
      <c r="M334" s="93" t="e">
        <f t="shared" si="138"/>
        <v>#DIV/0!</v>
      </c>
      <c r="N334" s="59">
        <f t="shared" si="125"/>
        <v>5</v>
      </c>
      <c r="O334" s="42">
        <f t="shared" si="126"/>
        <v>6.2500000000000009</v>
      </c>
      <c r="P334" s="55">
        <f t="shared" si="139"/>
        <v>1.0658141036401501E-16</v>
      </c>
      <c r="Q334" s="86">
        <f t="shared" si="127"/>
        <v>0</v>
      </c>
      <c r="R334" s="87">
        <f t="shared" si="128"/>
        <v>0</v>
      </c>
      <c r="S334" s="93" t="e">
        <f t="shared" si="140"/>
        <v>#DIV/0!</v>
      </c>
      <c r="T334" s="59">
        <f t="shared" si="129"/>
        <v>0</v>
      </c>
      <c r="U334" s="42">
        <f t="shared" si="130"/>
        <v>0</v>
      </c>
      <c r="V334" s="53" t="e">
        <f t="shared" si="141"/>
        <v>#DIV/0!</v>
      </c>
      <c r="W334" s="92">
        <f t="shared" si="131"/>
        <v>5</v>
      </c>
      <c r="X334" s="87">
        <f t="shared" si="132"/>
        <v>6.4935064935064934</v>
      </c>
      <c r="Y334" s="88">
        <f t="shared" si="142"/>
        <v>-3.4194869158454821E-17</v>
      </c>
      <c r="Z334" s="54">
        <f t="shared" si="133"/>
        <v>0</v>
      </c>
      <c r="AA334" s="42">
        <f t="shared" si="143"/>
        <v>0</v>
      </c>
      <c r="AB334" s="55" t="e">
        <f t="shared" si="144"/>
        <v>#DIV/0!</v>
      </c>
      <c r="AC334" s="86">
        <f t="shared" si="134"/>
        <v>5</v>
      </c>
      <c r="AD334" s="87">
        <f t="shared" si="145"/>
        <v>5.2083333333333339</v>
      </c>
      <c r="AE334" s="93">
        <f t="shared" si="146"/>
        <v>1.0658141036401501E-16</v>
      </c>
      <c r="AF334" s="59">
        <f t="shared" si="147"/>
        <v>5</v>
      </c>
      <c r="AG334" s="42">
        <f t="shared" si="148"/>
        <v>5.2083333333333339</v>
      </c>
      <c r="AH334" s="55">
        <f t="shared" si="149"/>
        <v>1.0658141036401501E-16</v>
      </c>
    </row>
    <row r="335" spans="1:34" x14ac:dyDescent="0.25">
      <c r="A335" s="75"/>
      <c r="B335" s="66"/>
      <c r="C335" s="40"/>
      <c r="D335" s="80">
        <v>0.04</v>
      </c>
      <c r="E335" s="86">
        <f t="shared" ref="E335:E398" si="150">IF(C335*2&lt;$C$2,$D$2,$E$2)</f>
        <v>5</v>
      </c>
      <c r="F335" s="87">
        <f t="shared" ref="F335:F398" si="151">(C335+E335)/(1-$J$5-D335-$B$2)</f>
        <v>6.2893081761006293</v>
      </c>
      <c r="G335" s="88">
        <f t="shared" si="135"/>
        <v>3.5305092183079979E-17</v>
      </c>
      <c r="H335" s="54">
        <f t="shared" ref="H335:H398" si="152">IF(C335*2&lt;$C$3,$D$3,$E$3)</f>
        <v>0</v>
      </c>
      <c r="I335" s="42">
        <f t="shared" si="136"/>
        <v>0</v>
      </c>
      <c r="J335" s="53" t="e">
        <f t="shared" si="137"/>
        <v>#DIV/0!</v>
      </c>
      <c r="K335" s="92">
        <f t="shared" ref="K335:K398" si="153">IF(C335*2&lt;$C$4,$D$4,$E$4)</f>
        <v>0</v>
      </c>
      <c r="L335" s="87">
        <f t="shared" ref="L335:L398" si="154">(C335+K335)/(1-$J$5-D335-$B$4)</f>
        <v>0</v>
      </c>
      <c r="M335" s="93" t="e">
        <f t="shared" si="138"/>
        <v>#DIV/0!</v>
      </c>
      <c r="N335" s="59">
        <f t="shared" ref="N335:N398" si="155">IF(C335*2&lt;$C$5,$D$5,$E$5)</f>
        <v>5</v>
      </c>
      <c r="O335" s="42">
        <f t="shared" ref="O335:O398" si="156">(C335+N335)/(1-$J$5-D335-$B$5)</f>
        <v>6.2500000000000009</v>
      </c>
      <c r="P335" s="55">
        <f t="shared" si="139"/>
        <v>1.0658141036401501E-16</v>
      </c>
      <c r="Q335" s="86">
        <f t="shared" ref="Q335:Q398" si="157">IF(C335*2&lt;$C$6,$D$6,$E$6)</f>
        <v>0</v>
      </c>
      <c r="R335" s="87">
        <f t="shared" ref="R335:R398" si="158">(C335+Q335)/(1-$J$5-D335-$B$6)</f>
        <v>0</v>
      </c>
      <c r="S335" s="93" t="e">
        <f t="shared" si="140"/>
        <v>#DIV/0!</v>
      </c>
      <c r="T335" s="59">
        <f t="shared" ref="T335:T398" si="159">IF(C335*2&lt;$C$7,$D$7,$E$7)</f>
        <v>0</v>
      </c>
      <c r="U335" s="42">
        <f t="shared" ref="U335:U398" si="160">(C335+T335)/(1-$J$5-D335-$B$7)</f>
        <v>0</v>
      </c>
      <c r="V335" s="53" t="e">
        <f t="shared" si="141"/>
        <v>#DIV/0!</v>
      </c>
      <c r="W335" s="92">
        <f t="shared" ref="W335:W398" si="161">IF(C335*2&lt;$C$8,$D$8,$E$8)</f>
        <v>5</v>
      </c>
      <c r="X335" s="87">
        <f t="shared" ref="X335:X398" si="162">(C335+W335)/(1-$J$5-D335-$B$8)</f>
        <v>6.4935064935064934</v>
      </c>
      <c r="Y335" s="88">
        <f t="shared" si="142"/>
        <v>-3.4194869158454821E-17</v>
      </c>
      <c r="Z335" s="54">
        <f t="shared" ref="Z335:Z398" si="163">IF(C335*22&lt;$C$9,$D$9,$E$9)</f>
        <v>0</v>
      </c>
      <c r="AA335" s="42">
        <f t="shared" si="143"/>
        <v>0</v>
      </c>
      <c r="AB335" s="55" t="e">
        <f t="shared" si="144"/>
        <v>#DIV/0!</v>
      </c>
      <c r="AC335" s="86">
        <f t="shared" ref="AC335:AC398" si="164">IF(C335*2&lt;$C$8,$D$8,$E$8)</f>
        <v>5</v>
      </c>
      <c r="AD335" s="87">
        <f t="shared" si="145"/>
        <v>5.2083333333333339</v>
      </c>
      <c r="AE335" s="93">
        <f t="shared" si="146"/>
        <v>1.0658141036401501E-16</v>
      </c>
      <c r="AF335" s="59">
        <f t="shared" si="147"/>
        <v>5</v>
      </c>
      <c r="AG335" s="42">
        <f t="shared" si="148"/>
        <v>5.2083333333333339</v>
      </c>
      <c r="AH335" s="55">
        <f t="shared" si="149"/>
        <v>1.0658141036401501E-16</v>
      </c>
    </row>
    <row r="336" spans="1:34" x14ac:dyDescent="0.25">
      <c r="A336" s="75"/>
      <c r="B336" s="66"/>
      <c r="C336" s="40"/>
      <c r="D336" s="80">
        <v>0.04</v>
      </c>
      <c r="E336" s="86">
        <f t="shared" si="150"/>
        <v>5</v>
      </c>
      <c r="F336" s="87">
        <f t="shared" si="151"/>
        <v>6.2893081761006293</v>
      </c>
      <c r="G336" s="88">
        <f t="shared" ref="G336:G399" si="165">(F336-E336-D336*F336-C336-$B$2*F336)/F336</f>
        <v>3.5305092183079979E-17</v>
      </c>
      <c r="H336" s="54">
        <f t="shared" si="152"/>
        <v>0</v>
      </c>
      <c r="I336" s="42">
        <f t="shared" ref="I336:I399" si="166">(C336+H336)/(1-$J$5-D336-$B$3)</f>
        <v>0</v>
      </c>
      <c r="J336" s="53" t="e">
        <f t="shared" ref="J336:J399" si="167">(I336-H336-D336*I336-C336-$B$3*I336)/I336</f>
        <v>#DIV/0!</v>
      </c>
      <c r="K336" s="92">
        <f t="shared" si="153"/>
        <v>0</v>
      </c>
      <c r="L336" s="87">
        <f t="shared" si="154"/>
        <v>0</v>
      </c>
      <c r="M336" s="93" t="e">
        <f t="shared" ref="M336:M399" si="168">(L336-K336-D336*L336-C336-$B$4*L336)/L336</f>
        <v>#DIV/0!</v>
      </c>
      <c r="N336" s="59">
        <f t="shared" si="155"/>
        <v>5</v>
      </c>
      <c r="O336" s="42">
        <f t="shared" si="156"/>
        <v>6.2500000000000009</v>
      </c>
      <c r="P336" s="55">
        <f t="shared" ref="P336:P399" si="169">(O336-N336-D336*O336-C336-$B$5*O336)/O336</f>
        <v>1.0658141036401501E-16</v>
      </c>
      <c r="Q336" s="86">
        <f t="shared" si="157"/>
        <v>0</v>
      </c>
      <c r="R336" s="87">
        <f t="shared" si="158"/>
        <v>0</v>
      </c>
      <c r="S336" s="93" t="e">
        <f t="shared" ref="S336:S399" si="170">(R336-Q336-D336*R336-C336-$B$6*R336)/R336</f>
        <v>#DIV/0!</v>
      </c>
      <c r="T336" s="59">
        <f t="shared" si="159"/>
        <v>0</v>
      </c>
      <c r="U336" s="42">
        <f t="shared" si="160"/>
        <v>0</v>
      </c>
      <c r="V336" s="53" t="e">
        <f t="shared" ref="V336:V399" si="171">(U336-T336-D336*U336-C336-$B$7*U336)/U336</f>
        <v>#DIV/0!</v>
      </c>
      <c r="W336" s="92">
        <f t="shared" si="161"/>
        <v>5</v>
      </c>
      <c r="X336" s="87">
        <f t="shared" si="162"/>
        <v>6.4935064935064934</v>
      </c>
      <c r="Y336" s="88">
        <f t="shared" ref="Y336:Y399" si="172">(X336-W336-D336*X336-C336-$B$8*X336)/X336</f>
        <v>-3.4194869158454821E-17</v>
      </c>
      <c r="Z336" s="54">
        <f t="shared" si="163"/>
        <v>0</v>
      </c>
      <c r="AA336" s="42">
        <f t="shared" ref="AA336:AA399" si="173">(C336+Z336)/(1-$J$5-D336-$B$9)</f>
        <v>0</v>
      </c>
      <c r="AB336" s="55" t="e">
        <f t="shared" ref="AB336:AB399" si="174">(AA336-Z336-D336*AA336-C336-$B$9*AA336)/AA336</f>
        <v>#DIV/0!</v>
      </c>
      <c r="AC336" s="86">
        <f t="shared" si="164"/>
        <v>5</v>
      </c>
      <c r="AD336" s="87">
        <f t="shared" ref="AD336:AD399" si="175">(C336+AC336)/(1-$J$5-D336-$B$10)</f>
        <v>5.2083333333333339</v>
      </c>
      <c r="AE336" s="93">
        <f t="shared" ref="AE336:AE399" si="176">(AD336-AC336-D336*AD336-C336-$B$10*AD336)/AD336</f>
        <v>1.0658141036401501E-16</v>
      </c>
      <c r="AF336" s="59">
        <f t="shared" ref="AF336:AF399" si="177">IF(L336/2&lt;$C$8,$D$8,$E$8)</f>
        <v>5</v>
      </c>
      <c r="AG336" s="42">
        <f t="shared" ref="AG336:AG399" si="178">(C336+AF336)/(1-$J$5-D336-$B$11)</f>
        <v>5.2083333333333339</v>
      </c>
      <c r="AH336" s="55">
        <f t="shared" ref="AH336:AH399" si="179">(AG336-AF336-D336*AG336-C336-$B$11*AG336)/AG336</f>
        <v>1.0658141036401501E-16</v>
      </c>
    </row>
    <row r="337" spans="1:34" x14ac:dyDescent="0.25">
      <c r="A337" s="75"/>
      <c r="B337" s="66"/>
      <c r="C337" s="40"/>
      <c r="D337" s="80">
        <v>0.04</v>
      </c>
      <c r="E337" s="86">
        <f t="shared" si="150"/>
        <v>5</v>
      </c>
      <c r="F337" s="87">
        <f t="shared" si="151"/>
        <v>6.2893081761006293</v>
      </c>
      <c r="G337" s="88">
        <f t="shared" si="165"/>
        <v>3.5305092183079979E-17</v>
      </c>
      <c r="H337" s="54">
        <f t="shared" si="152"/>
        <v>0</v>
      </c>
      <c r="I337" s="42">
        <f t="shared" si="166"/>
        <v>0</v>
      </c>
      <c r="J337" s="53" t="e">
        <f t="shared" si="167"/>
        <v>#DIV/0!</v>
      </c>
      <c r="K337" s="92">
        <f t="shared" si="153"/>
        <v>0</v>
      </c>
      <c r="L337" s="87">
        <f t="shared" si="154"/>
        <v>0</v>
      </c>
      <c r="M337" s="93" t="e">
        <f t="shared" si="168"/>
        <v>#DIV/0!</v>
      </c>
      <c r="N337" s="59">
        <f t="shared" si="155"/>
        <v>5</v>
      </c>
      <c r="O337" s="42">
        <f t="shared" si="156"/>
        <v>6.2500000000000009</v>
      </c>
      <c r="P337" s="55">
        <f t="shared" si="169"/>
        <v>1.0658141036401501E-16</v>
      </c>
      <c r="Q337" s="86">
        <f t="shared" si="157"/>
        <v>0</v>
      </c>
      <c r="R337" s="87">
        <f t="shared" si="158"/>
        <v>0</v>
      </c>
      <c r="S337" s="93" t="e">
        <f t="shared" si="170"/>
        <v>#DIV/0!</v>
      </c>
      <c r="T337" s="59">
        <f t="shared" si="159"/>
        <v>0</v>
      </c>
      <c r="U337" s="42">
        <f t="shared" si="160"/>
        <v>0</v>
      </c>
      <c r="V337" s="53" t="e">
        <f t="shared" si="171"/>
        <v>#DIV/0!</v>
      </c>
      <c r="W337" s="92">
        <f t="shared" si="161"/>
        <v>5</v>
      </c>
      <c r="X337" s="87">
        <f t="shared" si="162"/>
        <v>6.4935064935064934</v>
      </c>
      <c r="Y337" s="88">
        <f t="shared" si="172"/>
        <v>-3.4194869158454821E-17</v>
      </c>
      <c r="Z337" s="54">
        <f t="shared" si="163"/>
        <v>0</v>
      </c>
      <c r="AA337" s="42">
        <f t="shared" si="173"/>
        <v>0</v>
      </c>
      <c r="AB337" s="55" t="e">
        <f t="shared" si="174"/>
        <v>#DIV/0!</v>
      </c>
      <c r="AC337" s="86">
        <f t="shared" si="164"/>
        <v>5</v>
      </c>
      <c r="AD337" s="87">
        <f t="shared" si="175"/>
        <v>5.2083333333333339</v>
      </c>
      <c r="AE337" s="93">
        <f t="shared" si="176"/>
        <v>1.0658141036401501E-16</v>
      </c>
      <c r="AF337" s="59">
        <f t="shared" si="177"/>
        <v>5</v>
      </c>
      <c r="AG337" s="42">
        <f t="shared" si="178"/>
        <v>5.2083333333333339</v>
      </c>
      <c r="AH337" s="55">
        <f t="shared" si="179"/>
        <v>1.0658141036401501E-16</v>
      </c>
    </row>
    <row r="338" spans="1:34" x14ac:dyDescent="0.25">
      <c r="A338" s="75"/>
      <c r="B338" s="66"/>
      <c r="C338" s="40"/>
      <c r="D338" s="80">
        <v>0.04</v>
      </c>
      <c r="E338" s="86">
        <f t="shared" si="150"/>
        <v>5</v>
      </c>
      <c r="F338" s="87">
        <f t="shared" si="151"/>
        <v>6.2893081761006293</v>
      </c>
      <c r="G338" s="88">
        <f t="shared" si="165"/>
        <v>3.5305092183079979E-17</v>
      </c>
      <c r="H338" s="54">
        <f t="shared" si="152"/>
        <v>0</v>
      </c>
      <c r="I338" s="42">
        <f t="shared" si="166"/>
        <v>0</v>
      </c>
      <c r="J338" s="53" t="e">
        <f t="shared" si="167"/>
        <v>#DIV/0!</v>
      </c>
      <c r="K338" s="92">
        <f t="shared" si="153"/>
        <v>0</v>
      </c>
      <c r="L338" s="87">
        <f t="shared" si="154"/>
        <v>0</v>
      </c>
      <c r="M338" s="93" t="e">
        <f t="shared" si="168"/>
        <v>#DIV/0!</v>
      </c>
      <c r="N338" s="59">
        <f t="shared" si="155"/>
        <v>5</v>
      </c>
      <c r="O338" s="42">
        <f t="shared" si="156"/>
        <v>6.2500000000000009</v>
      </c>
      <c r="P338" s="55">
        <f t="shared" si="169"/>
        <v>1.0658141036401501E-16</v>
      </c>
      <c r="Q338" s="86">
        <f t="shared" si="157"/>
        <v>0</v>
      </c>
      <c r="R338" s="87">
        <f t="shared" si="158"/>
        <v>0</v>
      </c>
      <c r="S338" s="93" t="e">
        <f t="shared" si="170"/>
        <v>#DIV/0!</v>
      </c>
      <c r="T338" s="59">
        <f t="shared" si="159"/>
        <v>0</v>
      </c>
      <c r="U338" s="42">
        <f t="shared" si="160"/>
        <v>0</v>
      </c>
      <c r="V338" s="53" t="e">
        <f t="shared" si="171"/>
        <v>#DIV/0!</v>
      </c>
      <c r="W338" s="92">
        <f t="shared" si="161"/>
        <v>5</v>
      </c>
      <c r="X338" s="87">
        <f t="shared" si="162"/>
        <v>6.4935064935064934</v>
      </c>
      <c r="Y338" s="88">
        <f t="shared" si="172"/>
        <v>-3.4194869158454821E-17</v>
      </c>
      <c r="Z338" s="54">
        <f t="shared" si="163"/>
        <v>0</v>
      </c>
      <c r="AA338" s="42">
        <f t="shared" si="173"/>
        <v>0</v>
      </c>
      <c r="AB338" s="55" t="e">
        <f t="shared" si="174"/>
        <v>#DIV/0!</v>
      </c>
      <c r="AC338" s="86">
        <f t="shared" si="164"/>
        <v>5</v>
      </c>
      <c r="AD338" s="87">
        <f t="shared" si="175"/>
        <v>5.2083333333333339</v>
      </c>
      <c r="AE338" s="93">
        <f t="shared" si="176"/>
        <v>1.0658141036401501E-16</v>
      </c>
      <c r="AF338" s="59">
        <f t="shared" si="177"/>
        <v>5</v>
      </c>
      <c r="AG338" s="42">
        <f t="shared" si="178"/>
        <v>5.2083333333333339</v>
      </c>
      <c r="AH338" s="55">
        <f t="shared" si="179"/>
        <v>1.0658141036401501E-16</v>
      </c>
    </row>
    <row r="339" spans="1:34" x14ac:dyDescent="0.25">
      <c r="A339" s="75"/>
      <c r="B339" s="66"/>
      <c r="C339" s="40"/>
      <c r="D339" s="80">
        <v>0.04</v>
      </c>
      <c r="E339" s="86">
        <f t="shared" si="150"/>
        <v>5</v>
      </c>
      <c r="F339" s="87">
        <f t="shared" si="151"/>
        <v>6.2893081761006293</v>
      </c>
      <c r="G339" s="88">
        <f t="shared" si="165"/>
        <v>3.5305092183079979E-17</v>
      </c>
      <c r="H339" s="54">
        <f t="shared" si="152"/>
        <v>0</v>
      </c>
      <c r="I339" s="42">
        <f t="shared" si="166"/>
        <v>0</v>
      </c>
      <c r="J339" s="53" t="e">
        <f t="shared" si="167"/>
        <v>#DIV/0!</v>
      </c>
      <c r="K339" s="92">
        <f t="shared" si="153"/>
        <v>0</v>
      </c>
      <c r="L339" s="87">
        <f t="shared" si="154"/>
        <v>0</v>
      </c>
      <c r="M339" s="93" t="e">
        <f t="shared" si="168"/>
        <v>#DIV/0!</v>
      </c>
      <c r="N339" s="59">
        <f t="shared" si="155"/>
        <v>5</v>
      </c>
      <c r="O339" s="42">
        <f t="shared" si="156"/>
        <v>6.2500000000000009</v>
      </c>
      <c r="P339" s="55">
        <f t="shared" si="169"/>
        <v>1.0658141036401501E-16</v>
      </c>
      <c r="Q339" s="86">
        <f t="shared" si="157"/>
        <v>0</v>
      </c>
      <c r="R339" s="87">
        <f t="shared" si="158"/>
        <v>0</v>
      </c>
      <c r="S339" s="93" t="e">
        <f t="shared" si="170"/>
        <v>#DIV/0!</v>
      </c>
      <c r="T339" s="59">
        <f t="shared" si="159"/>
        <v>0</v>
      </c>
      <c r="U339" s="42">
        <f t="shared" si="160"/>
        <v>0</v>
      </c>
      <c r="V339" s="53" t="e">
        <f t="shared" si="171"/>
        <v>#DIV/0!</v>
      </c>
      <c r="W339" s="92">
        <f t="shared" si="161"/>
        <v>5</v>
      </c>
      <c r="X339" s="87">
        <f t="shared" si="162"/>
        <v>6.4935064935064934</v>
      </c>
      <c r="Y339" s="88">
        <f t="shared" si="172"/>
        <v>-3.4194869158454821E-17</v>
      </c>
      <c r="Z339" s="54">
        <f t="shared" si="163"/>
        <v>0</v>
      </c>
      <c r="AA339" s="42">
        <f t="shared" si="173"/>
        <v>0</v>
      </c>
      <c r="AB339" s="55" t="e">
        <f t="shared" si="174"/>
        <v>#DIV/0!</v>
      </c>
      <c r="AC339" s="86">
        <f t="shared" si="164"/>
        <v>5</v>
      </c>
      <c r="AD339" s="87">
        <f t="shared" si="175"/>
        <v>5.2083333333333339</v>
      </c>
      <c r="AE339" s="93">
        <f t="shared" si="176"/>
        <v>1.0658141036401501E-16</v>
      </c>
      <c r="AF339" s="59">
        <f t="shared" si="177"/>
        <v>5</v>
      </c>
      <c r="AG339" s="42">
        <f t="shared" si="178"/>
        <v>5.2083333333333339</v>
      </c>
      <c r="AH339" s="55">
        <f t="shared" si="179"/>
        <v>1.0658141036401501E-16</v>
      </c>
    </row>
    <row r="340" spans="1:34" x14ac:dyDescent="0.25">
      <c r="A340" s="75"/>
      <c r="B340" s="66"/>
      <c r="C340" s="40"/>
      <c r="D340" s="80">
        <v>0.04</v>
      </c>
      <c r="E340" s="86">
        <f t="shared" si="150"/>
        <v>5</v>
      </c>
      <c r="F340" s="87">
        <f t="shared" si="151"/>
        <v>6.2893081761006293</v>
      </c>
      <c r="G340" s="88">
        <f t="shared" si="165"/>
        <v>3.5305092183079979E-17</v>
      </c>
      <c r="H340" s="54">
        <f t="shared" si="152"/>
        <v>0</v>
      </c>
      <c r="I340" s="42">
        <f t="shared" si="166"/>
        <v>0</v>
      </c>
      <c r="J340" s="53" t="e">
        <f t="shared" si="167"/>
        <v>#DIV/0!</v>
      </c>
      <c r="K340" s="92">
        <f t="shared" si="153"/>
        <v>0</v>
      </c>
      <c r="L340" s="87">
        <f t="shared" si="154"/>
        <v>0</v>
      </c>
      <c r="M340" s="93" t="e">
        <f t="shared" si="168"/>
        <v>#DIV/0!</v>
      </c>
      <c r="N340" s="59">
        <f t="shared" si="155"/>
        <v>5</v>
      </c>
      <c r="O340" s="42">
        <f t="shared" si="156"/>
        <v>6.2500000000000009</v>
      </c>
      <c r="P340" s="55">
        <f t="shared" si="169"/>
        <v>1.0658141036401501E-16</v>
      </c>
      <c r="Q340" s="86">
        <f t="shared" si="157"/>
        <v>0</v>
      </c>
      <c r="R340" s="87">
        <f t="shared" si="158"/>
        <v>0</v>
      </c>
      <c r="S340" s="93" t="e">
        <f t="shared" si="170"/>
        <v>#DIV/0!</v>
      </c>
      <c r="T340" s="59">
        <f t="shared" si="159"/>
        <v>0</v>
      </c>
      <c r="U340" s="42">
        <f t="shared" si="160"/>
        <v>0</v>
      </c>
      <c r="V340" s="53" t="e">
        <f t="shared" si="171"/>
        <v>#DIV/0!</v>
      </c>
      <c r="W340" s="92">
        <f t="shared" si="161"/>
        <v>5</v>
      </c>
      <c r="X340" s="87">
        <f t="shared" si="162"/>
        <v>6.4935064935064934</v>
      </c>
      <c r="Y340" s="88">
        <f t="shared" si="172"/>
        <v>-3.4194869158454821E-17</v>
      </c>
      <c r="Z340" s="54">
        <f t="shared" si="163"/>
        <v>0</v>
      </c>
      <c r="AA340" s="42">
        <f t="shared" si="173"/>
        <v>0</v>
      </c>
      <c r="AB340" s="55" t="e">
        <f t="shared" si="174"/>
        <v>#DIV/0!</v>
      </c>
      <c r="AC340" s="86">
        <f t="shared" si="164"/>
        <v>5</v>
      </c>
      <c r="AD340" s="87">
        <f t="shared" si="175"/>
        <v>5.2083333333333339</v>
      </c>
      <c r="AE340" s="93">
        <f t="shared" si="176"/>
        <v>1.0658141036401501E-16</v>
      </c>
      <c r="AF340" s="59">
        <f t="shared" si="177"/>
        <v>5</v>
      </c>
      <c r="AG340" s="42">
        <f t="shared" si="178"/>
        <v>5.2083333333333339</v>
      </c>
      <c r="AH340" s="55">
        <f t="shared" si="179"/>
        <v>1.0658141036401501E-16</v>
      </c>
    </row>
    <row r="341" spans="1:34" x14ac:dyDescent="0.25">
      <c r="A341" s="75"/>
      <c r="B341" s="66"/>
      <c r="C341" s="40"/>
      <c r="D341" s="80">
        <v>0.04</v>
      </c>
      <c r="E341" s="86">
        <f t="shared" si="150"/>
        <v>5</v>
      </c>
      <c r="F341" s="87">
        <f t="shared" si="151"/>
        <v>6.2893081761006293</v>
      </c>
      <c r="G341" s="88">
        <f t="shared" si="165"/>
        <v>3.5305092183079979E-17</v>
      </c>
      <c r="H341" s="54">
        <f t="shared" si="152"/>
        <v>0</v>
      </c>
      <c r="I341" s="42">
        <f t="shared" si="166"/>
        <v>0</v>
      </c>
      <c r="J341" s="53" t="e">
        <f t="shared" si="167"/>
        <v>#DIV/0!</v>
      </c>
      <c r="K341" s="92">
        <f t="shared" si="153"/>
        <v>0</v>
      </c>
      <c r="L341" s="87">
        <f t="shared" si="154"/>
        <v>0</v>
      </c>
      <c r="M341" s="93" t="e">
        <f t="shared" si="168"/>
        <v>#DIV/0!</v>
      </c>
      <c r="N341" s="59">
        <f t="shared" si="155"/>
        <v>5</v>
      </c>
      <c r="O341" s="42">
        <f t="shared" si="156"/>
        <v>6.2500000000000009</v>
      </c>
      <c r="P341" s="55">
        <f t="shared" si="169"/>
        <v>1.0658141036401501E-16</v>
      </c>
      <c r="Q341" s="86">
        <f t="shared" si="157"/>
        <v>0</v>
      </c>
      <c r="R341" s="87">
        <f t="shared" si="158"/>
        <v>0</v>
      </c>
      <c r="S341" s="93" t="e">
        <f t="shared" si="170"/>
        <v>#DIV/0!</v>
      </c>
      <c r="T341" s="59">
        <f t="shared" si="159"/>
        <v>0</v>
      </c>
      <c r="U341" s="42">
        <f t="shared" si="160"/>
        <v>0</v>
      </c>
      <c r="V341" s="53" t="e">
        <f t="shared" si="171"/>
        <v>#DIV/0!</v>
      </c>
      <c r="W341" s="92">
        <f t="shared" si="161"/>
        <v>5</v>
      </c>
      <c r="X341" s="87">
        <f t="shared" si="162"/>
        <v>6.4935064935064934</v>
      </c>
      <c r="Y341" s="88">
        <f t="shared" si="172"/>
        <v>-3.4194869158454821E-17</v>
      </c>
      <c r="Z341" s="54">
        <f t="shared" si="163"/>
        <v>0</v>
      </c>
      <c r="AA341" s="42">
        <f t="shared" si="173"/>
        <v>0</v>
      </c>
      <c r="AB341" s="55" t="e">
        <f t="shared" si="174"/>
        <v>#DIV/0!</v>
      </c>
      <c r="AC341" s="86">
        <f t="shared" si="164"/>
        <v>5</v>
      </c>
      <c r="AD341" s="87">
        <f t="shared" si="175"/>
        <v>5.2083333333333339</v>
      </c>
      <c r="AE341" s="93">
        <f t="shared" si="176"/>
        <v>1.0658141036401501E-16</v>
      </c>
      <c r="AF341" s="59">
        <f t="shared" si="177"/>
        <v>5</v>
      </c>
      <c r="AG341" s="42">
        <f t="shared" si="178"/>
        <v>5.2083333333333339</v>
      </c>
      <c r="AH341" s="55">
        <f t="shared" si="179"/>
        <v>1.0658141036401501E-16</v>
      </c>
    </row>
    <row r="342" spans="1:34" x14ac:dyDescent="0.25">
      <c r="A342" s="75"/>
      <c r="B342" s="66"/>
      <c r="C342" s="40"/>
      <c r="D342" s="80">
        <v>0.04</v>
      </c>
      <c r="E342" s="86">
        <f t="shared" si="150"/>
        <v>5</v>
      </c>
      <c r="F342" s="87">
        <f t="shared" si="151"/>
        <v>6.2893081761006293</v>
      </c>
      <c r="G342" s="88">
        <f t="shared" si="165"/>
        <v>3.5305092183079979E-17</v>
      </c>
      <c r="H342" s="54">
        <f t="shared" si="152"/>
        <v>0</v>
      </c>
      <c r="I342" s="42">
        <f t="shared" si="166"/>
        <v>0</v>
      </c>
      <c r="J342" s="53" t="e">
        <f t="shared" si="167"/>
        <v>#DIV/0!</v>
      </c>
      <c r="K342" s="92">
        <f t="shared" si="153"/>
        <v>0</v>
      </c>
      <c r="L342" s="87">
        <f t="shared" si="154"/>
        <v>0</v>
      </c>
      <c r="M342" s="93" t="e">
        <f t="shared" si="168"/>
        <v>#DIV/0!</v>
      </c>
      <c r="N342" s="59">
        <f t="shared" si="155"/>
        <v>5</v>
      </c>
      <c r="O342" s="42">
        <f t="shared" si="156"/>
        <v>6.2500000000000009</v>
      </c>
      <c r="P342" s="55">
        <f t="shared" si="169"/>
        <v>1.0658141036401501E-16</v>
      </c>
      <c r="Q342" s="86">
        <f t="shared" si="157"/>
        <v>0</v>
      </c>
      <c r="R342" s="87">
        <f t="shared" si="158"/>
        <v>0</v>
      </c>
      <c r="S342" s="93" t="e">
        <f t="shared" si="170"/>
        <v>#DIV/0!</v>
      </c>
      <c r="T342" s="59">
        <f t="shared" si="159"/>
        <v>0</v>
      </c>
      <c r="U342" s="42">
        <f t="shared" si="160"/>
        <v>0</v>
      </c>
      <c r="V342" s="53" t="e">
        <f t="shared" si="171"/>
        <v>#DIV/0!</v>
      </c>
      <c r="W342" s="92">
        <f t="shared" si="161"/>
        <v>5</v>
      </c>
      <c r="X342" s="87">
        <f t="shared" si="162"/>
        <v>6.4935064935064934</v>
      </c>
      <c r="Y342" s="88">
        <f t="shared" si="172"/>
        <v>-3.4194869158454821E-17</v>
      </c>
      <c r="Z342" s="54">
        <f t="shared" si="163"/>
        <v>0</v>
      </c>
      <c r="AA342" s="42">
        <f t="shared" si="173"/>
        <v>0</v>
      </c>
      <c r="AB342" s="55" t="e">
        <f t="shared" si="174"/>
        <v>#DIV/0!</v>
      </c>
      <c r="AC342" s="86">
        <f t="shared" si="164"/>
        <v>5</v>
      </c>
      <c r="AD342" s="87">
        <f t="shared" si="175"/>
        <v>5.2083333333333339</v>
      </c>
      <c r="AE342" s="93">
        <f t="shared" si="176"/>
        <v>1.0658141036401501E-16</v>
      </c>
      <c r="AF342" s="59">
        <f t="shared" si="177"/>
        <v>5</v>
      </c>
      <c r="AG342" s="42">
        <f t="shared" si="178"/>
        <v>5.2083333333333339</v>
      </c>
      <c r="AH342" s="55">
        <f t="shared" si="179"/>
        <v>1.0658141036401501E-16</v>
      </c>
    </row>
    <row r="343" spans="1:34" x14ac:dyDescent="0.25">
      <c r="A343" s="75"/>
      <c r="B343" s="66"/>
      <c r="C343" s="40"/>
      <c r="D343" s="80">
        <v>0.04</v>
      </c>
      <c r="E343" s="86">
        <f t="shared" si="150"/>
        <v>5</v>
      </c>
      <c r="F343" s="87">
        <f t="shared" si="151"/>
        <v>6.2893081761006293</v>
      </c>
      <c r="G343" s="88">
        <f t="shared" si="165"/>
        <v>3.5305092183079979E-17</v>
      </c>
      <c r="H343" s="54">
        <f t="shared" si="152"/>
        <v>0</v>
      </c>
      <c r="I343" s="42">
        <f t="shared" si="166"/>
        <v>0</v>
      </c>
      <c r="J343" s="53" t="e">
        <f t="shared" si="167"/>
        <v>#DIV/0!</v>
      </c>
      <c r="K343" s="92">
        <f t="shared" si="153"/>
        <v>0</v>
      </c>
      <c r="L343" s="87">
        <f t="shared" si="154"/>
        <v>0</v>
      </c>
      <c r="M343" s="93" t="e">
        <f t="shared" si="168"/>
        <v>#DIV/0!</v>
      </c>
      <c r="N343" s="59">
        <f t="shared" si="155"/>
        <v>5</v>
      </c>
      <c r="O343" s="42">
        <f t="shared" si="156"/>
        <v>6.2500000000000009</v>
      </c>
      <c r="P343" s="55">
        <f t="shared" si="169"/>
        <v>1.0658141036401501E-16</v>
      </c>
      <c r="Q343" s="86">
        <f t="shared" si="157"/>
        <v>0</v>
      </c>
      <c r="R343" s="87">
        <f t="shared" si="158"/>
        <v>0</v>
      </c>
      <c r="S343" s="93" t="e">
        <f t="shared" si="170"/>
        <v>#DIV/0!</v>
      </c>
      <c r="T343" s="59">
        <f t="shared" si="159"/>
        <v>0</v>
      </c>
      <c r="U343" s="42">
        <f t="shared" si="160"/>
        <v>0</v>
      </c>
      <c r="V343" s="53" t="e">
        <f t="shared" si="171"/>
        <v>#DIV/0!</v>
      </c>
      <c r="W343" s="92">
        <f t="shared" si="161"/>
        <v>5</v>
      </c>
      <c r="X343" s="87">
        <f t="shared" si="162"/>
        <v>6.4935064935064934</v>
      </c>
      <c r="Y343" s="88">
        <f t="shared" si="172"/>
        <v>-3.4194869158454821E-17</v>
      </c>
      <c r="Z343" s="54">
        <f t="shared" si="163"/>
        <v>0</v>
      </c>
      <c r="AA343" s="42">
        <f t="shared" si="173"/>
        <v>0</v>
      </c>
      <c r="AB343" s="55" t="e">
        <f t="shared" si="174"/>
        <v>#DIV/0!</v>
      </c>
      <c r="AC343" s="86">
        <f t="shared" si="164"/>
        <v>5</v>
      </c>
      <c r="AD343" s="87">
        <f t="shared" si="175"/>
        <v>5.2083333333333339</v>
      </c>
      <c r="AE343" s="93">
        <f t="shared" si="176"/>
        <v>1.0658141036401501E-16</v>
      </c>
      <c r="AF343" s="59">
        <f t="shared" si="177"/>
        <v>5</v>
      </c>
      <c r="AG343" s="42">
        <f t="shared" si="178"/>
        <v>5.2083333333333339</v>
      </c>
      <c r="AH343" s="55">
        <f t="shared" si="179"/>
        <v>1.0658141036401501E-16</v>
      </c>
    </row>
    <row r="344" spans="1:34" x14ac:dyDescent="0.25">
      <c r="A344" s="75"/>
      <c r="B344" s="66"/>
      <c r="C344" s="40"/>
      <c r="D344" s="80">
        <v>0.04</v>
      </c>
      <c r="E344" s="86">
        <f t="shared" si="150"/>
        <v>5</v>
      </c>
      <c r="F344" s="87">
        <f t="shared" si="151"/>
        <v>6.2893081761006293</v>
      </c>
      <c r="G344" s="88">
        <f t="shared" si="165"/>
        <v>3.5305092183079979E-17</v>
      </c>
      <c r="H344" s="54">
        <f t="shared" si="152"/>
        <v>0</v>
      </c>
      <c r="I344" s="42">
        <f t="shared" si="166"/>
        <v>0</v>
      </c>
      <c r="J344" s="53" t="e">
        <f t="shared" si="167"/>
        <v>#DIV/0!</v>
      </c>
      <c r="K344" s="92">
        <f t="shared" si="153"/>
        <v>0</v>
      </c>
      <c r="L344" s="87">
        <f t="shared" si="154"/>
        <v>0</v>
      </c>
      <c r="M344" s="93" t="e">
        <f t="shared" si="168"/>
        <v>#DIV/0!</v>
      </c>
      <c r="N344" s="59">
        <f t="shared" si="155"/>
        <v>5</v>
      </c>
      <c r="O344" s="42">
        <f t="shared" si="156"/>
        <v>6.2500000000000009</v>
      </c>
      <c r="P344" s="55">
        <f t="shared" si="169"/>
        <v>1.0658141036401501E-16</v>
      </c>
      <c r="Q344" s="86">
        <f t="shared" si="157"/>
        <v>0</v>
      </c>
      <c r="R344" s="87">
        <f t="shared" si="158"/>
        <v>0</v>
      </c>
      <c r="S344" s="93" t="e">
        <f t="shared" si="170"/>
        <v>#DIV/0!</v>
      </c>
      <c r="T344" s="59">
        <f t="shared" si="159"/>
        <v>0</v>
      </c>
      <c r="U344" s="42">
        <f t="shared" si="160"/>
        <v>0</v>
      </c>
      <c r="V344" s="53" t="e">
        <f t="shared" si="171"/>
        <v>#DIV/0!</v>
      </c>
      <c r="W344" s="92">
        <f t="shared" si="161"/>
        <v>5</v>
      </c>
      <c r="X344" s="87">
        <f t="shared" si="162"/>
        <v>6.4935064935064934</v>
      </c>
      <c r="Y344" s="88">
        <f t="shared" si="172"/>
        <v>-3.4194869158454821E-17</v>
      </c>
      <c r="Z344" s="54">
        <f t="shared" si="163"/>
        <v>0</v>
      </c>
      <c r="AA344" s="42">
        <f t="shared" si="173"/>
        <v>0</v>
      </c>
      <c r="AB344" s="55" t="e">
        <f t="shared" si="174"/>
        <v>#DIV/0!</v>
      </c>
      <c r="AC344" s="86">
        <f t="shared" si="164"/>
        <v>5</v>
      </c>
      <c r="AD344" s="87">
        <f t="shared" si="175"/>
        <v>5.2083333333333339</v>
      </c>
      <c r="AE344" s="93">
        <f t="shared" si="176"/>
        <v>1.0658141036401501E-16</v>
      </c>
      <c r="AF344" s="59">
        <f t="shared" si="177"/>
        <v>5</v>
      </c>
      <c r="AG344" s="42">
        <f t="shared" si="178"/>
        <v>5.2083333333333339</v>
      </c>
      <c r="AH344" s="55">
        <f t="shared" si="179"/>
        <v>1.0658141036401501E-16</v>
      </c>
    </row>
    <row r="345" spans="1:34" x14ac:dyDescent="0.25">
      <c r="A345" s="75"/>
      <c r="B345" s="66"/>
      <c r="C345" s="40"/>
      <c r="D345" s="80">
        <v>0.04</v>
      </c>
      <c r="E345" s="86">
        <f t="shared" si="150"/>
        <v>5</v>
      </c>
      <c r="F345" s="87">
        <f t="shared" si="151"/>
        <v>6.2893081761006293</v>
      </c>
      <c r="G345" s="88">
        <f t="shared" si="165"/>
        <v>3.5305092183079979E-17</v>
      </c>
      <c r="H345" s="54">
        <f t="shared" si="152"/>
        <v>0</v>
      </c>
      <c r="I345" s="42">
        <f t="shared" si="166"/>
        <v>0</v>
      </c>
      <c r="J345" s="53" t="e">
        <f t="shared" si="167"/>
        <v>#DIV/0!</v>
      </c>
      <c r="K345" s="92">
        <f t="shared" si="153"/>
        <v>0</v>
      </c>
      <c r="L345" s="87">
        <f t="shared" si="154"/>
        <v>0</v>
      </c>
      <c r="M345" s="93" t="e">
        <f t="shared" si="168"/>
        <v>#DIV/0!</v>
      </c>
      <c r="N345" s="59">
        <f t="shared" si="155"/>
        <v>5</v>
      </c>
      <c r="O345" s="42">
        <f t="shared" si="156"/>
        <v>6.2500000000000009</v>
      </c>
      <c r="P345" s="55">
        <f t="shared" si="169"/>
        <v>1.0658141036401501E-16</v>
      </c>
      <c r="Q345" s="86">
        <f t="shared" si="157"/>
        <v>0</v>
      </c>
      <c r="R345" s="87">
        <f t="shared" si="158"/>
        <v>0</v>
      </c>
      <c r="S345" s="93" t="e">
        <f t="shared" si="170"/>
        <v>#DIV/0!</v>
      </c>
      <c r="T345" s="59">
        <f t="shared" si="159"/>
        <v>0</v>
      </c>
      <c r="U345" s="42">
        <f t="shared" si="160"/>
        <v>0</v>
      </c>
      <c r="V345" s="53" t="e">
        <f t="shared" si="171"/>
        <v>#DIV/0!</v>
      </c>
      <c r="W345" s="92">
        <f t="shared" si="161"/>
        <v>5</v>
      </c>
      <c r="X345" s="87">
        <f t="shared" si="162"/>
        <v>6.4935064935064934</v>
      </c>
      <c r="Y345" s="88">
        <f t="shared" si="172"/>
        <v>-3.4194869158454821E-17</v>
      </c>
      <c r="Z345" s="54">
        <f t="shared" si="163"/>
        <v>0</v>
      </c>
      <c r="AA345" s="42">
        <f t="shared" si="173"/>
        <v>0</v>
      </c>
      <c r="AB345" s="55" t="e">
        <f t="shared" si="174"/>
        <v>#DIV/0!</v>
      </c>
      <c r="AC345" s="86">
        <f t="shared" si="164"/>
        <v>5</v>
      </c>
      <c r="AD345" s="87">
        <f t="shared" si="175"/>
        <v>5.2083333333333339</v>
      </c>
      <c r="AE345" s="93">
        <f t="shared" si="176"/>
        <v>1.0658141036401501E-16</v>
      </c>
      <c r="AF345" s="59">
        <f t="shared" si="177"/>
        <v>5</v>
      </c>
      <c r="AG345" s="42">
        <f t="shared" si="178"/>
        <v>5.2083333333333339</v>
      </c>
      <c r="AH345" s="55">
        <f t="shared" si="179"/>
        <v>1.0658141036401501E-16</v>
      </c>
    </row>
    <row r="346" spans="1:34" x14ac:dyDescent="0.25">
      <c r="A346" s="75"/>
      <c r="B346" s="66"/>
      <c r="C346" s="40"/>
      <c r="D346" s="80">
        <v>0.04</v>
      </c>
      <c r="E346" s="86">
        <f t="shared" si="150"/>
        <v>5</v>
      </c>
      <c r="F346" s="87">
        <f t="shared" si="151"/>
        <v>6.2893081761006293</v>
      </c>
      <c r="G346" s="88">
        <f t="shared" si="165"/>
        <v>3.5305092183079979E-17</v>
      </c>
      <c r="H346" s="54">
        <f t="shared" si="152"/>
        <v>0</v>
      </c>
      <c r="I346" s="42">
        <f t="shared" si="166"/>
        <v>0</v>
      </c>
      <c r="J346" s="53" t="e">
        <f t="shared" si="167"/>
        <v>#DIV/0!</v>
      </c>
      <c r="K346" s="92">
        <f t="shared" si="153"/>
        <v>0</v>
      </c>
      <c r="L346" s="87">
        <f t="shared" si="154"/>
        <v>0</v>
      </c>
      <c r="M346" s="93" t="e">
        <f t="shared" si="168"/>
        <v>#DIV/0!</v>
      </c>
      <c r="N346" s="59">
        <f t="shared" si="155"/>
        <v>5</v>
      </c>
      <c r="O346" s="42">
        <f t="shared" si="156"/>
        <v>6.2500000000000009</v>
      </c>
      <c r="P346" s="55">
        <f t="shared" si="169"/>
        <v>1.0658141036401501E-16</v>
      </c>
      <c r="Q346" s="86">
        <f t="shared" si="157"/>
        <v>0</v>
      </c>
      <c r="R346" s="87">
        <f t="shared" si="158"/>
        <v>0</v>
      </c>
      <c r="S346" s="93" t="e">
        <f t="shared" si="170"/>
        <v>#DIV/0!</v>
      </c>
      <c r="T346" s="59">
        <f t="shared" si="159"/>
        <v>0</v>
      </c>
      <c r="U346" s="42">
        <f t="shared" si="160"/>
        <v>0</v>
      </c>
      <c r="V346" s="53" t="e">
        <f t="shared" si="171"/>
        <v>#DIV/0!</v>
      </c>
      <c r="W346" s="92">
        <f t="shared" si="161"/>
        <v>5</v>
      </c>
      <c r="X346" s="87">
        <f t="shared" si="162"/>
        <v>6.4935064935064934</v>
      </c>
      <c r="Y346" s="88">
        <f t="shared" si="172"/>
        <v>-3.4194869158454821E-17</v>
      </c>
      <c r="Z346" s="54">
        <f t="shared" si="163"/>
        <v>0</v>
      </c>
      <c r="AA346" s="42">
        <f t="shared" si="173"/>
        <v>0</v>
      </c>
      <c r="AB346" s="55" t="e">
        <f t="shared" si="174"/>
        <v>#DIV/0!</v>
      </c>
      <c r="AC346" s="86">
        <f t="shared" si="164"/>
        <v>5</v>
      </c>
      <c r="AD346" s="87">
        <f t="shared" si="175"/>
        <v>5.2083333333333339</v>
      </c>
      <c r="AE346" s="93">
        <f t="shared" si="176"/>
        <v>1.0658141036401501E-16</v>
      </c>
      <c r="AF346" s="59">
        <f t="shared" si="177"/>
        <v>5</v>
      </c>
      <c r="AG346" s="42">
        <f t="shared" si="178"/>
        <v>5.2083333333333339</v>
      </c>
      <c r="AH346" s="55">
        <f t="shared" si="179"/>
        <v>1.0658141036401501E-16</v>
      </c>
    </row>
    <row r="347" spans="1:34" x14ac:dyDescent="0.25">
      <c r="A347" s="75"/>
      <c r="B347" s="66"/>
      <c r="C347" s="40"/>
      <c r="D347" s="80">
        <v>0.04</v>
      </c>
      <c r="E347" s="86">
        <f t="shared" si="150"/>
        <v>5</v>
      </c>
      <c r="F347" s="87">
        <f t="shared" si="151"/>
        <v>6.2893081761006293</v>
      </c>
      <c r="G347" s="88">
        <f t="shared" si="165"/>
        <v>3.5305092183079979E-17</v>
      </c>
      <c r="H347" s="54">
        <f t="shared" si="152"/>
        <v>0</v>
      </c>
      <c r="I347" s="42">
        <f t="shared" si="166"/>
        <v>0</v>
      </c>
      <c r="J347" s="53" t="e">
        <f t="shared" si="167"/>
        <v>#DIV/0!</v>
      </c>
      <c r="K347" s="92">
        <f t="shared" si="153"/>
        <v>0</v>
      </c>
      <c r="L347" s="87">
        <f t="shared" si="154"/>
        <v>0</v>
      </c>
      <c r="M347" s="93" t="e">
        <f t="shared" si="168"/>
        <v>#DIV/0!</v>
      </c>
      <c r="N347" s="59">
        <f t="shared" si="155"/>
        <v>5</v>
      </c>
      <c r="O347" s="42">
        <f t="shared" si="156"/>
        <v>6.2500000000000009</v>
      </c>
      <c r="P347" s="55">
        <f t="shared" si="169"/>
        <v>1.0658141036401501E-16</v>
      </c>
      <c r="Q347" s="86">
        <f t="shared" si="157"/>
        <v>0</v>
      </c>
      <c r="R347" s="87">
        <f t="shared" si="158"/>
        <v>0</v>
      </c>
      <c r="S347" s="93" t="e">
        <f t="shared" si="170"/>
        <v>#DIV/0!</v>
      </c>
      <c r="T347" s="59">
        <f t="shared" si="159"/>
        <v>0</v>
      </c>
      <c r="U347" s="42">
        <f t="shared" si="160"/>
        <v>0</v>
      </c>
      <c r="V347" s="53" t="e">
        <f t="shared" si="171"/>
        <v>#DIV/0!</v>
      </c>
      <c r="W347" s="92">
        <f t="shared" si="161"/>
        <v>5</v>
      </c>
      <c r="X347" s="87">
        <f t="shared" si="162"/>
        <v>6.4935064935064934</v>
      </c>
      <c r="Y347" s="88">
        <f t="shared" si="172"/>
        <v>-3.4194869158454821E-17</v>
      </c>
      <c r="Z347" s="54">
        <f t="shared" si="163"/>
        <v>0</v>
      </c>
      <c r="AA347" s="42">
        <f t="shared" si="173"/>
        <v>0</v>
      </c>
      <c r="AB347" s="55" t="e">
        <f t="shared" si="174"/>
        <v>#DIV/0!</v>
      </c>
      <c r="AC347" s="86">
        <f t="shared" si="164"/>
        <v>5</v>
      </c>
      <c r="AD347" s="87">
        <f t="shared" si="175"/>
        <v>5.2083333333333339</v>
      </c>
      <c r="AE347" s="93">
        <f t="shared" si="176"/>
        <v>1.0658141036401501E-16</v>
      </c>
      <c r="AF347" s="59">
        <f t="shared" si="177"/>
        <v>5</v>
      </c>
      <c r="AG347" s="42">
        <f t="shared" si="178"/>
        <v>5.2083333333333339</v>
      </c>
      <c r="AH347" s="55">
        <f t="shared" si="179"/>
        <v>1.0658141036401501E-16</v>
      </c>
    </row>
    <row r="348" spans="1:34" x14ac:dyDescent="0.25">
      <c r="A348" s="75"/>
      <c r="B348" s="66"/>
      <c r="C348" s="40"/>
      <c r="D348" s="80">
        <v>0.04</v>
      </c>
      <c r="E348" s="86">
        <f t="shared" si="150"/>
        <v>5</v>
      </c>
      <c r="F348" s="87">
        <f t="shared" si="151"/>
        <v>6.2893081761006293</v>
      </c>
      <c r="G348" s="88">
        <f t="shared" si="165"/>
        <v>3.5305092183079979E-17</v>
      </c>
      <c r="H348" s="54">
        <f t="shared" si="152"/>
        <v>0</v>
      </c>
      <c r="I348" s="42">
        <f t="shared" si="166"/>
        <v>0</v>
      </c>
      <c r="J348" s="53" t="e">
        <f t="shared" si="167"/>
        <v>#DIV/0!</v>
      </c>
      <c r="K348" s="92">
        <f t="shared" si="153"/>
        <v>0</v>
      </c>
      <c r="L348" s="87">
        <f t="shared" si="154"/>
        <v>0</v>
      </c>
      <c r="M348" s="93" t="e">
        <f t="shared" si="168"/>
        <v>#DIV/0!</v>
      </c>
      <c r="N348" s="59">
        <f t="shared" si="155"/>
        <v>5</v>
      </c>
      <c r="O348" s="42">
        <f t="shared" si="156"/>
        <v>6.2500000000000009</v>
      </c>
      <c r="P348" s="55">
        <f t="shared" si="169"/>
        <v>1.0658141036401501E-16</v>
      </c>
      <c r="Q348" s="86">
        <f t="shared" si="157"/>
        <v>0</v>
      </c>
      <c r="R348" s="87">
        <f t="shared" si="158"/>
        <v>0</v>
      </c>
      <c r="S348" s="93" t="e">
        <f t="shared" si="170"/>
        <v>#DIV/0!</v>
      </c>
      <c r="T348" s="59">
        <f t="shared" si="159"/>
        <v>0</v>
      </c>
      <c r="U348" s="42">
        <f t="shared" si="160"/>
        <v>0</v>
      </c>
      <c r="V348" s="53" t="e">
        <f t="shared" si="171"/>
        <v>#DIV/0!</v>
      </c>
      <c r="W348" s="92">
        <f t="shared" si="161"/>
        <v>5</v>
      </c>
      <c r="X348" s="87">
        <f t="shared" si="162"/>
        <v>6.4935064935064934</v>
      </c>
      <c r="Y348" s="88">
        <f t="shared" si="172"/>
        <v>-3.4194869158454821E-17</v>
      </c>
      <c r="Z348" s="54">
        <f t="shared" si="163"/>
        <v>0</v>
      </c>
      <c r="AA348" s="42">
        <f t="shared" si="173"/>
        <v>0</v>
      </c>
      <c r="AB348" s="55" t="e">
        <f t="shared" si="174"/>
        <v>#DIV/0!</v>
      </c>
      <c r="AC348" s="86">
        <f t="shared" si="164"/>
        <v>5</v>
      </c>
      <c r="AD348" s="87">
        <f t="shared" si="175"/>
        <v>5.2083333333333339</v>
      </c>
      <c r="AE348" s="93">
        <f t="shared" si="176"/>
        <v>1.0658141036401501E-16</v>
      </c>
      <c r="AF348" s="59">
        <f t="shared" si="177"/>
        <v>5</v>
      </c>
      <c r="AG348" s="42">
        <f t="shared" si="178"/>
        <v>5.2083333333333339</v>
      </c>
      <c r="AH348" s="55">
        <f t="shared" si="179"/>
        <v>1.0658141036401501E-16</v>
      </c>
    </row>
    <row r="349" spans="1:34" x14ac:dyDescent="0.25">
      <c r="A349" s="75"/>
      <c r="B349" s="66"/>
      <c r="C349" s="40"/>
      <c r="D349" s="80">
        <v>0.04</v>
      </c>
      <c r="E349" s="86">
        <f t="shared" si="150"/>
        <v>5</v>
      </c>
      <c r="F349" s="87">
        <f t="shared" si="151"/>
        <v>6.2893081761006293</v>
      </c>
      <c r="G349" s="88">
        <f t="shared" si="165"/>
        <v>3.5305092183079979E-17</v>
      </c>
      <c r="H349" s="54">
        <f t="shared" si="152"/>
        <v>0</v>
      </c>
      <c r="I349" s="42">
        <f t="shared" si="166"/>
        <v>0</v>
      </c>
      <c r="J349" s="53" t="e">
        <f t="shared" si="167"/>
        <v>#DIV/0!</v>
      </c>
      <c r="K349" s="92">
        <f t="shared" si="153"/>
        <v>0</v>
      </c>
      <c r="L349" s="87">
        <f t="shared" si="154"/>
        <v>0</v>
      </c>
      <c r="M349" s="93" t="e">
        <f t="shared" si="168"/>
        <v>#DIV/0!</v>
      </c>
      <c r="N349" s="59">
        <f t="shared" si="155"/>
        <v>5</v>
      </c>
      <c r="O349" s="42">
        <f t="shared" si="156"/>
        <v>6.2500000000000009</v>
      </c>
      <c r="P349" s="55">
        <f t="shared" si="169"/>
        <v>1.0658141036401501E-16</v>
      </c>
      <c r="Q349" s="86">
        <f t="shared" si="157"/>
        <v>0</v>
      </c>
      <c r="R349" s="87">
        <f t="shared" si="158"/>
        <v>0</v>
      </c>
      <c r="S349" s="93" t="e">
        <f t="shared" si="170"/>
        <v>#DIV/0!</v>
      </c>
      <c r="T349" s="59">
        <f t="shared" si="159"/>
        <v>0</v>
      </c>
      <c r="U349" s="42">
        <f t="shared" si="160"/>
        <v>0</v>
      </c>
      <c r="V349" s="53" t="e">
        <f t="shared" si="171"/>
        <v>#DIV/0!</v>
      </c>
      <c r="W349" s="92">
        <f t="shared" si="161"/>
        <v>5</v>
      </c>
      <c r="X349" s="87">
        <f t="shared" si="162"/>
        <v>6.4935064935064934</v>
      </c>
      <c r="Y349" s="88">
        <f t="shared" si="172"/>
        <v>-3.4194869158454821E-17</v>
      </c>
      <c r="Z349" s="54">
        <f t="shared" si="163"/>
        <v>0</v>
      </c>
      <c r="AA349" s="42">
        <f t="shared" si="173"/>
        <v>0</v>
      </c>
      <c r="AB349" s="55" t="e">
        <f t="shared" si="174"/>
        <v>#DIV/0!</v>
      </c>
      <c r="AC349" s="86">
        <f t="shared" si="164"/>
        <v>5</v>
      </c>
      <c r="AD349" s="87">
        <f t="shared" si="175"/>
        <v>5.2083333333333339</v>
      </c>
      <c r="AE349" s="93">
        <f t="shared" si="176"/>
        <v>1.0658141036401501E-16</v>
      </c>
      <c r="AF349" s="59">
        <f t="shared" si="177"/>
        <v>5</v>
      </c>
      <c r="AG349" s="42">
        <f t="shared" si="178"/>
        <v>5.2083333333333339</v>
      </c>
      <c r="AH349" s="55">
        <f t="shared" si="179"/>
        <v>1.0658141036401501E-16</v>
      </c>
    </row>
    <row r="350" spans="1:34" x14ac:dyDescent="0.25">
      <c r="A350" s="75"/>
      <c r="B350" s="66"/>
      <c r="C350" s="40"/>
      <c r="D350" s="80">
        <v>0.04</v>
      </c>
      <c r="E350" s="86">
        <f t="shared" si="150"/>
        <v>5</v>
      </c>
      <c r="F350" s="87">
        <f t="shared" si="151"/>
        <v>6.2893081761006293</v>
      </c>
      <c r="G350" s="88">
        <f t="shared" si="165"/>
        <v>3.5305092183079979E-17</v>
      </c>
      <c r="H350" s="54">
        <f t="shared" si="152"/>
        <v>0</v>
      </c>
      <c r="I350" s="42">
        <f t="shared" si="166"/>
        <v>0</v>
      </c>
      <c r="J350" s="53" t="e">
        <f t="shared" si="167"/>
        <v>#DIV/0!</v>
      </c>
      <c r="K350" s="92">
        <f t="shared" si="153"/>
        <v>0</v>
      </c>
      <c r="L350" s="87">
        <f t="shared" si="154"/>
        <v>0</v>
      </c>
      <c r="M350" s="93" t="e">
        <f t="shared" si="168"/>
        <v>#DIV/0!</v>
      </c>
      <c r="N350" s="59">
        <f t="shared" si="155"/>
        <v>5</v>
      </c>
      <c r="O350" s="42">
        <f t="shared" si="156"/>
        <v>6.2500000000000009</v>
      </c>
      <c r="P350" s="55">
        <f t="shared" si="169"/>
        <v>1.0658141036401501E-16</v>
      </c>
      <c r="Q350" s="86">
        <f t="shared" si="157"/>
        <v>0</v>
      </c>
      <c r="R350" s="87">
        <f t="shared" si="158"/>
        <v>0</v>
      </c>
      <c r="S350" s="93" t="e">
        <f t="shared" si="170"/>
        <v>#DIV/0!</v>
      </c>
      <c r="T350" s="59">
        <f t="shared" si="159"/>
        <v>0</v>
      </c>
      <c r="U350" s="42">
        <f t="shared" si="160"/>
        <v>0</v>
      </c>
      <c r="V350" s="53" t="e">
        <f t="shared" si="171"/>
        <v>#DIV/0!</v>
      </c>
      <c r="W350" s="92">
        <f t="shared" si="161"/>
        <v>5</v>
      </c>
      <c r="X350" s="87">
        <f t="shared" si="162"/>
        <v>6.4935064935064934</v>
      </c>
      <c r="Y350" s="88">
        <f t="shared" si="172"/>
        <v>-3.4194869158454821E-17</v>
      </c>
      <c r="Z350" s="54">
        <f t="shared" si="163"/>
        <v>0</v>
      </c>
      <c r="AA350" s="42">
        <f t="shared" si="173"/>
        <v>0</v>
      </c>
      <c r="AB350" s="55" t="e">
        <f t="shared" si="174"/>
        <v>#DIV/0!</v>
      </c>
      <c r="AC350" s="86">
        <f t="shared" si="164"/>
        <v>5</v>
      </c>
      <c r="AD350" s="87">
        <f t="shared" si="175"/>
        <v>5.2083333333333339</v>
      </c>
      <c r="AE350" s="93">
        <f t="shared" si="176"/>
        <v>1.0658141036401501E-16</v>
      </c>
      <c r="AF350" s="59">
        <f t="shared" si="177"/>
        <v>5</v>
      </c>
      <c r="AG350" s="42">
        <f t="shared" si="178"/>
        <v>5.2083333333333339</v>
      </c>
      <c r="AH350" s="55">
        <f t="shared" si="179"/>
        <v>1.0658141036401501E-16</v>
      </c>
    </row>
    <row r="351" spans="1:34" x14ac:dyDescent="0.25">
      <c r="A351" s="75"/>
      <c r="B351" s="66"/>
      <c r="C351" s="40"/>
      <c r="D351" s="80">
        <v>0.04</v>
      </c>
      <c r="E351" s="86">
        <f t="shared" si="150"/>
        <v>5</v>
      </c>
      <c r="F351" s="87">
        <f t="shared" si="151"/>
        <v>6.2893081761006293</v>
      </c>
      <c r="G351" s="88">
        <f t="shared" si="165"/>
        <v>3.5305092183079979E-17</v>
      </c>
      <c r="H351" s="54">
        <f t="shared" si="152"/>
        <v>0</v>
      </c>
      <c r="I351" s="42">
        <f t="shared" si="166"/>
        <v>0</v>
      </c>
      <c r="J351" s="53" t="e">
        <f t="shared" si="167"/>
        <v>#DIV/0!</v>
      </c>
      <c r="K351" s="92">
        <f t="shared" si="153"/>
        <v>0</v>
      </c>
      <c r="L351" s="87">
        <f t="shared" si="154"/>
        <v>0</v>
      </c>
      <c r="M351" s="93" t="e">
        <f t="shared" si="168"/>
        <v>#DIV/0!</v>
      </c>
      <c r="N351" s="59">
        <f t="shared" si="155"/>
        <v>5</v>
      </c>
      <c r="O351" s="42">
        <f t="shared" si="156"/>
        <v>6.2500000000000009</v>
      </c>
      <c r="P351" s="55">
        <f t="shared" si="169"/>
        <v>1.0658141036401501E-16</v>
      </c>
      <c r="Q351" s="86">
        <f t="shared" si="157"/>
        <v>0</v>
      </c>
      <c r="R351" s="87">
        <f t="shared" si="158"/>
        <v>0</v>
      </c>
      <c r="S351" s="93" t="e">
        <f t="shared" si="170"/>
        <v>#DIV/0!</v>
      </c>
      <c r="T351" s="59">
        <f t="shared" si="159"/>
        <v>0</v>
      </c>
      <c r="U351" s="42">
        <f t="shared" si="160"/>
        <v>0</v>
      </c>
      <c r="V351" s="53" t="e">
        <f t="shared" si="171"/>
        <v>#DIV/0!</v>
      </c>
      <c r="W351" s="92">
        <f t="shared" si="161"/>
        <v>5</v>
      </c>
      <c r="X351" s="87">
        <f t="shared" si="162"/>
        <v>6.4935064935064934</v>
      </c>
      <c r="Y351" s="88">
        <f t="shared" si="172"/>
        <v>-3.4194869158454821E-17</v>
      </c>
      <c r="Z351" s="54">
        <f t="shared" si="163"/>
        <v>0</v>
      </c>
      <c r="AA351" s="42">
        <f t="shared" si="173"/>
        <v>0</v>
      </c>
      <c r="AB351" s="55" t="e">
        <f t="shared" si="174"/>
        <v>#DIV/0!</v>
      </c>
      <c r="AC351" s="86">
        <f t="shared" si="164"/>
        <v>5</v>
      </c>
      <c r="AD351" s="87">
        <f t="shared" si="175"/>
        <v>5.2083333333333339</v>
      </c>
      <c r="AE351" s="93">
        <f t="shared" si="176"/>
        <v>1.0658141036401501E-16</v>
      </c>
      <c r="AF351" s="59">
        <f t="shared" si="177"/>
        <v>5</v>
      </c>
      <c r="AG351" s="42">
        <f t="shared" si="178"/>
        <v>5.2083333333333339</v>
      </c>
      <c r="AH351" s="55">
        <f t="shared" si="179"/>
        <v>1.0658141036401501E-16</v>
      </c>
    </row>
    <row r="352" spans="1:34" x14ac:dyDescent="0.25">
      <c r="A352" s="75"/>
      <c r="B352" s="66"/>
      <c r="C352" s="40"/>
      <c r="D352" s="80">
        <v>0.04</v>
      </c>
      <c r="E352" s="86">
        <f t="shared" si="150"/>
        <v>5</v>
      </c>
      <c r="F352" s="87">
        <f t="shared" si="151"/>
        <v>6.2893081761006293</v>
      </c>
      <c r="G352" s="88">
        <f t="shared" si="165"/>
        <v>3.5305092183079979E-17</v>
      </c>
      <c r="H352" s="54">
        <f t="shared" si="152"/>
        <v>0</v>
      </c>
      <c r="I352" s="42">
        <f t="shared" si="166"/>
        <v>0</v>
      </c>
      <c r="J352" s="53" t="e">
        <f t="shared" si="167"/>
        <v>#DIV/0!</v>
      </c>
      <c r="K352" s="92">
        <f t="shared" si="153"/>
        <v>0</v>
      </c>
      <c r="L352" s="87">
        <f t="shared" si="154"/>
        <v>0</v>
      </c>
      <c r="M352" s="93" t="e">
        <f t="shared" si="168"/>
        <v>#DIV/0!</v>
      </c>
      <c r="N352" s="59">
        <f t="shared" si="155"/>
        <v>5</v>
      </c>
      <c r="O352" s="42">
        <f t="shared" si="156"/>
        <v>6.2500000000000009</v>
      </c>
      <c r="P352" s="55">
        <f t="shared" si="169"/>
        <v>1.0658141036401501E-16</v>
      </c>
      <c r="Q352" s="86">
        <f t="shared" si="157"/>
        <v>0</v>
      </c>
      <c r="R352" s="87">
        <f t="shared" si="158"/>
        <v>0</v>
      </c>
      <c r="S352" s="93" t="e">
        <f t="shared" si="170"/>
        <v>#DIV/0!</v>
      </c>
      <c r="T352" s="59">
        <f t="shared" si="159"/>
        <v>0</v>
      </c>
      <c r="U352" s="42">
        <f t="shared" si="160"/>
        <v>0</v>
      </c>
      <c r="V352" s="53" t="e">
        <f t="shared" si="171"/>
        <v>#DIV/0!</v>
      </c>
      <c r="W352" s="92">
        <f t="shared" si="161"/>
        <v>5</v>
      </c>
      <c r="X352" s="87">
        <f t="shared" si="162"/>
        <v>6.4935064935064934</v>
      </c>
      <c r="Y352" s="88">
        <f t="shared" si="172"/>
        <v>-3.4194869158454821E-17</v>
      </c>
      <c r="Z352" s="54">
        <f t="shared" si="163"/>
        <v>0</v>
      </c>
      <c r="AA352" s="42">
        <f t="shared" si="173"/>
        <v>0</v>
      </c>
      <c r="AB352" s="55" t="e">
        <f t="shared" si="174"/>
        <v>#DIV/0!</v>
      </c>
      <c r="AC352" s="86">
        <f t="shared" si="164"/>
        <v>5</v>
      </c>
      <c r="AD352" s="87">
        <f t="shared" si="175"/>
        <v>5.2083333333333339</v>
      </c>
      <c r="AE352" s="93">
        <f t="shared" si="176"/>
        <v>1.0658141036401501E-16</v>
      </c>
      <c r="AF352" s="59">
        <f t="shared" si="177"/>
        <v>5</v>
      </c>
      <c r="AG352" s="42">
        <f t="shared" si="178"/>
        <v>5.2083333333333339</v>
      </c>
      <c r="AH352" s="55">
        <f t="shared" si="179"/>
        <v>1.0658141036401501E-16</v>
      </c>
    </row>
    <row r="353" spans="1:34" x14ac:dyDescent="0.25">
      <c r="A353" s="75"/>
      <c r="B353" s="66"/>
      <c r="C353" s="40"/>
      <c r="D353" s="80">
        <v>0.04</v>
      </c>
      <c r="E353" s="86">
        <f t="shared" si="150"/>
        <v>5</v>
      </c>
      <c r="F353" s="87">
        <f t="shared" si="151"/>
        <v>6.2893081761006293</v>
      </c>
      <c r="G353" s="88">
        <f t="shared" si="165"/>
        <v>3.5305092183079979E-17</v>
      </c>
      <c r="H353" s="54">
        <f t="shared" si="152"/>
        <v>0</v>
      </c>
      <c r="I353" s="42">
        <f t="shared" si="166"/>
        <v>0</v>
      </c>
      <c r="J353" s="53" t="e">
        <f t="shared" si="167"/>
        <v>#DIV/0!</v>
      </c>
      <c r="K353" s="92">
        <f t="shared" si="153"/>
        <v>0</v>
      </c>
      <c r="L353" s="87">
        <f t="shared" si="154"/>
        <v>0</v>
      </c>
      <c r="M353" s="93" t="e">
        <f t="shared" si="168"/>
        <v>#DIV/0!</v>
      </c>
      <c r="N353" s="59">
        <f t="shared" si="155"/>
        <v>5</v>
      </c>
      <c r="O353" s="42">
        <f t="shared" si="156"/>
        <v>6.2500000000000009</v>
      </c>
      <c r="P353" s="55">
        <f t="shared" si="169"/>
        <v>1.0658141036401501E-16</v>
      </c>
      <c r="Q353" s="86">
        <f t="shared" si="157"/>
        <v>0</v>
      </c>
      <c r="R353" s="87">
        <f t="shared" si="158"/>
        <v>0</v>
      </c>
      <c r="S353" s="93" t="e">
        <f t="shared" si="170"/>
        <v>#DIV/0!</v>
      </c>
      <c r="T353" s="59">
        <f t="shared" si="159"/>
        <v>0</v>
      </c>
      <c r="U353" s="42">
        <f t="shared" si="160"/>
        <v>0</v>
      </c>
      <c r="V353" s="53" t="e">
        <f t="shared" si="171"/>
        <v>#DIV/0!</v>
      </c>
      <c r="W353" s="92">
        <f t="shared" si="161"/>
        <v>5</v>
      </c>
      <c r="X353" s="87">
        <f t="shared" si="162"/>
        <v>6.4935064935064934</v>
      </c>
      <c r="Y353" s="88">
        <f t="shared" si="172"/>
        <v>-3.4194869158454821E-17</v>
      </c>
      <c r="Z353" s="54">
        <f t="shared" si="163"/>
        <v>0</v>
      </c>
      <c r="AA353" s="42">
        <f t="shared" si="173"/>
        <v>0</v>
      </c>
      <c r="AB353" s="55" t="e">
        <f t="shared" si="174"/>
        <v>#DIV/0!</v>
      </c>
      <c r="AC353" s="86">
        <f t="shared" si="164"/>
        <v>5</v>
      </c>
      <c r="AD353" s="87">
        <f t="shared" si="175"/>
        <v>5.2083333333333339</v>
      </c>
      <c r="AE353" s="93">
        <f t="shared" si="176"/>
        <v>1.0658141036401501E-16</v>
      </c>
      <c r="AF353" s="59">
        <f t="shared" si="177"/>
        <v>5</v>
      </c>
      <c r="AG353" s="42">
        <f t="shared" si="178"/>
        <v>5.2083333333333339</v>
      </c>
      <c r="AH353" s="55">
        <f t="shared" si="179"/>
        <v>1.0658141036401501E-16</v>
      </c>
    </row>
    <row r="354" spans="1:34" x14ac:dyDescent="0.25">
      <c r="A354" s="75"/>
      <c r="B354" s="66"/>
      <c r="C354" s="40"/>
      <c r="D354" s="80">
        <v>0.04</v>
      </c>
      <c r="E354" s="86">
        <f t="shared" si="150"/>
        <v>5</v>
      </c>
      <c r="F354" s="87">
        <f t="shared" si="151"/>
        <v>6.2893081761006293</v>
      </c>
      <c r="G354" s="88">
        <f t="shared" si="165"/>
        <v>3.5305092183079979E-17</v>
      </c>
      <c r="H354" s="54">
        <f t="shared" si="152"/>
        <v>0</v>
      </c>
      <c r="I354" s="42">
        <f t="shared" si="166"/>
        <v>0</v>
      </c>
      <c r="J354" s="53" t="e">
        <f t="shared" si="167"/>
        <v>#DIV/0!</v>
      </c>
      <c r="K354" s="92">
        <f t="shared" si="153"/>
        <v>0</v>
      </c>
      <c r="L354" s="87">
        <f t="shared" si="154"/>
        <v>0</v>
      </c>
      <c r="M354" s="93" t="e">
        <f t="shared" si="168"/>
        <v>#DIV/0!</v>
      </c>
      <c r="N354" s="59">
        <f t="shared" si="155"/>
        <v>5</v>
      </c>
      <c r="O354" s="42">
        <f t="shared" si="156"/>
        <v>6.2500000000000009</v>
      </c>
      <c r="P354" s="55">
        <f t="shared" si="169"/>
        <v>1.0658141036401501E-16</v>
      </c>
      <c r="Q354" s="86">
        <f t="shared" si="157"/>
        <v>0</v>
      </c>
      <c r="R354" s="87">
        <f t="shared" si="158"/>
        <v>0</v>
      </c>
      <c r="S354" s="93" t="e">
        <f t="shared" si="170"/>
        <v>#DIV/0!</v>
      </c>
      <c r="T354" s="59">
        <f t="shared" si="159"/>
        <v>0</v>
      </c>
      <c r="U354" s="42">
        <f t="shared" si="160"/>
        <v>0</v>
      </c>
      <c r="V354" s="53" t="e">
        <f t="shared" si="171"/>
        <v>#DIV/0!</v>
      </c>
      <c r="W354" s="92">
        <f t="shared" si="161"/>
        <v>5</v>
      </c>
      <c r="X354" s="87">
        <f t="shared" si="162"/>
        <v>6.4935064935064934</v>
      </c>
      <c r="Y354" s="88">
        <f t="shared" si="172"/>
        <v>-3.4194869158454821E-17</v>
      </c>
      <c r="Z354" s="54">
        <f t="shared" si="163"/>
        <v>0</v>
      </c>
      <c r="AA354" s="42">
        <f t="shared" si="173"/>
        <v>0</v>
      </c>
      <c r="AB354" s="55" t="e">
        <f t="shared" si="174"/>
        <v>#DIV/0!</v>
      </c>
      <c r="AC354" s="86">
        <f t="shared" si="164"/>
        <v>5</v>
      </c>
      <c r="AD354" s="87">
        <f t="shared" si="175"/>
        <v>5.2083333333333339</v>
      </c>
      <c r="AE354" s="93">
        <f t="shared" si="176"/>
        <v>1.0658141036401501E-16</v>
      </c>
      <c r="AF354" s="59">
        <f t="shared" si="177"/>
        <v>5</v>
      </c>
      <c r="AG354" s="42">
        <f t="shared" si="178"/>
        <v>5.2083333333333339</v>
      </c>
      <c r="AH354" s="55">
        <f t="shared" si="179"/>
        <v>1.0658141036401501E-16</v>
      </c>
    </row>
    <row r="355" spans="1:34" x14ac:dyDescent="0.25">
      <c r="A355" s="75"/>
      <c r="B355" s="66"/>
      <c r="C355" s="40"/>
      <c r="D355" s="80">
        <v>0.04</v>
      </c>
      <c r="E355" s="86">
        <f t="shared" si="150"/>
        <v>5</v>
      </c>
      <c r="F355" s="87">
        <f t="shared" si="151"/>
        <v>6.2893081761006293</v>
      </c>
      <c r="G355" s="88">
        <f t="shared" si="165"/>
        <v>3.5305092183079979E-17</v>
      </c>
      <c r="H355" s="54">
        <f t="shared" si="152"/>
        <v>0</v>
      </c>
      <c r="I355" s="42">
        <f t="shared" si="166"/>
        <v>0</v>
      </c>
      <c r="J355" s="53" t="e">
        <f t="shared" si="167"/>
        <v>#DIV/0!</v>
      </c>
      <c r="K355" s="92">
        <f t="shared" si="153"/>
        <v>0</v>
      </c>
      <c r="L355" s="87">
        <f t="shared" si="154"/>
        <v>0</v>
      </c>
      <c r="M355" s="93" t="e">
        <f t="shared" si="168"/>
        <v>#DIV/0!</v>
      </c>
      <c r="N355" s="59">
        <f t="shared" si="155"/>
        <v>5</v>
      </c>
      <c r="O355" s="42">
        <f t="shared" si="156"/>
        <v>6.2500000000000009</v>
      </c>
      <c r="P355" s="55">
        <f t="shared" si="169"/>
        <v>1.0658141036401501E-16</v>
      </c>
      <c r="Q355" s="86">
        <f t="shared" si="157"/>
        <v>0</v>
      </c>
      <c r="R355" s="87">
        <f t="shared" si="158"/>
        <v>0</v>
      </c>
      <c r="S355" s="93" t="e">
        <f t="shared" si="170"/>
        <v>#DIV/0!</v>
      </c>
      <c r="T355" s="59">
        <f t="shared" si="159"/>
        <v>0</v>
      </c>
      <c r="U355" s="42">
        <f t="shared" si="160"/>
        <v>0</v>
      </c>
      <c r="V355" s="53" t="e">
        <f t="shared" si="171"/>
        <v>#DIV/0!</v>
      </c>
      <c r="W355" s="92">
        <f t="shared" si="161"/>
        <v>5</v>
      </c>
      <c r="X355" s="87">
        <f t="shared" si="162"/>
        <v>6.4935064935064934</v>
      </c>
      <c r="Y355" s="88">
        <f t="shared" si="172"/>
        <v>-3.4194869158454821E-17</v>
      </c>
      <c r="Z355" s="54">
        <f t="shared" si="163"/>
        <v>0</v>
      </c>
      <c r="AA355" s="42">
        <f t="shared" si="173"/>
        <v>0</v>
      </c>
      <c r="AB355" s="55" t="e">
        <f t="shared" si="174"/>
        <v>#DIV/0!</v>
      </c>
      <c r="AC355" s="86">
        <f t="shared" si="164"/>
        <v>5</v>
      </c>
      <c r="AD355" s="87">
        <f t="shared" si="175"/>
        <v>5.2083333333333339</v>
      </c>
      <c r="AE355" s="93">
        <f t="shared" si="176"/>
        <v>1.0658141036401501E-16</v>
      </c>
      <c r="AF355" s="59">
        <f t="shared" si="177"/>
        <v>5</v>
      </c>
      <c r="AG355" s="42">
        <f t="shared" si="178"/>
        <v>5.2083333333333339</v>
      </c>
      <c r="AH355" s="55">
        <f t="shared" si="179"/>
        <v>1.0658141036401501E-16</v>
      </c>
    </row>
    <row r="356" spans="1:34" x14ac:dyDescent="0.25">
      <c r="A356" s="75"/>
      <c r="B356" s="66"/>
      <c r="C356" s="40"/>
      <c r="D356" s="80">
        <v>0.04</v>
      </c>
      <c r="E356" s="86">
        <f t="shared" si="150"/>
        <v>5</v>
      </c>
      <c r="F356" s="87">
        <f t="shared" si="151"/>
        <v>6.2893081761006293</v>
      </c>
      <c r="G356" s="88">
        <f t="shared" si="165"/>
        <v>3.5305092183079979E-17</v>
      </c>
      <c r="H356" s="54">
        <f t="shared" si="152"/>
        <v>0</v>
      </c>
      <c r="I356" s="42">
        <f t="shared" si="166"/>
        <v>0</v>
      </c>
      <c r="J356" s="53" t="e">
        <f t="shared" si="167"/>
        <v>#DIV/0!</v>
      </c>
      <c r="K356" s="92">
        <f t="shared" si="153"/>
        <v>0</v>
      </c>
      <c r="L356" s="87">
        <f t="shared" si="154"/>
        <v>0</v>
      </c>
      <c r="M356" s="93" t="e">
        <f t="shared" si="168"/>
        <v>#DIV/0!</v>
      </c>
      <c r="N356" s="59">
        <f t="shared" si="155"/>
        <v>5</v>
      </c>
      <c r="O356" s="42">
        <f t="shared" si="156"/>
        <v>6.2500000000000009</v>
      </c>
      <c r="P356" s="55">
        <f t="shared" si="169"/>
        <v>1.0658141036401501E-16</v>
      </c>
      <c r="Q356" s="86">
        <f t="shared" si="157"/>
        <v>0</v>
      </c>
      <c r="R356" s="87">
        <f t="shared" si="158"/>
        <v>0</v>
      </c>
      <c r="S356" s="93" t="e">
        <f t="shared" si="170"/>
        <v>#DIV/0!</v>
      </c>
      <c r="T356" s="59">
        <f t="shared" si="159"/>
        <v>0</v>
      </c>
      <c r="U356" s="42">
        <f t="shared" si="160"/>
        <v>0</v>
      </c>
      <c r="V356" s="53" t="e">
        <f t="shared" si="171"/>
        <v>#DIV/0!</v>
      </c>
      <c r="W356" s="92">
        <f t="shared" si="161"/>
        <v>5</v>
      </c>
      <c r="X356" s="87">
        <f t="shared" si="162"/>
        <v>6.4935064935064934</v>
      </c>
      <c r="Y356" s="88">
        <f t="shared" si="172"/>
        <v>-3.4194869158454821E-17</v>
      </c>
      <c r="Z356" s="54">
        <f t="shared" si="163"/>
        <v>0</v>
      </c>
      <c r="AA356" s="42">
        <f t="shared" si="173"/>
        <v>0</v>
      </c>
      <c r="AB356" s="55" t="e">
        <f t="shared" si="174"/>
        <v>#DIV/0!</v>
      </c>
      <c r="AC356" s="86">
        <f t="shared" si="164"/>
        <v>5</v>
      </c>
      <c r="AD356" s="87">
        <f t="shared" si="175"/>
        <v>5.2083333333333339</v>
      </c>
      <c r="AE356" s="93">
        <f t="shared" si="176"/>
        <v>1.0658141036401501E-16</v>
      </c>
      <c r="AF356" s="59">
        <f t="shared" si="177"/>
        <v>5</v>
      </c>
      <c r="AG356" s="42">
        <f t="shared" si="178"/>
        <v>5.2083333333333339</v>
      </c>
      <c r="AH356" s="55">
        <f t="shared" si="179"/>
        <v>1.0658141036401501E-16</v>
      </c>
    </row>
    <row r="357" spans="1:34" x14ac:dyDescent="0.25">
      <c r="A357" s="75"/>
      <c r="B357" s="66"/>
      <c r="C357" s="40"/>
      <c r="D357" s="80">
        <v>0.04</v>
      </c>
      <c r="E357" s="86">
        <f t="shared" si="150"/>
        <v>5</v>
      </c>
      <c r="F357" s="87">
        <f t="shared" si="151"/>
        <v>6.2893081761006293</v>
      </c>
      <c r="G357" s="88">
        <f t="shared" si="165"/>
        <v>3.5305092183079979E-17</v>
      </c>
      <c r="H357" s="54">
        <f t="shared" si="152"/>
        <v>0</v>
      </c>
      <c r="I357" s="42">
        <f t="shared" si="166"/>
        <v>0</v>
      </c>
      <c r="J357" s="53" t="e">
        <f t="shared" si="167"/>
        <v>#DIV/0!</v>
      </c>
      <c r="K357" s="92">
        <f t="shared" si="153"/>
        <v>0</v>
      </c>
      <c r="L357" s="87">
        <f t="shared" si="154"/>
        <v>0</v>
      </c>
      <c r="M357" s="93" t="e">
        <f t="shared" si="168"/>
        <v>#DIV/0!</v>
      </c>
      <c r="N357" s="59">
        <f t="shared" si="155"/>
        <v>5</v>
      </c>
      <c r="O357" s="42">
        <f t="shared" si="156"/>
        <v>6.2500000000000009</v>
      </c>
      <c r="P357" s="55">
        <f t="shared" si="169"/>
        <v>1.0658141036401501E-16</v>
      </c>
      <c r="Q357" s="86">
        <f t="shared" si="157"/>
        <v>0</v>
      </c>
      <c r="R357" s="87">
        <f t="shared" si="158"/>
        <v>0</v>
      </c>
      <c r="S357" s="93" t="e">
        <f t="shared" si="170"/>
        <v>#DIV/0!</v>
      </c>
      <c r="T357" s="59">
        <f t="shared" si="159"/>
        <v>0</v>
      </c>
      <c r="U357" s="42">
        <f t="shared" si="160"/>
        <v>0</v>
      </c>
      <c r="V357" s="53" t="e">
        <f t="shared" si="171"/>
        <v>#DIV/0!</v>
      </c>
      <c r="W357" s="92">
        <f t="shared" si="161"/>
        <v>5</v>
      </c>
      <c r="X357" s="87">
        <f t="shared" si="162"/>
        <v>6.4935064935064934</v>
      </c>
      <c r="Y357" s="88">
        <f t="shared" si="172"/>
        <v>-3.4194869158454821E-17</v>
      </c>
      <c r="Z357" s="54">
        <f t="shared" si="163"/>
        <v>0</v>
      </c>
      <c r="AA357" s="42">
        <f t="shared" si="173"/>
        <v>0</v>
      </c>
      <c r="AB357" s="55" t="e">
        <f t="shared" si="174"/>
        <v>#DIV/0!</v>
      </c>
      <c r="AC357" s="86">
        <f t="shared" si="164"/>
        <v>5</v>
      </c>
      <c r="AD357" s="87">
        <f t="shared" si="175"/>
        <v>5.2083333333333339</v>
      </c>
      <c r="AE357" s="93">
        <f t="shared" si="176"/>
        <v>1.0658141036401501E-16</v>
      </c>
      <c r="AF357" s="59">
        <f t="shared" si="177"/>
        <v>5</v>
      </c>
      <c r="AG357" s="42">
        <f t="shared" si="178"/>
        <v>5.2083333333333339</v>
      </c>
      <c r="AH357" s="55">
        <f t="shared" si="179"/>
        <v>1.0658141036401501E-16</v>
      </c>
    </row>
    <row r="358" spans="1:34" x14ac:dyDescent="0.25">
      <c r="A358" s="75"/>
      <c r="B358" s="66"/>
      <c r="C358" s="40"/>
      <c r="D358" s="80">
        <v>0.04</v>
      </c>
      <c r="E358" s="86">
        <f t="shared" si="150"/>
        <v>5</v>
      </c>
      <c r="F358" s="87">
        <f t="shared" si="151"/>
        <v>6.2893081761006293</v>
      </c>
      <c r="G358" s="88">
        <f t="shared" si="165"/>
        <v>3.5305092183079979E-17</v>
      </c>
      <c r="H358" s="54">
        <f t="shared" si="152"/>
        <v>0</v>
      </c>
      <c r="I358" s="42">
        <f t="shared" si="166"/>
        <v>0</v>
      </c>
      <c r="J358" s="53" t="e">
        <f t="shared" si="167"/>
        <v>#DIV/0!</v>
      </c>
      <c r="K358" s="92">
        <f t="shared" si="153"/>
        <v>0</v>
      </c>
      <c r="L358" s="87">
        <f t="shared" si="154"/>
        <v>0</v>
      </c>
      <c r="M358" s="93" t="e">
        <f t="shared" si="168"/>
        <v>#DIV/0!</v>
      </c>
      <c r="N358" s="59">
        <f t="shared" si="155"/>
        <v>5</v>
      </c>
      <c r="O358" s="42">
        <f t="shared" si="156"/>
        <v>6.2500000000000009</v>
      </c>
      <c r="P358" s="55">
        <f t="shared" si="169"/>
        <v>1.0658141036401501E-16</v>
      </c>
      <c r="Q358" s="86">
        <f t="shared" si="157"/>
        <v>0</v>
      </c>
      <c r="R358" s="87">
        <f t="shared" si="158"/>
        <v>0</v>
      </c>
      <c r="S358" s="93" t="e">
        <f t="shared" si="170"/>
        <v>#DIV/0!</v>
      </c>
      <c r="T358" s="59">
        <f t="shared" si="159"/>
        <v>0</v>
      </c>
      <c r="U358" s="42">
        <f t="shared" si="160"/>
        <v>0</v>
      </c>
      <c r="V358" s="53" t="e">
        <f t="shared" si="171"/>
        <v>#DIV/0!</v>
      </c>
      <c r="W358" s="92">
        <f t="shared" si="161"/>
        <v>5</v>
      </c>
      <c r="X358" s="87">
        <f t="shared" si="162"/>
        <v>6.4935064935064934</v>
      </c>
      <c r="Y358" s="88">
        <f t="shared" si="172"/>
        <v>-3.4194869158454821E-17</v>
      </c>
      <c r="Z358" s="54">
        <f t="shared" si="163"/>
        <v>0</v>
      </c>
      <c r="AA358" s="42">
        <f t="shared" si="173"/>
        <v>0</v>
      </c>
      <c r="AB358" s="55" t="e">
        <f t="shared" si="174"/>
        <v>#DIV/0!</v>
      </c>
      <c r="AC358" s="86">
        <f t="shared" si="164"/>
        <v>5</v>
      </c>
      <c r="AD358" s="87">
        <f t="shared" si="175"/>
        <v>5.2083333333333339</v>
      </c>
      <c r="AE358" s="93">
        <f t="shared" si="176"/>
        <v>1.0658141036401501E-16</v>
      </c>
      <c r="AF358" s="59">
        <f t="shared" si="177"/>
        <v>5</v>
      </c>
      <c r="AG358" s="42">
        <f t="shared" si="178"/>
        <v>5.2083333333333339</v>
      </c>
      <c r="AH358" s="55">
        <f t="shared" si="179"/>
        <v>1.0658141036401501E-16</v>
      </c>
    </row>
    <row r="359" spans="1:34" x14ac:dyDescent="0.25">
      <c r="A359" s="75"/>
      <c r="B359" s="66"/>
      <c r="C359" s="40"/>
      <c r="D359" s="80">
        <v>0.04</v>
      </c>
      <c r="E359" s="86">
        <f t="shared" si="150"/>
        <v>5</v>
      </c>
      <c r="F359" s="87">
        <f t="shared" si="151"/>
        <v>6.2893081761006293</v>
      </c>
      <c r="G359" s="88">
        <f t="shared" si="165"/>
        <v>3.5305092183079979E-17</v>
      </c>
      <c r="H359" s="54">
        <f t="shared" si="152"/>
        <v>0</v>
      </c>
      <c r="I359" s="42">
        <f t="shared" si="166"/>
        <v>0</v>
      </c>
      <c r="J359" s="53" t="e">
        <f t="shared" si="167"/>
        <v>#DIV/0!</v>
      </c>
      <c r="K359" s="92">
        <f t="shared" si="153"/>
        <v>0</v>
      </c>
      <c r="L359" s="87">
        <f t="shared" si="154"/>
        <v>0</v>
      </c>
      <c r="M359" s="93" t="e">
        <f t="shared" si="168"/>
        <v>#DIV/0!</v>
      </c>
      <c r="N359" s="59">
        <f t="shared" si="155"/>
        <v>5</v>
      </c>
      <c r="O359" s="42">
        <f t="shared" si="156"/>
        <v>6.2500000000000009</v>
      </c>
      <c r="P359" s="55">
        <f t="shared" si="169"/>
        <v>1.0658141036401501E-16</v>
      </c>
      <c r="Q359" s="86">
        <f t="shared" si="157"/>
        <v>0</v>
      </c>
      <c r="R359" s="87">
        <f t="shared" si="158"/>
        <v>0</v>
      </c>
      <c r="S359" s="93" t="e">
        <f t="shared" si="170"/>
        <v>#DIV/0!</v>
      </c>
      <c r="T359" s="59">
        <f t="shared" si="159"/>
        <v>0</v>
      </c>
      <c r="U359" s="42">
        <f t="shared" si="160"/>
        <v>0</v>
      </c>
      <c r="V359" s="53" t="e">
        <f t="shared" si="171"/>
        <v>#DIV/0!</v>
      </c>
      <c r="W359" s="92">
        <f t="shared" si="161"/>
        <v>5</v>
      </c>
      <c r="X359" s="87">
        <f t="shared" si="162"/>
        <v>6.4935064935064934</v>
      </c>
      <c r="Y359" s="88">
        <f t="shared" si="172"/>
        <v>-3.4194869158454821E-17</v>
      </c>
      <c r="Z359" s="54">
        <f t="shared" si="163"/>
        <v>0</v>
      </c>
      <c r="AA359" s="42">
        <f t="shared" si="173"/>
        <v>0</v>
      </c>
      <c r="AB359" s="55" t="e">
        <f t="shared" si="174"/>
        <v>#DIV/0!</v>
      </c>
      <c r="AC359" s="86">
        <f t="shared" si="164"/>
        <v>5</v>
      </c>
      <c r="AD359" s="87">
        <f t="shared" si="175"/>
        <v>5.2083333333333339</v>
      </c>
      <c r="AE359" s="93">
        <f t="shared" si="176"/>
        <v>1.0658141036401501E-16</v>
      </c>
      <c r="AF359" s="59">
        <f t="shared" si="177"/>
        <v>5</v>
      </c>
      <c r="AG359" s="42">
        <f t="shared" si="178"/>
        <v>5.2083333333333339</v>
      </c>
      <c r="AH359" s="55">
        <f t="shared" si="179"/>
        <v>1.0658141036401501E-16</v>
      </c>
    </row>
    <row r="360" spans="1:34" x14ac:dyDescent="0.25">
      <c r="A360" s="75"/>
      <c r="B360" s="66"/>
      <c r="C360" s="40"/>
      <c r="D360" s="80">
        <v>0.04</v>
      </c>
      <c r="E360" s="86">
        <f t="shared" si="150"/>
        <v>5</v>
      </c>
      <c r="F360" s="87">
        <f t="shared" si="151"/>
        <v>6.2893081761006293</v>
      </c>
      <c r="G360" s="88">
        <f t="shared" si="165"/>
        <v>3.5305092183079979E-17</v>
      </c>
      <c r="H360" s="54">
        <f t="shared" si="152"/>
        <v>0</v>
      </c>
      <c r="I360" s="42">
        <f t="shared" si="166"/>
        <v>0</v>
      </c>
      <c r="J360" s="53" t="e">
        <f t="shared" si="167"/>
        <v>#DIV/0!</v>
      </c>
      <c r="K360" s="92">
        <f t="shared" si="153"/>
        <v>0</v>
      </c>
      <c r="L360" s="87">
        <f t="shared" si="154"/>
        <v>0</v>
      </c>
      <c r="M360" s="93" t="e">
        <f t="shared" si="168"/>
        <v>#DIV/0!</v>
      </c>
      <c r="N360" s="59">
        <f t="shared" si="155"/>
        <v>5</v>
      </c>
      <c r="O360" s="42">
        <f t="shared" si="156"/>
        <v>6.2500000000000009</v>
      </c>
      <c r="P360" s="55">
        <f t="shared" si="169"/>
        <v>1.0658141036401501E-16</v>
      </c>
      <c r="Q360" s="86">
        <f t="shared" si="157"/>
        <v>0</v>
      </c>
      <c r="R360" s="87">
        <f t="shared" si="158"/>
        <v>0</v>
      </c>
      <c r="S360" s="93" t="e">
        <f t="shared" si="170"/>
        <v>#DIV/0!</v>
      </c>
      <c r="T360" s="59">
        <f t="shared" si="159"/>
        <v>0</v>
      </c>
      <c r="U360" s="42">
        <f t="shared" si="160"/>
        <v>0</v>
      </c>
      <c r="V360" s="53" t="e">
        <f t="shared" si="171"/>
        <v>#DIV/0!</v>
      </c>
      <c r="W360" s="92">
        <f t="shared" si="161"/>
        <v>5</v>
      </c>
      <c r="X360" s="87">
        <f t="shared" si="162"/>
        <v>6.4935064935064934</v>
      </c>
      <c r="Y360" s="88">
        <f t="shared" si="172"/>
        <v>-3.4194869158454821E-17</v>
      </c>
      <c r="Z360" s="54">
        <f t="shared" si="163"/>
        <v>0</v>
      </c>
      <c r="AA360" s="42">
        <f t="shared" si="173"/>
        <v>0</v>
      </c>
      <c r="AB360" s="55" t="e">
        <f t="shared" si="174"/>
        <v>#DIV/0!</v>
      </c>
      <c r="AC360" s="86">
        <f t="shared" si="164"/>
        <v>5</v>
      </c>
      <c r="AD360" s="87">
        <f t="shared" si="175"/>
        <v>5.2083333333333339</v>
      </c>
      <c r="AE360" s="93">
        <f t="shared" si="176"/>
        <v>1.0658141036401501E-16</v>
      </c>
      <c r="AF360" s="59">
        <f t="shared" si="177"/>
        <v>5</v>
      </c>
      <c r="AG360" s="42">
        <f t="shared" si="178"/>
        <v>5.2083333333333339</v>
      </c>
      <c r="AH360" s="55">
        <f t="shared" si="179"/>
        <v>1.0658141036401501E-16</v>
      </c>
    </row>
    <row r="361" spans="1:34" x14ac:dyDescent="0.25">
      <c r="A361" s="75"/>
      <c r="B361" s="66"/>
      <c r="C361" s="40"/>
      <c r="D361" s="80">
        <v>0.04</v>
      </c>
      <c r="E361" s="86">
        <f t="shared" si="150"/>
        <v>5</v>
      </c>
      <c r="F361" s="87">
        <f t="shared" si="151"/>
        <v>6.2893081761006293</v>
      </c>
      <c r="G361" s="88">
        <f t="shared" si="165"/>
        <v>3.5305092183079979E-17</v>
      </c>
      <c r="H361" s="54">
        <f t="shared" si="152"/>
        <v>0</v>
      </c>
      <c r="I361" s="42">
        <f t="shared" si="166"/>
        <v>0</v>
      </c>
      <c r="J361" s="53" t="e">
        <f t="shared" si="167"/>
        <v>#DIV/0!</v>
      </c>
      <c r="K361" s="92">
        <f t="shared" si="153"/>
        <v>0</v>
      </c>
      <c r="L361" s="87">
        <f t="shared" si="154"/>
        <v>0</v>
      </c>
      <c r="M361" s="93" t="e">
        <f t="shared" si="168"/>
        <v>#DIV/0!</v>
      </c>
      <c r="N361" s="59">
        <f t="shared" si="155"/>
        <v>5</v>
      </c>
      <c r="O361" s="42">
        <f t="shared" si="156"/>
        <v>6.2500000000000009</v>
      </c>
      <c r="P361" s="55">
        <f t="shared" si="169"/>
        <v>1.0658141036401501E-16</v>
      </c>
      <c r="Q361" s="86">
        <f t="shared" si="157"/>
        <v>0</v>
      </c>
      <c r="R361" s="87">
        <f t="shared" si="158"/>
        <v>0</v>
      </c>
      <c r="S361" s="93" t="e">
        <f t="shared" si="170"/>
        <v>#DIV/0!</v>
      </c>
      <c r="T361" s="59">
        <f t="shared" si="159"/>
        <v>0</v>
      </c>
      <c r="U361" s="42">
        <f t="shared" si="160"/>
        <v>0</v>
      </c>
      <c r="V361" s="53" t="e">
        <f t="shared" si="171"/>
        <v>#DIV/0!</v>
      </c>
      <c r="W361" s="92">
        <f t="shared" si="161"/>
        <v>5</v>
      </c>
      <c r="X361" s="87">
        <f t="shared" si="162"/>
        <v>6.4935064935064934</v>
      </c>
      <c r="Y361" s="88">
        <f t="shared" si="172"/>
        <v>-3.4194869158454821E-17</v>
      </c>
      <c r="Z361" s="54">
        <f t="shared" si="163"/>
        <v>0</v>
      </c>
      <c r="AA361" s="42">
        <f t="shared" si="173"/>
        <v>0</v>
      </c>
      <c r="AB361" s="55" t="e">
        <f t="shared" si="174"/>
        <v>#DIV/0!</v>
      </c>
      <c r="AC361" s="86">
        <f t="shared" si="164"/>
        <v>5</v>
      </c>
      <c r="AD361" s="87">
        <f t="shared" si="175"/>
        <v>5.2083333333333339</v>
      </c>
      <c r="AE361" s="93">
        <f t="shared" si="176"/>
        <v>1.0658141036401501E-16</v>
      </c>
      <c r="AF361" s="59">
        <f t="shared" si="177"/>
        <v>5</v>
      </c>
      <c r="AG361" s="42">
        <f t="shared" si="178"/>
        <v>5.2083333333333339</v>
      </c>
      <c r="AH361" s="55">
        <f t="shared" si="179"/>
        <v>1.0658141036401501E-16</v>
      </c>
    </row>
    <row r="362" spans="1:34" x14ac:dyDescent="0.25">
      <c r="A362" s="75"/>
      <c r="B362" s="66"/>
      <c r="C362" s="40"/>
      <c r="D362" s="80">
        <v>0.04</v>
      </c>
      <c r="E362" s="86">
        <f t="shared" si="150"/>
        <v>5</v>
      </c>
      <c r="F362" s="87">
        <f t="shared" si="151"/>
        <v>6.2893081761006293</v>
      </c>
      <c r="G362" s="88">
        <f t="shared" si="165"/>
        <v>3.5305092183079979E-17</v>
      </c>
      <c r="H362" s="54">
        <f t="shared" si="152"/>
        <v>0</v>
      </c>
      <c r="I362" s="42">
        <f t="shared" si="166"/>
        <v>0</v>
      </c>
      <c r="J362" s="53" t="e">
        <f t="shared" si="167"/>
        <v>#DIV/0!</v>
      </c>
      <c r="K362" s="92">
        <f t="shared" si="153"/>
        <v>0</v>
      </c>
      <c r="L362" s="87">
        <f t="shared" si="154"/>
        <v>0</v>
      </c>
      <c r="M362" s="93" t="e">
        <f t="shared" si="168"/>
        <v>#DIV/0!</v>
      </c>
      <c r="N362" s="59">
        <f t="shared" si="155"/>
        <v>5</v>
      </c>
      <c r="O362" s="42">
        <f t="shared" si="156"/>
        <v>6.2500000000000009</v>
      </c>
      <c r="P362" s="55">
        <f t="shared" si="169"/>
        <v>1.0658141036401501E-16</v>
      </c>
      <c r="Q362" s="86">
        <f t="shared" si="157"/>
        <v>0</v>
      </c>
      <c r="R362" s="87">
        <f t="shared" si="158"/>
        <v>0</v>
      </c>
      <c r="S362" s="93" t="e">
        <f t="shared" si="170"/>
        <v>#DIV/0!</v>
      </c>
      <c r="T362" s="59">
        <f t="shared" si="159"/>
        <v>0</v>
      </c>
      <c r="U362" s="42">
        <f t="shared" si="160"/>
        <v>0</v>
      </c>
      <c r="V362" s="53" t="e">
        <f t="shared" si="171"/>
        <v>#DIV/0!</v>
      </c>
      <c r="W362" s="92">
        <f t="shared" si="161"/>
        <v>5</v>
      </c>
      <c r="X362" s="87">
        <f t="shared" si="162"/>
        <v>6.4935064935064934</v>
      </c>
      <c r="Y362" s="88">
        <f t="shared" si="172"/>
        <v>-3.4194869158454821E-17</v>
      </c>
      <c r="Z362" s="54">
        <f t="shared" si="163"/>
        <v>0</v>
      </c>
      <c r="AA362" s="42">
        <f t="shared" si="173"/>
        <v>0</v>
      </c>
      <c r="AB362" s="55" t="e">
        <f t="shared" si="174"/>
        <v>#DIV/0!</v>
      </c>
      <c r="AC362" s="86">
        <f t="shared" si="164"/>
        <v>5</v>
      </c>
      <c r="AD362" s="87">
        <f t="shared" si="175"/>
        <v>5.2083333333333339</v>
      </c>
      <c r="AE362" s="93">
        <f t="shared" si="176"/>
        <v>1.0658141036401501E-16</v>
      </c>
      <c r="AF362" s="59">
        <f t="shared" si="177"/>
        <v>5</v>
      </c>
      <c r="AG362" s="42">
        <f t="shared" si="178"/>
        <v>5.2083333333333339</v>
      </c>
      <c r="AH362" s="55">
        <f t="shared" si="179"/>
        <v>1.0658141036401501E-16</v>
      </c>
    </row>
    <row r="363" spans="1:34" x14ac:dyDescent="0.25">
      <c r="A363" s="75"/>
      <c r="B363" s="66"/>
      <c r="C363" s="40"/>
      <c r="D363" s="80">
        <v>0.04</v>
      </c>
      <c r="E363" s="86">
        <f t="shared" si="150"/>
        <v>5</v>
      </c>
      <c r="F363" s="87">
        <f t="shared" si="151"/>
        <v>6.2893081761006293</v>
      </c>
      <c r="G363" s="88">
        <f t="shared" si="165"/>
        <v>3.5305092183079979E-17</v>
      </c>
      <c r="H363" s="54">
        <f t="shared" si="152"/>
        <v>0</v>
      </c>
      <c r="I363" s="42">
        <f t="shared" si="166"/>
        <v>0</v>
      </c>
      <c r="J363" s="53" t="e">
        <f t="shared" si="167"/>
        <v>#DIV/0!</v>
      </c>
      <c r="K363" s="92">
        <f t="shared" si="153"/>
        <v>0</v>
      </c>
      <c r="L363" s="87">
        <f t="shared" si="154"/>
        <v>0</v>
      </c>
      <c r="M363" s="93" t="e">
        <f t="shared" si="168"/>
        <v>#DIV/0!</v>
      </c>
      <c r="N363" s="59">
        <f t="shared" si="155"/>
        <v>5</v>
      </c>
      <c r="O363" s="42">
        <f t="shared" si="156"/>
        <v>6.2500000000000009</v>
      </c>
      <c r="P363" s="55">
        <f t="shared" si="169"/>
        <v>1.0658141036401501E-16</v>
      </c>
      <c r="Q363" s="86">
        <f t="shared" si="157"/>
        <v>0</v>
      </c>
      <c r="R363" s="87">
        <f t="shared" si="158"/>
        <v>0</v>
      </c>
      <c r="S363" s="93" t="e">
        <f t="shared" si="170"/>
        <v>#DIV/0!</v>
      </c>
      <c r="T363" s="59">
        <f t="shared" si="159"/>
        <v>0</v>
      </c>
      <c r="U363" s="42">
        <f t="shared" si="160"/>
        <v>0</v>
      </c>
      <c r="V363" s="53" t="e">
        <f t="shared" si="171"/>
        <v>#DIV/0!</v>
      </c>
      <c r="W363" s="92">
        <f t="shared" si="161"/>
        <v>5</v>
      </c>
      <c r="X363" s="87">
        <f t="shared" si="162"/>
        <v>6.4935064935064934</v>
      </c>
      <c r="Y363" s="88">
        <f t="shared" si="172"/>
        <v>-3.4194869158454821E-17</v>
      </c>
      <c r="Z363" s="54">
        <f t="shared" si="163"/>
        <v>0</v>
      </c>
      <c r="AA363" s="42">
        <f t="shared" si="173"/>
        <v>0</v>
      </c>
      <c r="AB363" s="55" t="e">
        <f t="shared" si="174"/>
        <v>#DIV/0!</v>
      </c>
      <c r="AC363" s="86">
        <f t="shared" si="164"/>
        <v>5</v>
      </c>
      <c r="AD363" s="87">
        <f t="shared" si="175"/>
        <v>5.2083333333333339</v>
      </c>
      <c r="AE363" s="93">
        <f t="shared" si="176"/>
        <v>1.0658141036401501E-16</v>
      </c>
      <c r="AF363" s="59">
        <f t="shared" si="177"/>
        <v>5</v>
      </c>
      <c r="AG363" s="42">
        <f t="shared" si="178"/>
        <v>5.2083333333333339</v>
      </c>
      <c r="AH363" s="55">
        <f t="shared" si="179"/>
        <v>1.0658141036401501E-16</v>
      </c>
    </row>
    <row r="364" spans="1:34" x14ac:dyDescent="0.25">
      <c r="A364" s="75"/>
      <c r="B364" s="66"/>
      <c r="C364" s="40"/>
      <c r="D364" s="80">
        <v>0.04</v>
      </c>
      <c r="E364" s="86">
        <f t="shared" si="150"/>
        <v>5</v>
      </c>
      <c r="F364" s="87">
        <f t="shared" si="151"/>
        <v>6.2893081761006293</v>
      </c>
      <c r="G364" s="88">
        <f t="shared" si="165"/>
        <v>3.5305092183079979E-17</v>
      </c>
      <c r="H364" s="54">
        <f t="shared" si="152"/>
        <v>0</v>
      </c>
      <c r="I364" s="42">
        <f t="shared" si="166"/>
        <v>0</v>
      </c>
      <c r="J364" s="53" t="e">
        <f t="shared" si="167"/>
        <v>#DIV/0!</v>
      </c>
      <c r="K364" s="92">
        <f t="shared" si="153"/>
        <v>0</v>
      </c>
      <c r="L364" s="87">
        <f t="shared" si="154"/>
        <v>0</v>
      </c>
      <c r="M364" s="93" t="e">
        <f t="shared" si="168"/>
        <v>#DIV/0!</v>
      </c>
      <c r="N364" s="59">
        <f t="shared" si="155"/>
        <v>5</v>
      </c>
      <c r="O364" s="42">
        <f t="shared" si="156"/>
        <v>6.2500000000000009</v>
      </c>
      <c r="P364" s="55">
        <f t="shared" si="169"/>
        <v>1.0658141036401501E-16</v>
      </c>
      <c r="Q364" s="86">
        <f t="shared" si="157"/>
        <v>0</v>
      </c>
      <c r="R364" s="87">
        <f t="shared" si="158"/>
        <v>0</v>
      </c>
      <c r="S364" s="93" t="e">
        <f t="shared" si="170"/>
        <v>#DIV/0!</v>
      </c>
      <c r="T364" s="59">
        <f t="shared" si="159"/>
        <v>0</v>
      </c>
      <c r="U364" s="42">
        <f t="shared" si="160"/>
        <v>0</v>
      </c>
      <c r="V364" s="53" t="e">
        <f t="shared" si="171"/>
        <v>#DIV/0!</v>
      </c>
      <c r="W364" s="92">
        <f t="shared" si="161"/>
        <v>5</v>
      </c>
      <c r="X364" s="87">
        <f t="shared" si="162"/>
        <v>6.4935064935064934</v>
      </c>
      <c r="Y364" s="88">
        <f t="shared" si="172"/>
        <v>-3.4194869158454821E-17</v>
      </c>
      <c r="Z364" s="54">
        <f t="shared" si="163"/>
        <v>0</v>
      </c>
      <c r="AA364" s="42">
        <f t="shared" si="173"/>
        <v>0</v>
      </c>
      <c r="AB364" s="55" t="e">
        <f t="shared" si="174"/>
        <v>#DIV/0!</v>
      </c>
      <c r="AC364" s="86">
        <f t="shared" si="164"/>
        <v>5</v>
      </c>
      <c r="AD364" s="87">
        <f t="shared" si="175"/>
        <v>5.2083333333333339</v>
      </c>
      <c r="AE364" s="93">
        <f t="shared" si="176"/>
        <v>1.0658141036401501E-16</v>
      </c>
      <c r="AF364" s="59">
        <f t="shared" si="177"/>
        <v>5</v>
      </c>
      <c r="AG364" s="42">
        <f t="shared" si="178"/>
        <v>5.2083333333333339</v>
      </c>
      <c r="AH364" s="55">
        <f t="shared" si="179"/>
        <v>1.0658141036401501E-16</v>
      </c>
    </row>
    <row r="365" spans="1:34" x14ac:dyDescent="0.25">
      <c r="A365" s="75"/>
      <c r="B365" s="66"/>
      <c r="C365" s="40"/>
      <c r="D365" s="80">
        <v>0.04</v>
      </c>
      <c r="E365" s="86">
        <f t="shared" si="150"/>
        <v>5</v>
      </c>
      <c r="F365" s="87">
        <f t="shared" si="151"/>
        <v>6.2893081761006293</v>
      </c>
      <c r="G365" s="88">
        <f t="shared" si="165"/>
        <v>3.5305092183079979E-17</v>
      </c>
      <c r="H365" s="54">
        <f t="shared" si="152"/>
        <v>0</v>
      </c>
      <c r="I365" s="42">
        <f t="shared" si="166"/>
        <v>0</v>
      </c>
      <c r="J365" s="53" t="e">
        <f t="shared" si="167"/>
        <v>#DIV/0!</v>
      </c>
      <c r="K365" s="92">
        <f t="shared" si="153"/>
        <v>0</v>
      </c>
      <c r="L365" s="87">
        <f t="shared" si="154"/>
        <v>0</v>
      </c>
      <c r="M365" s="93" t="e">
        <f t="shared" si="168"/>
        <v>#DIV/0!</v>
      </c>
      <c r="N365" s="59">
        <f t="shared" si="155"/>
        <v>5</v>
      </c>
      <c r="O365" s="42">
        <f t="shared" si="156"/>
        <v>6.2500000000000009</v>
      </c>
      <c r="P365" s="55">
        <f t="shared" si="169"/>
        <v>1.0658141036401501E-16</v>
      </c>
      <c r="Q365" s="86">
        <f t="shared" si="157"/>
        <v>0</v>
      </c>
      <c r="R365" s="87">
        <f t="shared" si="158"/>
        <v>0</v>
      </c>
      <c r="S365" s="93" t="e">
        <f t="shared" si="170"/>
        <v>#DIV/0!</v>
      </c>
      <c r="T365" s="59">
        <f t="shared" si="159"/>
        <v>0</v>
      </c>
      <c r="U365" s="42">
        <f t="shared" si="160"/>
        <v>0</v>
      </c>
      <c r="V365" s="53" t="e">
        <f t="shared" si="171"/>
        <v>#DIV/0!</v>
      </c>
      <c r="W365" s="92">
        <f t="shared" si="161"/>
        <v>5</v>
      </c>
      <c r="X365" s="87">
        <f t="shared" si="162"/>
        <v>6.4935064935064934</v>
      </c>
      <c r="Y365" s="88">
        <f t="shared" si="172"/>
        <v>-3.4194869158454821E-17</v>
      </c>
      <c r="Z365" s="54">
        <f t="shared" si="163"/>
        <v>0</v>
      </c>
      <c r="AA365" s="42">
        <f t="shared" si="173"/>
        <v>0</v>
      </c>
      <c r="AB365" s="55" t="e">
        <f t="shared" si="174"/>
        <v>#DIV/0!</v>
      </c>
      <c r="AC365" s="86">
        <f t="shared" si="164"/>
        <v>5</v>
      </c>
      <c r="AD365" s="87">
        <f t="shared" si="175"/>
        <v>5.2083333333333339</v>
      </c>
      <c r="AE365" s="93">
        <f t="shared" si="176"/>
        <v>1.0658141036401501E-16</v>
      </c>
      <c r="AF365" s="59">
        <f t="shared" si="177"/>
        <v>5</v>
      </c>
      <c r="AG365" s="42">
        <f t="shared" si="178"/>
        <v>5.2083333333333339</v>
      </c>
      <c r="AH365" s="55">
        <f t="shared" si="179"/>
        <v>1.0658141036401501E-16</v>
      </c>
    </row>
    <row r="366" spans="1:34" x14ac:dyDescent="0.25">
      <c r="A366" s="75"/>
      <c r="B366" s="66"/>
      <c r="C366" s="40"/>
      <c r="D366" s="80">
        <v>0.04</v>
      </c>
      <c r="E366" s="86">
        <f t="shared" si="150"/>
        <v>5</v>
      </c>
      <c r="F366" s="87">
        <f t="shared" si="151"/>
        <v>6.2893081761006293</v>
      </c>
      <c r="G366" s="88">
        <f t="shared" si="165"/>
        <v>3.5305092183079979E-17</v>
      </c>
      <c r="H366" s="54">
        <f t="shared" si="152"/>
        <v>0</v>
      </c>
      <c r="I366" s="42">
        <f t="shared" si="166"/>
        <v>0</v>
      </c>
      <c r="J366" s="53" t="e">
        <f t="shared" si="167"/>
        <v>#DIV/0!</v>
      </c>
      <c r="K366" s="92">
        <f t="shared" si="153"/>
        <v>0</v>
      </c>
      <c r="L366" s="87">
        <f t="shared" si="154"/>
        <v>0</v>
      </c>
      <c r="M366" s="93" t="e">
        <f t="shared" si="168"/>
        <v>#DIV/0!</v>
      </c>
      <c r="N366" s="59">
        <f t="shared" si="155"/>
        <v>5</v>
      </c>
      <c r="O366" s="42">
        <f t="shared" si="156"/>
        <v>6.2500000000000009</v>
      </c>
      <c r="P366" s="55">
        <f t="shared" si="169"/>
        <v>1.0658141036401501E-16</v>
      </c>
      <c r="Q366" s="86">
        <f t="shared" si="157"/>
        <v>0</v>
      </c>
      <c r="R366" s="87">
        <f t="shared" si="158"/>
        <v>0</v>
      </c>
      <c r="S366" s="93" t="e">
        <f t="shared" si="170"/>
        <v>#DIV/0!</v>
      </c>
      <c r="T366" s="59">
        <f t="shared" si="159"/>
        <v>0</v>
      </c>
      <c r="U366" s="42">
        <f t="shared" si="160"/>
        <v>0</v>
      </c>
      <c r="V366" s="53" t="e">
        <f t="shared" si="171"/>
        <v>#DIV/0!</v>
      </c>
      <c r="W366" s="92">
        <f t="shared" si="161"/>
        <v>5</v>
      </c>
      <c r="X366" s="87">
        <f t="shared" si="162"/>
        <v>6.4935064935064934</v>
      </c>
      <c r="Y366" s="88">
        <f t="shared" si="172"/>
        <v>-3.4194869158454821E-17</v>
      </c>
      <c r="Z366" s="54">
        <f t="shared" si="163"/>
        <v>0</v>
      </c>
      <c r="AA366" s="42">
        <f t="shared" si="173"/>
        <v>0</v>
      </c>
      <c r="AB366" s="55" t="e">
        <f t="shared" si="174"/>
        <v>#DIV/0!</v>
      </c>
      <c r="AC366" s="86">
        <f t="shared" si="164"/>
        <v>5</v>
      </c>
      <c r="AD366" s="87">
        <f t="shared" si="175"/>
        <v>5.2083333333333339</v>
      </c>
      <c r="AE366" s="93">
        <f t="shared" si="176"/>
        <v>1.0658141036401501E-16</v>
      </c>
      <c r="AF366" s="59">
        <f t="shared" si="177"/>
        <v>5</v>
      </c>
      <c r="AG366" s="42">
        <f t="shared" si="178"/>
        <v>5.2083333333333339</v>
      </c>
      <c r="AH366" s="55">
        <f t="shared" si="179"/>
        <v>1.0658141036401501E-16</v>
      </c>
    </row>
    <row r="367" spans="1:34" x14ac:dyDescent="0.25">
      <c r="A367" s="75"/>
      <c r="B367" s="66"/>
      <c r="C367" s="40"/>
      <c r="D367" s="80">
        <v>0.04</v>
      </c>
      <c r="E367" s="86">
        <f t="shared" si="150"/>
        <v>5</v>
      </c>
      <c r="F367" s="87">
        <f t="shared" si="151"/>
        <v>6.2893081761006293</v>
      </c>
      <c r="G367" s="88">
        <f t="shared" si="165"/>
        <v>3.5305092183079979E-17</v>
      </c>
      <c r="H367" s="54">
        <f t="shared" si="152"/>
        <v>0</v>
      </c>
      <c r="I367" s="42">
        <f t="shared" si="166"/>
        <v>0</v>
      </c>
      <c r="J367" s="53" t="e">
        <f t="shared" si="167"/>
        <v>#DIV/0!</v>
      </c>
      <c r="K367" s="92">
        <f t="shared" si="153"/>
        <v>0</v>
      </c>
      <c r="L367" s="87">
        <f t="shared" si="154"/>
        <v>0</v>
      </c>
      <c r="M367" s="93" t="e">
        <f t="shared" si="168"/>
        <v>#DIV/0!</v>
      </c>
      <c r="N367" s="59">
        <f t="shared" si="155"/>
        <v>5</v>
      </c>
      <c r="O367" s="42">
        <f t="shared" si="156"/>
        <v>6.2500000000000009</v>
      </c>
      <c r="P367" s="55">
        <f t="shared" si="169"/>
        <v>1.0658141036401501E-16</v>
      </c>
      <c r="Q367" s="86">
        <f t="shared" si="157"/>
        <v>0</v>
      </c>
      <c r="R367" s="87">
        <f t="shared" si="158"/>
        <v>0</v>
      </c>
      <c r="S367" s="93" t="e">
        <f t="shared" si="170"/>
        <v>#DIV/0!</v>
      </c>
      <c r="T367" s="59">
        <f t="shared" si="159"/>
        <v>0</v>
      </c>
      <c r="U367" s="42">
        <f t="shared" si="160"/>
        <v>0</v>
      </c>
      <c r="V367" s="53" t="e">
        <f t="shared" si="171"/>
        <v>#DIV/0!</v>
      </c>
      <c r="W367" s="92">
        <f t="shared" si="161"/>
        <v>5</v>
      </c>
      <c r="X367" s="87">
        <f t="shared" si="162"/>
        <v>6.4935064935064934</v>
      </c>
      <c r="Y367" s="88">
        <f t="shared" si="172"/>
        <v>-3.4194869158454821E-17</v>
      </c>
      <c r="Z367" s="54">
        <f t="shared" si="163"/>
        <v>0</v>
      </c>
      <c r="AA367" s="42">
        <f t="shared" si="173"/>
        <v>0</v>
      </c>
      <c r="AB367" s="55" t="e">
        <f t="shared" si="174"/>
        <v>#DIV/0!</v>
      </c>
      <c r="AC367" s="86">
        <f t="shared" si="164"/>
        <v>5</v>
      </c>
      <c r="AD367" s="87">
        <f t="shared" si="175"/>
        <v>5.2083333333333339</v>
      </c>
      <c r="AE367" s="93">
        <f t="shared" si="176"/>
        <v>1.0658141036401501E-16</v>
      </c>
      <c r="AF367" s="59">
        <f t="shared" si="177"/>
        <v>5</v>
      </c>
      <c r="AG367" s="42">
        <f t="shared" si="178"/>
        <v>5.2083333333333339</v>
      </c>
      <c r="AH367" s="55">
        <f t="shared" si="179"/>
        <v>1.0658141036401501E-16</v>
      </c>
    </row>
    <row r="368" spans="1:34" x14ac:dyDescent="0.25">
      <c r="A368" s="75"/>
      <c r="B368" s="66"/>
      <c r="C368" s="40"/>
      <c r="D368" s="80">
        <v>0.04</v>
      </c>
      <c r="E368" s="86">
        <f t="shared" si="150"/>
        <v>5</v>
      </c>
      <c r="F368" s="87">
        <f t="shared" si="151"/>
        <v>6.2893081761006293</v>
      </c>
      <c r="G368" s="88">
        <f t="shared" si="165"/>
        <v>3.5305092183079979E-17</v>
      </c>
      <c r="H368" s="54">
        <f t="shared" si="152"/>
        <v>0</v>
      </c>
      <c r="I368" s="42">
        <f t="shared" si="166"/>
        <v>0</v>
      </c>
      <c r="J368" s="53" t="e">
        <f t="shared" si="167"/>
        <v>#DIV/0!</v>
      </c>
      <c r="K368" s="92">
        <f t="shared" si="153"/>
        <v>0</v>
      </c>
      <c r="L368" s="87">
        <f t="shared" si="154"/>
        <v>0</v>
      </c>
      <c r="M368" s="93" t="e">
        <f t="shared" si="168"/>
        <v>#DIV/0!</v>
      </c>
      <c r="N368" s="59">
        <f t="shared" si="155"/>
        <v>5</v>
      </c>
      <c r="O368" s="42">
        <f t="shared" si="156"/>
        <v>6.2500000000000009</v>
      </c>
      <c r="P368" s="55">
        <f t="shared" si="169"/>
        <v>1.0658141036401501E-16</v>
      </c>
      <c r="Q368" s="86">
        <f t="shared" si="157"/>
        <v>0</v>
      </c>
      <c r="R368" s="87">
        <f t="shared" si="158"/>
        <v>0</v>
      </c>
      <c r="S368" s="93" t="e">
        <f t="shared" si="170"/>
        <v>#DIV/0!</v>
      </c>
      <c r="T368" s="59">
        <f t="shared" si="159"/>
        <v>0</v>
      </c>
      <c r="U368" s="42">
        <f t="shared" si="160"/>
        <v>0</v>
      </c>
      <c r="V368" s="53" t="e">
        <f t="shared" si="171"/>
        <v>#DIV/0!</v>
      </c>
      <c r="W368" s="92">
        <f t="shared" si="161"/>
        <v>5</v>
      </c>
      <c r="X368" s="87">
        <f t="shared" si="162"/>
        <v>6.4935064935064934</v>
      </c>
      <c r="Y368" s="88">
        <f t="shared" si="172"/>
        <v>-3.4194869158454821E-17</v>
      </c>
      <c r="Z368" s="54">
        <f t="shared" si="163"/>
        <v>0</v>
      </c>
      <c r="AA368" s="42">
        <f t="shared" si="173"/>
        <v>0</v>
      </c>
      <c r="AB368" s="55" t="e">
        <f t="shared" si="174"/>
        <v>#DIV/0!</v>
      </c>
      <c r="AC368" s="86">
        <f t="shared" si="164"/>
        <v>5</v>
      </c>
      <c r="AD368" s="87">
        <f t="shared" si="175"/>
        <v>5.2083333333333339</v>
      </c>
      <c r="AE368" s="93">
        <f t="shared" si="176"/>
        <v>1.0658141036401501E-16</v>
      </c>
      <c r="AF368" s="59">
        <f t="shared" si="177"/>
        <v>5</v>
      </c>
      <c r="AG368" s="42">
        <f t="shared" si="178"/>
        <v>5.2083333333333339</v>
      </c>
      <c r="AH368" s="55">
        <f t="shared" si="179"/>
        <v>1.0658141036401501E-16</v>
      </c>
    </row>
    <row r="369" spans="1:34" x14ac:dyDescent="0.25">
      <c r="A369" s="75"/>
      <c r="B369" s="66"/>
      <c r="C369" s="40"/>
      <c r="D369" s="80">
        <v>0.04</v>
      </c>
      <c r="E369" s="86">
        <f t="shared" si="150"/>
        <v>5</v>
      </c>
      <c r="F369" s="87">
        <f t="shared" si="151"/>
        <v>6.2893081761006293</v>
      </c>
      <c r="G369" s="88">
        <f t="shared" si="165"/>
        <v>3.5305092183079979E-17</v>
      </c>
      <c r="H369" s="54">
        <f t="shared" si="152"/>
        <v>0</v>
      </c>
      <c r="I369" s="42">
        <f t="shared" si="166"/>
        <v>0</v>
      </c>
      <c r="J369" s="53" t="e">
        <f t="shared" si="167"/>
        <v>#DIV/0!</v>
      </c>
      <c r="K369" s="92">
        <f t="shared" si="153"/>
        <v>0</v>
      </c>
      <c r="L369" s="87">
        <f t="shared" si="154"/>
        <v>0</v>
      </c>
      <c r="M369" s="93" t="e">
        <f t="shared" si="168"/>
        <v>#DIV/0!</v>
      </c>
      <c r="N369" s="59">
        <f t="shared" si="155"/>
        <v>5</v>
      </c>
      <c r="O369" s="42">
        <f t="shared" si="156"/>
        <v>6.2500000000000009</v>
      </c>
      <c r="P369" s="55">
        <f t="shared" si="169"/>
        <v>1.0658141036401501E-16</v>
      </c>
      <c r="Q369" s="86">
        <f t="shared" si="157"/>
        <v>0</v>
      </c>
      <c r="R369" s="87">
        <f t="shared" si="158"/>
        <v>0</v>
      </c>
      <c r="S369" s="93" t="e">
        <f t="shared" si="170"/>
        <v>#DIV/0!</v>
      </c>
      <c r="T369" s="59">
        <f t="shared" si="159"/>
        <v>0</v>
      </c>
      <c r="U369" s="42">
        <f t="shared" si="160"/>
        <v>0</v>
      </c>
      <c r="V369" s="53" t="e">
        <f t="shared" si="171"/>
        <v>#DIV/0!</v>
      </c>
      <c r="W369" s="92">
        <f t="shared" si="161"/>
        <v>5</v>
      </c>
      <c r="X369" s="87">
        <f t="shared" si="162"/>
        <v>6.4935064935064934</v>
      </c>
      <c r="Y369" s="88">
        <f t="shared" si="172"/>
        <v>-3.4194869158454821E-17</v>
      </c>
      <c r="Z369" s="54">
        <f t="shared" si="163"/>
        <v>0</v>
      </c>
      <c r="AA369" s="42">
        <f t="shared" si="173"/>
        <v>0</v>
      </c>
      <c r="AB369" s="55" t="e">
        <f t="shared" si="174"/>
        <v>#DIV/0!</v>
      </c>
      <c r="AC369" s="86">
        <f t="shared" si="164"/>
        <v>5</v>
      </c>
      <c r="AD369" s="87">
        <f t="shared" si="175"/>
        <v>5.2083333333333339</v>
      </c>
      <c r="AE369" s="93">
        <f t="shared" si="176"/>
        <v>1.0658141036401501E-16</v>
      </c>
      <c r="AF369" s="59">
        <f t="shared" si="177"/>
        <v>5</v>
      </c>
      <c r="AG369" s="42">
        <f t="shared" si="178"/>
        <v>5.2083333333333339</v>
      </c>
      <c r="AH369" s="55">
        <f t="shared" si="179"/>
        <v>1.0658141036401501E-16</v>
      </c>
    </row>
    <row r="370" spans="1:34" x14ac:dyDescent="0.25">
      <c r="A370" s="75"/>
      <c r="B370" s="66"/>
      <c r="C370" s="40"/>
      <c r="D370" s="80">
        <v>0.04</v>
      </c>
      <c r="E370" s="86">
        <f t="shared" si="150"/>
        <v>5</v>
      </c>
      <c r="F370" s="87">
        <f t="shared" si="151"/>
        <v>6.2893081761006293</v>
      </c>
      <c r="G370" s="88">
        <f t="shared" si="165"/>
        <v>3.5305092183079979E-17</v>
      </c>
      <c r="H370" s="54">
        <f t="shared" si="152"/>
        <v>0</v>
      </c>
      <c r="I370" s="42">
        <f t="shared" si="166"/>
        <v>0</v>
      </c>
      <c r="J370" s="53" t="e">
        <f t="shared" si="167"/>
        <v>#DIV/0!</v>
      </c>
      <c r="K370" s="92">
        <f t="shared" si="153"/>
        <v>0</v>
      </c>
      <c r="L370" s="87">
        <f t="shared" si="154"/>
        <v>0</v>
      </c>
      <c r="M370" s="93" t="e">
        <f t="shared" si="168"/>
        <v>#DIV/0!</v>
      </c>
      <c r="N370" s="59">
        <f t="shared" si="155"/>
        <v>5</v>
      </c>
      <c r="O370" s="42">
        <f t="shared" si="156"/>
        <v>6.2500000000000009</v>
      </c>
      <c r="P370" s="55">
        <f t="shared" si="169"/>
        <v>1.0658141036401501E-16</v>
      </c>
      <c r="Q370" s="86">
        <f t="shared" si="157"/>
        <v>0</v>
      </c>
      <c r="R370" s="87">
        <f t="shared" si="158"/>
        <v>0</v>
      </c>
      <c r="S370" s="93" t="e">
        <f t="shared" si="170"/>
        <v>#DIV/0!</v>
      </c>
      <c r="T370" s="59">
        <f t="shared" si="159"/>
        <v>0</v>
      </c>
      <c r="U370" s="42">
        <f t="shared" si="160"/>
        <v>0</v>
      </c>
      <c r="V370" s="53" t="e">
        <f t="shared" si="171"/>
        <v>#DIV/0!</v>
      </c>
      <c r="W370" s="92">
        <f t="shared" si="161"/>
        <v>5</v>
      </c>
      <c r="X370" s="87">
        <f t="shared" si="162"/>
        <v>6.4935064935064934</v>
      </c>
      <c r="Y370" s="88">
        <f t="shared" si="172"/>
        <v>-3.4194869158454821E-17</v>
      </c>
      <c r="Z370" s="54">
        <f t="shared" si="163"/>
        <v>0</v>
      </c>
      <c r="AA370" s="42">
        <f t="shared" si="173"/>
        <v>0</v>
      </c>
      <c r="AB370" s="55" t="e">
        <f t="shared" si="174"/>
        <v>#DIV/0!</v>
      </c>
      <c r="AC370" s="86">
        <f t="shared" si="164"/>
        <v>5</v>
      </c>
      <c r="AD370" s="87">
        <f t="shared" si="175"/>
        <v>5.2083333333333339</v>
      </c>
      <c r="AE370" s="93">
        <f t="shared" si="176"/>
        <v>1.0658141036401501E-16</v>
      </c>
      <c r="AF370" s="59">
        <f t="shared" si="177"/>
        <v>5</v>
      </c>
      <c r="AG370" s="42">
        <f t="shared" si="178"/>
        <v>5.2083333333333339</v>
      </c>
      <c r="AH370" s="55">
        <f t="shared" si="179"/>
        <v>1.0658141036401501E-16</v>
      </c>
    </row>
    <row r="371" spans="1:34" x14ac:dyDescent="0.25">
      <c r="A371" s="75"/>
      <c r="B371" s="66"/>
      <c r="C371" s="40"/>
      <c r="D371" s="80">
        <v>0.04</v>
      </c>
      <c r="E371" s="86">
        <f t="shared" si="150"/>
        <v>5</v>
      </c>
      <c r="F371" s="87">
        <f t="shared" si="151"/>
        <v>6.2893081761006293</v>
      </c>
      <c r="G371" s="88">
        <f t="shared" si="165"/>
        <v>3.5305092183079979E-17</v>
      </c>
      <c r="H371" s="54">
        <f t="shared" si="152"/>
        <v>0</v>
      </c>
      <c r="I371" s="42">
        <f t="shared" si="166"/>
        <v>0</v>
      </c>
      <c r="J371" s="53" t="e">
        <f t="shared" si="167"/>
        <v>#DIV/0!</v>
      </c>
      <c r="K371" s="92">
        <f t="shared" si="153"/>
        <v>0</v>
      </c>
      <c r="L371" s="87">
        <f t="shared" si="154"/>
        <v>0</v>
      </c>
      <c r="M371" s="93" t="e">
        <f t="shared" si="168"/>
        <v>#DIV/0!</v>
      </c>
      <c r="N371" s="59">
        <f t="shared" si="155"/>
        <v>5</v>
      </c>
      <c r="O371" s="42">
        <f t="shared" si="156"/>
        <v>6.2500000000000009</v>
      </c>
      <c r="P371" s="55">
        <f t="shared" si="169"/>
        <v>1.0658141036401501E-16</v>
      </c>
      <c r="Q371" s="86">
        <f t="shared" si="157"/>
        <v>0</v>
      </c>
      <c r="R371" s="87">
        <f t="shared" si="158"/>
        <v>0</v>
      </c>
      <c r="S371" s="93" t="e">
        <f t="shared" si="170"/>
        <v>#DIV/0!</v>
      </c>
      <c r="T371" s="59">
        <f t="shared" si="159"/>
        <v>0</v>
      </c>
      <c r="U371" s="42">
        <f t="shared" si="160"/>
        <v>0</v>
      </c>
      <c r="V371" s="53" t="e">
        <f t="shared" si="171"/>
        <v>#DIV/0!</v>
      </c>
      <c r="W371" s="92">
        <f t="shared" si="161"/>
        <v>5</v>
      </c>
      <c r="X371" s="87">
        <f t="shared" si="162"/>
        <v>6.4935064935064934</v>
      </c>
      <c r="Y371" s="88">
        <f t="shared" si="172"/>
        <v>-3.4194869158454821E-17</v>
      </c>
      <c r="Z371" s="54">
        <f t="shared" si="163"/>
        <v>0</v>
      </c>
      <c r="AA371" s="42">
        <f t="shared" si="173"/>
        <v>0</v>
      </c>
      <c r="AB371" s="55" t="e">
        <f t="shared" si="174"/>
        <v>#DIV/0!</v>
      </c>
      <c r="AC371" s="86">
        <f t="shared" si="164"/>
        <v>5</v>
      </c>
      <c r="AD371" s="87">
        <f t="shared" si="175"/>
        <v>5.2083333333333339</v>
      </c>
      <c r="AE371" s="93">
        <f t="shared" si="176"/>
        <v>1.0658141036401501E-16</v>
      </c>
      <c r="AF371" s="59">
        <f t="shared" si="177"/>
        <v>5</v>
      </c>
      <c r="AG371" s="42">
        <f t="shared" si="178"/>
        <v>5.2083333333333339</v>
      </c>
      <c r="AH371" s="55">
        <f t="shared" si="179"/>
        <v>1.0658141036401501E-16</v>
      </c>
    </row>
    <row r="372" spans="1:34" x14ac:dyDescent="0.25">
      <c r="A372" s="75"/>
      <c r="B372" s="66"/>
      <c r="C372" s="40"/>
      <c r="D372" s="80">
        <v>0.04</v>
      </c>
      <c r="E372" s="86">
        <f t="shared" si="150"/>
        <v>5</v>
      </c>
      <c r="F372" s="87">
        <f t="shared" si="151"/>
        <v>6.2893081761006293</v>
      </c>
      <c r="G372" s="88">
        <f t="shared" si="165"/>
        <v>3.5305092183079979E-17</v>
      </c>
      <c r="H372" s="54">
        <f t="shared" si="152"/>
        <v>0</v>
      </c>
      <c r="I372" s="42">
        <f t="shared" si="166"/>
        <v>0</v>
      </c>
      <c r="J372" s="53" t="e">
        <f t="shared" si="167"/>
        <v>#DIV/0!</v>
      </c>
      <c r="K372" s="92">
        <f t="shared" si="153"/>
        <v>0</v>
      </c>
      <c r="L372" s="87">
        <f t="shared" si="154"/>
        <v>0</v>
      </c>
      <c r="M372" s="93" t="e">
        <f t="shared" si="168"/>
        <v>#DIV/0!</v>
      </c>
      <c r="N372" s="59">
        <f t="shared" si="155"/>
        <v>5</v>
      </c>
      <c r="O372" s="42">
        <f t="shared" si="156"/>
        <v>6.2500000000000009</v>
      </c>
      <c r="P372" s="55">
        <f t="shared" si="169"/>
        <v>1.0658141036401501E-16</v>
      </c>
      <c r="Q372" s="86">
        <f t="shared" si="157"/>
        <v>0</v>
      </c>
      <c r="R372" s="87">
        <f t="shared" si="158"/>
        <v>0</v>
      </c>
      <c r="S372" s="93" t="e">
        <f t="shared" si="170"/>
        <v>#DIV/0!</v>
      </c>
      <c r="T372" s="59">
        <f t="shared" si="159"/>
        <v>0</v>
      </c>
      <c r="U372" s="42">
        <f t="shared" si="160"/>
        <v>0</v>
      </c>
      <c r="V372" s="53" t="e">
        <f t="shared" si="171"/>
        <v>#DIV/0!</v>
      </c>
      <c r="W372" s="92">
        <f t="shared" si="161"/>
        <v>5</v>
      </c>
      <c r="X372" s="87">
        <f t="shared" si="162"/>
        <v>6.4935064935064934</v>
      </c>
      <c r="Y372" s="88">
        <f t="shared" si="172"/>
        <v>-3.4194869158454821E-17</v>
      </c>
      <c r="Z372" s="54">
        <f t="shared" si="163"/>
        <v>0</v>
      </c>
      <c r="AA372" s="42">
        <f t="shared" si="173"/>
        <v>0</v>
      </c>
      <c r="AB372" s="55" t="e">
        <f t="shared" si="174"/>
        <v>#DIV/0!</v>
      </c>
      <c r="AC372" s="86">
        <f t="shared" si="164"/>
        <v>5</v>
      </c>
      <c r="AD372" s="87">
        <f t="shared" si="175"/>
        <v>5.2083333333333339</v>
      </c>
      <c r="AE372" s="93">
        <f t="shared" si="176"/>
        <v>1.0658141036401501E-16</v>
      </c>
      <c r="AF372" s="59">
        <f t="shared" si="177"/>
        <v>5</v>
      </c>
      <c r="AG372" s="42">
        <f t="shared" si="178"/>
        <v>5.2083333333333339</v>
      </c>
      <c r="AH372" s="55">
        <f t="shared" si="179"/>
        <v>1.0658141036401501E-16</v>
      </c>
    </row>
    <row r="373" spans="1:34" x14ac:dyDescent="0.25">
      <c r="A373" s="75"/>
      <c r="B373" s="66"/>
      <c r="C373" s="40"/>
      <c r="D373" s="80">
        <v>0.04</v>
      </c>
      <c r="E373" s="86">
        <f t="shared" si="150"/>
        <v>5</v>
      </c>
      <c r="F373" s="87">
        <f t="shared" si="151"/>
        <v>6.2893081761006293</v>
      </c>
      <c r="G373" s="88">
        <f t="shared" si="165"/>
        <v>3.5305092183079979E-17</v>
      </c>
      <c r="H373" s="54">
        <f t="shared" si="152"/>
        <v>0</v>
      </c>
      <c r="I373" s="42">
        <f t="shared" si="166"/>
        <v>0</v>
      </c>
      <c r="J373" s="53" t="e">
        <f t="shared" si="167"/>
        <v>#DIV/0!</v>
      </c>
      <c r="K373" s="92">
        <f t="shared" si="153"/>
        <v>0</v>
      </c>
      <c r="L373" s="87">
        <f t="shared" si="154"/>
        <v>0</v>
      </c>
      <c r="M373" s="93" t="e">
        <f t="shared" si="168"/>
        <v>#DIV/0!</v>
      </c>
      <c r="N373" s="59">
        <f t="shared" si="155"/>
        <v>5</v>
      </c>
      <c r="O373" s="42">
        <f t="shared" si="156"/>
        <v>6.2500000000000009</v>
      </c>
      <c r="P373" s="55">
        <f t="shared" si="169"/>
        <v>1.0658141036401501E-16</v>
      </c>
      <c r="Q373" s="86">
        <f t="shared" si="157"/>
        <v>0</v>
      </c>
      <c r="R373" s="87">
        <f t="shared" si="158"/>
        <v>0</v>
      </c>
      <c r="S373" s="93" t="e">
        <f t="shared" si="170"/>
        <v>#DIV/0!</v>
      </c>
      <c r="T373" s="59">
        <f t="shared" si="159"/>
        <v>0</v>
      </c>
      <c r="U373" s="42">
        <f t="shared" si="160"/>
        <v>0</v>
      </c>
      <c r="V373" s="53" t="e">
        <f t="shared" si="171"/>
        <v>#DIV/0!</v>
      </c>
      <c r="W373" s="92">
        <f t="shared" si="161"/>
        <v>5</v>
      </c>
      <c r="X373" s="87">
        <f t="shared" si="162"/>
        <v>6.4935064935064934</v>
      </c>
      <c r="Y373" s="88">
        <f t="shared" si="172"/>
        <v>-3.4194869158454821E-17</v>
      </c>
      <c r="Z373" s="54">
        <f t="shared" si="163"/>
        <v>0</v>
      </c>
      <c r="AA373" s="42">
        <f t="shared" si="173"/>
        <v>0</v>
      </c>
      <c r="AB373" s="55" t="e">
        <f t="shared" si="174"/>
        <v>#DIV/0!</v>
      </c>
      <c r="AC373" s="86">
        <f t="shared" si="164"/>
        <v>5</v>
      </c>
      <c r="AD373" s="87">
        <f t="shared" si="175"/>
        <v>5.2083333333333339</v>
      </c>
      <c r="AE373" s="93">
        <f t="shared" si="176"/>
        <v>1.0658141036401501E-16</v>
      </c>
      <c r="AF373" s="59">
        <f t="shared" si="177"/>
        <v>5</v>
      </c>
      <c r="AG373" s="42">
        <f t="shared" si="178"/>
        <v>5.2083333333333339</v>
      </c>
      <c r="AH373" s="55">
        <f t="shared" si="179"/>
        <v>1.0658141036401501E-16</v>
      </c>
    </row>
    <row r="374" spans="1:34" x14ac:dyDescent="0.25">
      <c r="A374" s="75"/>
      <c r="B374" s="66"/>
      <c r="C374" s="40"/>
      <c r="D374" s="80">
        <v>0.04</v>
      </c>
      <c r="E374" s="86">
        <f t="shared" si="150"/>
        <v>5</v>
      </c>
      <c r="F374" s="87">
        <f t="shared" si="151"/>
        <v>6.2893081761006293</v>
      </c>
      <c r="G374" s="88">
        <f t="shared" si="165"/>
        <v>3.5305092183079979E-17</v>
      </c>
      <c r="H374" s="54">
        <f t="shared" si="152"/>
        <v>0</v>
      </c>
      <c r="I374" s="42">
        <f t="shared" si="166"/>
        <v>0</v>
      </c>
      <c r="J374" s="53" t="e">
        <f t="shared" si="167"/>
        <v>#DIV/0!</v>
      </c>
      <c r="K374" s="92">
        <f t="shared" si="153"/>
        <v>0</v>
      </c>
      <c r="L374" s="87">
        <f t="shared" si="154"/>
        <v>0</v>
      </c>
      <c r="M374" s="93" t="e">
        <f t="shared" si="168"/>
        <v>#DIV/0!</v>
      </c>
      <c r="N374" s="59">
        <f t="shared" si="155"/>
        <v>5</v>
      </c>
      <c r="O374" s="42">
        <f t="shared" si="156"/>
        <v>6.2500000000000009</v>
      </c>
      <c r="P374" s="55">
        <f t="shared" si="169"/>
        <v>1.0658141036401501E-16</v>
      </c>
      <c r="Q374" s="86">
        <f t="shared" si="157"/>
        <v>0</v>
      </c>
      <c r="R374" s="87">
        <f t="shared" si="158"/>
        <v>0</v>
      </c>
      <c r="S374" s="93" t="e">
        <f t="shared" si="170"/>
        <v>#DIV/0!</v>
      </c>
      <c r="T374" s="59">
        <f t="shared" si="159"/>
        <v>0</v>
      </c>
      <c r="U374" s="42">
        <f t="shared" si="160"/>
        <v>0</v>
      </c>
      <c r="V374" s="53" t="e">
        <f t="shared" si="171"/>
        <v>#DIV/0!</v>
      </c>
      <c r="W374" s="92">
        <f t="shared" si="161"/>
        <v>5</v>
      </c>
      <c r="X374" s="87">
        <f t="shared" si="162"/>
        <v>6.4935064935064934</v>
      </c>
      <c r="Y374" s="88">
        <f t="shared" si="172"/>
        <v>-3.4194869158454821E-17</v>
      </c>
      <c r="Z374" s="54">
        <f t="shared" si="163"/>
        <v>0</v>
      </c>
      <c r="AA374" s="42">
        <f t="shared" si="173"/>
        <v>0</v>
      </c>
      <c r="AB374" s="55" t="e">
        <f t="shared" si="174"/>
        <v>#DIV/0!</v>
      </c>
      <c r="AC374" s="86">
        <f t="shared" si="164"/>
        <v>5</v>
      </c>
      <c r="AD374" s="87">
        <f t="shared" si="175"/>
        <v>5.2083333333333339</v>
      </c>
      <c r="AE374" s="93">
        <f t="shared" si="176"/>
        <v>1.0658141036401501E-16</v>
      </c>
      <c r="AF374" s="59">
        <f t="shared" si="177"/>
        <v>5</v>
      </c>
      <c r="AG374" s="42">
        <f t="shared" si="178"/>
        <v>5.2083333333333339</v>
      </c>
      <c r="AH374" s="55">
        <f t="shared" si="179"/>
        <v>1.0658141036401501E-16</v>
      </c>
    </row>
    <row r="375" spans="1:34" x14ac:dyDescent="0.25">
      <c r="A375" s="75"/>
      <c r="B375" s="66"/>
      <c r="C375" s="40"/>
      <c r="D375" s="80">
        <v>0.04</v>
      </c>
      <c r="E375" s="86">
        <f t="shared" si="150"/>
        <v>5</v>
      </c>
      <c r="F375" s="87">
        <f t="shared" si="151"/>
        <v>6.2893081761006293</v>
      </c>
      <c r="G375" s="88">
        <f t="shared" si="165"/>
        <v>3.5305092183079979E-17</v>
      </c>
      <c r="H375" s="54">
        <f t="shared" si="152"/>
        <v>0</v>
      </c>
      <c r="I375" s="42">
        <f t="shared" si="166"/>
        <v>0</v>
      </c>
      <c r="J375" s="53" t="e">
        <f t="shared" si="167"/>
        <v>#DIV/0!</v>
      </c>
      <c r="K375" s="92">
        <f t="shared" si="153"/>
        <v>0</v>
      </c>
      <c r="L375" s="87">
        <f t="shared" si="154"/>
        <v>0</v>
      </c>
      <c r="M375" s="93" t="e">
        <f t="shared" si="168"/>
        <v>#DIV/0!</v>
      </c>
      <c r="N375" s="59">
        <f t="shared" si="155"/>
        <v>5</v>
      </c>
      <c r="O375" s="42">
        <f t="shared" si="156"/>
        <v>6.2500000000000009</v>
      </c>
      <c r="P375" s="55">
        <f t="shared" si="169"/>
        <v>1.0658141036401501E-16</v>
      </c>
      <c r="Q375" s="86">
        <f t="shared" si="157"/>
        <v>0</v>
      </c>
      <c r="R375" s="87">
        <f t="shared" si="158"/>
        <v>0</v>
      </c>
      <c r="S375" s="93" t="e">
        <f t="shared" si="170"/>
        <v>#DIV/0!</v>
      </c>
      <c r="T375" s="59">
        <f t="shared" si="159"/>
        <v>0</v>
      </c>
      <c r="U375" s="42">
        <f t="shared" si="160"/>
        <v>0</v>
      </c>
      <c r="V375" s="53" t="e">
        <f t="shared" si="171"/>
        <v>#DIV/0!</v>
      </c>
      <c r="W375" s="92">
        <f t="shared" si="161"/>
        <v>5</v>
      </c>
      <c r="X375" s="87">
        <f t="shared" si="162"/>
        <v>6.4935064935064934</v>
      </c>
      <c r="Y375" s="88">
        <f t="shared" si="172"/>
        <v>-3.4194869158454821E-17</v>
      </c>
      <c r="Z375" s="54">
        <f t="shared" si="163"/>
        <v>0</v>
      </c>
      <c r="AA375" s="42">
        <f t="shared" si="173"/>
        <v>0</v>
      </c>
      <c r="AB375" s="55" t="e">
        <f t="shared" si="174"/>
        <v>#DIV/0!</v>
      </c>
      <c r="AC375" s="86">
        <f t="shared" si="164"/>
        <v>5</v>
      </c>
      <c r="AD375" s="87">
        <f t="shared" si="175"/>
        <v>5.2083333333333339</v>
      </c>
      <c r="AE375" s="93">
        <f t="shared" si="176"/>
        <v>1.0658141036401501E-16</v>
      </c>
      <c r="AF375" s="59">
        <f t="shared" si="177"/>
        <v>5</v>
      </c>
      <c r="AG375" s="42">
        <f t="shared" si="178"/>
        <v>5.2083333333333339</v>
      </c>
      <c r="AH375" s="55">
        <f t="shared" si="179"/>
        <v>1.0658141036401501E-16</v>
      </c>
    </row>
    <row r="376" spans="1:34" x14ac:dyDescent="0.25">
      <c r="A376" s="75"/>
      <c r="B376" s="66"/>
      <c r="C376" s="40"/>
      <c r="D376" s="80">
        <v>0.04</v>
      </c>
      <c r="E376" s="86">
        <f t="shared" si="150"/>
        <v>5</v>
      </c>
      <c r="F376" s="87">
        <f t="shared" si="151"/>
        <v>6.2893081761006293</v>
      </c>
      <c r="G376" s="88">
        <f t="shared" si="165"/>
        <v>3.5305092183079979E-17</v>
      </c>
      <c r="H376" s="54">
        <f t="shared" si="152"/>
        <v>0</v>
      </c>
      <c r="I376" s="42">
        <f t="shared" si="166"/>
        <v>0</v>
      </c>
      <c r="J376" s="53" t="e">
        <f t="shared" si="167"/>
        <v>#DIV/0!</v>
      </c>
      <c r="K376" s="92">
        <f t="shared" si="153"/>
        <v>0</v>
      </c>
      <c r="L376" s="87">
        <f t="shared" si="154"/>
        <v>0</v>
      </c>
      <c r="M376" s="93" t="e">
        <f t="shared" si="168"/>
        <v>#DIV/0!</v>
      </c>
      <c r="N376" s="59">
        <f t="shared" si="155"/>
        <v>5</v>
      </c>
      <c r="O376" s="42">
        <f t="shared" si="156"/>
        <v>6.2500000000000009</v>
      </c>
      <c r="P376" s="55">
        <f t="shared" si="169"/>
        <v>1.0658141036401501E-16</v>
      </c>
      <c r="Q376" s="86">
        <f t="shared" si="157"/>
        <v>0</v>
      </c>
      <c r="R376" s="87">
        <f t="shared" si="158"/>
        <v>0</v>
      </c>
      <c r="S376" s="93" t="e">
        <f t="shared" si="170"/>
        <v>#DIV/0!</v>
      </c>
      <c r="T376" s="59">
        <f t="shared" si="159"/>
        <v>0</v>
      </c>
      <c r="U376" s="42">
        <f t="shared" si="160"/>
        <v>0</v>
      </c>
      <c r="V376" s="53" t="e">
        <f t="shared" si="171"/>
        <v>#DIV/0!</v>
      </c>
      <c r="W376" s="92">
        <f t="shared" si="161"/>
        <v>5</v>
      </c>
      <c r="X376" s="87">
        <f t="shared" si="162"/>
        <v>6.4935064935064934</v>
      </c>
      <c r="Y376" s="88">
        <f t="shared" si="172"/>
        <v>-3.4194869158454821E-17</v>
      </c>
      <c r="Z376" s="54">
        <f t="shared" si="163"/>
        <v>0</v>
      </c>
      <c r="AA376" s="42">
        <f t="shared" si="173"/>
        <v>0</v>
      </c>
      <c r="AB376" s="55" t="e">
        <f t="shared" si="174"/>
        <v>#DIV/0!</v>
      </c>
      <c r="AC376" s="86">
        <f t="shared" si="164"/>
        <v>5</v>
      </c>
      <c r="AD376" s="87">
        <f t="shared" si="175"/>
        <v>5.2083333333333339</v>
      </c>
      <c r="AE376" s="93">
        <f t="shared" si="176"/>
        <v>1.0658141036401501E-16</v>
      </c>
      <c r="AF376" s="59">
        <f t="shared" si="177"/>
        <v>5</v>
      </c>
      <c r="AG376" s="42">
        <f t="shared" si="178"/>
        <v>5.2083333333333339</v>
      </c>
      <c r="AH376" s="55">
        <f t="shared" si="179"/>
        <v>1.0658141036401501E-16</v>
      </c>
    </row>
    <row r="377" spans="1:34" x14ac:dyDescent="0.25">
      <c r="A377" s="75"/>
      <c r="B377" s="66"/>
      <c r="C377" s="40"/>
      <c r="D377" s="80">
        <v>0.04</v>
      </c>
      <c r="E377" s="86">
        <f t="shared" si="150"/>
        <v>5</v>
      </c>
      <c r="F377" s="87">
        <f t="shared" si="151"/>
        <v>6.2893081761006293</v>
      </c>
      <c r="G377" s="88">
        <f t="shared" si="165"/>
        <v>3.5305092183079979E-17</v>
      </c>
      <c r="H377" s="54">
        <f t="shared" si="152"/>
        <v>0</v>
      </c>
      <c r="I377" s="42">
        <f t="shared" si="166"/>
        <v>0</v>
      </c>
      <c r="J377" s="53" t="e">
        <f t="shared" si="167"/>
        <v>#DIV/0!</v>
      </c>
      <c r="K377" s="92">
        <f t="shared" si="153"/>
        <v>0</v>
      </c>
      <c r="L377" s="87">
        <f t="shared" si="154"/>
        <v>0</v>
      </c>
      <c r="M377" s="93" t="e">
        <f t="shared" si="168"/>
        <v>#DIV/0!</v>
      </c>
      <c r="N377" s="59">
        <f t="shared" si="155"/>
        <v>5</v>
      </c>
      <c r="O377" s="42">
        <f t="shared" si="156"/>
        <v>6.2500000000000009</v>
      </c>
      <c r="P377" s="55">
        <f t="shared" si="169"/>
        <v>1.0658141036401501E-16</v>
      </c>
      <c r="Q377" s="86">
        <f t="shared" si="157"/>
        <v>0</v>
      </c>
      <c r="R377" s="87">
        <f t="shared" si="158"/>
        <v>0</v>
      </c>
      <c r="S377" s="93" t="e">
        <f t="shared" si="170"/>
        <v>#DIV/0!</v>
      </c>
      <c r="T377" s="59">
        <f t="shared" si="159"/>
        <v>0</v>
      </c>
      <c r="U377" s="42">
        <f t="shared" si="160"/>
        <v>0</v>
      </c>
      <c r="V377" s="53" t="e">
        <f t="shared" si="171"/>
        <v>#DIV/0!</v>
      </c>
      <c r="W377" s="92">
        <f t="shared" si="161"/>
        <v>5</v>
      </c>
      <c r="X377" s="87">
        <f t="shared" si="162"/>
        <v>6.4935064935064934</v>
      </c>
      <c r="Y377" s="88">
        <f t="shared" si="172"/>
        <v>-3.4194869158454821E-17</v>
      </c>
      <c r="Z377" s="54">
        <f t="shared" si="163"/>
        <v>0</v>
      </c>
      <c r="AA377" s="42">
        <f t="shared" si="173"/>
        <v>0</v>
      </c>
      <c r="AB377" s="55" t="e">
        <f t="shared" si="174"/>
        <v>#DIV/0!</v>
      </c>
      <c r="AC377" s="86">
        <f t="shared" si="164"/>
        <v>5</v>
      </c>
      <c r="AD377" s="87">
        <f t="shared" si="175"/>
        <v>5.2083333333333339</v>
      </c>
      <c r="AE377" s="93">
        <f t="shared" si="176"/>
        <v>1.0658141036401501E-16</v>
      </c>
      <c r="AF377" s="59">
        <f t="shared" si="177"/>
        <v>5</v>
      </c>
      <c r="AG377" s="42">
        <f t="shared" si="178"/>
        <v>5.2083333333333339</v>
      </c>
      <c r="AH377" s="55">
        <f t="shared" si="179"/>
        <v>1.0658141036401501E-16</v>
      </c>
    </row>
    <row r="378" spans="1:34" x14ac:dyDescent="0.25">
      <c r="A378" s="75"/>
      <c r="B378" s="66"/>
      <c r="C378" s="40"/>
      <c r="D378" s="80">
        <v>0.04</v>
      </c>
      <c r="E378" s="86">
        <f t="shared" si="150"/>
        <v>5</v>
      </c>
      <c r="F378" s="87">
        <f t="shared" si="151"/>
        <v>6.2893081761006293</v>
      </c>
      <c r="G378" s="88">
        <f t="shared" si="165"/>
        <v>3.5305092183079979E-17</v>
      </c>
      <c r="H378" s="54">
        <f t="shared" si="152"/>
        <v>0</v>
      </c>
      <c r="I378" s="42">
        <f t="shared" si="166"/>
        <v>0</v>
      </c>
      <c r="J378" s="53" t="e">
        <f t="shared" si="167"/>
        <v>#DIV/0!</v>
      </c>
      <c r="K378" s="92">
        <f t="shared" si="153"/>
        <v>0</v>
      </c>
      <c r="L378" s="87">
        <f t="shared" si="154"/>
        <v>0</v>
      </c>
      <c r="M378" s="93" t="e">
        <f t="shared" si="168"/>
        <v>#DIV/0!</v>
      </c>
      <c r="N378" s="59">
        <f t="shared" si="155"/>
        <v>5</v>
      </c>
      <c r="O378" s="42">
        <f t="shared" si="156"/>
        <v>6.2500000000000009</v>
      </c>
      <c r="P378" s="55">
        <f t="shared" si="169"/>
        <v>1.0658141036401501E-16</v>
      </c>
      <c r="Q378" s="86">
        <f t="shared" si="157"/>
        <v>0</v>
      </c>
      <c r="R378" s="87">
        <f t="shared" si="158"/>
        <v>0</v>
      </c>
      <c r="S378" s="93" t="e">
        <f t="shared" si="170"/>
        <v>#DIV/0!</v>
      </c>
      <c r="T378" s="59">
        <f t="shared" si="159"/>
        <v>0</v>
      </c>
      <c r="U378" s="42">
        <f t="shared" si="160"/>
        <v>0</v>
      </c>
      <c r="V378" s="53" t="e">
        <f t="shared" si="171"/>
        <v>#DIV/0!</v>
      </c>
      <c r="W378" s="92">
        <f t="shared" si="161"/>
        <v>5</v>
      </c>
      <c r="X378" s="87">
        <f t="shared" si="162"/>
        <v>6.4935064935064934</v>
      </c>
      <c r="Y378" s="88">
        <f t="shared" si="172"/>
        <v>-3.4194869158454821E-17</v>
      </c>
      <c r="Z378" s="54">
        <f t="shared" si="163"/>
        <v>0</v>
      </c>
      <c r="AA378" s="42">
        <f t="shared" si="173"/>
        <v>0</v>
      </c>
      <c r="AB378" s="55" t="e">
        <f t="shared" si="174"/>
        <v>#DIV/0!</v>
      </c>
      <c r="AC378" s="86">
        <f t="shared" si="164"/>
        <v>5</v>
      </c>
      <c r="AD378" s="87">
        <f t="shared" si="175"/>
        <v>5.2083333333333339</v>
      </c>
      <c r="AE378" s="93">
        <f t="shared" si="176"/>
        <v>1.0658141036401501E-16</v>
      </c>
      <c r="AF378" s="59">
        <f t="shared" si="177"/>
        <v>5</v>
      </c>
      <c r="AG378" s="42">
        <f t="shared" si="178"/>
        <v>5.2083333333333339</v>
      </c>
      <c r="AH378" s="55">
        <f t="shared" si="179"/>
        <v>1.0658141036401501E-16</v>
      </c>
    </row>
    <row r="379" spans="1:34" x14ac:dyDescent="0.25">
      <c r="A379" s="75"/>
      <c r="B379" s="66"/>
      <c r="C379" s="40"/>
      <c r="D379" s="80">
        <v>0.04</v>
      </c>
      <c r="E379" s="86">
        <f t="shared" si="150"/>
        <v>5</v>
      </c>
      <c r="F379" s="87">
        <f t="shared" si="151"/>
        <v>6.2893081761006293</v>
      </c>
      <c r="G379" s="88">
        <f t="shared" si="165"/>
        <v>3.5305092183079979E-17</v>
      </c>
      <c r="H379" s="54">
        <f t="shared" si="152"/>
        <v>0</v>
      </c>
      <c r="I379" s="42">
        <f t="shared" si="166"/>
        <v>0</v>
      </c>
      <c r="J379" s="53" t="e">
        <f t="shared" si="167"/>
        <v>#DIV/0!</v>
      </c>
      <c r="K379" s="92">
        <f t="shared" si="153"/>
        <v>0</v>
      </c>
      <c r="L379" s="87">
        <f t="shared" si="154"/>
        <v>0</v>
      </c>
      <c r="M379" s="93" t="e">
        <f t="shared" si="168"/>
        <v>#DIV/0!</v>
      </c>
      <c r="N379" s="59">
        <f t="shared" si="155"/>
        <v>5</v>
      </c>
      <c r="O379" s="42">
        <f t="shared" si="156"/>
        <v>6.2500000000000009</v>
      </c>
      <c r="P379" s="55">
        <f t="shared" si="169"/>
        <v>1.0658141036401501E-16</v>
      </c>
      <c r="Q379" s="86">
        <f t="shared" si="157"/>
        <v>0</v>
      </c>
      <c r="R379" s="87">
        <f t="shared" si="158"/>
        <v>0</v>
      </c>
      <c r="S379" s="93" t="e">
        <f t="shared" si="170"/>
        <v>#DIV/0!</v>
      </c>
      <c r="T379" s="59">
        <f t="shared" si="159"/>
        <v>0</v>
      </c>
      <c r="U379" s="42">
        <f t="shared" si="160"/>
        <v>0</v>
      </c>
      <c r="V379" s="53" t="e">
        <f t="shared" si="171"/>
        <v>#DIV/0!</v>
      </c>
      <c r="W379" s="92">
        <f t="shared" si="161"/>
        <v>5</v>
      </c>
      <c r="X379" s="87">
        <f t="shared" si="162"/>
        <v>6.4935064935064934</v>
      </c>
      <c r="Y379" s="88">
        <f t="shared" si="172"/>
        <v>-3.4194869158454821E-17</v>
      </c>
      <c r="Z379" s="54">
        <f t="shared" si="163"/>
        <v>0</v>
      </c>
      <c r="AA379" s="42">
        <f t="shared" si="173"/>
        <v>0</v>
      </c>
      <c r="AB379" s="55" t="e">
        <f t="shared" si="174"/>
        <v>#DIV/0!</v>
      </c>
      <c r="AC379" s="86">
        <f t="shared" si="164"/>
        <v>5</v>
      </c>
      <c r="AD379" s="87">
        <f t="shared" si="175"/>
        <v>5.2083333333333339</v>
      </c>
      <c r="AE379" s="93">
        <f t="shared" si="176"/>
        <v>1.0658141036401501E-16</v>
      </c>
      <c r="AF379" s="59">
        <f t="shared" si="177"/>
        <v>5</v>
      </c>
      <c r="AG379" s="42">
        <f t="shared" si="178"/>
        <v>5.2083333333333339</v>
      </c>
      <c r="AH379" s="55">
        <f t="shared" si="179"/>
        <v>1.0658141036401501E-16</v>
      </c>
    </row>
    <row r="380" spans="1:34" x14ac:dyDescent="0.25">
      <c r="A380" s="75"/>
      <c r="B380" s="66"/>
      <c r="C380" s="40"/>
      <c r="D380" s="80">
        <v>0.04</v>
      </c>
      <c r="E380" s="86">
        <f t="shared" si="150"/>
        <v>5</v>
      </c>
      <c r="F380" s="87">
        <f t="shared" si="151"/>
        <v>6.2893081761006293</v>
      </c>
      <c r="G380" s="88">
        <f t="shared" si="165"/>
        <v>3.5305092183079979E-17</v>
      </c>
      <c r="H380" s="54">
        <f t="shared" si="152"/>
        <v>0</v>
      </c>
      <c r="I380" s="42">
        <f t="shared" si="166"/>
        <v>0</v>
      </c>
      <c r="J380" s="53" t="e">
        <f t="shared" si="167"/>
        <v>#DIV/0!</v>
      </c>
      <c r="K380" s="92">
        <f t="shared" si="153"/>
        <v>0</v>
      </c>
      <c r="L380" s="87">
        <f t="shared" si="154"/>
        <v>0</v>
      </c>
      <c r="M380" s="93" t="e">
        <f t="shared" si="168"/>
        <v>#DIV/0!</v>
      </c>
      <c r="N380" s="59">
        <f t="shared" si="155"/>
        <v>5</v>
      </c>
      <c r="O380" s="42">
        <f t="shared" si="156"/>
        <v>6.2500000000000009</v>
      </c>
      <c r="P380" s="55">
        <f t="shared" si="169"/>
        <v>1.0658141036401501E-16</v>
      </c>
      <c r="Q380" s="86">
        <f t="shared" si="157"/>
        <v>0</v>
      </c>
      <c r="R380" s="87">
        <f t="shared" si="158"/>
        <v>0</v>
      </c>
      <c r="S380" s="93" t="e">
        <f t="shared" si="170"/>
        <v>#DIV/0!</v>
      </c>
      <c r="T380" s="59">
        <f t="shared" si="159"/>
        <v>0</v>
      </c>
      <c r="U380" s="42">
        <f t="shared" si="160"/>
        <v>0</v>
      </c>
      <c r="V380" s="53" t="e">
        <f t="shared" si="171"/>
        <v>#DIV/0!</v>
      </c>
      <c r="W380" s="92">
        <f t="shared" si="161"/>
        <v>5</v>
      </c>
      <c r="X380" s="87">
        <f t="shared" si="162"/>
        <v>6.4935064935064934</v>
      </c>
      <c r="Y380" s="88">
        <f t="shared" si="172"/>
        <v>-3.4194869158454821E-17</v>
      </c>
      <c r="Z380" s="54">
        <f t="shared" si="163"/>
        <v>0</v>
      </c>
      <c r="AA380" s="42">
        <f t="shared" si="173"/>
        <v>0</v>
      </c>
      <c r="AB380" s="55" t="e">
        <f t="shared" si="174"/>
        <v>#DIV/0!</v>
      </c>
      <c r="AC380" s="86">
        <f t="shared" si="164"/>
        <v>5</v>
      </c>
      <c r="AD380" s="87">
        <f t="shared" si="175"/>
        <v>5.2083333333333339</v>
      </c>
      <c r="AE380" s="93">
        <f t="shared" si="176"/>
        <v>1.0658141036401501E-16</v>
      </c>
      <c r="AF380" s="59">
        <f t="shared" si="177"/>
        <v>5</v>
      </c>
      <c r="AG380" s="42">
        <f t="shared" si="178"/>
        <v>5.2083333333333339</v>
      </c>
      <c r="AH380" s="55">
        <f t="shared" si="179"/>
        <v>1.0658141036401501E-16</v>
      </c>
    </row>
    <row r="381" spans="1:34" x14ac:dyDescent="0.25">
      <c r="A381" s="75"/>
      <c r="B381" s="66"/>
      <c r="C381" s="40"/>
      <c r="D381" s="80">
        <v>0.04</v>
      </c>
      <c r="E381" s="86">
        <f t="shared" si="150"/>
        <v>5</v>
      </c>
      <c r="F381" s="87">
        <f t="shared" si="151"/>
        <v>6.2893081761006293</v>
      </c>
      <c r="G381" s="88">
        <f t="shared" si="165"/>
        <v>3.5305092183079979E-17</v>
      </c>
      <c r="H381" s="54">
        <f t="shared" si="152"/>
        <v>0</v>
      </c>
      <c r="I381" s="42">
        <f t="shared" si="166"/>
        <v>0</v>
      </c>
      <c r="J381" s="53" t="e">
        <f t="shared" si="167"/>
        <v>#DIV/0!</v>
      </c>
      <c r="K381" s="92">
        <f t="shared" si="153"/>
        <v>0</v>
      </c>
      <c r="L381" s="87">
        <f t="shared" si="154"/>
        <v>0</v>
      </c>
      <c r="M381" s="93" t="e">
        <f t="shared" si="168"/>
        <v>#DIV/0!</v>
      </c>
      <c r="N381" s="59">
        <f t="shared" si="155"/>
        <v>5</v>
      </c>
      <c r="O381" s="42">
        <f t="shared" si="156"/>
        <v>6.2500000000000009</v>
      </c>
      <c r="P381" s="55">
        <f t="shared" si="169"/>
        <v>1.0658141036401501E-16</v>
      </c>
      <c r="Q381" s="86">
        <f t="shared" si="157"/>
        <v>0</v>
      </c>
      <c r="R381" s="87">
        <f t="shared" si="158"/>
        <v>0</v>
      </c>
      <c r="S381" s="93" t="e">
        <f t="shared" si="170"/>
        <v>#DIV/0!</v>
      </c>
      <c r="T381" s="59">
        <f t="shared" si="159"/>
        <v>0</v>
      </c>
      <c r="U381" s="42">
        <f t="shared" si="160"/>
        <v>0</v>
      </c>
      <c r="V381" s="53" t="e">
        <f t="shared" si="171"/>
        <v>#DIV/0!</v>
      </c>
      <c r="W381" s="92">
        <f t="shared" si="161"/>
        <v>5</v>
      </c>
      <c r="X381" s="87">
        <f t="shared" si="162"/>
        <v>6.4935064935064934</v>
      </c>
      <c r="Y381" s="88">
        <f t="shared" si="172"/>
        <v>-3.4194869158454821E-17</v>
      </c>
      <c r="Z381" s="54">
        <f t="shared" si="163"/>
        <v>0</v>
      </c>
      <c r="AA381" s="42">
        <f t="shared" si="173"/>
        <v>0</v>
      </c>
      <c r="AB381" s="55" t="e">
        <f t="shared" si="174"/>
        <v>#DIV/0!</v>
      </c>
      <c r="AC381" s="86">
        <f t="shared" si="164"/>
        <v>5</v>
      </c>
      <c r="AD381" s="87">
        <f t="shared" si="175"/>
        <v>5.2083333333333339</v>
      </c>
      <c r="AE381" s="93">
        <f t="shared" si="176"/>
        <v>1.0658141036401501E-16</v>
      </c>
      <c r="AF381" s="59">
        <f t="shared" si="177"/>
        <v>5</v>
      </c>
      <c r="AG381" s="42">
        <f t="shared" si="178"/>
        <v>5.2083333333333339</v>
      </c>
      <c r="AH381" s="55">
        <f t="shared" si="179"/>
        <v>1.0658141036401501E-16</v>
      </c>
    </row>
    <row r="382" spans="1:34" x14ac:dyDescent="0.25">
      <c r="A382" s="75"/>
      <c r="B382" s="66"/>
      <c r="C382" s="40"/>
      <c r="D382" s="80">
        <v>0.04</v>
      </c>
      <c r="E382" s="86">
        <f t="shared" si="150"/>
        <v>5</v>
      </c>
      <c r="F382" s="87">
        <f t="shared" si="151"/>
        <v>6.2893081761006293</v>
      </c>
      <c r="G382" s="88">
        <f t="shared" si="165"/>
        <v>3.5305092183079979E-17</v>
      </c>
      <c r="H382" s="54">
        <f t="shared" si="152"/>
        <v>0</v>
      </c>
      <c r="I382" s="42">
        <f t="shared" si="166"/>
        <v>0</v>
      </c>
      <c r="J382" s="53" t="e">
        <f t="shared" si="167"/>
        <v>#DIV/0!</v>
      </c>
      <c r="K382" s="92">
        <f t="shared" si="153"/>
        <v>0</v>
      </c>
      <c r="L382" s="87">
        <f t="shared" si="154"/>
        <v>0</v>
      </c>
      <c r="M382" s="93" t="e">
        <f t="shared" si="168"/>
        <v>#DIV/0!</v>
      </c>
      <c r="N382" s="59">
        <f t="shared" si="155"/>
        <v>5</v>
      </c>
      <c r="O382" s="42">
        <f t="shared" si="156"/>
        <v>6.2500000000000009</v>
      </c>
      <c r="P382" s="55">
        <f t="shared" si="169"/>
        <v>1.0658141036401501E-16</v>
      </c>
      <c r="Q382" s="86">
        <f t="shared" si="157"/>
        <v>0</v>
      </c>
      <c r="R382" s="87">
        <f t="shared" si="158"/>
        <v>0</v>
      </c>
      <c r="S382" s="93" t="e">
        <f t="shared" si="170"/>
        <v>#DIV/0!</v>
      </c>
      <c r="T382" s="59">
        <f t="shared" si="159"/>
        <v>0</v>
      </c>
      <c r="U382" s="42">
        <f t="shared" si="160"/>
        <v>0</v>
      </c>
      <c r="V382" s="53" t="e">
        <f t="shared" si="171"/>
        <v>#DIV/0!</v>
      </c>
      <c r="W382" s="92">
        <f t="shared" si="161"/>
        <v>5</v>
      </c>
      <c r="X382" s="87">
        <f t="shared" si="162"/>
        <v>6.4935064935064934</v>
      </c>
      <c r="Y382" s="88">
        <f t="shared" si="172"/>
        <v>-3.4194869158454821E-17</v>
      </c>
      <c r="Z382" s="54">
        <f t="shared" si="163"/>
        <v>0</v>
      </c>
      <c r="AA382" s="42">
        <f t="shared" si="173"/>
        <v>0</v>
      </c>
      <c r="AB382" s="55" t="e">
        <f t="shared" si="174"/>
        <v>#DIV/0!</v>
      </c>
      <c r="AC382" s="86">
        <f t="shared" si="164"/>
        <v>5</v>
      </c>
      <c r="AD382" s="87">
        <f t="shared" si="175"/>
        <v>5.2083333333333339</v>
      </c>
      <c r="AE382" s="93">
        <f t="shared" si="176"/>
        <v>1.0658141036401501E-16</v>
      </c>
      <c r="AF382" s="59">
        <f t="shared" si="177"/>
        <v>5</v>
      </c>
      <c r="AG382" s="42">
        <f t="shared" si="178"/>
        <v>5.2083333333333339</v>
      </c>
      <c r="AH382" s="55">
        <f t="shared" si="179"/>
        <v>1.0658141036401501E-16</v>
      </c>
    </row>
    <row r="383" spans="1:34" x14ac:dyDescent="0.25">
      <c r="A383" s="75"/>
      <c r="B383" s="66"/>
      <c r="C383" s="40"/>
      <c r="D383" s="80">
        <v>0.04</v>
      </c>
      <c r="E383" s="86">
        <f t="shared" si="150"/>
        <v>5</v>
      </c>
      <c r="F383" s="87">
        <f t="shared" si="151"/>
        <v>6.2893081761006293</v>
      </c>
      <c r="G383" s="88">
        <f t="shared" si="165"/>
        <v>3.5305092183079979E-17</v>
      </c>
      <c r="H383" s="54">
        <f t="shared" si="152"/>
        <v>0</v>
      </c>
      <c r="I383" s="42">
        <f t="shared" si="166"/>
        <v>0</v>
      </c>
      <c r="J383" s="53" t="e">
        <f t="shared" si="167"/>
        <v>#DIV/0!</v>
      </c>
      <c r="K383" s="92">
        <f t="shared" si="153"/>
        <v>0</v>
      </c>
      <c r="L383" s="87">
        <f t="shared" si="154"/>
        <v>0</v>
      </c>
      <c r="M383" s="93" t="e">
        <f t="shared" si="168"/>
        <v>#DIV/0!</v>
      </c>
      <c r="N383" s="59">
        <f t="shared" si="155"/>
        <v>5</v>
      </c>
      <c r="O383" s="42">
        <f t="shared" si="156"/>
        <v>6.2500000000000009</v>
      </c>
      <c r="P383" s="55">
        <f t="shared" si="169"/>
        <v>1.0658141036401501E-16</v>
      </c>
      <c r="Q383" s="86">
        <f t="shared" si="157"/>
        <v>0</v>
      </c>
      <c r="R383" s="87">
        <f t="shared" si="158"/>
        <v>0</v>
      </c>
      <c r="S383" s="93" t="e">
        <f t="shared" si="170"/>
        <v>#DIV/0!</v>
      </c>
      <c r="T383" s="59">
        <f t="shared" si="159"/>
        <v>0</v>
      </c>
      <c r="U383" s="42">
        <f t="shared" si="160"/>
        <v>0</v>
      </c>
      <c r="V383" s="53" t="e">
        <f t="shared" si="171"/>
        <v>#DIV/0!</v>
      </c>
      <c r="W383" s="92">
        <f t="shared" si="161"/>
        <v>5</v>
      </c>
      <c r="X383" s="87">
        <f t="shared" si="162"/>
        <v>6.4935064935064934</v>
      </c>
      <c r="Y383" s="88">
        <f t="shared" si="172"/>
        <v>-3.4194869158454821E-17</v>
      </c>
      <c r="Z383" s="54">
        <f t="shared" si="163"/>
        <v>0</v>
      </c>
      <c r="AA383" s="42">
        <f t="shared" si="173"/>
        <v>0</v>
      </c>
      <c r="AB383" s="55" t="e">
        <f t="shared" si="174"/>
        <v>#DIV/0!</v>
      </c>
      <c r="AC383" s="86">
        <f t="shared" si="164"/>
        <v>5</v>
      </c>
      <c r="AD383" s="87">
        <f t="shared" si="175"/>
        <v>5.2083333333333339</v>
      </c>
      <c r="AE383" s="93">
        <f t="shared" si="176"/>
        <v>1.0658141036401501E-16</v>
      </c>
      <c r="AF383" s="59">
        <f t="shared" si="177"/>
        <v>5</v>
      </c>
      <c r="AG383" s="42">
        <f t="shared" si="178"/>
        <v>5.2083333333333339</v>
      </c>
      <c r="AH383" s="55">
        <f t="shared" si="179"/>
        <v>1.0658141036401501E-16</v>
      </c>
    </row>
    <row r="384" spans="1:34" x14ac:dyDescent="0.25">
      <c r="A384" s="75"/>
      <c r="B384" s="66"/>
      <c r="C384" s="40"/>
      <c r="D384" s="80">
        <v>0.04</v>
      </c>
      <c r="E384" s="86">
        <f t="shared" si="150"/>
        <v>5</v>
      </c>
      <c r="F384" s="87">
        <f t="shared" si="151"/>
        <v>6.2893081761006293</v>
      </c>
      <c r="G384" s="88">
        <f t="shared" si="165"/>
        <v>3.5305092183079979E-17</v>
      </c>
      <c r="H384" s="54">
        <f t="shared" si="152"/>
        <v>0</v>
      </c>
      <c r="I384" s="42">
        <f t="shared" si="166"/>
        <v>0</v>
      </c>
      <c r="J384" s="53" t="e">
        <f t="shared" si="167"/>
        <v>#DIV/0!</v>
      </c>
      <c r="K384" s="92">
        <f t="shared" si="153"/>
        <v>0</v>
      </c>
      <c r="L384" s="87">
        <f t="shared" si="154"/>
        <v>0</v>
      </c>
      <c r="M384" s="93" t="e">
        <f t="shared" si="168"/>
        <v>#DIV/0!</v>
      </c>
      <c r="N384" s="59">
        <f t="shared" si="155"/>
        <v>5</v>
      </c>
      <c r="O384" s="42">
        <f t="shared" si="156"/>
        <v>6.2500000000000009</v>
      </c>
      <c r="P384" s="55">
        <f t="shared" si="169"/>
        <v>1.0658141036401501E-16</v>
      </c>
      <c r="Q384" s="86">
        <f t="shared" si="157"/>
        <v>0</v>
      </c>
      <c r="R384" s="87">
        <f t="shared" si="158"/>
        <v>0</v>
      </c>
      <c r="S384" s="93" t="e">
        <f t="shared" si="170"/>
        <v>#DIV/0!</v>
      </c>
      <c r="T384" s="59">
        <f t="shared" si="159"/>
        <v>0</v>
      </c>
      <c r="U384" s="42">
        <f t="shared" si="160"/>
        <v>0</v>
      </c>
      <c r="V384" s="53" t="e">
        <f t="shared" si="171"/>
        <v>#DIV/0!</v>
      </c>
      <c r="W384" s="92">
        <f t="shared" si="161"/>
        <v>5</v>
      </c>
      <c r="X384" s="87">
        <f t="shared" si="162"/>
        <v>6.4935064935064934</v>
      </c>
      <c r="Y384" s="88">
        <f t="shared" si="172"/>
        <v>-3.4194869158454821E-17</v>
      </c>
      <c r="Z384" s="54">
        <f t="shared" si="163"/>
        <v>0</v>
      </c>
      <c r="AA384" s="42">
        <f t="shared" si="173"/>
        <v>0</v>
      </c>
      <c r="AB384" s="55" t="e">
        <f t="shared" si="174"/>
        <v>#DIV/0!</v>
      </c>
      <c r="AC384" s="86">
        <f t="shared" si="164"/>
        <v>5</v>
      </c>
      <c r="AD384" s="87">
        <f t="shared" si="175"/>
        <v>5.2083333333333339</v>
      </c>
      <c r="AE384" s="93">
        <f t="shared" si="176"/>
        <v>1.0658141036401501E-16</v>
      </c>
      <c r="AF384" s="59">
        <f t="shared" si="177"/>
        <v>5</v>
      </c>
      <c r="AG384" s="42">
        <f t="shared" si="178"/>
        <v>5.2083333333333339</v>
      </c>
      <c r="AH384" s="55">
        <f t="shared" si="179"/>
        <v>1.0658141036401501E-16</v>
      </c>
    </row>
    <row r="385" spans="1:34" x14ac:dyDescent="0.25">
      <c r="A385" s="75"/>
      <c r="B385" s="66"/>
      <c r="C385" s="40"/>
      <c r="D385" s="80">
        <v>0.04</v>
      </c>
      <c r="E385" s="86">
        <f t="shared" si="150"/>
        <v>5</v>
      </c>
      <c r="F385" s="87">
        <f t="shared" si="151"/>
        <v>6.2893081761006293</v>
      </c>
      <c r="G385" s="88">
        <f t="shared" si="165"/>
        <v>3.5305092183079979E-17</v>
      </c>
      <c r="H385" s="54">
        <f t="shared" si="152"/>
        <v>0</v>
      </c>
      <c r="I385" s="42">
        <f t="shared" si="166"/>
        <v>0</v>
      </c>
      <c r="J385" s="53" t="e">
        <f t="shared" si="167"/>
        <v>#DIV/0!</v>
      </c>
      <c r="K385" s="92">
        <f t="shared" si="153"/>
        <v>0</v>
      </c>
      <c r="L385" s="87">
        <f t="shared" si="154"/>
        <v>0</v>
      </c>
      <c r="M385" s="93" t="e">
        <f t="shared" si="168"/>
        <v>#DIV/0!</v>
      </c>
      <c r="N385" s="59">
        <f t="shared" si="155"/>
        <v>5</v>
      </c>
      <c r="O385" s="42">
        <f t="shared" si="156"/>
        <v>6.2500000000000009</v>
      </c>
      <c r="P385" s="55">
        <f t="shared" si="169"/>
        <v>1.0658141036401501E-16</v>
      </c>
      <c r="Q385" s="86">
        <f t="shared" si="157"/>
        <v>0</v>
      </c>
      <c r="R385" s="87">
        <f t="shared" si="158"/>
        <v>0</v>
      </c>
      <c r="S385" s="93" t="e">
        <f t="shared" si="170"/>
        <v>#DIV/0!</v>
      </c>
      <c r="T385" s="59">
        <f t="shared" si="159"/>
        <v>0</v>
      </c>
      <c r="U385" s="42">
        <f t="shared" si="160"/>
        <v>0</v>
      </c>
      <c r="V385" s="53" t="e">
        <f t="shared" si="171"/>
        <v>#DIV/0!</v>
      </c>
      <c r="W385" s="92">
        <f t="shared" si="161"/>
        <v>5</v>
      </c>
      <c r="X385" s="87">
        <f t="shared" si="162"/>
        <v>6.4935064935064934</v>
      </c>
      <c r="Y385" s="88">
        <f t="shared" si="172"/>
        <v>-3.4194869158454821E-17</v>
      </c>
      <c r="Z385" s="54">
        <f t="shared" si="163"/>
        <v>0</v>
      </c>
      <c r="AA385" s="42">
        <f t="shared" si="173"/>
        <v>0</v>
      </c>
      <c r="AB385" s="55" t="e">
        <f t="shared" si="174"/>
        <v>#DIV/0!</v>
      </c>
      <c r="AC385" s="86">
        <f t="shared" si="164"/>
        <v>5</v>
      </c>
      <c r="AD385" s="87">
        <f t="shared" si="175"/>
        <v>5.2083333333333339</v>
      </c>
      <c r="AE385" s="93">
        <f t="shared" si="176"/>
        <v>1.0658141036401501E-16</v>
      </c>
      <c r="AF385" s="59">
        <f t="shared" si="177"/>
        <v>5</v>
      </c>
      <c r="AG385" s="42">
        <f t="shared" si="178"/>
        <v>5.2083333333333339</v>
      </c>
      <c r="AH385" s="55">
        <f t="shared" si="179"/>
        <v>1.0658141036401501E-16</v>
      </c>
    </row>
    <row r="386" spans="1:34" x14ac:dyDescent="0.25">
      <c r="A386" s="75"/>
      <c r="B386" s="66"/>
      <c r="C386" s="40"/>
      <c r="D386" s="80">
        <v>0.04</v>
      </c>
      <c r="E386" s="86">
        <f t="shared" si="150"/>
        <v>5</v>
      </c>
      <c r="F386" s="87">
        <f t="shared" si="151"/>
        <v>6.2893081761006293</v>
      </c>
      <c r="G386" s="88">
        <f t="shared" si="165"/>
        <v>3.5305092183079979E-17</v>
      </c>
      <c r="H386" s="54">
        <f t="shared" si="152"/>
        <v>0</v>
      </c>
      <c r="I386" s="42">
        <f t="shared" si="166"/>
        <v>0</v>
      </c>
      <c r="J386" s="53" t="e">
        <f t="shared" si="167"/>
        <v>#DIV/0!</v>
      </c>
      <c r="K386" s="92">
        <f t="shared" si="153"/>
        <v>0</v>
      </c>
      <c r="L386" s="87">
        <f t="shared" si="154"/>
        <v>0</v>
      </c>
      <c r="M386" s="93" t="e">
        <f t="shared" si="168"/>
        <v>#DIV/0!</v>
      </c>
      <c r="N386" s="59">
        <f t="shared" si="155"/>
        <v>5</v>
      </c>
      <c r="O386" s="42">
        <f t="shared" si="156"/>
        <v>6.2500000000000009</v>
      </c>
      <c r="P386" s="55">
        <f t="shared" si="169"/>
        <v>1.0658141036401501E-16</v>
      </c>
      <c r="Q386" s="86">
        <f t="shared" si="157"/>
        <v>0</v>
      </c>
      <c r="R386" s="87">
        <f t="shared" si="158"/>
        <v>0</v>
      </c>
      <c r="S386" s="93" t="e">
        <f t="shared" si="170"/>
        <v>#DIV/0!</v>
      </c>
      <c r="T386" s="59">
        <f t="shared" si="159"/>
        <v>0</v>
      </c>
      <c r="U386" s="42">
        <f t="shared" si="160"/>
        <v>0</v>
      </c>
      <c r="V386" s="53" t="e">
        <f t="shared" si="171"/>
        <v>#DIV/0!</v>
      </c>
      <c r="W386" s="92">
        <f t="shared" si="161"/>
        <v>5</v>
      </c>
      <c r="X386" s="87">
        <f t="shared" si="162"/>
        <v>6.4935064935064934</v>
      </c>
      <c r="Y386" s="88">
        <f t="shared" si="172"/>
        <v>-3.4194869158454821E-17</v>
      </c>
      <c r="Z386" s="54">
        <f t="shared" si="163"/>
        <v>0</v>
      </c>
      <c r="AA386" s="42">
        <f t="shared" si="173"/>
        <v>0</v>
      </c>
      <c r="AB386" s="55" t="e">
        <f t="shared" si="174"/>
        <v>#DIV/0!</v>
      </c>
      <c r="AC386" s="86">
        <f t="shared" si="164"/>
        <v>5</v>
      </c>
      <c r="AD386" s="87">
        <f t="shared" si="175"/>
        <v>5.2083333333333339</v>
      </c>
      <c r="AE386" s="93">
        <f t="shared" si="176"/>
        <v>1.0658141036401501E-16</v>
      </c>
      <c r="AF386" s="59">
        <f t="shared" si="177"/>
        <v>5</v>
      </c>
      <c r="AG386" s="42">
        <f t="shared" si="178"/>
        <v>5.2083333333333339</v>
      </c>
      <c r="AH386" s="55">
        <f t="shared" si="179"/>
        <v>1.0658141036401501E-16</v>
      </c>
    </row>
    <row r="387" spans="1:34" x14ac:dyDescent="0.25">
      <c r="A387" s="75"/>
      <c r="B387" s="66"/>
      <c r="C387" s="40"/>
      <c r="D387" s="80">
        <v>0.04</v>
      </c>
      <c r="E387" s="86">
        <f t="shared" si="150"/>
        <v>5</v>
      </c>
      <c r="F387" s="87">
        <f t="shared" si="151"/>
        <v>6.2893081761006293</v>
      </c>
      <c r="G387" s="88">
        <f t="shared" si="165"/>
        <v>3.5305092183079979E-17</v>
      </c>
      <c r="H387" s="54">
        <f t="shared" si="152"/>
        <v>0</v>
      </c>
      <c r="I387" s="42">
        <f t="shared" si="166"/>
        <v>0</v>
      </c>
      <c r="J387" s="53" t="e">
        <f t="shared" si="167"/>
        <v>#DIV/0!</v>
      </c>
      <c r="K387" s="92">
        <f t="shared" si="153"/>
        <v>0</v>
      </c>
      <c r="L387" s="87">
        <f t="shared" si="154"/>
        <v>0</v>
      </c>
      <c r="M387" s="93" t="e">
        <f t="shared" si="168"/>
        <v>#DIV/0!</v>
      </c>
      <c r="N387" s="59">
        <f t="shared" si="155"/>
        <v>5</v>
      </c>
      <c r="O387" s="42">
        <f t="shared" si="156"/>
        <v>6.2500000000000009</v>
      </c>
      <c r="P387" s="55">
        <f t="shared" si="169"/>
        <v>1.0658141036401501E-16</v>
      </c>
      <c r="Q387" s="86">
        <f t="shared" si="157"/>
        <v>0</v>
      </c>
      <c r="R387" s="87">
        <f t="shared" si="158"/>
        <v>0</v>
      </c>
      <c r="S387" s="93" t="e">
        <f t="shared" si="170"/>
        <v>#DIV/0!</v>
      </c>
      <c r="T387" s="59">
        <f t="shared" si="159"/>
        <v>0</v>
      </c>
      <c r="U387" s="42">
        <f t="shared" si="160"/>
        <v>0</v>
      </c>
      <c r="V387" s="53" t="e">
        <f t="shared" si="171"/>
        <v>#DIV/0!</v>
      </c>
      <c r="W387" s="92">
        <f t="shared" si="161"/>
        <v>5</v>
      </c>
      <c r="X387" s="87">
        <f t="shared" si="162"/>
        <v>6.4935064935064934</v>
      </c>
      <c r="Y387" s="88">
        <f t="shared" si="172"/>
        <v>-3.4194869158454821E-17</v>
      </c>
      <c r="Z387" s="54">
        <f t="shared" si="163"/>
        <v>0</v>
      </c>
      <c r="AA387" s="42">
        <f t="shared" si="173"/>
        <v>0</v>
      </c>
      <c r="AB387" s="55" t="e">
        <f t="shared" si="174"/>
        <v>#DIV/0!</v>
      </c>
      <c r="AC387" s="86">
        <f t="shared" si="164"/>
        <v>5</v>
      </c>
      <c r="AD387" s="87">
        <f t="shared" si="175"/>
        <v>5.2083333333333339</v>
      </c>
      <c r="AE387" s="93">
        <f t="shared" si="176"/>
        <v>1.0658141036401501E-16</v>
      </c>
      <c r="AF387" s="59">
        <f t="shared" si="177"/>
        <v>5</v>
      </c>
      <c r="AG387" s="42">
        <f t="shared" si="178"/>
        <v>5.2083333333333339</v>
      </c>
      <c r="AH387" s="55">
        <f t="shared" si="179"/>
        <v>1.0658141036401501E-16</v>
      </c>
    </row>
    <row r="388" spans="1:34" x14ac:dyDescent="0.25">
      <c r="A388" s="75"/>
      <c r="B388" s="66"/>
      <c r="C388" s="40"/>
      <c r="D388" s="80">
        <v>0.04</v>
      </c>
      <c r="E388" s="86">
        <f t="shared" si="150"/>
        <v>5</v>
      </c>
      <c r="F388" s="87">
        <f t="shared" si="151"/>
        <v>6.2893081761006293</v>
      </c>
      <c r="G388" s="88">
        <f t="shared" si="165"/>
        <v>3.5305092183079979E-17</v>
      </c>
      <c r="H388" s="54">
        <f t="shared" si="152"/>
        <v>0</v>
      </c>
      <c r="I388" s="42">
        <f t="shared" si="166"/>
        <v>0</v>
      </c>
      <c r="J388" s="53" t="e">
        <f t="shared" si="167"/>
        <v>#DIV/0!</v>
      </c>
      <c r="K388" s="92">
        <f t="shared" si="153"/>
        <v>0</v>
      </c>
      <c r="L388" s="87">
        <f t="shared" si="154"/>
        <v>0</v>
      </c>
      <c r="M388" s="93" t="e">
        <f t="shared" si="168"/>
        <v>#DIV/0!</v>
      </c>
      <c r="N388" s="59">
        <f t="shared" si="155"/>
        <v>5</v>
      </c>
      <c r="O388" s="42">
        <f t="shared" si="156"/>
        <v>6.2500000000000009</v>
      </c>
      <c r="P388" s="55">
        <f t="shared" si="169"/>
        <v>1.0658141036401501E-16</v>
      </c>
      <c r="Q388" s="86">
        <f t="shared" si="157"/>
        <v>0</v>
      </c>
      <c r="R388" s="87">
        <f t="shared" si="158"/>
        <v>0</v>
      </c>
      <c r="S388" s="93" t="e">
        <f t="shared" si="170"/>
        <v>#DIV/0!</v>
      </c>
      <c r="T388" s="59">
        <f t="shared" si="159"/>
        <v>0</v>
      </c>
      <c r="U388" s="42">
        <f t="shared" si="160"/>
        <v>0</v>
      </c>
      <c r="V388" s="53" t="e">
        <f t="shared" si="171"/>
        <v>#DIV/0!</v>
      </c>
      <c r="W388" s="92">
        <f t="shared" si="161"/>
        <v>5</v>
      </c>
      <c r="X388" s="87">
        <f t="shared" si="162"/>
        <v>6.4935064935064934</v>
      </c>
      <c r="Y388" s="88">
        <f t="shared" si="172"/>
        <v>-3.4194869158454821E-17</v>
      </c>
      <c r="Z388" s="54">
        <f t="shared" si="163"/>
        <v>0</v>
      </c>
      <c r="AA388" s="42">
        <f t="shared" si="173"/>
        <v>0</v>
      </c>
      <c r="AB388" s="55" t="e">
        <f t="shared" si="174"/>
        <v>#DIV/0!</v>
      </c>
      <c r="AC388" s="86">
        <f t="shared" si="164"/>
        <v>5</v>
      </c>
      <c r="AD388" s="87">
        <f t="shared" si="175"/>
        <v>5.2083333333333339</v>
      </c>
      <c r="AE388" s="93">
        <f t="shared" si="176"/>
        <v>1.0658141036401501E-16</v>
      </c>
      <c r="AF388" s="59">
        <f t="shared" si="177"/>
        <v>5</v>
      </c>
      <c r="AG388" s="42">
        <f t="shared" si="178"/>
        <v>5.2083333333333339</v>
      </c>
      <c r="AH388" s="55">
        <f t="shared" si="179"/>
        <v>1.0658141036401501E-16</v>
      </c>
    </row>
    <row r="389" spans="1:34" x14ac:dyDescent="0.25">
      <c r="A389" s="75"/>
      <c r="B389" s="66"/>
      <c r="C389" s="40"/>
      <c r="D389" s="80">
        <v>0.04</v>
      </c>
      <c r="E389" s="86">
        <f t="shared" si="150"/>
        <v>5</v>
      </c>
      <c r="F389" s="87">
        <f t="shared" si="151"/>
        <v>6.2893081761006293</v>
      </c>
      <c r="G389" s="88">
        <f t="shared" si="165"/>
        <v>3.5305092183079979E-17</v>
      </c>
      <c r="H389" s="54">
        <f t="shared" si="152"/>
        <v>0</v>
      </c>
      <c r="I389" s="42">
        <f t="shared" si="166"/>
        <v>0</v>
      </c>
      <c r="J389" s="53" t="e">
        <f t="shared" si="167"/>
        <v>#DIV/0!</v>
      </c>
      <c r="K389" s="92">
        <f t="shared" si="153"/>
        <v>0</v>
      </c>
      <c r="L389" s="87">
        <f t="shared" si="154"/>
        <v>0</v>
      </c>
      <c r="M389" s="93" t="e">
        <f t="shared" si="168"/>
        <v>#DIV/0!</v>
      </c>
      <c r="N389" s="59">
        <f t="shared" si="155"/>
        <v>5</v>
      </c>
      <c r="O389" s="42">
        <f t="shared" si="156"/>
        <v>6.2500000000000009</v>
      </c>
      <c r="P389" s="55">
        <f t="shared" si="169"/>
        <v>1.0658141036401501E-16</v>
      </c>
      <c r="Q389" s="86">
        <f t="shared" si="157"/>
        <v>0</v>
      </c>
      <c r="R389" s="87">
        <f t="shared" si="158"/>
        <v>0</v>
      </c>
      <c r="S389" s="93" t="e">
        <f t="shared" si="170"/>
        <v>#DIV/0!</v>
      </c>
      <c r="T389" s="59">
        <f t="shared" si="159"/>
        <v>0</v>
      </c>
      <c r="U389" s="42">
        <f t="shared" si="160"/>
        <v>0</v>
      </c>
      <c r="V389" s="53" t="e">
        <f t="shared" si="171"/>
        <v>#DIV/0!</v>
      </c>
      <c r="W389" s="92">
        <f t="shared" si="161"/>
        <v>5</v>
      </c>
      <c r="X389" s="87">
        <f t="shared" si="162"/>
        <v>6.4935064935064934</v>
      </c>
      <c r="Y389" s="88">
        <f t="shared" si="172"/>
        <v>-3.4194869158454821E-17</v>
      </c>
      <c r="Z389" s="54">
        <f t="shared" si="163"/>
        <v>0</v>
      </c>
      <c r="AA389" s="42">
        <f t="shared" si="173"/>
        <v>0</v>
      </c>
      <c r="AB389" s="55" t="e">
        <f t="shared" si="174"/>
        <v>#DIV/0!</v>
      </c>
      <c r="AC389" s="86">
        <f t="shared" si="164"/>
        <v>5</v>
      </c>
      <c r="AD389" s="87">
        <f t="shared" si="175"/>
        <v>5.2083333333333339</v>
      </c>
      <c r="AE389" s="93">
        <f t="shared" si="176"/>
        <v>1.0658141036401501E-16</v>
      </c>
      <c r="AF389" s="59">
        <f t="shared" si="177"/>
        <v>5</v>
      </c>
      <c r="AG389" s="42">
        <f t="shared" si="178"/>
        <v>5.2083333333333339</v>
      </c>
      <c r="AH389" s="55">
        <f t="shared" si="179"/>
        <v>1.0658141036401501E-16</v>
      </c>
    </row>
    <row r="390" spans="1:34" x14ac:dyDescent="0.25">
      <c r="A390" s="75"/>
      <c r="B390" s="66"/>
      <c r="C390" s="40"/>
      <c r="D390" s="80">
        <v>0.04</v>
      </c>
      <c r="E390" s="86">
        <f t="shared" si="150"/>
        <v>5</v>
      </c>
      <c r="F390" s="87">
        <f t="shared" si="151"/>
        <v>6.2893081761006293</v>
      </c>
      <c r="G390" s="88">
        <f t="shared" si="165"/>
        <v>3.5305092183079979E-17</v>
      </c>
      <c r="H390" s="54">
        <f t="shared" si="152"/>
        <v>0</v>
      </c>
      <c r="I390" s="42">
        <f t="shared" si="166"/>
        <v>0</v>
      </c>
      <c r="J390" s="53" t="e">
        <f t="shared" si="167"/>
        <v>#DIV/0!</v>
      </c>
      <c r="K390" s="92">
        <f t="shared" si="153"/>
        <v>0</v>
      </c>
      <c r="L390" s="87">
        <f t="shared" si="154"/>
        <v>0</v>
      </c>
      <c r="M390" s="93" t="e">
        <f t="shared" si="168"/>
        <v>#DIV/0!</v>
      </c>
      <c r="N390" s="59">
        <f t="shared" si="155"/>
        <v>5</v>
      </c>
      <c r="O390" s="42">
        <f t="shared" si="156"/>
        <v>6.2500000000000009</v>
      </c>
      <c r="P390" s="55">
        <f t="shared" si="169"/>
        <v>1.0658141036401501E-16</v>
      </c>
      <c r="Q390" s="86">
        <f t="shared" si="157"/>
        <v>0</v>
      </c>
      <c r="R390" s="87">
        <f t="shared" si="158"/>
        <v>0</v>
      </c>
      <c r="S390" s="93" t="e">
        <f t="shared" si="170"/>
        <v>#DIV/0!</v>
      </c>
      <c r="T390" s="59">
        <f t="shared" si="159"/>
        <v>0</v>
      </c>
      <c r="U390" s="42">
        <f t="shared" si="160"/>
        <v>0</v>
      </c>
      <c r="V390" s="53" t="e">
        <f t="shared" si="171"/>
        <v>#DIV/0!</v>
      </c>
      <c r="W390" s="92">
        <f t="shared" si="161"/>
        <v>5</v>
      </c>
      <c r="X390" s="87">
        <f t="shared" si="162"/>
        <v>6.4935064935064934</v>
      </c>
      <c r="Y390" s="88">
        <f t="shared" si="172"/>
        <v>-3.4194869158454821E-17</v>
      </c>
      <c r="Z390" s="54">
        <f t="shared" si="163"/>
        <v>0</v>
      </c>
      <c r="AA390" s="42">
        <f t="shared" si="173"/>
        <v>0</v>
      </c>
      <c r="AB390" s="55" t="e">
        <f t="shared" si="174"/>
        <v>#DIV/0!</v>
      </c>
      <c r="AC390" s="86">
        <f t="shared" si="164"/>
        <v>5</v>
      </c>
      <c r="AD390" s="87">
        <f t="shared" si="175"/>
        <v>5.2083333333333339</v>
      </c>
      <c r="AE390" s="93">
        <f t="shared" si="176"/>
        <v>1.0658141036401501E-16</v>
      </c>
      <c r="AF390" s="59">
        <f t="shared" si="177"/>
        <v>5</v>
      </c>
      <c r="AG390" s="42">
        <f t="shared" si="178"/>
        <v>5.2083333333333339</v>
      </c>
      <c r="AH390" s="55">
        <f t="shared" si="179"/>
        <v>1.0658141036401501E-16</v>
      </c>
    </row>
    <row r="391" spans="1:34" x14ac:dyDescent="0.25">
      <c r="A391" s="75"/>
      <c r="B391" s="66"/>
      <c r="C391" s="40"/>
      <c r="D391" s="80">
        <v>0.04</v>
      </c>
      <c r="E391" s="86">
        <f t="shared" si="150"/>
        <v>5</v>
      </c>
      <c r="F391" s="87">
        <f t="shared" si="151"/>
        <v>6.2893081761006293</v>
      </c>
      <c r="G391" s="88">
        <f t="shared" si="165"/>
        <v>3.5305092183079979E-17</v>
      </c>
      <c r="H391" s="54">
        <f t="shared" si="152"/>
        <v>0</v>
      </c>
      <c r="I391" s="42">
        <f t="shared" si="166"/>
        <v>0</v>
      </c>
      <c r="J391" s="53" t="e">
        <f t="shared" si="167"/>
        <v>#DIV/0!</v>
      </c>
      <c r="K391" s="92">
        <f t="shared" si="153"/>
        <v>0</v>
      </c>
      <c r="L391" s="87">
        <f t="shared" si="154"/>
        <v>0</v>
      </c>
      <c r="M391" s="93" t="e">
        <f t="shared" si="168"/>
        <v>#DIV/0!</v>
      </c>
      <c r="N391" s="59">
        <f t="shared" si="155"/>
        <v>5</v>
      </c>
      <c r="O391" s="42">
        <f t="shared" si="156"/>
        <v>6.2500000000000009</v>
      </c>
      <c r="P391" s="55">
        <f t="shared" si="169"/>
        <v>1.0658141036401501E-16</v>
      </c>
      <c r="Q391" s="86">
        <f t="shared" si="157"/>
        <v>0</v>
      </c>
      <c r="R391" s="87">
        <f t="shared" si="158"/>
        <v>0</v>
      </c>
      <c r="S391" s="93" t="e">
        <f t="shared" si="170"/>
        <v>#DIV/0!</v>
      </c>
      <c r="T391" s="59">
        <f t="shared" si="159"/>
        <v>0</v>
      </c>
      <c r="U391" s="42">
        <f t="shared" si="160"/>
        <v>0</v>
      </c>
      <c r="V391" s="53" t="e">
        <f t="shared" si="171"/>
        <v>#DIV/0!</v>
      </c>
      <c r="W391" s="92">
        <f t="shared" si="161"/>
        <v>5</v>
      </c>
      <c r="X391" s="87">
        <f t="shared" si="162"/>
        <v>6.4935064935064934</v>
      </c>
      <c r="Y391" s="88">
        <f t="shared" si="172"/>
        <v>-3.4194869158454821E-17</v>
      </c>
      <c r="Z391" s="54">
        <f t="shared" si="163"/>
        <v>0</v>
      </c>
      <c r="AA391" s="42">
        <f t="shared" si="173"/>
        <v>0</v>
      </c>
      <c r="AB391" s="55" t="e">
        <f t="shared" si="174"/>
        <v>#DIV/0!</v>
      </c>
      <c r="AC391" s="86">
        <f t="shared" si="164"/>
        <v>5</v>
      </c>
      <c r="AD391" s="87">
        <f t="shared" si="175"/>
        <v>5.2083333333333339</v>
      </c>
      <c r="AE391" s="93">
        <f t="shared" si="176"/>
        <v>1.0658141036401501E-16</v>
      </c>
      <c r="AF391" s="59">
        <f t="shared" si="177"/>
        <v>5</v>
      </c>
      <c r="AG391" s="42">
        <f t="shared" si="178"/>
        <v>5.2083333333333339</v>
      </c>
      <c r="AH391" s="55">
        <f t="shared" si="179"/>
        <v>1.0658141036401501E-16</v>
      </c>
    </row>
    <row r="392" spans="1:34" x14ac:dyDescent="0.25">
      <c r="A392" s="75"/>
      <c r="B392" s="66"/>
      <c r="C392" s="40"/>
      <c r="D392" s="80">
        <v>0.04</v>
      </c>
      <c r="E392" s="86">
        <f t="shared" si="150"/>
        <v>5</v>
      </c>
      <c r="F392" s="87">
        <f t="shared" si="151"/>
        <v>6.2893081761006293</v>
      </c>
      <c r="G392" s="88">
        <f t="shared" si="165"/>
        <v>3.5305092183079979E-17</v>
      </c>
      <c r="H392" s="54">
        <f t="shared" si="152"/>
        <v>0</v>
      </c>
      <c r="I392" s="42">
        <f t="shared" si="166"/>
        <v>0</v>
      </c>
      <c r="J392" s="53" t="e">
        <f t="shared" si="167"/>
        <v>#DIV/0!</v>
      </c>
      <c r="K392" s="92">
        <f t="shared" si="153"/>
        <v>0</v>
      </c>
      <c r="L392" s="87">
        <f t="shared" si="154"/>
        <v>0</v>
      </c>
      <c r="M392" s="93" t="e">
        <f t="shared" si="168"/>
        <v>#DIV/0!</v>
      </c>
      <c r="N392" s="59">
        <f t="shared" si="155"/>
        <v>5</v>
      </c>
      <c r="O392" s="42">
        <f t="shared" si="156"/>
        <v>6.2500000000000009</v>
      </c>
      <c r="P392" s="55">
        <f t="shared" si="169"/>
        <v>1.0658141036401501E-16</v>
      </c>
      <c r="Q392" s="86">
        <f t="shared" si="157"/>
        <v>0</v>
      </c>
      <c r="R392" s="87">
        <f t="shared" si="158"/>
        <v>0</v>
      </c>
      <c r="S392" s="93" t="e">
        <f t="shared" si="170"/>
        <v>#DIV/0!</v>
      </c>
      <c r="T392" s="59">
        <f t="shared" si="159"/>
        <v>0</v>
      </c>
      <c r="U392" s="42">
        <f t="shared" si="160"/>
        <v>0</v>
      </c>
      <c r="V392" s="53" t="e">
        <f t="shared" si="171"/>
        <v>#DIV/0!</v>
      </c>
      <c r="W392" s="92">
        <f t="shared" si="161"/>
        <v>5</v>
      </c>
      <c r="X392" s="87">
        <f t="shared" si="162"/>
        <v>6.4935064935064934</v>
      </c>
      <c r="Y392" s="88">
        <f t="shared" si="172"/>
        <v>-3.4194869158454821E-17</v>
      </c>
      <c r="Z392" s="54">
        <f t="shared" si="163"/>
        <v>0</v>
      </c>
      <c r="AA392" s="42">
        <f t="shared" si="173"/>
        <v>0</v>
      </c>
      <c r="AB392" s="55" t="e">
        <f t="shared" si="174"/>
        <v>#DIV/0!</v>
      </c>
      <c r="AC392" s="86">
        <f t="shared" si="164"/>
        <v>5</v>
      </c>
      <c r="AD392" s="87">
        <f t="shared" si="175"/>
        <v>5.2083333333333339</v>
      </c>
      <c r="AE392" s="93">
        <f t="shared" si="176"/>
        <v>1.0658141036401501E-16</v>
      </c>
      <c r="AF392" s="59">
        <f t="shared" si="177"/>
        <v>5</v>
      </c>
      <c r="AG392" s="42">
        <f t="shared" si="178"/>
        <v>5.2083333333333339</v>
      </c>
      <c r="AH392" s="55">
        <f t="shared" si="179"/>
        <v>1.0658141036401501E-16</v>
      </c>
    </row>
    <row r="393" spans="1:34" x14ac:dyDescent="0.25">
      <c r="A393" s="75"/>
      <c r="B393" s="66"/>
      <c r="C393" s="40"/>
      <c r="D393" s="80">
        <v>0.04</v>
      </c>
      <c r="E393" s="86">
        <f t="shared" si="150"/>
        <v>5</v>
      </c>
      <c r="F393" s="87">
        <f t="shared" si="151"/>
        <v>6.2893081761006293</v>
      </c>
      <c r="G393" s="88">
        <f t="shared" si="165"/>
        <v>3.5305092183079979E-17</v>
      </c>
      <c r="H393" s="54">
        <f t="shared" si="152"/>
        <v>0</v>
      </c>
      <c r="I393" s="42">
        <f t="shared" si="166"/>
        <v>0</v>
      </c>
      <c r="J393" s="53" t="e">
        <f t="shared" si="167"/>
        <v>#DIV/0!</v>
      </c>
      <c r="K393" s="92">
        <f t="shared" si="153"/>
        <v>0</v>
      </c>
      <c r="L393" s="87">
        <f t="shared" si="154"/>
        <v>0</v>
      </c>
      <c r="M393" s="93" t="e">
        <f t="shared" si="168"/>
        <v>#DIV/0!</v>
      </c>
      <c r="N393" s="59">
        <f t="shared" si="155"/>
        <v>5</v>
      </c>
      <c r="O393" s="42">
        <f t="shared" si="156"/>
        <v>6.2500000000000009</v>
      </c>
      <c r="P393" s="55">
        <f t="shared" si="169"/>
        <v>1.0658141036401501E-16</v>
      </c>
      <c r="Q393" s="86">
        <f t="shared" si="157"/>
        <v>0</v>
      </c>
      <c r="R393" s="87">
        <f t="shared" si="158"/>
        <v>0</v>
      </c>
      <c r="S393" s="93" t="e">
        <f t="shared" si="170"/>
        <v>#DIV/0!</v>
      </c>
      <c r="T393" s="59">
        <f t="shared" si="159"/>
        <v>0</v>
      </c>
      <c r="U393" s="42">
        <f t="shared" si="160"/>
        <v>0</v>
      </c>
      <c r="V393" s="53" t="e">
        <f t="shared" si="171"/>
        <v>#DIV/0!</v>
      </c>
      <c r="W393" s="92">
        <f t="shared" si="161"/>
        <v>5</v>
      </c>
      <c r="X393" s="87">
        <f t="shared" si="162"/>
        <v>6.4935064935064934</v>
      </c>
      <c r="Y393" s="88">
        <f t="shared" si="172"/>
        <v>-3.4194869158454821E-17</v>
      </c>
      <c r="Z393" s="54">
        <f t="shared" si="163"/>
        <v>0</v>
      </c>
      <c r="AA393" s="42">
        <f t="shared" si="173"/>
        <v>0</v>
      </c>
      <c r="AB393" s="55" t="e">
        <f t="shared" si="174"/>
        <v>#DIV/0!</v>
      </c>
      <c r="AC393" s="86">
        <f t="shared" si="164"/>
        <v>5</v>
      </c>
      <c r="AD393" s="87">
        <f t="shared" si="175"/>
        <v>5.2083333333333339</v>
      </c>
      <c r="AE393" s="93">
        <f t="shared" si="176"/>
        <v>1.0658141036401501E-16</v>
      </c>
      <c r="AF393" s="59">
        <f t="shared" si="177"/>
        <v>5</v>
      </c>
      <c r="AG393" s="42">
        <f t="shared" si="178"/>
        <v>5.2083333333333339</v>
      </c>
      <c r="AH393" s="55">
        <f t="shared" si="179"/>
        <v>1.0658141036401501E-16</v>
      </c>
    </row>
    <row r="394" spans="1:34" x14ac:dyDescent="0.25">
      <c r="A394" s="75"/>
      <c r="B394" s="66"/>
      <c r="C394" s="40"/>
      <c r="D394" s="80">
        <v>0.04</v>
      </c>
      <c r="E394" s="86">
        <f t="shared" si="150"/>
        <v>5</v>
      </c>
      <c r="F394" s="87">
        <f t="shared" si="151"/>
        <v>6.2893081761006293</v>
      </c>
      <c r="G394" s="88">
        <f t="shared" si="165"/>
        <v>3.5305092183079979E-17</v>
      </c>
      <c r="H394" s="54">
        <f t="shared" si="152"/>
        <v>0</v>
      </c>
      <c r="I394" s="42">
        <f t="shared" si="166"/>
        <v>0</v>
      </c>
      <c r="J394" s="53" t="e">
        <f t="shared" si="167"/>
        <v>#DIV/0!</v>
      </c>
      <c r="K394" s="92">
        <f t="shared" si="153"/>
        <v>0</v>
      </c>
      <c r="L394" s="87">
        <f t="shared" si="154"/>
        <v>0</v>
      </c>
      <c r="M394" s="93" t="e">
        <f t="shared" si="168"/>
        <v>#DIV/0!</v>
      </c>
      <c r="N394" s="59">
        <f t="shared" si="155"/>
        <v>5</v>
      </c>
      <c r="O394" s="42">
        <f t="shared" si="156"/>
        <v>6.2500000000000009</v>
      </c>
      <c r="P394" s="55">
        <f t="shared" si="169"/>
        <v>1.0658141036401501E-16</v>
      </c>
      <c r="Q394" s="86">
        <f t="shared" si="157"/>
        <v>0</v>
      </c>
      <c r="R394" s="87">
        <f t="shared" si="158"/>
        <v>0</v>
      </c>
      <c r="S394" s="93" t="e">
        <f t="shared" si="170"/>
        <v>#DIV/0!</v>
      </c>
      <c r="T394" s="59">
        <f t="shared" si="159"/>
        <v>0</v>
      </c>
      <c r="U394" s="42">
        <f t="shared" si="160"/>
        <v>0</v>
      </c>
      <c r="V394" s="53" t="e">
        <f t="shared" si="171"/>
        <v>#DIV/0!</v>
      </c>
      <c r="W394" s="92">
        <f t="shared" si="161"/>
        <v>5</v>
      </c>
      <c r="X394" s="87">
        <f t="shared" si="162"/>
        <v>6.4935064935064934</v>
      </c>
      <c r="Y394" s="88">
        <f t="shared" si="172"/>
        <v>-3.4194869158454821E-17</v>
      </c>
      <c r="Z394" s="54">
        <f t="shared" si="163"/>
        <v>0</v>
      </c>
      <c r="AA394" s="42">
        <f t="shared" si="173"/>
        <v>0</v>
      </c>
      <c r="AB394" s="55" t="e">
        <f t="shared" si="174"/>
        <v>#DIV/0!</v>
      </c>
      <c r="AC394" s="86">
        <f t="shared" si="164"/>
        <v>5</v>
      </c>
      <c r="AD394" s="87">
        <f t="shared" si="175"/>
        <v>5.2083333333333339</v>
      </c>
      <c r="AE394" s="93">
        <f t="shared" si="176"/>
        <v>1.0658141036401501E-16</v>
      </c>
      <c r="AF394" s="59">
        <f t="shared" si="177"/>
        <v>5</v>
      </c>
      <c r="AG394" s="42">
        <f t="shared" si="178"/>
        <v>5.2083333333333339</v>
      </c>
      <c r="AH394" s="55">
        <f t="shared" si="179"/>
        <v>1.0658141036401501E-16</v>
      </c>
    </row>
    <row r="395" spans="1:34" x14ac:dyDescent="0.25">
      <c r="A395" s="75"/>
      <c r="B395" s="66"/>
      <c r="C395" s="40"/>
      <c r="D395" s="80">
        <v>0.04</v>
      </c>
      <c r="E395" s="86">
        <f t="shared" si="150"/>
        <v>5</v>
      </c>
      <c r="F395" s="87">
        <f t="shared" si="151"/>
        <v>6.2893081761006293</v>
      </c>
      <c r="G395" s="88">
        <f t="shared" si="165"/>
        <v>3.5305092183079979E-17</v>
      </c>
      <c r="H395" s="54">
        <f t="shared" si="152"/>
        <v>0</v>
      </c>
      <c r="I395" s="42">
        <f t="shared" si="166"/>
        <v>0</v>
      </c>
      <c r="J395" s="53" t="e">
        <f t="shared" si="167"/>
        <v>#DIV/0!</v>
      </c>
      <c r="K395" s="92">
        <f t="shared" si="153"/>
        <v>0</v>
      </c>
      <c r="L395" s="87">
        <f t="shared" si="154"/>
        <v>0</v>
      </c>
      <c r="M395" s="93" t="e">
        <f t="shared" si="168"/>
        <v>#DIV/0!</v>
      </c>
      <c r="N395" s="59">
        <f t="shared" si="155"/>
        <v>5</v>
      </c>
      <c r="O395" s="42">
        <f t="shared" si="156"/>
        <v>6.2500000000000009</v>
      </c>
      <c r="P395" s="55">
        <f t="shared" si="169"/>
        <v>1.0658141036401501E-16</v>
      </c>
      <c r="Q395" s="86">
        <f t="shared" si="157"/>
        <v>0</v>
      </c>
      <c r="R395" s="87">
        <f t="shared" si="158"/>
        <v>0</v>
      </c>
      <c r="S395" s="93" t="e">
        <f t="shared" si="170"/>
        <v>#DIV/0!</v>
      </c>
      <c r="T395" s="59">
        <f t="shared" si="159"/>
        <v>0</v>
      </c>
      <c r="U395" s="42">
        <f t="shared" si="160"/>
        <v>0</v>
      </c>
      <c r="V395" s="53" t="e">
        <f t="shared" si="171"/>
        <v>#DIV/0!</v>
      </c>
      <c r="W395" s="92">
        <f t="shared" si="161"/>
        <v>5</v>
      </c>
      <c r="X395" s="87">
        <f t="shared" si="162"/>
        <v>6.4935064935064934</v>
      </c>
      <c r="Y395" s="88">
        <f t="shared" si="172"/>
        <v>-3.4194869158454821E-17</v>
      </c>
      <c r="Z395" s="54">
        <f t="shared" si="163"/>
        <v>0</v>
      </c>
      <c r="AA395" s="42">
        <f t="shared" si="173"/>
        <v>0</v>
      </c>
      <c r="AB395" s="55" t="e">
        <f t="shared" si="174"/>
        <v>#DIV/0!</v>
      </c>
      <c r="AC395" s="86">
        <f t="shared" si="164"/>
        <v>5</v>
      </c>
      <c r="AD395" s="87">
        <f t="shared" si="175"/>
        <v>5.2083333333333339</v>
      </c>
      <c r="AE395" s="93">
        <f t="shared" si="176"/>
        <v>1.0658141036401501E-16</v>
      </c>
      <c r="AF395" s="59">
        <f t="shared" si="177"/>
        <v>5</v>
      </c>
      <c r="AG395" s="42">
        <f t="shared" si="178"/>
        <v>5.2083333333333339</v>
      </c>
      <c r="AH395" s="55">
        <f t="shared" si="179"/>
        <v>1.0658141036401501E-16</v>
      </c>
    </row>
    <row r="396" spans="1:34" x14ac:dyDescent="0.25">
      <c r="A396" s="75"/>
      <c r="B396" s="66"/>
      <c r="C396" s="40"/>
      <c r="D396" s="80">
        <v>0.04</v>
      </c>
      <c r="E396" s="86">
        <f t="shared" si="150"/>
        <v>5</v>
      </c>
      <c r="F396" s="87">
        <f t="shared" si="151"/>
        <v>6.2893081761006293</v>
      </c>
      <c r="G396" s="88">
        <f t="shared" si="165"/>
        <v>3.5305092183079979E-17</v>
      </c>
      <c r="H396" s="54">
        <f t="shared" si="152"/>
        <v>0</v>
      </c>
      <c r="I396" s="42">
        <f t="shared" si="166"/>
        <v>0</v>
      </c>
      <c r="J396" s="53" t="e">
        <f t="shared" si="167"/>
        <v>#DIV/0!</v>
      </c>
      <c r="K396" s="92">
        <f t="shared" si="153"/>
        <v>0</v>
      </c>
      <c r="L396" s="87">
        <f t="shared" si="154"/>
        <v>0</v>
      </c>
      <c r="M396" s="93" t="e">
        <f t="shared" si="168"/>
        <v>#DIV/0!</v>
      </c>
      <c r="N396" s="59">
        <f t="shared" si="155"/>
        <v>5</v>
      </c>
      <c r="O396" s="42">
        <f t="shared" si="156"/>
        <v>6.2500000000000009</v>
      </c>
      <c r="P396" s="55">
        <f t="shared" si="169"/>
        <v>1.0658141036401501E-16</v>
      </c>
      <c r="Q396" s="86">
        <f t="shared" si="157"/>
        <v>0</v>
      </c>
      <c r="R396" s="87">
        <f t="shared" si="158"/>
        <v>0</v>
      </c>
      <c r="S396" s="93" t="e">
        <f t="shared" si="170"/>
        <v>#DIV/0!</v>
      </c>
      <c r="T396" s="59">
        <f t="shared" si="159"/>
        <v>0</v>
      </c>
      <c r="U396" s="42">
        <f t="shared" si="160"/>
        <v>0</v>
      </c>
      <c r="V396" s="53" t="e">
        <f t="shared" si="171"/>
        <v>#DIV/0!</v>
      </c>
      <c r="W396" s="92">
        <f t="shared" si="161"/>
        <v>5</v>
      </c>
      <c r="X396" s="87">
        <f t="shared" si="162"/>
        <v>6.4935064935064934</v>
      </c>
      <c r="Y396" s="88">
        <f t="shared" si="172"/>
        <v>-3.4194869158454821E-17</v>
      </c>
      <c r="Z396" s="54">
        <f t="shared" si="163"/>
        <v>0</v>
      </c>
      <c r="AA396" s="42">
        <f t="shared" si="173"/>
        <v>0</v>
      </c>
      <c r="AB396" s="55" t="e">
        <f t="shared" si="174"/>
        <v>#DIV/0!</v>
      </c>
      <c r="AC396" s="86">
        <f t="shared" si="164"/>
        <v>5</v>
      </c>
      <c r="AD396" s="87">
        <f t="shared" si="175"/>
        <v>5.2083333333333339</v>
      </c>
      <c r="AE396" s="93">
        <f t="shared" si="176"/>
        <v>1.0658141036401501E-16</v>
      </c>
      <c r="AF396" s="59">
        <f t="shared" si="177"/>
        <v>5</v>
      </c>
      <c r="AG396" s="42">
        <f t="shared" si="178"/>
        <v>5.2083333333333339</v>
      </c>
      <c r="AH396" s="55">
        <f t="shared" si="179"/>
        <v>1.0658141036401501E-16</v>
      </c>
    </row>
    <row r="397" spans="1:34" x14ac:dyDescent="0.25">
      <c r="A397" s="75"/>
      <c r="B397" s="66"/>
      <c r="C397" s="40"/>
      <c r="D397" s="80">
        <v>0.04</v>
      </c>
      <c r="E397" s="86">
        <f t="shared" si="150"/>
        <v>5</v>
      </c>
      <c r="F397" s="87">
        <f t="shared" si="151"/>
        <v>6.2893081761006293</v>
      </c>
      <c r="G397" s="88">
        <f t="shared" si="165"/>
        <v>3.5305092183079979E-17</v>
      </c>
      <c r="H397" s="54">
        <f t="shared" si="152"/>
        <v>0</v>
      </c>
      <c r="I397" s="42">
        <f t="shared" si="166"/>
        <v>0</v>
      </c>
      <c r="J397" s="53" t="e">
        <f t="shared" si="167"/>
        <v>#DIV/0!</v>
      </c>
      <c r="K397" s="92">
        <f t="shared" si="153"/>
        <v>0</v>
      </c>
      <c r="L397" s="87">
        <f t="shared" si="154"/>
        <v>0</v>
      </c>
      <c r="M397" s="93" t="e">
        <f t="shared" si="168"/>
        <v>#DIV/0!</v>
      </c>
      <c r="N397" s="59">
        <f t="shared" si="155"/>
        <v>5</v>
      </c>
      <c r="O397" s="42">
        <f t="shared" si="156"/>
        <v>6.2500000000000009</v>
      </c>
      <c r="P397" s="55">
        <f t="shared" si="169"/>
        <v>1.0658141036401501E-16</v>
      </c>
      <c r="Q397" s="86">
        <f t="shared" si="157"/>
        <v>0</v>
      </c>
      <c r="R397" s="87">
        <f t="shared" si="158"/>
        <v>0</v>
      </c>
      <c r="S397" s="93" t="e">
        <f t="shared" si="170"/>
        <v>#DIV/0!</v>
      </c>
      <c r="T397" s="59">
        <f t="shared" si="159"/>
        <v>0</v>
      </c>
      <c r="U397" s="42">
        <f t="shared" si="160"/>
        <v>0</v>
      </c>
      <c r="V397" s="53" t="e">
        <f t="shared" si="171"/>
        <v>#DIV/0!</v>
      </c>
      <c r="W397" s="92">
        <f t="shared" si="161"/>
        <v>5</v>
      </c>
      <c r="X397" s="87">
        <f t="shared" si="162"/>
        <v>6.4935064935064934</v>
      </c>
      <c r="Y397" s="88">
        <f t="shared" si="172"/>
        <v>-3.4194869158454821E-17</v>
      </c>
      <c r="Z397" s="54">
        <f t="shared" si="163"/>
        <v>0</v>
      </c>
      <c r="AA397" s="42">
        <f t="shared" si="173"/>
        <v>0</v>
      </c>
      <c r="AB397" s="55" t="e">
        <f t="shared" si="174"/>
        <v>#DIV/0!</v>
      </c>
      <c r="AC397" s="86">
        <f t="shared" si="164"/>
        <v>5</v>
      </c>
      <c r="AD397" s="87">
        <f t="shared" si="175"/>
        <v>5.2083333333333339</v>
      </c>
      <c r="AE397" s="93">
        <f t="shared" si="176"/>
        <v>1.0658141036401501E-16</v>
      </c>
      <c r="AF397" s="59">
        <f t="shared" si="177"/>
        <v>5</v>
      </c>
      <c r="AG397" s="42">
        <f t="shared" si="178"/>
        <v>5.2083333333333339</v>
      </c>
      <c r="AH397" s="55">
        <f t="shared" si="179"/>
        <v>1.0658141036401501E-16</v>
      </c>
    </row>
    <row r="398" spans="1:34" x14ac:dyDescent="0.25">
      <c r="A398" s="75"/>
      <c r="B398" s="66"/>
      <c r="C398" s="40"/>
      <c r="D398" s="80">
        <v>0.04</v>
      </c>
      <c r="E398" s="86">
        <f t="shared" si="150"/>
        <v>5</v>
      </c>
      <c r="F398" s="87">
        <f t="shared" si="151"/>
        <v>6.2893081761006293</v>
      </c>
      <c r="G398" s="88">
        <f t="shared" si="165"/>
        <v>3.5305092183079979E-17</v>
      </c>
      <c r="H398" s="54">
        <f t="shared" si="152"/>
        <v>0</v>
      </c>
      <c r="I398" s="42">
        <f t="shared" si="166"/>
        <v>0</v>
      </c>
      <c r="J398" s="53" t="e">
        <f t="shared" si="167"/>
        <v>#DIV/0!</v>
      </c>
      <c r="K398" s="92">
        <f t="shared" si="153"/>
        <v>0</v>
      </c>
      <c r="L398" s="87">
        <f t="shared" si="154"/>
        <v>0</v>
      </c>
      <c r="M398" s="93" t="e">
        <f t="shared" si="168"/>
        <v>#DIV/0!</v>
      </c>
      <c r="N398" s="59">
        <f t="shared" si="155"/>
        <v>5</v>
      </c>
      <c r="O398" s="42">
        <f t="shared" si="156"/>
        <v>6.2500000000000009</v>
      </c>
      <c r="P398" s="55">
        <f t="shared" si="169"/>
        <v>1.0658141036401501E-16</v>
      </c>
      <c r="Q398" s="86">
        <f t="shared" si="157"/>
        <v>0</v>
      </c>
      <c r="R398" s="87">
        <f t="shared" si="158"/>
        <v>0</v>
      </c>
      <c r="S398" s="93" t="e">
        <f t="shared" si="170"/>
        <v>#DIV/0!</v>
      </c>
      <c r="T398" s="59">
        <f t="shared" si="159"/>
        <v>0</v>
      </c>
      <c r="U398" s="42">
        <f t="shared" si="160"/>
        <v>0</v>
      </c>
      <c r="V398" s="53" t="e">
        <f t="shared" si="171"/>
        <v>#DIV/0!</v>
      </c>
      <c r="W398" s="92">
        <f t="shared" si="161"/>
        <v>5</v>
      </c>
      <c r="X398" s="87">
        <f t="shared" si="162"/>
        <v>6.4935064935064934</v>
      </c>
      <c r="Y398" s="88">
        <f t="shared" si="172"/>
        <v>-3.4194869158454821E-17</v>
      </c>
      <c r="Z398" s="54">
        <f t="shared" si="163"/>
        <v>0</v>
      </c>
      <c r="AA398" s="42">
        <f t="shared" si="173"/>
        <v>0</v>
      </c>
      <c r="AB398" s="55" t="e">
        <f t="shared" si="174"/>
        <v>#DIV/0!</v>
      </c>
      <c r="AC398" s="86">
        <f t="shared" si="164"/>
        <v>5</v>
      </c>
      <c r="AD398" s="87">
        <f t="shared" si="175"/>
        <v>5.2083333333333339</v>
      </c>
      <c r="AE398" s="93">
        <f t="shared" si="176"/>
        <v>1.0658141036401501E-16</v>
      </c>
      <c r="AF398" s="59">
        <f t="shared" si="177"/>
        <v>5</v>
      </c>
      <c r="AG398" s="42">
        <f t="shared" si="178"/>
        <v>5.2083333333333339</v>
      </c>
      <c r="AH398" s="55">
        <f t="shared" si="179"/>
        <v>1.0658141036401501E-16</v>
      </c>
    </row>
    <row r="399" spans="1:34" x14ac:dyDescent="0.25">
      <c r="A399" s="75"/>
      <c r="B399" s="66"/>
      <c r="C399" s="40"/>
      <c r="D399" s="80">
        <v>0.04</v>
      </c>
      <c r="E399" s="86">
        <f t="shared" ref="E399:E462" si="180">IF(C399*2&lt;$C$2,$D$2,$E$2)</f>
        <v>5</v>
      </c>
      <c r="F399" s="87">
        <f t="shared" ref="F399:F462" si="181">(C399+E399)/(1-$J$5-D399-$B$2)</f>
        <v>6.2893081761006293</v>
      </c>
      <c r="G399" s="88">
        <f t="shared" si="165"/>
        <v>3.5305092183079979E-17</v>
      </c>
      <c r="H399" s="54">
        <f t="shared" ref="H399:H462" si="182">IF(C399*2&lt;$C$3,$D$3,$E$3)</f>
        <v>0</v>
      </c>
      <c r="I399" s="42">
        <f t="shared" si="166"/>
        <v>0</v>
      </c>
      <c r="J399" s="53" t="e">
        <f t="shared" si="167"/>
        <v>#DIV/0!</v>
      </c>
      <c r="K399" s="92">
        <f t="shared" ref="K399:K462" si="183">IF(C399*2&lt;$C$4,$D$4,$E$4)</f>
        <v>0</v>
      </c>
      <c r="L399" s="87">
        <f t="shared" ref="L399:L462" si="184">(C399+K399)/(1-$J$5-D399-$B$4)</f>
        <v>0</v>
      </c>
      <c r="M399" s="93" t="e">
        <f t="shared" si="168"/>
        <v>#DIV/0!</v>
      </c>
      <c r="N399" s="59">
        <f t="shared" ref="N399:N462" si="185">IF(C399*2&lt;$C$5,$D$5,$E$5)</f>
        <v>5</v>
      </c>
      <c r="O399" s="42">
        <f t="shared" ref="O399:O462" si="186">(C399+N399)/(1-$J$5-D399-$B$5)</f>
        <v>6.2500000000000009</v>
      </c>
      <c r="P399" s="55">
        <f t="shared" si="169"/>
        <v>1.0658141036401501E-16</v>
      </c>
      <c r="Q399" s="86">
        <f t="shared" ref="Q399:Q462" si="187">IF(C399*2&lt;$C$6,$D$6,$E$6)</f>
        <v>0</v>
      </c>
      <c r="R399" s="87">
        <f t="shared" ref="R399:R462" si="188">(C399+Q399)/(1-$J$5-D399-$B$6)</f>
        <v>0</v>
      </c>
      <c r="S399" s="93" t="e">
        <f t="shared" si="170"/>
        <v>#DIV/0!</v>
      </c>
      <c r="T399" s="59">
        <f t="shared" ref="T399:T462" si="189">IF(C399*2&lt;$C$7,$D$7,$E$7)</f>
        <v>0</v>
      </c>
      <c r="U399" s="42">
        <f t="shared" ref="U399:U462" si="190">(C399+T399)/(1-$J$5-D399-$B$7)</f>
        <v>0</v>
      </c>
      <c r="V399" s="53" t="e">
        <f t="shared" si="171"/>
        <v>#DIV/0!</v>
      </c>
      <c r="W399" s="92">
        <f t="shared" ref="W399:W462" si="191">IF(C399*2&lt;$C$8,$D$8,$E$8)</f>
        <v>5</v>
      </c>
      <c r="X399" s="87">
        <f t="shared" ref="X399:X462" si="192">(C399+W399)/(1-$J$5-D399-$B$8)</f>
        <v>6.4935064935064934</v>
      </c>
      <c r="Y399" s="88">
        <f t="shared" si="172"/>
        <v>-3.4194869158454821E-17</v>
      </c>
      <c r="Z399" s="54">
        <f t="shared" ref="Z399:Z462" si="193">IF(C399*22&lt;$C$9,$D$9,$E$9)</f>
        <v>0</v>
      </c>
      <c r="AA399" s="42">
        <f t="shared" si="173"/>
        <v>0</v>
      </c>
      <c r="AB399" s="55" t="e">
        <f t="shared" si="174"/>
        <v>#DIV/0!</v>
      </c>
      <c r="AC399" s="86">
        <f t="shared" ref="AC399:AC462" si="194">IF(C399*2&lt;$C$8,$D$8,$E$8)</f>
        <v>5</v>
      </c>
      <c r="AD399" s="87">
        <f t="shared" si="175"/>
        <v>5.2083333333333339</v>
      </c>
      <c r="AE399" s="93">
        <f t="shared" si="176"/>
        <v>1.0658141036401501E-16</v>
      </c>
      <c r="AF399" s="59">
        <f t="shared" si="177"/>
        <v>5</v>
      </c>
      <c r="AG399" s="42">
        <f t="shared" si="178"/>
        <v>5.2083333333333339</v>
      </c>
      <c r="AH399" s="55">
        <f t="shared" si="179"/>
        <v>1.0658141036401501E-16</v>
      </c>
    </row>
    <row r="400" spans="1:34" x14ac:dyDescent="0.25">
      <c r="A400" s="75"/>
      <c r="B400" s="66"/>
      <c r="C400" s="40"/>
      <c r="D400" s="80">
        <v>0.04</v>
      </c>
      <c r="E400" s="86">
        <f t="shared" si="180"/>
        <v>5</v>
      </c>
      <c r="F400" s="87">
        <f t="shared" si="181"/>
        <v>6.2893081761006293</v>
      </c>
      <c r="G400" s="88">
        <f t="shared" ref="G400:G463" si="195">(F400-E400-D400*F400-C400-$B$2*F400)/F400</f>
        <v>3.5305092183079979E-17</v>
      </c>
      <c r="H400" s="54">
        <f t="shared" si="182"/>
        <v>0</v>
      </c>
      <c r="I400" s="42">
        <f t="shared" ref="I400:I463" si="196">(C400+H400)/(1-$J$5-D400-$B$3)</f>
        <v>0</v>
      </c>
      <c r="J400" s="53" t="e">
        <f t="shared" ref="J400:J463" si="197">(I400-H400-D400*I400-C400-$B$3*I400)/I400</f>
        <v>#DIV/0!</v>
      </c>
      <c r="K400" s="92">
        <f t="shared" si="183"/>
        <v>0</v>
      </c>
      <c r="L400" s="87">
        <f t="shared" si="184"/>
        <v>0</v>
      </c>
      <c r="M400" s="93" t="e">
        <f t="shared" ref="M400:M463" si="198">(L400-K400-D400*L400-C400-$B$4*L400)/L400</f>
        <v>#DIV/0!</v>
      </c>
      <c r="N400" s="59">
        <f t="shared" si="185"/>
        <v>5</v>
      </c>
      <c r="O400" s="42">
        <f t="shared" si="186"/>
        <v>6.2500000000000009</v>
      </c>
      <c r="P400" s="55">
        <f t="shared" ref="P400:P463" si="199">(O400-N400-D400*O400-C400-$B$5*O400)/O400</f>
        <v>1.0658141036401501E-16</v>
      </c>
      <c r="Q400" s="86">
        <f t="shared" si="187"/>
        <v>0</v>
      </c>
      <c r="R400" s="87">
        <f t="shared" si="188"/>
        <v>0</v>
      </c>
      <c r="S400" s="93" t="e">
        <f t="shared" ref="S400:S463" si="200">(R400-Q400-D400*R400-C400-$B$6*R400)/R400</f>
        <v>#DIV/0!</v>
      </c>
      <c r="T400" s="59">
        <f t="shared" si="189"/>
        <v>0</v>
      </c>
      <c r="U400" s="42">
        <f t="shared" si="190"/>
        <v>0</v>
      </c>
      <c r="V400" s="53" t="e">
        <f t="shared" ref="V400:V463" si="201">(U400-T400-D400*U400-C400-$B$7*U400)/U400</f>
        <v>#DIV/0!</v>
      </c>
      <c r="W400" s="92">
        <f t="shared" si="191"/>
        <v>5</v>
      </c>
      <c r="X400" s="87">
        <f t="shared" si="192"/>
        <v>6.4935064935064934</v>
      </c>
      <c r="Y400" s="88">
        <f t="shared" ref="Y400:Y463" si="202">(X400-W400-D400*X400-C400-$B$8*X400)/X400</f>
        <v>-3.4194869158454821E-17</v>
      </c>
      <c r="Z400" s="54">
        <f t="shared" si="193"/>
        <v>0</v>
      </c>
      <c r="AA400" s="42">
        <f t="shared" ref="AA400:AA463" si="203">(C400+Z400)/(1-$J$5-D400-$B$9)</f>
        <v>0</v>
      </c>
      <c r="AB400" s="55" t="e">
        <f t="shared" ref="AB400:AB463" si="204">(AA400-Z400-D400*AA400-C400-$B$9*AA400)/AA400</f>
        <v>#DIV/0!</v>
      </c>
      <c r="AC400" s="86">
        <f t="shared" si="194"/>
        <v>5</v>
      </c>
      <c r="AD400" s="87">
        <f t="shared" ref="AD400:AD463" si="205">(C400+AC400)/(1-$J$5-D400-$B$10)</f>
        <v>5.2083333333333339</v>
      </c>
      <c r="AE400" s="93">
        <f t="shared" ref="AE400:AE463" si="206">(AD400-AC400-D400*AD400-C400-$B$10*AD400)/AD400</f>
        <v>1.0658141036401501E-16</v>
      </c>
      <c r="AF400" s="59">
        <f t="shared" ref="AF400:AF463" si="207">IF(L400/2&lt;$C$8,$D$8,$E$8)</f>
        <v>5</v>
      </c>
      <c r="AG400" s="42">
        <f t="shared" ref="AG400:AG463" si="208">(C400+AF400)/(1-$J$5-D400-$B$11)</f>
        <v>5.2083333333333339</v>
      </c>
      <c r="AH400" s="55">
        <f t="shared" ref="AH400:AH463" si="209">(AG400-AF400-D400*AG400-C400-$B$11*AG400)/AG400</f>
        <v>1.0658141036401501E-16</v>
      </c>
    </row>
    <row r="401" spans="1:34" x14ac:dyDescent="0.25">
      <c r="A401" s="75"/>
      <c r="B401" s="66"/>
      <c r="C401" s="40"/>
      <c r="D401" s="80">
        <v>0.04</v>
      </c>
      <c r="E401" s="86">
        <f t="shared" si="180"/>
        <v>5</v>
      </c>
      <c r="F401" s="87">
        <f t="shared" si="181"/>
        <v>6.2893081761006293</v>
      </c>
      <c r="G401" s="88">
        <f t="shared" si="195"/>
        <v>3.5305092183079979E-17</v>
      </c>
      <c r="H401" s="54">
        <f t="shared" si="182"/>
        <v>0</v>
      </c>
      <c r="I401" s="42">
        <f t="shared" si="196"/>
        <v>0</v>
      </c>
      <c r="J401" s="53" t="e">
        <f t="shared" si="197"/>
        <v>#DIV/0!</v>
      </c>
      <c r="K401" s="92">
        <f t="shared" si="183"/>
        <v>0</v>
      </c>
      <c r="L401" s="87">
        <f t="shared" si="184"/>
        <v>0</v>
      </c>
      <c r="M401" s="93" t="e">
        <f t="shared" si="198"/>
        <v>#DIV/0!</v>
      </c>
      <c r="N401" s="59">
        <f t="shared" si="185"/>
        <v>5</v>
      </c>
      <c r="O401" s="42">
        <f t="shared" si="186"/>
        <v>6.2500000000000009</v>
      </c>
      <c r="P401" s="55">
        <f t="shared" si="199"/>
        <v>1.0658141036401501E-16</v>
      </c>
      <c r="Q401" s="86">
        <f t="shared" si="187"/>
        <v>0</v>
      </c>
      <c r="R401" s="87">
        <f t="shared" si="188"/>
        <v>0</v>
      </c>
      <c r="S401" s="93" t="e">
        <f t="shared" si="200"/>
        <v>#DIV/0!</v>
      </c>
      <c r="T401" s="59">
        <f t="shared" si="189"/>
        <v>0</v>
      </c>
      <c r="U401" s="42">
        <f t="shared" si="190"/>
        <v>0</v>
      </c>
      <c r="V401" s="53" t="e">
        <f t="shared" si="201"/>
        <v>#DIV/0!</v>
      </c>
      <c r="W401" s="92">
        <f t="shared" si="191"/>
        <v>5</v>
      </c>
      <c r="X401" s="87">
        <f t="shared" si="192"/>
        <v>6.4935064935064934</v>
      </c>
      <c r="Y401" s="88">
        <f t="shared" si="202"/>
        <v>-3.4194869158454821E-17</v>
      </c>
      <c r="Z401" s="54">
        <f t="shared" si="193"/>
        <v>0</v>
      </c>
      <c r="AA401" s="42">
        <f t="shared" si="203"/>
        <v>0</v>
      </c>
      <c r="AB401" s="55" t="e">
        <f t="shared" si="204"/>
        <v>#DIV/0!</v>
      </c>
      <c r="AC401" s="86">
        <f t="shared" si="194"/>
        <v>5</v>
      </c>
      <c r="AD401" s="87">
        <f t="shared" si="205"/>
        <v>5.2083333333333339</v>
      </c>
      <c r="AE401" s="93">
        <f t="shared" si="206"/>
        <v>1.0658141036401501E-16</v>
      </c>
      <c r="AF401" s="59">
        <f t="shared" si="207"/>
        <v>5</v>
      </c>
      <c r="AG401" s="42">
        <f t="shared" si="208"/>
        <v>5.2083333333333339</v>
      </c>
      <c r="AH401" s="55">
        <f t="shared" si="209"/>
        <v>1.0658141036401501E-16</v>
      </c>
    </row>
    <row r="402" spans="1:34" x14ac:dyDescent="0.25">
      <c r="A402" s="75"/>
      <c r="B402" s="66"/>
      <c r="C402" s="40"/>
      <c r="D402" s="80">
        <v>0.04</v>
      </c>
      <c r="E402" s="86">
        <f t="shared" si="180"/>
        <v>5</v>
      </c>
      <c r="F402" s="87">
        <f t="shared" si="181"/>
        <v>6.2893081761006293</v>
      </c>
      <c r="G402" s="88">
        <f t="shared" si="195"/>
        <v>3.5305092183079979E-17</v>
      </c>
      <c r="H402" s="54">
        <f t="shared" si="182"/>
        <v>0</v>
      </c>
      <c r="I402" s="42">
        <f t="shared" si="196"/>
        <v>0</v>
      </c>
      <c r="J402" s="53" t="e">
        <f t="shared" si="197"/>
        <v>#DIV/0!</v>
      </c>
      <c r="K402" s="92">
        <f t="shared" si="183"/>
        <v>0</v>
      </c>
      <c r="L402" s="87">
        <f t="shared" si="184"/>
        <v>0</v>
      </c>
      <c r="M402" s="93" t="e">
        <f t="shared" si="198"/>
        <v>#DIV/0!</v>
      </c>
      <c r="N402" s="59">
        <f t="shared" si="185"/>
        <v>5</v>
      </c>
      <c r="O402" s="42">
        <f t="shared" si="186"/>
        <v>6.2500000000000009</v>
      </c>
      <c r="P402" s="55">
        <f t="shared" si="199"/>
        <v>1.0658141036401501E-16</v>
      </c>
      <c r="Q402" s="86">
        <f t="shared" si="187"/>
        <v>0</v>
      </c>
      <c r="R402" s="87">
        <f t="shared" si="188"/>
        <v>0</v>
      </c>
      <c r="S402" s="93" t="e">
        <f t="shared" si="200"/>
        <v>#DIV/0!</v>
      </c>
      <c r="T402" s="59">
        <f t="shared" si="189"/>
        <v>0</v>
      </c>
      <c r="U402" s="42">
        <f t="shared" si="190"/>
        <v>0</v>
      </c>
      <c r="V402" s="53" t="e">
        <f t="shared" si="201"/>
        <v>#DIV/0!</v>
      </c>
      <c r="W402" s="92">
        <f t="shared" si="191"/>
        <v>5</v>
      </c>
      <c r="X402" s="87">
        <f t="shared" si="192"/>
        <v>6.4935064935064934</v>
      </c>
      <c r="Y402" s="88">
        <f t="shared" si="202"/>
        <v>-3.4194869158454821E-17</v>
      </c>
      <c r="Z402" s="54">
        <f t="shared" si="193"/>
        <v>0</v>
      </c>
      <c r="AA402" s="42">
        <f t="shared" si="203"/>
        <v>0</v>
      </c>
      <c r="AB402" s="55" t="e">
        <f t="shared" si="204"/>
        <v>#DIV/0!</v>
      </c>
      <c r="AC402" s="86">
        <f t="shared" si="194"/>
        <v>5</v>
      </c>
      <c r="AD402" s="87">
        <f t="shared" si="205"/>
        <v>5.2083333333333339</v>
      </c>
      <c r="AE402" s="93">
        <f t="shared" si="206"/>
        <v>1.0658141036401501E-16</v>
      </c>
      <c r="AF402" s="59">
        <f t="shared" si="207"/>
        <v>5</v>
      </c>
      <c r="AG402" s="42">
        <f t="shared" si="208"/>
        <v>5.2083333333333339</v>
      </c>
      <c r="AH402" s="55">
        <f t="shared" si="209"/>
        <v>1.0658141036401501E-16</v>
      </c>
    </row>
    <row r="403" spans="1:34" x14ac:dyDescent="0.25">
      <c r="A403" s="75"/>
      <c r="B403" s="66"/>
      <c r="C403" s="40"/>
      <c r="D403" s="80">
        <v>0.04</v>
      </c>
      <c r="E403" s="86">
        <f t="shared" si="180"/>
        <v>5</v>
      </c>
      <c r="F403" s="87">
        <f t="shared" si="181"/>
        <v>6.2893081761006293</v>
      </c>
      <c r="G403" s="88">
        <f t="shared" si="195"/>
        <v>3.5305092183079979E-17</v>
      </c>
      <c r="H403" s="54">
        <f t="shared" si="182"/>
        <v>0</v>
      </c>
      <c r="I403" s="42">
        <f t="shared" si="196"/>
        <v>0</v>
      </c>
      <c r="J403" s="53" t="e">
        <f t="shared" si="197"/>
        <v>#DIV/0!</v>
      </c>
      <c r="K403" s="92">
        <f t="shared" si="183"/>
        <v>0</v>
      </c>
      <c r="L403" s="87">
        <f t="shared" si="184"/>
        <v>0</v>
      </c>
      <c r="M403" s="93" t="e">
        <f t="shared" si="198"/>
        <v>#DIV/0!</v>
      </c>
      <c r="N403" s="59">
        <f t="shared" si="185"/>
        <v>5</v>
      </c>
      <c r="O403" s="42">
        <f t="shared" si="186"/>
        <v>6.2500000000000009</v>
      </c>
      <c r="P403" s="55">
        <f t="shared" si="199"/>
        <v>1.0658141036401501E-16</v>
      </c>
      <c r="Q403" s="86">
        <f t="shared" si="187"/>
        <v>0</v>
      </c>
      <c r="R403" s="87">
        <f t="shared" si="188"/>
        <v>0</v>
      </c>
      <c r="S403" s="93" t="e">
        <f t="shared" si="200"/>
        <v>#DIV/0!</v>
      </c>
      <c r="T403" s="59">
        <f t="shared" si="189"/>
        <v>0</v>
      </c>
      <c r="U403" s="42">
        <f t="shared" si="190"/>
        <v>0</v>
      </c>
      <c r="V403" s="53" t="e">
        <f t="shared" si="201"/>
        <v>#DIV/0!</v>
      </c>
      <c r="W403" s="92">
        <f t="shared" si="191"/>
        <v>5</v>
      </c>
      <c r="X403" s="87">
        <f t="shared" si="192"/>
        <v>6.4935064935064934</v>
      </c>
      <c r="Y403" s="88">
        <f t="shared" si="202"/>
        <v>-3.4194869158454821E-17</v>
      </c>
      <c r="Z403" s="54">
        <f t="shared" si="193"/>
        <v>0</v>
      </c>
      <c r="AA403" s="42">
        <f t="shared" si="203"/>
        <v>0</v>
      </c>
      <c r="AB403" s="55" t="e">
        <f t="shared" si="204"/>
        <v>#DIV/0!</v>
      </c>
      <c r="AC403" s="86">
        <f t="shared" si="194"/>
        <v>5</v>
      </c>
      <c r="AD403" s="87">
        <f t="shared" si="205"/>
        <v>5.2083333333333339</v>
      </c>
      <c r="AE403" s="93">
        <f t="shared" si="206"/>
        <v>1.0658141036401501E-16</v>
      </c>
      <c r="AF403" s="59">
        <f t="shared" si="207"/>
        <v>5</v>
      </c>
      <c r="AG403" s="42">
        <f t="shared" si="208"/>
        <v>5.2083333333333339</v>
      </c>
      <c r="AH403" s="55">
        <f t="shared" si="209"/>
        <v>1.0658141036401501E-16</v>
      </c>
    </row>
    <row r="404" spans="1:34" x14ac:dyDescent="0.25">
      <c r="A404" s="75"/>
      <c r="B404" s="66"/>
      <c r="C404" s="40"/>
      <c r="D404" s="80">
        <v>0.04</v>
      </c>
      <c r="E404" s="86">
        <f t="shared" si="180"/>
        <v>5</v>
      </c>
      <c r="F404" s="87">
        <f t="shared" si="181"/>
        <v>6.2893081761006293</v>
      </c>
      <c r="G404" s="88">
        <f t="shared" si="195"/>
        <v>3.5305092183079979E-17</v>
      </c>
      <c r="H404" s="54">
        <f t="shared" si="182"/>
        <v>0</v>
      </c>
      <c r="I404" s="42">
        <f t="shared" si="196"/>
        <v>0</v>
      </c>
      <c r="J404" s="53" t="e">
        <f t="shared" si="197"/>
        <v>#DIV/0!</v>
      </c>
      <c r="K404" s="92">
        <f t="shared" si="183"/>
        <v>0</v>
      </c>
      <c r="L404" s="87">
        <f t="shared" si="184"/>
        <v>0</v>
      </c>
      <c r="M404" s="93" t="e">
        <f t="shared" si="198"/>
        <v>#DIV/0!</v>
      </c>
      <c r="N404" s="59">
        <f t="shared" si="185"/>
        <v>5</v>
      </c>
      <c r="O404" s="42">
        <f t="shared" si="186"/>
        <v>6.2500000000000009</v>
      </c>
      <c r="P404" s="55">
        <f t="shared" si="199"/>
        <v>1.0658141036401501E-16</v>
      </c>
      <c r="Q404" s="86">
        <f t="shared" si="187"/>
        <v>0</v>
      </c>
      <c r="R404" s="87">
        <f t="shared" si="188"/>
        <v>0</v>
      </c>
      <c r="S404" s="93" t="e">
        <f t="shared" si="200"/>
        <v>#DIV/0!</v>
      </c>
      <c r="T404" s="59">
        <f t="shared" si="189"/>
        <v>0</v>
      </c>
      <c r="U404" s="42">
        <f t="shared" si="190"/>
        <v>0</v>
      </c>
      <c r="V404" s="53" t="e">
        <f t="shared" si="201"/>
        <v>#DIV/0!</v>
      </c>
      <c r="W404" s="92">
        <f t="shared" si="191"/>
        <v>5</v>
      </c>
      <c r="X404" s="87">
        <f t="shared" si="192"/>
        <v>6.4935064935064934</v>
      </c>
      <c r="Y404" s="88">
        <f t="shared" si="202"/>
        <v>-3.4194869158454821E-17</v>
      </c>
      <c r="Z404" s="54">
        <f t="shared" si="193"/>
        <v>0</v>
      </c>
      <c r="AA404" s="42">
        <f t="shared" si="203"/>
        <v>0</v>
      </c>
      <c r="AB404" s="55" t="e">
        <f t="shared" si="204"/>
        <v>#DIV/0!</v>
      </c>
      <c r="AC404" s="86">
        <f t="shared" si="194"/>
        <v>5</v>
      </c>
      <c r="AD404" s="87">
        <f t="shared" si="205"/>
        <v>5.2083333333333339</v>
      </c>
      <c r="AE404" s="93">
        <f t="shared" si="206"/>
        <v>1.0658141036401501E-16</v>
      </c>
      <c r="AF404" s="59">
        <f t="shared" si="207"/>
        <v>5</v>
      </c>
      <c r="AG404" s="42">
        <f t="shared" si="208"/>
        <v>5.2083333333333339</v>
      </c>
      <c r="AH404" s="55">
        <f t="shared" si="209"/>
        <v>1.0658141036401501E-16</v>
      </c>
    </row>
    <row r="405" spans="1:34" x14ac:dyDescent="0.25">
      <c r="A405" s="75"/>
      <c r="B405" s="66"/>
      <c r="C405" s="40"/>
      <c r="D405" s="80">
        <v>0.04</v>
      </c>
      <c r="E405" s="86">
        <f t="shared" si="180"/>
        <v>5</v>
      </c>
      <c r="F405" s="87">
        <f t="shared" si="181"/>
        <v>6.2893081761006293</v>
      </c>
      <c r="G405" s="88">
        <f t="shared" si="195"/>
        <v>3.5305092183079979E-17</v>
      </c>
      <c r="H405" s="54">
        <f t="shared" si="182"/>
        <v>0</v>
      </c>
      <c r="I405" s="42">
        <f t="shared" si="196"/>
        <v>0</v>
      </c>
      <c r="J405" s="53" t="e">
        <f t="shared" si="197"/>
        <v>#DIV/0!</v>
      </c>
      <c r="K405" s="92">
        <f t="shared" si="183"/>
        <v>0</v>
      </c>
      <c r="L405" s="87">
        <f t="shared" si="184"/>
        <v>0</v>
      </c>
      <c r="M405" s="93" t="e">
        <f t="shared" si="198"/>
        <v>#DIV/0!</v>
      </c>
      <c r="N405" s="59">
        <f t="shared" si="185"/>
        <v>5</v>
      </c>
      <c r="O405" s="42">
        <f t="shared" si="186"/>
        <v>6.2500000000000009</v>
      </c>
      <c r="P405" s="55">
        <f t="shared" si="199"/>
        <v>1.0658141036401501E-16</v>
      </c>
      <c r="Q405" s="86">
        <f t="shared" si="187"/>
        <v>0</v>
      </c>
      <c r="R405" s="87">
        <f t="shared" si="188"/>
        <v>0</v>
      </c>
      <c r="S405" s="93" t="e">
        <f t="shared" si="200"/>
        <v>#DIV/0!</v>
      </c>
      <c r="T405" s="59">
        <f t="shared" si="189"/>
        <v>0</v>
      </c>
      <c r="U405" s="42">
        <f t="shared" si="190"/>
        <v>0</v>
      </c>
      <c r="V405" s="53" t="e">
        <f t="shared" si="201"/>
        <v>#DIV/0!</v>
      </c>
      <c r="W405" s="92">
        <f t="shared" si="191"/>
        <v>5</v>
      </c>
      <c r="X405" s="87">
        <f t="shared" si="192"/>
        <v>6.4935064935064934</v>
      </c>
      <c r="Y405" s="88">
        <f t="shared" si="202"/>
        <v>-3.4194869158454821E-17</v>
      </c>
      <c r="Z405" s="54">
        <f t="shared" si="193"/>
        <v>0</v>
      </c>
      <c r="AA405" s="42">
        <f t="shared" si="203"/>
        <v>0</v>
      </c>
      <c r="AB405" s="55" t="e">
        <f t="shared" si="204"/>
        <v>#DIV/0!</v>
      </c>
      <c r="AC405" s="86">
        <f t="shared" si="194"/>
        <v>5</v>
      </c>
      <c r="AD405" s="87">
        <f t="shared" si="205"/>
        <v>5.2083333333333339</v>
      </c>
      <c r="AE405" s="93">
        <f t="shared" si="206"/>
        <v>1.0658141036401501E-16</v>
      </c>
      <c r="AF405" s="59">
        <f t="shared" si="207"/>
        <v>5</v>
      </c>
      <c r="AG405" s="42">
        <f t="shared" si="208"/>
        <v>5.2083333333333339</v>
      </c>
      <c r="AH405" s="55">
        <f t="shared" si="209"/>
        <v>1.0658141036401501E-16</v>
      </c>
    </row>
    <row r="406" spans="1:34" x14ac:dyDescent="0.25">
      <c r="A406" s="75"/>
      <c r="B406" s="66"/>
      <c r="C406" s="40"/>
      <c r="D406" s="80">
        <v>0.04</v>
      </c>
      <c r="E406" s="86">
        <f t="shared" si="180"/>
        <v>5</v>
      </c>
      <c r="F406" s="87">
        <f t="shared" si="181"/>
        <v>6.2893081761006293</v>
      </c>
      <c r="G406" s="88">
        <f t="shared" si="195"/>
        <v>3.5305092183079979E-17</v>
      </c>
      <c r="H406" s="54">
        <f t="shared" si="182"/>
        <v>0</v>
      </c>
      <c r="I406" s="42">
        <f t="shared" si="196"/>
        <v>0</v>
      </c>
      <c r="J406" s="53" t="e">
        <f t="shared" si="197"/>
        <v>#DIV/0!</v>
      </c>
      <c r="K406" s="92">
        <f t="shared" si="183"/>
        <v>0</v>
      </c>
      <c r="L406" s="87">
        <f t="shared" si="184"/>
        <v>0</v>
      </c>
      <c r="M406" s="93" t="e">
        <f t="shared" si="198"/>
        <v>#DIV/0!</v>
      </c>
      <c r="N406" s="59">
        <f t="shared" si="185"/>
        <v>5</v>
      </c>
      <c r="O406" s="42">
        <f t="shared" si="186"/>
        <v>6.2500000000000009</v>
      </c>
      <c r="P406" s="55">
        <f t="shared" si="199"/>
        <v>1.0658141036401501E-16</v>
      </c>
      <c r="Q406" s="86">
        <f t="shared" si="187"/>
        <v>0</v>
      </c>
      <c r="R406" s="87">
        <f t="shared" si="188"/>
        <v>0</v>
      </c>
      <c r="S406" s="93" t="e">
        <f t="shared" si="200"/>
        <v>#DIV/0!</v>
      </c>
      <c r="T406" s="59">
        <f t="shared" si="189"/>
        <v>0</v>
      </c>
      <c r="U406" s="42">
        <f t="shared" si="190"/>
        <v>0</v>
      </c>
      <c r="V406" s="53" t="e">
        <f t="shared" si="201"/>
        <v>#DIV/0!</v>
      </c>
      <c r="W406" s="92">
        <f t="shared" si="191"/>
        <v>5</v>
      </c>
      <c r="X406" s="87">
        <f t="shared" si="192"/>
        <v>6.4935064935064934</v>
      </c>
      <c r="Y406" s="88">
        <f t="shared" si="202"/>
        <v>-3.4194869158454821E-17</v>
      </c>
      <c r="Z406" s="54">
        <f t="shared" si="193"/>
        <v>0</v>
      </c>
      <c r="AA406" s="42">
        <f t="shared" si="203"/>
        <v>0</v>
      </c>
      <c r="AB406" s="55" t="e">
        <f t="shared" si="204"/>
        <v>#DIV/0!</v>
      </c>
      <c r="AC406" s="86">
        <f t="shared" si="194"/>
        <v>5</v>
      </c>
      <c r="AD406" s="87">
        <f t="shared" si="205"/>
        <v>5.2083333333333339</v>
      </c>
      <c r="AE406" s="93">
        <f t="shared" si="206"/>
        <v>1.0658141036401501E-16</v>
      </c>
      <c r="AF406" s="59">
        <f t="shared" si="207"/>
        <v>5</v>
      </c>
      <c r="AG406" s="42">
        <f t="shared" si="208"/>
        <v>5.2083333333333339</v>
      </c>
      <c r="AH406" s="55">
        <f t="shared" si="209"/>
        <v>1.0658141036401501E-16</v>
      </c>
    </row>
    <row r="407" spans="1:34" x14ac:dyDescent="0.25">
      <c r="A407" s="75"/>
      <c r="B407" s="66"/>
      <c r="C407" s="40"/>
      <c r="D407" s="80">
        <v>0.04</v>
      </c>
      <c r="E407" s="86">
        <f t="shared" si="180"/>
        <v>5</v>
      </c>
      <c r="F407" s="87">
        <f t="shared" si="181"/>
        <v>6.2893081761006293</v>
      </c>
      <c r="G407" s="88">
        <f t="shared" si="195"/>
        <v>3.5305092183079979E-17</v>
      </c>
      <c r="H407" s="54">
        <f t="shared" si="182"/>
        <v>0</v>
      </c>
      <c r="I407" s="42">
        <f t="shared" si="196"/>
        <v>0</v>
      </c>
      <c r="J407" s="53" t="e">
        <f t="shared" si="197"/>
        <v>#DIV/0!</v>
      </c>
      <c r="K407" s="92">
        <f t="shared" si="183"/>
        <v>0</v>
      </c>
      <c r="L407" s="87">
        <f t="shared" si="184"/>
        <v>0</v>
      </c>
      <c r="M407" s="93" t="e">
        <f t="shared" si="198"/>
        <v>#DIV/0!</v>
      </c>
      <c r="N407" s="59">
        <f t="shared" si="185"/>
        <v>5</v>
      </c>
      <c r="O407" s="42">
        <f t="shared" si="186"/>
        <v>6.2500000000000009</v>
      </c>
      <c r="P407" s="55">
        <f t="shared" si="199"/>
        <v>1.0658141036401501E-16</v>
      </c>
      <c r="Q407" s="86">
        <f t="shared" si="187"/>
        <v>0</v>
      </c>
      <c r="R407" s="87">
        <f t="shared" si="188"/>
        <v>0</v>
      </c>
      <c r="S407" s="93" t="e">
        <f t="shared" si="200"/>
        <v>#DIV/0!</v>
      </c>
      <c r="T407" s="59">
        <f t="shared" si="189"/>
        <v>0</v>
      </c>
      <c r="U407" s="42">
        <f t="shared" si="190"/>
        <v>0</v>
      </c>
      <c r="V407" s="53" t="e">
        <f t="shared" si="201"/>
        <v>#DIV/0!</v>
      </c>
      <c r="W407" s="92">
        <f t="shared" si="191"/>
        <v>5</v>
      </c>
      <c r="X407" s="87">
        <f t="shared" si="192"/>
        <v>6.4935064935064934</v>
      </c>
      <c r="Y407" s="88">
        <f t="shared" si="202"/>
        <v>-3.4194869158454821E-17</v>
      </c>
      <c r="Z407" s="54">
        <f t="shared" si="193"/>
        <v>0</v>
      </c>
      <c r="AA407" s="42">
        <f t="shared" si="203"/>
        <v>0</v>
      </c>
      <c r="AB407" s="55" t="e">
        <f t="shared" si="204"/>
        <v>#DIV/0!</v>
      </c>
      <c r="AC407" s="86">
        <f t="shared" si="194"/>
        <v>5</v>
      </c>
      <c r="AD407" s="87">
        <f t="shared" si="205"/>
        <v>5.2083333333333339</v>
      </c>
      <c r="AE407" s="93">
        <f t="shared" si="206"/>
        <v>1.0658141036401501E-16</v>
      </c>
      <c r="AF407" s="59">
        <f t="shared" si="207"/>
        <v>5</v>
      </c>
      <c r="AG407" s="42">
        <f t="shared" si="208"/>
        <v>5.2083333333333339</v>
      </c>
      <c r="AH407" s="55">
        <f t="shared" si="209"/>
        <v>1.0658141036401501E-16</v>
      </c>
    </row>
    <row r="408" spans="1:34" x14ac:dyDescent="0.25">
      <c r="A408" s="75"/>
      <c r="B408" s="66"/>
      <c r="C408" s="40"/>
      <c r="D408" s="80">
        <v>0.04</v>
      </c>
      <c r="E408" s="86">
        <f t="shared" si="180"/>
        <v>5</v>
      </c>
      <c r="F408" s="87">
        <f t="shared" si="181"/>
        <v>6.2893081761006293</v>
      </c>
      <c r="G408" s="88">
        <f t="shared" si="195"/>
        <v>3.5305092183079979E-17</v>
      </c>
      <c r="H408" s="54">
        <f t="shared" si="182"/>
        <v>0</v>
      </c>
      <c r="I408" s="42">
        <f t="shared" si="196"/>
        <v>0</v>
      </c>
      <c r="J408" s="53" t="e">
        <f t="shared" si="197"/>
        <v>#DIV/0!</v>
      </c>
      <c r="K408" s="92">
        <f t="shared" si="183"/>
        <v>0</v>
      </c>
      <c r="L408" s="87">
        <f t="shared" si="184"/>
        <v>0</v>
      </c>
      <c r="M408" s="93" t="e">
        <f t="shared" si="198"/>
        <v>#DIV/0!</v>
      </c>
      <c r="N408" s="59">
        <f t="shared" si="185"/>
        <v>5</v>
      </c>
      <c r="O408" s="42">
        <f t="shared" si="186"/>
        <v>6.2500000000000009</v>
      </c>
      <c r="P408" s="55">
        <f t="shared" si="199"/>
        <v>1.0658141036401501E-16</v>
      </c>
      <c r="Q408" s="86">
        <f t="shared" si="187"/>
        <v>0</v>
      </c>
      <c r="R408" s="87">
        <f t="shared" si="188"/>
        <v>0</v>
      </c>
      <c r="S408" s="93" t="e">
        <f t="shared" si="200"/>
        <v>#DIV/0!</v>
      </c>
      <c r="T408" s="59">
        <f t="shared" si="189"/>
        <v>0</v>
      </c>
      <c r="U408" s="42">
        <f t="shared" si="190"/>
        <v>0</v>
      </c>
      <c r="V408" s="53" t="e">
        <f t="shared" si="201"/>
        <v>#DIV/0!</v>
      </c>
      <c r="W408" s="92">
        <f t="shared" si="191"/>
        <v>5</v>
      </c>
      <c r="X408" s="87">
        <f t="shared" si="192"/>
        <v>6.4935064935064934</v>
      </c>
      <c r="Y408" s="88">
        <f t="shared" si="202"/>
        <v>-3.4194869158454821E-17</v>
      </c>
      <c r="Z408" s="54">
        <f t="shared" si="193"/>
        <v>0</v>
      </c>
      <c r="AA408" s="42">
        <f t="shared" si="203"/>
        <v>0</v>
      </c>
      <c r="AB408" s="55" t="e">
        <f t="shared" si="204"/>
        <v>#DIV/0!</v>
      </c>
      <c r="AC408" s="86">
        <f t="shared" si="194"/>
        <v>5</v>
      </c>
      <c r="AD408" s="87">
        <f t="shared" si="205"/>
        <v>5.2083333333333339</v>
      </c>
      <c r="AE408" s="93">
        <f t="shared" si="206"/>
        <v>1.0658141036401501E-16</v>
      </c>
      <c r="AF408" s="59">
        <f t="shared" si="207"/>
        <v>5</v>
      </c>
      <c r="AG408" s="42">
        <f t="shared" si="208"/>
        <v>5.2083333333333339</v>
      </c>
      <c r="AH408" s="55">
        <f t="shared" si="209"/>
        <v>1.0658141036401501E-16</v>
      </c>
    </row>
    <row r="409" spans="1:34" x14ac:dyDescent="0.25">
      <c r="A409" s="75"/>
      <c r="B409" s="66"/>
      <c r="C409" s="40"/>
      <c r="D409" s="80">
        <v>0.04</v>
      </c>
      <c r="E409" s="86">
        <f t="shared" si="180"/>
        <v>5</v>
      </c>
      <c r="F409" s="87">
        <f t="shared" si="181"/>
        <v>6.2893081761006293</v>
      </c>
      <c r="G409" s="88">
        <f t="shared" si="195"/>
        <v>3.5305092183079979E-17</v>
      </c>
      <c r="H409" s="54">
        <f t="shared" si="182"/>
        <v>0</v>
      </c>
      <c r="I409" s="42">
        <f t="shared" si="196"/>
        <v>0</v>
      </c>
      <c r="J409" s="53" t="e">
        <f t="shared" si="197"/>
        <v>#DIV/0!</v>
      </c>
      <c r="K409" s="92">
        <f t="shared" si="183"/>
        <v>0</v>
      </c>
      <c r="L409" s="87">
        <f t="shared" si="184"/>
        <v>0</v>
      </c>
      <c r="M409" s="93" t="e">
        <f t="shared" si="198"/>
        <v>#DIV/0!</v>
      </c>
      <c r="N409" s="59">
        <f t="shared" si="185"/>
        <v>5</v>
      </c>
      <c r="O409" s="42">
        <f t="shared" si="186"/>
        <v>6.2500000000000009</v>
      </c>
      <c r="P409" s="55">
        <f t="shared" si="199"/>
        <v>1.0658141036401501E-16</v>
      </c>
      <c r="Q409" s="86">
        <f t="shared" si="187"/>
        <v>0</v>
      </c>
      <c r="R409" s="87">
        <f t="shared" si="188"/>
        <v>0</v>
      </c>
      <c r="S409" s="93" t="e">
        <f t="shared" si="200"/>
        <v>#DIV/0!</v>
      </c>
      <c r="T409" s="59">
        <f t="shared" si="189"/>
        <v>0</v>
      </c>
      <c r="U409" s="42">
        <f t="shared" si="190"/>
        <v>0</v>
      </c>
      <c r="V409" s="53" t="e">
        <f t="shared" si="201"/>
        <v>#DIV/0!</v>
      </c>
      <c r="W409" s="92">
        <f t="shared" si="191"/>
        <v>5</v>
      </c>
      <c r="X409" s="87">
        <f t="shared" si="192"/>
        <v>6.4935064935064934</v>
      </c>
      <c r="Y409" s="88">
        <f t="shared" si="202"/>
        <v>-3.4194869158454821E-17</v>
      </c>
      <c r="Z409" s="54">
        <f t="shared" si="193"/>
        <v>0</v>
      </c>
      <c r="AA409" s="42">
        <f t="shared" si="203"/>
        <v>0</v>
      </c>
      <c r="AB409" s="55" t="e">
        <f t="shared" si="204"/>
        <v>#DIV/0!</v>
      </c>
      <c r="AC409" s="86">
        <f t="shared" si="194"/>
        <v>5</v>
      </c>
      <c r="AD409" s="87">
        <f t="shared" si="205"/>
        <v>5.2083333333333339</v>
      </c>
      <c r="AE409" s="93">
        <f t="shared" si="206"/>
        <v>1.0658141036401501E-16</v>
      </c>
      <c r="AF409" s="59">
        <f t="shared" si="207"/>
        <v>5</v>
      </c>
      <c r="AG409" s="42">
        <f t="shared" si="208"/>
        <v>5.2083333333333339</v>
      </c>
      <c r="AH409" s="55">
        <f t="shared" si="209"/>
        <v>1.0658141036401501E-16</v>
      </c>
    </row>
    <row r="410" spans="1:34" x14ac:dyDescent="0.25">
      <c r="A410" s="75"/>
      <c r="B410" s="66"/>
      <c r="C410" s="40"/>
      <c r="D410" s="80">
        <v>0.04</v>
      </c>
      <c r="E410" s="86">
        <f t="shared" si="180"/>
        <v>5</v>
      </c>
      <c r="F410" s="87">
        <f t="shared" si="181"/>
        <v>6.2893081761006293</v>
      </c>
      <c r="G410" s="88">
        <f t="shared" si="195"/>
        <v>3.5305092183079979E-17</v>
      </c>
      <c r="H410" s="54">
        <f t="shared" si="182"/>
        <v>0</v>
      </c>
      <c r="I410" s="42">
        <f t="shared" si="196"/>
        <v>0</v>
      </c>
      <c r="J410" s="53" t="e">
        <f t="shared" si="197"/>
        <v>#DIV/0!</v>
      </c>
      <c r="K410" s="92">
        <f t="shared" si="183"/>
        <v>0</v>
      </c>
      <c r="L410" s="87">
        <f t="shared" si="184"/>
        <v>0</v>
      </c>
      <c r="M410" s="93" t="e">
        <f t="shared" si="198"/>
        <v>#DIV/0!</v>
      </c>
      <c r="N410" s="59">
        <f t="shared" si="185"/>
        <v>5</v>
      </c>
      <c r="O410" s="42">
        <f t="shared" si="186"/>
        <v>6.2500000000000009</v>
      </c>
      <c r="P410" s="55">
        <f t="shared" si="199"/>
        <v>1.0658141036401501E-16</v>
      </c>
      <c r="Q410" s="86">
        <f t="shared" si="187"/>
        <v>0</v>
      </c>
      <c r="R410" s="87">
        <f t="shared" si="188"/>
        <v>0</v>
      </c>
      <c r="S410" s="93" t="e">
        <f t="shared" si="200"/>
        <v>#DIV/0!</v>
      </c>
      <c r="T410" s="59">
        <f t="shared" si="189"/>
        <v>0</v>
      </c>
      <c r="U410" s="42">
        <f t="shared" si="190"/>
        <v>0</v>
      </c>
      <c r="V410" s="53" t="e">
        <f t="shared" si="201"/>
        <v>#DIV/0!</v>
      </c>
      <c r="W410" s="92">
        <f t="shared" si="191"/>
        <v>5</v>
      </c>
      <c r="X410" s="87">
        <f t="shared" si="192"/>
        <v>6.4935064935064934</v>
      </c>
      <c r="Y410" s="88">
        <f t="shared" si="202"/>
        <v>-3.4194869158454821E-17</v>
      </c>
      <c r="Z410" s="54">
        <f t="shared" si="193"/>
        <v>0</v>
      </c>
      <c r="AA410" s="42">
        <f t="shared" si="203"/>
        <v>0</v>
      </c>
      <c r="AB410" s="55" t="e">
        <f t="shared" si="204"/>
        <v>#DIV/0!</v>
      </c>
      <c r="AC410" s="86">
        <f t="shared" si="194"/>
        <v>5</v>
      </c>
      <c r="AD410" s="87">
        <f t="shared" si="205"/>
        <v>5.2083333333333339</v>
      </c>
      <c r="AE410" s="93">
        <f t="shared" si="206"/>
        <v>1.0658141036401501E-16</v>
      </c>
      <c r="AF410" s="59">
        <f t="shared" si="207"/>
        <v>5</v>
      </c>
      <c r="AG410" s="42">
        <f t="shared" si="208"/>
        <v>5.2083333333333339</v>
      </c>
      <c r="AH410" s="55">
        <f t="shared" si="209"/>
        <v>1.0658141036401501E-16</v>
      </c>
    </row>
    <row r="411" spans="1:34" x14ac:dyDescent="0.25">
      <c r="A411" s="75"/>
      <c r="B411" s="66"/>
      <c r="C411" s="40"/>
      <c r="D411" s="80">
        <v>0.04</v>
      </c>
      <c r="E411" s="86">
        <f t="shared" si="180"/>
        <v>5</v>
      </c>
      <c r="F411" s="87">
        <f t="shared" si="181"/>
        <v>6.2893081761006293</v>
      </c>
      <c r="G411" s="88">
        <f t="shared" si="195"/>
        <v>3.5305092183079979E-17</v>
      </c>
      <c r="H411" s="54">
        <f t="shared" si="182"/>
        <v>0</v>
      </c>
      <c r="I411" s="42">
        <f t="shared" si="196"/>
        <v>0</v>
      </c>
      <c r="J411" s="53" t="e">
        <f t="shared" si="197"/>
        <v>#DIV/0!</v>
      </c>
      <c r="K411" s="92">
        <f t="shared" si="183"/>
        <v>0</v>
      </c>
      <c r="L411" s="87">
        <f t="shared" si="184"/>
        <v>0</v>
      </c>
      <c r="M411" s="93" t="e">
        <f t="shared" si="198"/>
        <v>#DIV/0!</v>
      </c>
      <c r="N411" s="59">
        <f t="shared" si="185"/>
        <v>5</v>
      </c>
      <c r="O411" s="42">
        <f t="shared" si="186"/>
        <v>6.2500000000000009</v>
      </c>
      <c r="P411" s="55">
        <f t="shared" si="199"/>
        <v>1.0658141036401501E-16</v>
      </c>
      <c r="Q411" s="86">
        <f t="shared" si="187"/>
        <v>0</v>
      </c>
      <c r="R411" s="87">
        <f t="shared" si="188"/>
        <v>0</v>
      </c>
      <c r="S411" s="93" t="e">
        <f t="shared" si="200"/>
        <v>#DIV/0!</v>
      </c>
      <c r="T411" s="59">
        <f t="shared" si="189"/>
        <v>0</v>
      </c>
      <c r="U411" s="42">
        <f t="shared" si="190"/>
        <v>0</v>
      </c>
      <c r="V411" s="53" t="e">
        <f t="shared" si="201"/>
        <v>#DIV/0!</v>
      </c>
      <c r="W411" s="92">
        <f t="shared" si="191"/>
        <v>5</v>
      </c>
      <c r="X411" s="87">
        <f t="shared" si="192"/>
        <v>6.4935064935064934</v>
      </c>
      <c r="Y411" s="88">
        <f t="shared" si="202"/>
        <v>-3.4194869158454821E-17</v>
      </c>
      <c r="Z411" s="54">
        <f t="shared" si="193"/>
        <v>0</v>
      </c>
      <c r="AA411" s="42">
        <f t="shared" si="203"/>
        <v>0</v>
      </c>
      <c r="AB411" s="55" t="e">
        <f t="shared" si="204"/>
        <v>#DIV/0!</v>
      </c>
      <c r="AC411" s="86">
        <f t="shared" si="194"/>
        <v>5</v>
      </c>
      <c r="AD411" s="87">
        <f t="shared" si="205"/>
        <v>5.2083333333333339</v>
      </c>
      <c r="AE411" s="93">
        <f t="shared" si="206"/>
        <v>1.0658141036401501E-16</v>
      </c>
      <c r="AF411" s="59">
        <f t="shared" si="207"/>
        <v>5</v>
      </c>
      <c r="AG411" s="42">
        <f t="shared" si="208"/>
        <v>5.2083333333333339</v>
      </c>
      <c r="AH411" s="55">
        <f t="shared" si="209"/>
        <v>1.0658141036401501E-16</v>
      </c>
    </row>
    <row r="412" spans="1:34" x14ac:dyDescent="0.25">
      <c r="A412" s="75"/>
      <c r="B412" s="66"/>
      <c r="C412" s="40"/>
      <c r="D412" s="80">
        <v>0.04</v>
      </c>
      <c r="E412" s="86">
        <f t="shared" si="180"/>
        <v>5</v>
      </c>
      <c r="F412" s="87">
        <f t="shared" si="181"/>
        <v>6.2893081761006293</v>
      </c>
      <c r="G412" s="88">
        <f t="shared" si="195"/>
        <v>3.5305092183079979E-17</v>
      </c>
      <c r="H412" s="54">
        <f t="shared" si="182"/>
        <v>0</v>
      </c>
      <c r="I412" s="42">
        <f t="shared" si="196"/>
        <v>0</v>
      </c>
      <c r="J412" s="53" t="e">
        <f t="shared" si="197"/>
        <v>#DIV/0!</v>
      </c>
      <c r="K412" s="92">
        <f t="shared" si="183"/>
        <v>0</v>
      </c>
      <c r="L412" s="87">
        <f t="shared" si="184"/>
        <v>0</v>
      </c>
      <c r="M412" s="93" t="e">
        <f t="shared" si="198"/>
        <v>#DIV/0!</v>
      </c>
      <c r="N412" s="59">
        <f t="shared" si="185"/>
        <v>5</v>
      </c>
      <c r="O412" s="42">
        <f t="shared" si="186"/>
        <v>6.2500000000000009</v>
      </c>
      <c r="P412" s="55">
        <f t="shared" si="199"/>
        <v>1.0658141036401501E-16</v>
      </c>
      <c r="Q412" s="86">
        <f t="shared" si="187"/>
        <v>0</v>
      </c>
      <c r="R412" s="87">
        <f t="shared" si="188"/>
        <v>0</v>
      </c>
      <c r="S412" s="93" t="e">
        <f t="shared" si="200"/>
        <v>#DIV/0!</v>
      </c>
      <c r="T412" s="59">
        <f t="shared" si="189"/>
        <v>0</v>
      </c>
      <c r="U412" s="42">
        <f t="shared" si="190"/>
        <v>0</v>
      </c>
      <c r="V412" s="53" t="e">
        <f t="shared" si="201"/>
        <v>#DIV/0!</v>
      </c>
      <c r="W412" s="92">
        <f t="shared" si="191"/>
        <v>5</v>
      </c>
      <c r="X412" s="87">
        <f t="shared" si="192"/>
        <v>6.4935064935064934</v>
      </c>
      <c r="Y412" s="88">
        <f t="shared" si="202"/>
        <v>-3.4194869158454821E-17</v>
      </c>
      <c r="Z412" s="54">
        <f t="shared" si="193"/>
        <v>0</v>
      </c>
      <c r="AA412" s="42">
        <f t="shared" si="203"/>
        <v>0</v>
      </c>
      <c r="AB412" s="55" t="e">
        <f t="shared" si="204"/>
        <v>#DIV/0!</v>
      </c>
      <c r="AC412" s="86">
        <f t="shared" si="194"/>
        <v>5</v>
      </c>
      <c r="AD412" s="87">
        <f t="shared" si="205"/>
        <v>5.2083333333333339</v>
      </c>
      <c r="AE412" s="93">
        <f t="shared" si="206"/>
        <v>1.0658141036401501E-16</v>
      </c>
      <c r="AF412" s="59">
        <f t="shared" si="207"/>
        <v>5</v>
      </c>
      <c r="AG412" s="42">
        <f t="shared" si="208"/>
        <v>5.2083333333333339</v>
      </c>
      <c r="AH412" s="55">
        <f t="shared" si="209"/>
        <v>1.0658141036401501E-16</v>
      </c>
    </row>
    <row r="413" spans="1:34" x14ac:dyDescent="0.25">
      <c r="A413" s="75"/>
      <c r="B413" s="66"/>
      <c r="C413" s="40"/>
      <c r="D413" s="80">
        <v>0.04</v>
      </c>
      <c r="E413" s="86">
        <f t="shared" si="180"/>
        <v>5</v>
      </c>
      <c r="F413" s="87">
        <f t="shared" si="181"/>
        <v>6.2893081761006293</v>
      </c>
      <c r="G413" s="88">
        <f t="shared" si="195"/>
        <v>3.5305092183079979E-17</v>
      </c>
      <c r="H413" s="54">
        <f t="shared" si="182"/>
        <v>0</v>
      </c>
      <c r="I413" s="42">
        <f t="shared" si="196"/>
        <v>0</v>
      </c>
      <c r="J413" s="53" t="e">
        <f t="shared" si="197"/>
        <v>#DIV/0!</v>
      </c>
      <c r="K413" s="92">
        <f t="shared" si="183"/>
        <v>0</v>
      </c>
      <c r="L413" s="87">
        <f t="shared" si="184"/>
        <v>0</v>
      </c>
      <c r="M413" s="93" t="e">
        <f t="shared" si="198"/>
        <v>#DIV/0!</v>
      </c>
      <c r="N413" s="59">
        <f t="shared" si="185"/>
        <v>5</v>
      </c>
      <c r="O413" s="42">
        <f t="shared" si="186"/>
        <v>6.2500000000000009</v>
      </c>
      <c r="P413" s="55">
        <f t="shared" si="199"/>
        <v>1.0658141036401501E-16</v>
      </c>
      <c r="Q413" s="86">
        <f t="shared" si="187"/>
        <v>0</v>
      </c>
      <c r="R413" s="87">
        <f t="shared" si="188"/>
        <v>0</v>
      </c>
      <c r="S413" s="93" t="e">
        <f t="shared" si="200"/>
        <v>#DIV/0!</v>
      </c>
      <c r="T413" s="59">
        <f t="shared" si="189"/>
        <v>0</v>
      </c>
      <c r="U413" s="42">
        <f t="shared" si="190"/>
        <v>0</v>
      </c>
      <c r="V413" s="53" t="e">
        <f t="shared" si="201"/>
        <v>#DIV/0!</v>
      </c>
      <c r="W413" s="92">
        <f t="shared" si="191"/>
        <v>5</v>
      </c>
      <c r="X413" s="87">
        <f t="shared" si="192"/>
        <v>6.4935064935064934</v>
      </c>
      <c r="Y413" s="88">
        <f t="shared" si="202"/>
        <v>-3.4194869158454821E-17</v>
      </c>
      <c r="Z413" s="54">
        <f t="shared" si="193"/>
        <v>0</v>
      </c>
      <c r="AA413" s="42">
        <f t="shared" si="203"/>
        <v>0</v>
      </c>
      <c r="AB413" s="55" t="e">
        <f t="shared" si="204"/>
        <v>#DIV/0!</v>
      </c>
      <c r="AC413" s="86">
        <f t="shared" si="194"/>
        <v>5</v>
      </c>
      <c r="AD413" s="87">
        <f t="shared" si="205"/>
        <v>5.2083333333333339</v>
      </c>
      <c r="AE413" s="93">
        <f t="shared" si="206"/>
        <v>1.0658141036401501E-16</v>
      </c>
      <c r="AF413" s="59">
        <f t="shared" si="207"/>
        <v>5</v>
      </c>
      <c r="AG413" s="42">
        <f t="shared" si="208"/>
        <v>5.2083333333333339</v>
      </c>
      <c r="AH413" s="55">
        <f t="shared" si="209"/>
        <v>1.0658141036401501E-16</v>
      </c>
    </row>
    <row r="414" spans="1:34" x14ac:dyDescent="0.25">
      <c r="A414" s="75"/>
      <c r="B414" s="66"/>
      <c r="C414" s="40"/>
      <c r="D414" s="80">
        <v>0.04</v>
      </c>
      <c r="E414" s="86">
        <f t="shared" si="180"/>
        <v>5</v>
      </c>
      <c r="F414" s="87">
        <f t="shared" si="181"/>
        <v>6.2893081761006293</v>
      </c>
      <c r="G414" s="88">
        <f t="shared" si="195"/>
        <v>3.5305092183079979E-17</v>
      </c>
      <c r="H414" s="54">
        <f t="shared" si="182"/>
        <v>0</v>
      </c>
      <c r="I414" s="42">
        <f t="shared" si="196"/>
        <v>0</v>
      </c>
      <c r="J414" s="53" t="e">
        <f t="shared" si="197"/>
        <v>#DIV/0!</v>
      </c>
      <c r="K414" s="92">
        <f t="shared" si="183"/>
        <v>0</v>
      </c>
      <c r="L414" s="87">
        <f t="shared" si="184"/>
        <v>0</v>
      </c>
      <c r="M414" s="93" t="e">
        <f t="shared" si="198"/>
        <v>#DIV/0!</v>
      </c>
      <c r="N414" s="59">
        <f t="shared" si="185"/>
        <v>5</v>
      </c>
      <c r="O414" s="42">
        <f t="shared" si="186"/>
        <v>6.2500000000000009</v>
      </c>
      <c r="P414" s="55">
        <f t="shared" si="199"/>
        <v>1.0658141036401501E-16</v>
      </c>
      <c r="Q414" s="86">
        <f t="shared" si="187"/>
        <v>0</v>
      </c>
      <c r="R414" s="87">
        <f t="shared" si="188"/>
        <v>0</v>
      </c>
      <c r="S414" s="93" t="e">
        <f t="shared" si="200"/>
        <v>#DIV/0!</v>
      </c>
      <c r="T414" s="59">
        <f t="shared" si="189"/>
        <v>0</v>
      </c>
      <c r="U414" s="42">
        <f t="shared" si="190"/>
        <v>0</v>
      </c>
      <c r="V414" s="53" t="e">
        <f t="shared" si="201"/>
        <v>#DIV/0!</v>
      </c>
      <c r="W414" s="92">
        <f t="shared" si="191"/>
        <v>5</v>
      </c>
      <c r="X414" s="87">
        <f t="shared" si="192"/>
        <v>6.4935064935064934</v>
      </c>
      <c r="Y414" s="88">
        <f t="shared" si="202"/>
        <v>-3.4194869158454821E-17</v>
      </c>
      <c r="Z414" s="54">
        <f t="shared" si="193"/>
        <v>0</v>
      </c>
      <c r="AA414" s="42">
        <f t="shared" si="203"/>
        <v>0</v>
      </c>
      <c r="AB414" s="55" t="e">
        <f t="shared" si="204"/>
        <v>#DIV/0!</v>
      </c>
      <c r="AC414" s="86">
        <f t="shared" si="194"/>
        <v>5</v>
      </c>
      <c r="AD414" s="87">
        <f t="shared" si="205"/>
        <v>5.2083333333333339</v>
      </c>
      <c r="AE414" s="93">
        <f t="shared" si="206"/>
        <v>1.0658141036401501E-16</v>
      </c>
      <c r="AF414" s="59">
        <f t="shared" si="207"/>
        <v>5</v>
      </c>
      <c r="AG414" s="42">
        <f t="shared" si="208"/>
        <v>5.2083333333333339</v>
      </c>
      <c r="AH414" s="55">
        <f t="shared" si="209"/>
        <v>1.0658141036401501E-16</v>
      </c>
    </row>
    <row r="415" spans="1:34" x14ac:dyDescent="0.25">
      <c r="A415" s="75"/>
      <c r="B415" s="66"/>
      <c r="C415" s="40"/>
      <c r="D415" s="80">
        <v>0.04</v>
      </c>
      <c r="E415" s="86">
        <f t="shared" si="180"/>
        <v>5</v>
      </c>
      <c r="F415" s="87">
        <f t="shared" si="181"/>
        <v>6.2893081761006293</v>
      </c>
      <c r="G415" s="88">
        <f t="shared" si="195"/>
        <v>3.5305092183079979E-17</v>
      </c>
      <c r="H415" s="54">
        <f t="shared" si="182"/>
        <v>0</v>
      </c>
      <c r="I415" s="42">
        <f t="shared" si="196"/>
        <v>0</v>
      </c>
      <c r="J415" s="53" t="e">
        <f t="shared" si="197"/>
        <v>#DIV/0!</v>
      </c>
      <c r="K415" s="92">
        <f t="shared" si="183"/>
        <v>0</v>
      </c>
      <c r="L415" s="87">
        <f t="shared" si="184"/>
        <v>0</v>
      </c>
      <c r="M415" s="93" t="e">
        <f t="shared" si="198"/>
        <v>#DIV/0!</v>
      </c>
      <c r="N415" s="59">
        <f t="shared" si="185"/>
        <v>5</v>
      </c>
      <c r="O415" s="42">
        <f t="shared" si="186"/>
        <v>6.2500000000000009</v>
      </c>
      <c r="P415" s="55">
        <f t="shared" si="199"/>
        <v>1.0658141036401501E-16</v>
      </c>
      <c r="Q415" s="86">
        <f t="shared" si="187"/>
        <v>0</v>
      </c>
      <c r="R415" s="87">
        <f t="shared" si="188"/>
        <v>0</v>
      </c>
      <c r="S415" s="93" t="e">
        <f t="shared" si="200"/>
        <v>#DIV/0!</v>
      </c>
      <c r="T415" s="59">
        <f t="shared" si="189"/>
        <v>0</v>
      </c>
      <c r="U415" s="42">
        <f t="shared" si="190"/>
        <v>0</v>
      </c>
      <c r="V415" s="53" t="e">
        <f t="shared" si="201"/>
        <v>#DIV/0!</v>
      </c>
      <c r="W415" s="92">
        <f t="shared" si="191"/>
        <v>5</v>
      </c>
      <c r="X415" s="87">
        <f t="shared" si="192"/>
        <v>6.4935064935064934</v>
      </c>
      <c r="Y415" s="88">
        <f t="shared" si="202"/>
        <v>-3.4194869158454821E-17</v>
      </c>
      <c r="Z415" s="54">
        <f t="shared" si="193"/>
        <v>0</v>
      </c>
      <c r="AA415" s="42">
        <f t="shared" si="203"/>
        <v>0</v>
      </c>
      <c r="AB415" s="55" t="e">
        <f t="shared" si="204"/>
        <v>#DIV/0!</v>
      </c>
      <c r="AC415" s="86">
        <f t="shared" si="194"/>
        <v>5</v>
      </c>
      <c r="AD415" s="87">
        <f t="shared" si="205"/>
        <v>5.2083333333333339</v>
      </c>
      <c r="AE415" s="93">
        <f t="shared" si="206"/>
        <v>1.0658141036401501E-16</v>
      </c>
      <c r="AF415" s="59">
        <f t="shared" si="207"/>
        <v>5</v>
      </c>
      <c r="AG415" s="42">
        <f t="shared" si="208"/>
        <v>5.2083333333333339</v>
      </c>
      <c r="AH415" s="55">
        <f t="shared" si="209"/>
        <v>1.0658141036401501E-16</v>
      </c>
    </row>
    <row r="416" spans="1:34" x14ac:dyDescent="0.25">
      <c r="A416" s="75"/>
      <c r="B416" s="66"/>
      <c r="C416" s="40"/>
      <c r="D416" s="80">
        <v>0.04</v>
      </c>
      <c r="E416" s="86">
        <f t="shared" si="180"/>
        <v>5</v>
      </c>
      <c r="F416" s="87">
        <f t="shared" si="181"/>
        <v>6.2893081761006293</v>
      </c>
      <c r="G416" s="88">
        <f t="shared" si="195"/>
        <v>3.5305092183079979E-17</v>
      </c>
      <c r="H416" s="54">
        <f t="shared" si="182"/>
        <v>0</v>
      </c>
      <c r="I416" s="42">
        <f t="shared" si="196"/>
        <v>0</v>
      </c>
      <c r="J416" s="53" t="e">
        <f t="shared" si="197"/>
        <v>#DIV/0!</v>
      </c>
      <c r="K416" s="92">
        <f t="shared" si="183"/>
        <v>0</v>
      </c>
      <c r="L416" s="87">
        <f t="shared" si="184"/>
        <v>0</v>
      </c>
      <c r="M416" s="93" t="e">
        <f t="shared" si="198"/>
        <v>#DIV/0!</v>
      </c>
      <c r="N416" s="59">
        <f t="shared" si="185"/>
        <v>5</v>
      </c>
      <c r="O416" s="42">
        <f t="shared" si="186"/>
        <v>6.2500000000000009</v>
      </c>
      <c r="P416" s="55">
        <f t="shared" si="199"/>
        <v>1.0658141036401501E-16</v>
      </c>
      <c r="Q416" s="86">
        <f t="shared" si="187"/>
        <v>0</v>
      </c>
      <c r="R416" s="87">
        <f t="shared" si="188"/>
        <v>0</v>
      </c>
      <c r="S416" s="93" t="e">
        <f t="shared" si="200"/>
        <v>#DIV/0!</v>
      </c>
      <c r="T416" s="59">
        <f t="shared" si="189"/>
        <v>0</v>
      </c>
      <c r="U416" s="42">
        <f t="shared" si="190"/>
        <v>0</v>
      </c>
      <c r="V416" s="53" t="e">
        <f t="shared" si="201"/>
        <v>#DIV/0!</v>
      </c>
      <c r="W416" s="92">
        <f t="shared" si="191"/>
        <v>5</v>
      </c>
      <c r="X416" s="87">
        <f t="shared" si="192"/>
        <v>6.4935064935064934</v>
      </c>
      <c r="Y416" s="88">
        <f t="shared" si="202"/>
        <v>-3.4194869158454821E-17</v>
      </c>
      <c r="Z416" s="54">
        <f t="shared" si="193"/>
        <v>0</v>
      </c>
      <c r="AA416" s="42">
        <f t="shared" si="203"/>
        <v>0</v>
      </c>
      <c r="AB416" s="55" t="e">
        <f t="shared" si="204"/>
        <v>#DIV/0!</v>
      </c>
      <c r="AC416" s="86">
        <f t="shared" si="194"/>
        <v>5</v>
      </c>
      <c r="AD416" s="87">
        <f t="shared" si="205"/>
        <v>5.2083333333333339</v>
      </c>
      <c r="AE416" s="93">
        <f t="shared" si="206"/>
        <v>1.0658141036401501E-16</v>
      </c>
      <c r="AF416" s="59">
        <f t="shared" si="207"/>
        <v>5</v>
      </c>
      <c r="AG416" s="42">
        <f t="shared" si="208"/>
        <v>5.2083333333333339</v>
      </c>
      <c r="AH416" s="55">
        <f t="shared" si="209"/>
        <v>1.0658141036401501E-16</v>
      </c>
    </row>
    <row r="417" spans="1:34" x14ac:dyDescent="0.25">
      <c r="A417" s="75"/>
      <c r="B417" s="66"/>
      <c r="C417" s="40"/>
      <c r="D417" s="80">
        <v>0.04</v>
      </c>
      <c r="E417" s="86">
        <f t="shared" si="180"/>
        <v>5</v>
      </c>
      <c r="F417" s="87">
        <f t="shared" si="181"/>
        <v>6.2893081761006293</v>
      </c>
      <c r="G417" s="88">
        <f t="shared" si="195"/>
        <v>3.5305092183079979E-17</v>
      </c>
      <c r="H417" s="54">
        <f t="shared" si="182"/>
        <v>0</v>
      </c>
      <c r="I417" s="42">
        <f t="shared" si="196"/>
        <v>0</v>
      </c>
      <c r="J417" s="53" t="e">
        <f t="shared" si="197"/>
        <v>#DIV/0!</v>
      </c>
      <c r="K417" s="92">
        <f t="shared" si="183"/>
        <v>0</v>
      </c>
      <c r="L417" s="87">
        <f t="shared" si="184"/>
        <v>0</v>
      </c>
      <c r="M417" s="93" t="e">
        <f t="shared" si="198"/>
        <v>#DIV/0!</v>
      </c>
      <c r="N417" s="59">
        <f t="shared" si="185"/>
        <v>5</v>
      </c>
      <c r="O417" s="42">
        <f t="shared" si="186"/>
        <v>6.2500000000000009</v>
      </c>
      <c r="P417" s="55">
        <f t="shared" si="199"/>
        <v>1.0658141036401501E-16</v>
      </c>
      <c r="Q417" s="86">
        <f t="shared" si="187"/>
        <v>0</v>
      </c>
      <c r="R417" s="87">
        <f t="shared" si="188"/>
        <v>0</v>
      </c>
      <c r="S417" s="93" t="e">
        <f t="shared" si="200"/>
        <v>#DIV/0!</v>
      </c>
      <c r="T417" s="59">
        <f t="shared" si="189"/>
        <v>0</v>
      </c>
      <c r="U417" s="42">
        <f t="shared" si="190"/>
        <v>0</v>
      </c>
      <c r="V417" s="53" t="e">
        <f t="shared" si="201"/>
        <v>#DIV/0!</v>
      </c>
      <c r="W417" s="92">
        <f t="shared" si="191"/>
        <v>5</v>
      </c>
      <c r="X417" s="87">
        <f t="shared" si="192"/>
        <v>6.4935064935064934</v>
      </c>
      <c r="Y417" s="88">
        <f t="shared" si="202"/>
        <v>-3.4194869158454821E-17</v>
      </c>
      <c r="Z417" s="54">
        <f t="shared" si="193"/>
        <v>0</v>
      </c>
      <c r="AA417" s="42">
        <f t="shared" si="203"/>
        <v>0</v>
      </c>
      <c r="AB417" s="55" t="e">
        <f t="shared" si="204"/>
        <v>#DIV/0!</v>
      </c>
      <c r="AC417" s="86">
        <f t="shared" si="194"/>
        <v>5</v>
      </c>
      <c r="AD417" s="87">
        <f t="shared" si="205"/>
        <v>5.2083333333333339</v>
      </c>
      <c r="AE417" s="93">
        <f t="shared" si="206"/>
        <v>1.0658141036401501E-16</v>
      </c>
      <c r="AF417" s="59">
        <f t="shared" si="207"/>
        <v>5</v>
      </c>
      <c r="AG417" s="42">
        <f t="shared" si="208"/>
        <v>5.2083333333333339</v>
      </c>
      <c r="AH417" s="55">
        <f t="shared" si="209"/>
        <v>1.0658141036401501E-16</v>
      </c>
    </row>
    <row r="418" spans="1:34" x14ac:dyDescent="0.25">
      <c r="A418" s="75"/>
      <c r="B418" s="66"/>
      <c r="C418" s="40"/>
      <c r="D418" s="80">
        <v>0.04</v>
      </c>
      <c r="E418" s="86">
        <f t="shared" si="180"/>
        <v>5</v>
      </c>
      <c r="F418" s="87">
        <f t="shared" si="181"/>
        <v>6.2893081761006293</v>
      </c>
      <c r="G418" s="88">
        <f t="shared" si="195"/>
        <v>3.5305092183079979E-17</v>
      </c>
      <c r="H418" s="54">
        <f t="shared" si="182"/>
        <v>0</v>
      </c>
      <c r="I418" s="42">
        <f t="shared" si="196"/>
        <v>0</v>
      </c>
      <c r="J418" s="53" t="e">
        <f t="shared" si="197"/>
        <v>#DIV/0!</v>
      </c>
      <c r="K418" s="92">
        <f t="shared" si="183"/>
        <v>0</v>
      </c>
      <c r="L418" s="87">
        <f t="shared" si="184"/>
        <v>0</v>
      </c>
      <c r="M418" s="93" t="e">
        <f t="shared" si="198"/>
        <v>#DIV/0!</v>
      </c>
      <c r="N418" s="59">
        <f t="shared" si="185"/>
        <v>5</v>
      </c>
      <c r="O418" s="42">
        <f t="shared" si="186"/>
        <v>6.2500000000000009</v>
      </c>
      <c r="P418" s="55">
        <f t="shared" si="199"/>
        <v>1.0658141036401501E-16</v>
      </c>
      <c r="Q418" s="86">
        <f t="shared" si="187"/>
        <v>0</v>
      </c>
      <c r="R418" s="87">
        <f t="shared" si="188"/>
        <v>0</v>
      </c>
      <c r="S418" s="93" t="e">
        <f t="shared" si="200"/>
        <v>#DIV/0!</v>
      </c>
      <c r="T418" s="59">
        <f t="shared" si="189"/>
        <v>0</v>
      </c>
      <c r="U418" s="42">
        <f t="shared" si="190"/>
        <v>0</v>
      </c>
      <c r="V418" s="53" t="e">
        <f t="shared" si="201"/>
        <v>#DIV/0!</v>
      </c>
      <c r="W418" s="92">
        <f t="shared" si="191"/>
        <v>5</v>
      </c>
      <c r="X418" s="87">
        <f t="shared" si="192"/>
        <v>6.4935064935064934</v>
      </c>
      <c r="Y418" s="88">
        <f t="shared" si="202"/>
        <v>-3.4194869158454821E-17</v>
      </c>
      <c r="Z418" s="54">
        <f t="shared" si="193"/>
        <v>0</v>
      </c>
      <c r="AA418" s="42">
        <f t="shared" si="203"/>
        <v>0</v>
      </c>
      <c r="AB418" s="55" t="e">
        <f t="shared" si="204"/>
        <v>#DIV/0!</v>
      </c>
      <c r="AC418" s="86">
        <f t="shared" si="194"/>
        <v>5</v>
      </c>
      <c r="AD418" s="87">
        <f t="shared" si="205"/>
        <v>5.2083333333333339</v>
      </c>
      <c r="AE418" s="93">
        <f t="shared" si="206"/>
        <v>1.0658141036401501E-16</v>
      </c>
      <c r="AF418" s="59">
        <f t="shared" si="207"/>
        <v>5</v>
      </c>
      <c r="AG418" s="42">
        <f t="shared" si="208"/>
        <v>5.2083333333333339</v>
      </c>
      <c r="AH418" s="55">
        <f t="shared" si="209"/>
        <v>1.0658141036401501E-16</v>
      </c>
    </row>
    <row r="419" spans="1:34" x14ac:dyDescent="0.25">
      <c r="A419" s="75"/>
      <c r="B419" s="66"/>
      <c r="C419" s="40"/>
      <c r="D419" s="80">
        <v>0.04</v>
      </c>
      <c r="E419" s="86">
        <f t="shared" si="180"/>
        <v>5</v>
      </c>
      <c r="F419" s="87">
        <f t="shared" si="181"/>
        <v>6.2893081761006293</v>
      </c>
      <c r="G419" s="88">
        <f t="shared" si="195"/>
        <v>3.5305092183079979E-17</v>
      </c>
      <c r="H419" s="54">
        <f t="shared" si="182"/>
        <v>0</v>
      </c>
      <c r="I419" s="42">
        <f t="shared" si="196"/>
        <v>0</v>
      </c>
      <c r="J419" s="53" t="e">
        <f t="shared" si="197"/>
        <v>#DIV/0!</v>
      </c>
      <c r="K419" s="92">
        <f t="shared" si="183"/>
        <v>0</v>
      </c>
      <c r="L419" s="87">
        <f t="shared" si="184"/>
        <v>0</v>
      </c>
      <c r="M419" s="93" t="e">
        <f t="shared" si="198"/>
        <v>#DIV/0!</v>
      </c>
      <c r="N419" s="59">
        <f t="shared" si="185"/>
        <v>5</v>
      </c>
      <c r="O419" s="42">
        <f t="shared" si="186"/>
        <v>6.2500000000000009</v>
      </c>
      <c r="P419" s="55">
        <f t="shared" si="199"/>
        <v>1.0658141036401501E-16</v>
      </c>
      <c r="Q419" s="86">
        <f t="shared" si="187"/>
        <v>0</v>
      </c>
      <c r="R419" s="87">
        <f t="shared" si="188"/>
        <v>0</v>
      </c>
      <c r="S419" s="93" t="e">
        <f t="shared" si="200"/>
        <v>#DIV/0!</v>
      </c>
      <c r="T419" s="59">
        <f t="shared" si="189"/>
        <v>0</v>
      </c>
      <c r="U419" s="42">
        <f t="shared" si="190"/>
        <v>0</v>
      </c>
      <c r="V419" s="53" t="e">
        <f t="shared" si="201"/>
        <v>#DIV/0!</v>
      </c>
      <c r="W419" s="92">
        <f t="shared" si="191"/>
        <v>5</v>
      </c>
      <c r="X419" s="87">
        <f t="shared" si="192"/>
        <v>6.4935064935064934</v>
      </c>
      <c r="Y419" s="88">
        <f t="shared" si="202"/>
        <v>-3.4194869158454821E-17</v>
      </c>
      <c r="Z419" s="54">
        <f t="shared" si="193"/>
        <v>0</v>
      </c>
      <c r="AA419" s="42">
        <f t="shared" si="203"/>
        <v>0</v>
      </c>
      <c r="AB419" s="55" t="e">
        <f t="shared" si="204"/>
        <v>#DIV/0!</v>
      </c>
      <c r="AC419" s="86">
        <f t="shared" si="194"/>
        <v>5</v>
      </c>
      <c r="AD419" s="87">
        <f t="shared" si="205"/>
        <v>5.2083333333333339</v>
      </c>
      <c r="AE419" s="93">
        <f t="shared" si="206"/>
        <v>1.0658141036401501E-16</v>
      </c>
      <c r="AF419" s="59">
        <f t="shared" si="207"/>
        <v>5</v>
      </c>
      <c r="AG419" s="42">
        <f t="shared" si="208"/>
        <v>5.2083333333333339</v>
      </c>
      <c r="AH419" s="55">
        <f t="shared" si="209"/>
        <v>1.0658141036401501E-16</v>
      </c>
    </row>
    <row r="420" spans="1:34" x14ac:dyDescent="0.25">
      <c r="A420" s="75"/>
      <c r="B420" s="66"/>
      <c r="C420" s="40"/>
      <c r="D420" s="80">
        <v>0.04</v>
      </c>
      <c r="E420" s="86">
        <f t="shared" si="180"/>
        <v>5</v>
      </c>
      <c r="F420" s="87">
        <f t="shared" si="181"/>
        <v>6.2893081761006293</v>
      </c>
      <c r="G420" s="88">
        <f t="shared" si="195"/>
        <v>3.5305092183079979E-17</v>
      </c>
      <c r="H420" s="54">
        <f t="shared" si="182"/>
        <v>0</v>
      </c>
      <c r="I420" s="42">
        <f t="shared" si="196"/>
        <v>0</v>
      </c>
      <c r="J420" s="53" t="e">
        <f t="shared" si="197"/>
        <v>#DIV/0!</v>
      </c>
      <c r="K420" s="92">
        <f t="shared" si="183"/>
        <v>0</v>
      </c>
      <c r="L420" s="87">
        <f t="shared" si="184"/>
        <v>0</v>
      </c>
      <c r="M420" s="93" t="e">
        <f t="shared" si="198"/>
        <v>#DIV/0!</v>
      </c>
      <c r="N420" s="59">
        <f t="shared" si="185"/>
        <v>5</v>
      </c>
      <c r="O420" s="42">
        <f t="shared" si="186"/>
        <v>6.2500000000000009</v>
      </c>
      <c r="P420" s="55">
        <f t="shared" si="199"/>
        <v>1.0658141036401501E-16</v>
      </c>
      <c r="Q420" s="86">
        <f t="shared" si="187"/>
        <v>0</v>
      </c>
      <c r="R420" s="87">
        <f t="shared" si="188"/>
        <v>0</v>
      </c>
      <c r="S420" s="93" t="e">
        <f t="shared" si="200"/>
        <v>#DIV/0!</v>
      </c>
      <c r="T420" s="59">
        <f t="shared" si="189"/>
        <v>0</v>
      </c>
      <c r="U420" s="42">
        <f t="shared" si="190"/>
        <v>0</v>
      </c>
      <c r="V420" s="53" t="e">
        <f t="shared" si="201"/>
        <v>#DIV/0!</v>
      </c>
      <c r="W420" s="92">
        <f t="shared" si="191"/>
        <v>5</v>
      </c>
      <c r="X420" s="87">
        <f t="shared" si="192"/>
        <v>6.4935064935064934</v>
      </c>
      <c r="Y420" s="88">
        <f t="shared" si="202"/>
        <v>-3.4194869158454821E-17</v>
      </c>
      <c r="Z420" s="54">
        <f t="shared" si="193"/>
        <v>0</v>
      </c>
      <c r="AA420" s="42">
        <f t="shared" si="203"/>
        <v>0</v>
      </c>
      <c r="AB420" s="55" t="e">
        <f t="shared" si="204"/>
        <v>#DIV/0!</v>
      </c>
      <c r="AC420" s="86">
        <f t="shared" si="194"/>
        <v>5</v>
      </c>
      <c r="AD420" s="87">
        <f t="shared" si="205"/>
        <v>5.2083333333333339</v>
      </c>
      <c r="AE420" s="93">
        <f t="shared" si="206"/>
        <v>1.0658141036401501E-16</v>
      </c>
      <c r="AF420" s="59">
        <f t="shared" si="207"/>
        <v>5</v>
      </c>
      <c r="AG420" s="42">
        <f t="shared" si="208"/>
        <v>5.2083333333333339</v>
      </c>
      <c r="AH420" s="55">
        <f t="shared" si="209"/>
        <v>1.0658141036401501E-16</v>
      </c>
    </row>
    <row r="421" spans="1:34" x14ac:dyDescent="0.25">
      <c r="A421" s="75"/>
      <c r="B421" s="66"/>
      <c r="C421" s="40"/>
      <c r="D421" s="80">
        <v>0.04</v>
      </c>
      <c r="E421" s="86">
        <f t="shared" si="180"/>
        <v>5</v>
      </c>
      <c r="F421" s="87">
        <f t="shared" si="181"/>
        <v>6.2893081761006293</v>
      </c>
      <c r="G421" s="88">
        <f t="shared" si="195"/>
        <v>3.5305092183079979E-17</v>
      </c>
      <c r="H421" s="54">
        <f t="shared" si="182"/>
        <v>0</v>
      </c>
      <c r="I421" s="42">
        <f t="shared" si="196"/>
        <v>0</v>
      </c>
      <c r="J421" s="53" t="e">
        <f t="shared" si="197"/>
        <v>#DIV/0!</v>
      </c>
      <c r="K421" s="92">
        <f t="shared" si="183"/>
        <v>0</v>
      </c>
      <c r="L421" s="87">
        <f t="shared" si="184"/>
        <v>0</v>
      </c>
      <c r="M421" s="93" t="e">
        <f t="shared" si="198"/>
        <v>#DIV/0!</v>
      </c>
      <c r="N421" s="59">
        <f t="shared" si="185"/>
        <v>5</v>
      </c>
      <c r="O421" s="42">
        <f t="shared" si="186"/>
        <v>6.2500000000000009</v>
      </c>
      <c r="P421" s="55">
        <f t="shared" si="199"/>
        <v>1.0658141036401501E-16</v>
      </c>
      <c r="Q421" s="86">
        <f t="shared" si="187"/>
        <v>0</v>
      </c>
      <c r="R421" s="87">
        <f t="shared" si="188"/>
        <v>0</v>
      </c>
      <c r="S421" s="93" t="e">
        <f t="shared" si="200"/>
        <v>#DIV/0!</v>
      </c>
      <c r="T421" s="59">
        <f t="shared" si="189"/>
        <v>0</v>
      </c>
      <c r="U421" s="42">
        <f t="shared" si="190"/>
        <v>0</v>
      </c>
      <c r="V421" s="53" t="e">
        <f t="shared" si="201"/>
        <v>#DIV/0!</v>
      </c>
      <c r="W421" s="92">
        <f t="shared" si="191"/>
        <v>5</v>
      </c>
      <c r="X421" s="87">
        <f t="shared" si="192"/>
        <v>6.4935064935064934</v>
      </c>
      <c r="Y421" s="88">
        <f t="shared" si="202"/>
        <v>-3.4194869158454821E-17</v>
      </c>
      <c r="Z421" s="54">
        <f t="shared" si="193"/>
        <v>0</v>
      </c>
      <c r="AA421" s="42">
        <f t="shared" si="203"/>
        <v>0</v>
      </c>
      <c r="AB421" s="55" t="e">
        <f t="shared" si="204"/>
        <v>#DIV/0!</v>
      </c>
      <c r="AC421" s="86">
        <f t="shared" si="194"/>
        <v>5</v>
      </c>
      <c r="AD421" s="87">
        <f t="shared" si="205"/>
        <v>5.2083333333333339</v>
      </c>
      <c r="AE421" s="93">
        <f t="shared" si="206"/>
        <v>1.0658141036401501E-16</v>
      </c>
      <c r="AF421" s="59">
        <f t="shared" si="207"/>
        <v>5</v>
      </c>
      <c r="AG421" s="42">
        <f t="shared" si="208"/>
        <v>5.2083333333333339</v>
      </c>
      <c r="AH421" s="55">
        <f t="shared" si="209"/>
        <v>1.0658141036401501E-16</v>
      </c>
    </row>
    <row r="422" spans="1:34" x14ac:dyDescent="0.25">
      <c r="A422" s="75"/>
      <c r="B422" s="66"/>
      <c r="C422" s="40"/>
      <c r="D422" s="80">
        <v>0.04</v>
      </c>
      <c r="E422" s="86">
        <f t="shared" si="180"/>
        <v>5</v>
      </c>
      <c r="F422" s="87">
        <f t="shared" si="181"/>
        <v>6.2893081761006293</v>
      </c>
      <c r="G422" s="88">
        <f t="shared" si="195"/>
        <v>3.5305092183079979E-17</v>
      </c>
      <c r="H422" s="54">
        <f t="shared" si="182"/>
        <v>0</v>
      </c>
      <c r="I422" s="42">
        <f t="shared" si="196"/>
        <v>0</v>
      </c>
      <c r="J422" s="53" t="e">
        <f t="shared" si="197"/>
        <v>#DIV/0!</v>
      </c>
      <c r="K422" s="92">
        <f t="shared" si="183"/>
        <v>0</v>
      </c>
      <c r="L422" s="87">
        <f t="shared" si="184"/>
        <v>0</v>
      </c>
      <c r="M422" s="93" t="e">
        <f t="shared" si="198"/>
        <v>#DIV/0!</v>
      </c>
      <c r="N422" s="59">
        <f t="shared" si="185"/>
        <v>5</v>
      </c>
      <c r="O422" s="42">
        <f t="shared" si="186"/>
        <v>6.2500000000000009</v>
      </c>
      <c r="P422" s="55">
        <f t="shared" si="199"/>
        <v>1.0658141036401501E-16</v>
      </c>
      <c r="Q422" s="86">
        <f t="shared" si="187"/>
        <v>0</v>
      </c>
      <c r="R422" s="87">
        <f t="shared" si="188"/>
        <v>0</v>
      </c>
      <c r="S422" s="93" t="e">
        <f t="shared" si="200"/>
        <v>#DIV/0!</v>
      </c>
      <c r="T422" s="59">
        <f t="shared" si="189"/>
        <v>0</v>
      </c>
      <c r="U422" s="42">
        <f t="shared" si="190"/>
        <v>0</v>
      </c>
      <c r="V422" s="53" t="e">
        <f t="shared" si="201"/>
        <v>#DIV/0!</v>
      </c>
      <c r="W422" s="92">
        <f t="shared" si="191"/>
        <v>5</v>
      </c>
      <c r="X422" s="87">
        <f t="shared" si="192"/>
        <v>6.4935064935064934</v>
      </c>
      <c r="Y422" s="88">
        <f t="shared" si="202"/>
        <v>-3.4194869158454821E-17</v>
      </c>
      <c r="Z422" s="54">
        <f t="shared" si="193"/>
        <v>0</v>
      </c>
      <c r="AA422" s="42">
        <f t="shared" si="203"/>
        <v>0</v>
      </c>
      <c r="AB422" s="55" t="e">
        <f t="shared" si="204"/>
        <v>#DIV/0!</v>
      </c>
      <c r="AC422" s="86">
        <f t="shared" si="194"/>
        <v>5</v>
      </c>
      <c r="AD422" s="87">
        <f t="shared" si="205"/>
        <v>5.2083333333333339</v>
      </c>
      <c r="AE422" s="93">
        <f t="shared" si="206"/>
        <v>1.0658141036401501E-16</v>
      </c>
      <c r="AF422" s="59">
        <f t="shared" si="207"/>
        <v>5</v>
      </c>
      <c r="AG422" s="42">
        <f t="shared" si="208"/>
        <v>5.2083333333333339</v>
      </c>
      <c r="AH422" s="55">
        <f t="shared" si="209"/>
        <v>1.0658141036401501E-16</v>
      </c>
    </row>
    <row r="423" spans="1:34" x14ac:dyDescent="0.25">
      <c r="A423" s="75"/>
      <c r="B423" s="66"/>
      <c r="C423" s="40"/>
      <c r="D423" s="80">
        <v>0.04</v>
      </c>
      <c r="E423" s="86">
        <f t="shared" si="180"/>
        <v>5</v>
      </c>
      <c r="F423" s="87">
        <f t="shared" si="181"/>
        <v>6.2893081761006293</v>
      </c>
      <c r="G423" s="88">
        <f t="shared" si="195"/>
        <v>3.5305092183079979E-17</v>
      </c>
      <c r="H423" s="54">
        <f t="shared" si="182"/>
        <v>0</v>
      </c>
      <c r="I423" s="42">
        <f t="shared" si="196"/>
        <v>0</v>
      </c>
      <c r="J423" s="53" t="e">
        <f t="shared" si="197"/>
        <v>#DIV/0!</v>
      </c>
      <c r="K423" s="92">
        <f t="shared" si="183"/>
        <v>0</v>
      </c>
      <c r="L423" s="87">
        <f t="shared" si="184"/>
        <v>0</v>
      </c>
      <c r="M423" s="93" t="e">
        <f t="shared" si="198"/>
        <v>#DIV/0!</v>
      </c>
      <c r="N423" s="59">
        <f t="shared" si="185"/>
        <v>5</v>
      </c>
      <c r="O423" s="42">
        <f t="shared" si="186"/>
        <v>6.2500000000000009</v>
      </c>
      <c r="P423" s="55">
        <f t="shared" si="199"/>
        <v>1.0658141036401501E-16</v>
      </c>
      <c r="Q423" s="86">
        <f t="shared" si="187"/>
        <v>0</v>
      </c>
      <c r="R423" s="87">
        <f t="shared" si="188"/>
        <v>0</v>
      </c>
      <c r="S423" s="93" t="e">
        <f t="shared" si="200"/>
        <v>#DIV/0!</v>
      </c>
      <c r="T423" s="59">
        <f t="shared" si="189"/>
        <v>0</v>
      </c>
      <c r="U423" s="42">
        <f t="shared" si="190"/>
        <v>0</v>
      </c>
      <c r="V423" s="53" t="e">
        <f t="shared" si="201"/>
        <v>#DIV/0!</v>
      </c>
      <c r="W423" s="92">
        <f t="shared" si="191"/>
        <v>5</v>
      </c>
      <c r="X423" s="87">
        <f t="shared" si="192"/>
        <v>6.4935064935064934</v>
      </c>
      <c r="Y423" s="88">
        <f t="shared" si="202"/>
        <v>-3.4194869158454821E-17</v>
      </c>
      <c r="Z423" s="54">
        <f t="shared" si="193"/>
        <v>0</v>
      </c>
      <c r="AA423" s="42">
        <f t="shared" si="203"/>
        <v>0</v>
      </c>
      <c r="AB423" s="55" t="e">
        <f t="shared" si="204"/>
        <v>#DIV/0!</v>
      </c>
      <c r="AC423" s="86">
        <f t="shared" si="194"/>
        <v>5</v>
      </c>
      <c r="AD423" s="87">
        <f t="shared" si="205"/>
        <v>5.2083333333333339</v>
      </c>
      <c r="AE423" s="93">
        <f t="shared" si="206"/>
        <v>1.0658141036401501E-16</v>
      </c>
      <c r="AF423" s="59">
        <f t="shared" si="207"/>
        <v>5</v>
      </c>
      <c r="AG423" s="42">
        <f t="shared" si="208"/>
        <v>5.2083333333333339</v>
      </c>
      <c r="AH423" s="55">
        <f t="shared" si="209"/>
        <v>1.0658141036401501E-16</v>
      </c>
    </row>
    <row r="424" spans="1:34" x14ac:dyDescent="0.25">
      <c r="A424" s="75"/>
      <c r="B424" s="66"/>
      <c r="C424" s="40"/>
      <c r="D424" s="80">
        <v>0.04</v>
      </c>
      <c r="E424" s="86">
        <f t="shared" si="180"/>
        <v>5</v>
      </c>
      <c r="F424" s="87">
        <f t="shared" si="181"/>
        <v>6.2893081761006293</v>
      </c>
      <c r="G424" s="88">
        <f t="shared" si="195"/>
        <v>3.5305092183079979E-17</v>
      </c>
      <c r="H424" s="54">
        <f t="shared" si="182"/>
        <v>0</v>
      </c>
      <c r="I424" s="42">
        <f t="shared" si="196"/>
        <v>0</v>
      </c>
      <c r="J424" s="53" t="e">
        <f t="shared" si="197"/>
        <v>#DIV/0!</v>
      </c>
      <c r="K424" s="92">
        <f t="shared" si="183"/>
        <v>0</v>
      </c>
      <c r="L424" s="87">
        <f t="shared" si="184"/>
        <v>0</v>
      </c>
      <c r="M424" s="93" t="e">
        <f t="shared" si="198"/>
        <v>#DIV/0!</v>
      </c>
      <c r="N424" s="59">
        <f t="shared" si="185"/>
        <v>5</v>
      </c>
      <c r="O424" s="42">
        <f t="shared" si="186"/>
        <v>6.2500000000000009</v>
      </c>
      <c r="P424" s="55">
        <f t="shared" si="199"/>
        <v>1.0658141036401501E-16</v>
      </c>
      <c r="Q424" s="86">
        <f t="shared" si="187"/>
        <v>0</v>
      </c>
      <c r="R424" s="87">
        <f t="shared" si="188"/>
        <v>0</v>
      </c>
      <c r="S424" s="93" t="e">
        <f t="shared" si="200"/>
        <v>#DIV/0!</v>
      </c>
      <c r="T424" s="59">
        <f t="shared" si="189"/>
        <v>0</v>
      </c>
      <c r="U424" s="42">
        <f t="shared" si="190"/>
        <v>0</v>
      </c>
      <c r="V424" s="53" t="e">
        <f t="shared" si="201"/>
        <v>#DIV/0!</v>
      </c>
      <c r="W424" s="92">
        <f t="shared" si="191"/>
        <v>5</v>
      </c>
      <c r="X424" s="87">
        <f t="shared" si="192"/>
        <v>6.4935064935064934</v>
      </c>
      <c r="Y424" s="88">
        <f t="shared" si="202"/>
        <v>-3.4194869158454821E-17</v>
      </c>
      <c r="Z424" s="54">
        <f t="shared" si="193"/>
        <v>0</v>
      </c>
      <c r="AA424" s="42">
        <f t="shared" si="203"/>
        <v>0</v>
      </c>
      <c r="AB424" s="55" t="e">
        <f t="shared" si="204"/>
        <v>#DIV/0!</v>
      </c>
      <c r="AC424" s="86">
        <f t="shared" si="194"/>
        <v>5</v>
      </c>
      <c r="AD424" s="87">
        <f t="shared" si="205"/>
        <v>5.2083333333333339</v>
      </c>
      <c r="AE424" s="93">
        <f t="shared" si="206"/>
        <v>1.0658141036401501E-16</v>
      </c>
      <c r="AF424" s="59">
        <f t="shared" si="207"/>
        <v>5</v>
      </c>
      <c r="AG424" s="42">
        <f t="shared" si="208"/>
        <v>5.2083333333333339</v>
      </c>
      <c r="AH424" s="55">
        <f t="shared" si="209"/>
        <v>1.0658141036401501E-16</v>
      </c>
    </row>
    <row r="425" spans="1:34" x14ac:dyDescent="0.25">
      <c r="A425" s="75"/>
      <c r="B425" s="66"/>
      <c r="C425" s="40"/>
      <c r="D425" s="80">
        <v>0.04</v>
      </c>
      <c r="E425" s="86">
        <f t="shared" si="180"/>
        <v>5</v>
      </c>
      <c r="F425" s="87">
        <f t="shared" si="181"/>
        <v>6.2893081761006293</v>
      </c>
      <c r="G425" s="88">
        <f t="shared" si="195"/>
        <v>3.5305092183079979E-17</v>
      </c>
      <c r="H425" s="54">
        <f t="shared" si="182"/>
        <v>0</v>
      </c>
      <c r="I425" s="42">
        <f t="shared" si="196"/>
        <v>0</v>
      </c>
      <c r="J425" s="53" t="e">
        <f t="shared" si="197"/>
        <v>#DIV/0!</v>
      </c>
      <c r="K425" s="92">
        <f t="shared" si="183"/>
        <v>0</v>
      </c>
      <c r="L425" s="87">
        <f t="shared" si="184"/>
        <v>0</v>
      </c>
      <c r="M425" s="93" t="e">
        <f t="shared" si="198"/>
        <v>#DIV/0!</v>
      </c>
      <c r="N425" s="59">
        <f t="shared" si="185"/>
        <v>5</v>
      </c>
      <c r="O425" s="42">
        <f t="shared" si="186"/>
        <v>6.2500000000000009</v>
      </c>
      <c r="P425" s="55">
        <f t="shared" si="199"/>
        <v>1.0658141036401501E-16</v>
      </c>
      <c r="Q425" s="86">
        <f t="shared" si="187"/>
        <v>0</v>
      </c>
      <c r="R425" s="87">
        <f t="shared" si="188"/>
        <v>0</v>
      </c>
      <c r="S425" s="93" t="e">
        <f t="shared" si="200"/>
        <v>#DIV/0!</v>
      </c>
      <c r="T425" s="59">
        <f t="shared" si="189"/>
        <v>0</v>
      </c>
      <c r="U425" s="42">
        <f t="shared" si="190"/>
        <v>0</v>
      </c>
      <c r="V425" s="53" t="e">
        <f t="shared" si="201"/>
        <v>#DIV/0!</v>
      </c>
      <c r="W425" s="92">
        <f t="shared" si="191"/>
        <v>5</v>
      </c>
      <c r="X425" s="87">
        <f t="shared" si="192"/>
        <v>6.4935064935064934</v>
      </c>
      <c r="Y425" s="88">
        <f t="shared" si="202"/>
        <v>-3.4194869158454821E-17</v>
      </c>
      <c r="Z425" s="54">
        <f t="shared" si="193"/>
        <v>0</v>
      </c>
      <c r="AA425" s="42">
        <f t="shared" si="203"/>
        <v>0</v>
      </c>
      <c r="AB425" s="55" t="e">
        <f t="shared" si="204"/>
        <v>#DIV/0!</v>
      </c>
      <c r="AC425" s="86">
        <f t="shared" si="194"/>
        <v>5</v>
      </c>
      <c r="AD425" s="87">
        <f t="shared" si="205"/>
        <v>5.2083333333333339</v>
      </c>
      <c r="AE425" s="93">
        <f t="shared" si="206"/>
        <v>1.0658141036401501E-16</v>
      </c>
      <c r="AF425" s="59">
        <f t="shared" si="207"/>
        <v>5</v>
      </c>
      <c r="AG425" s="42">
        <f t="shared" si="208"/>
        <v>5.2083333333333339</v>
      </c>
      <c r="AH425" s="55">
        <f t="shared" si="209"/>
        <v>1.0658141036401501E-16</v>
      </c>
    </row>
    <row r="426" spans="1:34" x14ac:dyDescent="0.25">
      <c r="A426" s="75"/>
      <c r="B426" s="66"/>
      <c r="C426" s="40"/>
      <c r="D426" s="80">
        <v>0.04</v>
      </c>
      <c r="E426" s="86">
        <f t="shared" si="180"/>
        <v>5</v>
      </c>
      <c r="F426" s="87">
        <f t="shared" si="181"/>
        <v>6.2893081761006293</v>
      </c>
      <c r="G426" s="88">
        <f t="shared" si="195"/>
        <v>3.5305092183079979E-17</v>
      </c>
      <c r="H426" s="54">
        <f t="shared" si="182"/>
        <v>0</v>
      </c>
      <c r="I426" s="42">
        <f t="shared" si="196"/>
        <v>0</v>
      </c>
      <c r="J426" s="53" t="e">
        <f t="shared" si="197"/>
        <v>#DIV/0!</v>
      </c>
      <c r="K426" s="92">
        <f t="shared" si="183"/>
        <v>0</v>
      </c>
      <c r="L426" s="87">
        <f t="shared" si="184"/>
        <v>0</v>
      </c>
      <c r="M426" s="93" t="e">
        <f t="shared" si="198"/>
        <v>#DIV/0!</v>
      </c>
      <c r="N426" s="59">
        <f t="shared" si="185"/>
        <v>5</v>
      </c>
      <c r="O426" s="42">
        <f t="shared" si="186"/>
        <v>6.2500000000000009</v>
      </c>
      <c r="P426" s="55">
        <f t="shared" si="199"/>
        <v>1.0658141036401501E-16</v>
      </c>
      <c r="Q426" s="86">
        <f t="shared" si="187"/>
        <v>0</v>
      </c>
      <c r="R426" s="87">
        <f t="shared" si="188"/>
        <v>0</v>
      </c>
      <c r="S426" s="93" t="e">
        <f t="shared" si="200"/>
        <v>#DIV/0!</v>
      </c>
      <c r="T426" s="59">
        <f t="shared" si="189"/>
        <v>0</v>
      </c>
      <c r="U426" s="42">
        <f t="shared" si="190"/>
        <v>0</v>
      </c>
      <c r="V426" s="53" t="e">
        <f t="shared" si="201"/>
        <v>#DIV/0!</v>
      </c>
      <c r="W426" s="92">
        <f t="shared" si="191"/>
        <v>5</v>
      </c>
      <c r="X426" s="87">
        <f t="shared" si="192"/>
        <v>6.4935064935064934</v>
      </c>
      <c r="Y426" s="88">
        <f t="shared" si="202"/>
        <v>-3.4194869158454821E-17</v>
      </c>
      <c r="Z426" s="54">
        <f t="shared" si="193"/>
        <v>0</v>
      </c>
      <c r="AA426" s="42">
        <f t="shared" si="203"/>
        <v>0</v>
      </c>
      <c r="AB426" s="55" t="e">
        <f t="shared" si="204"/>
        <v>#DIV/0!</v>
      </c>
      <c r="AC426" s="86">
        <f t="shared" si="194"/>
        <v>5</v>
      </c>
      <c r="AD426" s="87">
        <f t="shared" si="205"/>
        <v>5.2083333333333339</v>
      </c>
      <c r="AE426" s="93">
        <f t="shared" si="206"/>
        <v>1.0658141036401501E-16</v>
      </c>
      <c r="AF426" s="59">
        <f t="shared" si="207"/>
        <v>5</v>
      </c>
      <c r="AG426" s="42">
        <f t="shared" si="208"/>
        <v>5.2083333333333339</v>
      </c>
      <c r="AH426" s="55">
        <f t="shared" si="209"/>
        <v>1.0658141036401501E-16</v>
      </c>
    </row>
    <row r="427" spans="1:34" x14ac:dyDescent="0.25">
      <c r="A427" s="75"/>
      <c r="B427" s="66"/>
      <c r="C427" s="40"/>
      <c r="D427" s="80">
        <v>0.04</v>
      </c>
      <c r="E427" s="86">
        <f t="shared" si="180"/>
        <v>5</v>
      </c>
      <c r="F427" s="87">
        <f t="shared" si="181"/>
        <v>6.2893081761006293</v>
      </c>
      <c r="G427" s="88">
        <f t="shared" si="195"/>
        <v>3.5305092183079979E-17</v>
      </c>
      <c r="H427" s="54">
        <f t="shared" si="182"/>
        <v>0</v>
      </c>
      <c r="I427" s="42">
        <f t="shared" si="196"/>
        <v>0</v>
      </c>
      <c r="J427" s="53" t="e">
        <f t="shared" si="197"/>
        <v>#DIV/0!</v>
      </c>
      <c r="K427" s="92">
        <f t="shared" si="183"/>
        <v>0</v>
      </c>
      <c r="L427" s="87">
        <f t="shared" si="184"/>
        <v>0</v>
      </c>
      <c r="M427" s="93" t="e">
        <f t="shared" si="198"/>
        <v>#DIV/0!</v>
      </c>
      <c r="N427" s="59">
        <f t="shared" si="185"/>
        <v>5</v>
      </c>
      <c r="O427" s="42">
        <f t="shared" si="186"/>
        <v>6.2500000000000009</v>
      </c>
      <c r="P427" s="55">
        <f t="shared" si="199"/>
        <v>1.0658141036401501E-16</v>
      </c>
      <c r="Q427" s="86">
        <f t="shared" si="187"/>
        <v>0</v>
      </c>
      <c r="R427" s="87">
        <f t="shared" si="188"/>
        <v>0</v>
      </c>
      <c r="S427" s="93" t="e">
        <f t="shared" si="200"/>
        <v>#DIV/0!</v>
      </c>
      <c r="T427" s="59">
        <f t="shared" si="189"/>
        <v>0</v>
      </c>
      <c r="U427" s="42">
        <f t="shared" si="190"/>
        <v>0</v>
      </c>
      <c r="V427" s="53" t="e">
        <f t="shared" si="201"/>
        <v>#DIV/0!</v>
      </c>
      <c r="W427" s="92">
        <f t="shared" si="191"/>
        <v>5</v>
      </c>
      <c r="X427" s="87">
        <f t="shared" si="192"/>
        <v>6.4935064935064934</v>
      </c>
      <c r="Y427" s="88">
        <f t="shared" si="202"/>
        <v>-3.4194869158454821E-17</v>
      </c>
      <c r="Z427" s="54">
        <f t="shared" si="193"/>
        <v>0</v>
      </c>
      <c r="AA427" s="42">
        <f t="shared" si="203"/>
        <v>0</v>
      </c>
      <c r="AB427" s="55" t="e">
        <f t="shared" si="204"/>
        <v>#DIV/0!</v>
      </c>
      <c r="AC427" s="86">
        <f t="shared" si="194"/>
        <v>5</v>
      </c>
      <c r="AD427" s="87">
        <f t="shared" si="205"/>
        <v>5.2083333333333339</v>
      </c>
      <c r="AE427" s="93">
        <f t="shared" si="206"/>
        <v>1.0658141036401501E-16</v>
      </c>
      <c r="AF427" s="59">
        <f t="shared" si="207"/>
        <v>5</v>
      </c>
      <c r="AG427" s="42">
        <f t="shared" si="208"/>
        <v>5.2083333333333339</v>
      </c>
      <c r="AH427" s="55">
        <f t="shared" si="209"/>
        <v>1.0658141036401501E-16</v>
      </c>
    </row>
    <row r="428" spans="1:34" x14ac:dyDescent="0.25">
      <c r="A428" s="75"/>
      <c r="B428" s="66"/>
      <c r="C428" s="40"/>
      <c r="D428" s="80">
        <v>0.04</v>
      </c>
      <c r="E428" s="86">
        <f t="shared" si="180"/>
        <v>5</v>
      </c>
      <c r="F428" s="87">
        <f t="shared" si="181"/>
        <v>6.2893081761006293</v>
      </c>
      <c r="G428" s="88">
        <f t="shared" si="195"/>
        <v>3.5305092183079979E-17</v>
      </c>
      <c r="H428" s="54">
        <f t="shared" si="182"/>
        <v>0</v>
      </c>
      <c r="I428" s="42">
        <f t="shared" si="196"/>
        <v>0</v>
      </c>
      <c r="J428" s="53" t="e">
        <f t="shared" si="197"/>
        <v>#DIV/0!</v>
      </c>
      <c r="K428" s="92">
        <f t="shared" si="183"/>
        <v>0</v>
      </c>
      <c r="L428" s="87">
        <f t="shared" si="184"/>
        <v>0</v>
      </c>
      <c r="M428" s="93" t="e">
        <f t="shared" si="198"/>
        <v>#DIV/0!</v>
      </c>
      <c r="N428" s="59">
        <f t="shared" si="185"/>
        <v>5</v>
      </c>
      <c r="O428" s="42">
        <f t="shared" si="186"/>
        <v>6.2500000000000009</v>
      </c>
      <c r="P428" s="55">
        <f t="shared" si="199"/>
        <v>1.0658141036401501E-16</v>
      </c>
      <c r="Q428" s="86">
        <f t="shared" si="187"/>
        <v>0</v>
      </c>
      <c r="R428" s="87">
        <f t="shared" si="188"/>
        <v>0</v>
      </c>
      <c r="S428" s="93" t="e">
        <f t="shared" si="200"/>
        <v>#DIV/0!</v>
      </c>
      <c r="T428" s="59">
        <f t="shared" si="189"/>
        <v>0</v>
      </c>
      <c r="U428" s="42">
        <f t="shared" si="190"/>
        <v>0</v>
      </c>
      <c r="V428" s="53" t="e">
        <f t="shared" si="201"/>
        <v>#DIV/0!</v>
      </c>
      <c r="W428" s="92">
        <f t="shared" si="191"/>
        <v>5</v>
      </c>
      <c r="X428" s="87">
        <f t="shared" si="192"/>
        <v>6.4935064935064934</v>
      </c>
      <c r="Y428" s="88">
        <f t="shared" si="202"/>
        <v>-3.4194869158454821E-17</v>
      </c>
      <c r="Z428" s="54">
        <f t="shared" si="193"/>
        <v>0</v>
      </c>
      <c r="AA428" s="42">
        <f t="shared" si="203"/>
        <v>0</v>
      </c>
      <c r="AB428" s="55" t="e">
        <f t="shared" si="204"/>
        <v>#DIV/0!</v>
      </c>
      <c r="AC428" s="86">
        <f t="shared" si="194"/>
        <v>5</v>
      </c>
      <c r="AD428" s="87">
        <f t="shared" si="205"/>
        <v>5.2083333333333339</v>
      </c>
      <c r="AE428" s="93">
        <f t="shared" si="206"/>
        <v>1.0658141036401501E-16</v>
      </c>
      <c r="AF428" s="59">
        <f t="shared" si="207"/>
        <v>5</v>
      </c>
      <c r="AG428" s="42">
        <f t="shared" si="208"/>
        <v>5.2083333333333339</v>
      </c>
      <c r="AH428" s="55">
        <f t="shared" si="209"/>
        <v>1.0658141036401501E-16</v>
      </c>
    </row>
    <row r="429" spans="1:34" x14ac:dyDescent="0.25">
      <c r="A429" s="75"/>
      <c r="B429" s="66"/>
      <c r="C429" s="40"/>
      <c r="D429" s="80">
        <v>0.04</v>
      </c>
      <c r="E429" s="86">
        <f t="shared" si="180"/>
        <v>5</v>
      </c>
      <c r="F429" s="87">
        <f t="shared" si="181"/>
        <v>6.2893081761006293</v>
      </c>
      <c r="G429" s="88">
        <f t="shared" si="195"/>
        <v>3.5305092183079979E-17</v>
      </c>
      <c r="H429" s="54">
        <f t="shared" si="182"/>
        <v>0</v>
      </c>
      <c r="I429" s="42">
        <f t="shared" si="196"/>
        <v>0</v>
      </c>
      <c r="J429" s="53" t="e">
        <f t="shared" si="197"/>
        <v>#DIV/0!</v>
      </c>
      <c r="K429" s="92">
        <f t="shared" si="183"/>
        <v>0</v>
      </c>
      <c r="L429" s="87">
        <f t="shared" si="184"/>
        <v>0</v>
      </c>
      <c r="M429" s="93" t="e">
        <f t="shared" si="198"/>
        <v>#DIV/0!</v>
      </c>
      <c r="N429" s="59">
        <f t="shared" si="185"/>
        <v>5</v>
      </c>
      <c r="O429" s="42">
        <f t="shared" si="186"/>
        <v>6.2500000000000009</v>
      </c>
      <c r="P429" s="55">
        <f t="shared" si="199"/>
        <v>1.0658141036401501E-16</v>
      </c>
      <c r="Q429" s="86">
        <f t="shared" si="187"/>
        <v>0</v>
      </c>
      <c r="R429" s="87">
        <f t="shared" si="188"/>
        <v>0</v>
      </c>
      <c r="S429" s="93" t="e">
        <f t="shared" si="200"/>
        <v>#DIV/0!</v>
      </c>
      <c r="T429" s="59">
        <f t="shared" si="189"/>
        <v>0</v>
      </c>
      <c r="U429" s="42">
        <f t="shared" si="190"/>
        <v>0</v>
      </c>
      <c r="V429" s="53" t="e">
        <f t="shared" si="201"/>
        <v>#DIV/0!</v>
      </c>
      <c r="W429" s="92">
        <f t="shared" si="191"/>
        <v>5</v>
      </c>
      <c r="X429" s="87">
        <f t="shared" si="192"/>
        <v>6.4935064935064934</v>
      </c>
      <c r="Y429" s="88">
        <f t="shared" si="202"/>
        <v>-3.4194869158454821E-17</v>
      </c>
      <c r="Z429" s="54">
        <f t="shared" si="193"/>
        <v>0</v>
      </c>
      <c r="AA429" s="42">
        <f t="shared" si="203"/>
        <v>0</v>
      </c>
      <c r="AB429" s="55" t="e">
        <f t="shared" si="204"/>
        <v>#DIV/0!</v>
      </c>
      <c r="AC429" s="86">
        <f t="shared" si="194"/>
        <v>5</v>
      </c>
      <c r="AD429" s="87">
        <f t="shared" si="205"/>
        <v>5.2083333333333339</v>
      </c>
      <c r="AE429" s="93">
        <f t="shared" si="206"/>
        <v>1.0658141036401501E-16</v>
      </c>
      <c r="AF429" s="59">
        <f t="shared" si="207"/>
        <v>5</v>
      </c>
      <c r="AG429" s="42">
        <f t="shared" si="208"/>
        <v>5.2083333333333339</v>
      </c>
      <c r="AH429" s="55">
        <f t="shared" si="209"/>
        <v>1.0658141036401501E-16</v>
      </c>
    </row>
    <row r="430" spans="1:34" x14ac:dyDescent="0.25">
      <c r="A430" s="75"/>
      <c r="B430" s="66"/>
      <c r="C430" s="40"/>
      <c r="D430" s="80">
        <v>0.04</v>
      </c>
      <c r="E430" s="86">
        <f t="shared" si="180"/>
        <v>5</v>
      </c>
      <c r="F430" s="87">
        <f t="shared" si="181"/>
        <v>6.2893081761006293</v>
      </c>
      <c r="G430" s="88">
        <f t="shared" si="195"/>
        <v>3.5305092183079979E-17</v>
      </c>
      <c r="H430" s="54">
        <f t="shared" si="182"/>
        <v>0</v>
      </c>
      <c r="I430" s="42">
        <f t="shared" si="196"/>
        <v>0</v>
      </c>
      <c r="J430" s="53" t="e">
        <f t="shared" si="197"/>
        <v>#DIV/0!</v>
      </c>
      <c r="K430" s="92">
        <f t="shared" si="183"/>
        <v>0</v>
      </c>
      <c r="L430" s="87">
        <f t="shared" si="184"/>
        <v>0</v>
      </c>
      <c r="M430" s="93" t="e">
        <f t="shared" si="198"/>
        <v>#DIV/0!</v>
      </c>
      <c r="N430" s="59">
        <f t="shared" si="185"/>
        <v>5</v>
      </c>
      <c r="O430" s="42">
        <f t="shared" si="186"/>
        <v>6.2500000000000009</v>
      </c>
      <c r="P430" s="55">
        <f t="shared" si="199"/>
        <v>1.0658141036401501E-16</v>
      </c>
      <c r="Q430" s="86">
        <f t="shared" si="187"/>
        <v>0</v>
      </c>
      <c r="R430" s="87">
        <f t="shared" si="188"/>
        <v>0</v>
      </c>
      <c r="S430" s="93" t="e">
        <f t="shared" si="200"/>
        <v>#DIV/0!</v>
      </c>
      <c r="T430" s="59">
        <f t="shared" si="189"/>
        <v>0</v>
      </c>
      <c r="U430" s="42">
        <f t="shared" si="190"/>
        <v>0</v>
      </c>
      <c r="V430" s="53" t="e">
        <f t="shared" si="201"/>
        <v>#DIV/0!</v>
      </c>
      <c r="W430" s="92">
        <f t="shared" si="191"/>
        <v>5</v>
      </c>
      <c r="X430" s="87">
        <f t="shared" si="192"/>
        <v>6.4935064935064934</v>
      </c>
      <c r="Y430" s="88">
        <f t="shared" si="202"/>
        <v>-3.4194869158454821E-17</v>
      </c>
      <c r="Z430" s="54">
        <f t="shared" si="193"/>
        <v>0</v>
      </c>
      <c r="AA430" s="42">
        <f t="shared" si="203"/>
        <v>0</v>
      </c>
      <c r="AB430" s="55" t="e">
        <f t="shared" si="204"/>
        <v>#DIV/0!</v>
      </c>
      <c r="AC430" s="86">
        <f t="shared" si="194"/>
        <v>5</v>
      </c>
      <c r="AD430" s="87">
        <f t="shared" si="205"/>
        <v>5.2083333333333339</v>
      </c>
      <c r="AE430" s="93">
        <f t="shared" si="206"/>
        <v>1.0658141036401501E-16</v>
      </c>
      <c r="AF430" s="59">
        <f t="shared" si="207"/>
        <v>5</v>
      </c>
      <c r="AG430" s="42">
        <f t="shared" si="208"/>
        <v>5.2083333333333339</v>
      </c>
      <c r="AH430" s="55">
        <f t="shared" si="209"/>
        <v>1.0658141036401501E-16</v>
      </c>
    </row>
    <row r="431" spans="1:34" x14ac:dyDescent="0.25">
      <c r="A431" s="75"/>
      <c r="B431" s="66"/>
      <c r="C431" s="40"/>
      <c r="D431" s="80">
        <v>0.04</v>
      </c>
      <c r="E431" s="86">
        <f t="shared" si="180"/>
        <v>5</v>
      </c>
      <c r="F431" s="87">
        <f t="shared" si="181"/>
        <v>6.2893081761006293</v>
      </c>
      <c r="G431" s="88">
        <f t="shared" si="195"/>
        <v>3.5305092183079979E-17</v>
      </c>
      <c r="H431" s="54">
        <f t="shared" si="182"/>
        <v>0</v>
      </c>
      <c r="I431" s="42">
        <f t="shared" si="196"/>
        <v>0</v>
      </c>
      <c r="J431" s="53" t="e">
        <f t="shared" si="197"/>
        <v>#DIV/0!</v>
      </c>
      <c r="K431" s="92">
        <f t="shared" si="183"/>
        <v>0</v>
      </c>
      <c r="L431" s="87">
        <f t="shared" si="184"/>
        <v>0</v>
      </c>
      <c r="M431" s="93" t="e">
        <f t="shared" si="198"/>
        <v>#DIV/0!</v>
      </c>
      <c r="N431" s="59">
        <f t="shared" si="185"/>
        <v>5</v>
      </c>
      <c r="O431" s="42">
        <f t="shared" si="186"/>
        <v>6.2500000000000009</v>
      </c>
      <c r="P431" s="55">
        <f t="shared" si="199"/>
        <v>1.0658141036401501E-16</v>
      </c>
      <c r="Q431" s="86">
        <f t="shared" si="187"/>
        <v>0</v>
      </c>
      <c r="R431" s="87">
        <f t="shared" si="188"/>
        <v>0</v>
      </c>
      <c r="S431" s="93" t="e">
        <f t="shared" si="200"/>
        <v>#DIV/0!</v>
      </c>
      <c r="T431" s="59">
        <f t="shared" si="189"/>
        <v>0</v>
      </c>
      <c r="U431" s="42">
        <f t="shared" si="190"/>
        <v>0</v>
      </c>
      <c r="V431" s="53" t="e">
        <f t="shared" si="201"/>
        <v>#DIV/0!</v>
      </c>
      <c r="W431" s="92">
        <f t="shared" si="191"/>
        <v>5</v>
      </c>
      <c r="X431" s="87">
        <f t="shared" si="192"/>
        <v>6.4935064935064934</v>
      </c>
      <c r="Y431" s="88">
        <f t="shared" si="202"/>
        <v>-3.4194869158454821E-17</v>
      </c>
      <c r="Z431" s="54">
        <f t="shared" si="193"/>
        <v>0</v>
      </c>
      <c r="AA431" s="42">
        <f t="shared" si="203"/>
        <v>0</v>
      </c>
      <c r="AB431" s="55" t="e">
        <f t="shared" si="204"/>
        <v>#DIV/0!</v>
      </c>
      <c r="AC431" s="86">
        <f t="shared" si="194"/>
        <v>5</v>
      </c>
      <c r="AD431" s="87">
        <f t="shared" si="205"/>
        <v>5.2083333333333339</v>
      </c>
      <c r="AE431" s="93">
        <f t="shared" si="206"/>
        <v>1.0658141036401501E-16</v>
      </c>
      <c r="AF431" s="59">
        <f t="shared" si="207"/>
        <v>5</v>
      </c>
      <c r="AG431" s="42">
        <f t="shared" si="208"/>
        <v>5.2083333333333339</v>
      </c>
      <c r="AH431" s="55">
        <f t="shared" si="209"/>
        <v>1.0658141036401501E-16</v>
      </c>
    </row>
    <row r="432" spans="1:34" x14ac:dyDescent="0.25">
      <c r="A432" s="75"/>
      <c r="B432" s="66"/>
      <c r="C432" s="40"/>
      <c r="D432" s="80">
        <v>0.04</v>
      </c>
      <c r="E432" s="86">
        <f t="shared" si="180"/>
        <v>5</v>
      </c>
      <c r="F432" s="87">
        <f t="shared" si="181"/>
        <v>6.2893081761006293</v>
      </c>
      <c r="G432" s="88">
        <f t="shared" si="195"/>
        <v>3.5305092183079979E-17</v>
      </c>
      <c r="H432" s="54">
        <f t="shared" si="182"/>
        <v>0</v>
      </c>
      <c r="I432" s="42">
        <f t="shared" si="196"/>
        <v>0</v>
      </c>
      <c r="J432" s="53" t="e">
        <f t="shared" si="197"/>
        <v>#DIV/0!</v>
      </c>
      <c r="K432" s="92">
        <f t="shared" si="183"/>
        <v>0</v>
      </c>
      <c r="L432" s="87">
        <f t="shared" si="184"/>
        <v>0</v>
      </c>
      <c r="M432" s="93" t="e">
        <f t="shared" si="198"/>
        <v>#DIV/0!</v>
      </c>
      <c r="N432" s="59">
        <f t="shared" si="185"/>
        <v>5</v>
      </c>
      <c r="O432" s="42">
        <f t="shared" si="186"/>
        <v>6.2500000000000009</v>
      </c>
      <c r="P432" s="55">
        <f t="shared" si="199"/>
        <v>1.0658141036401501E-16</v>
      </c>
      <c r="Q432" s="86">
        <f t="shared" si="187"/>
        <v>0</v>
      </c>
      <c r="R432" s="87">
        <f t="shared" si="188"/>
        <v>0</v>
      </c>
      <c r="S432" s="93" t="e">
        <f t="shared" si="200"/>
        <v>#DIV/0!</v>
      </c>
      <c r="T432" s="59">
        <f t="shared" si="189"/>
        <v>0</v>
      </c>
      <c r="U432" s="42">
        <f t="shared" si="190"/>
        <v>0</v>
      </c>
      <c r="V432" s="53" t="e">
        <f t="shared" si="201"/>
        <v>#DIV/0!</v>
      </c>
      <c r="W432" s="92">
        <f t="shared" si="191"/>
        <v>5</v>
      </c>
      <c r="X432" s="87">
        <f t="shared" si="192"/>
        <v>6.4935064935064934</v>
      </c>
      <c r="Y432" s="88">
        <f t="shared" si="202"/>
        <v>-3.4194869158454821E-17</v>
      </c>
      <c r="Z432" s="54">
        <f t="shared" si="193"/>
        <v>0</v>
      </c>
      <c r="AA432" s="42">
        <f t="shared" si="203"/>
        <v>0</v>
      </c>
      <c r="AB432" s="55" t="e">
        <f t="shared" si="204"/>
        <v>#DIV/0!</v>
      </c>
      <c r="AC432" s="86">
        <f t="shared" si="194"/>
        <v>5</v>
      </c>
      <c r="AD432" s="87">
        <f t="shared" si="205"/>
        <v>5.2083333333333339</v>
      </c>
      <c r="AE432" s="93">
        <f t="shared" si="206"/>
        <v>1.0658141036401501E-16</v>
      </c>
      <c r="AF432" s="59">
        <f t="shared" si="207"/>
        <v>5</v>
      </c>
      <c r="AG432" s="42">
        <f t="shared" si="208"/>
        <v>5.2083333333333339</v>
      </c>
      <c r="AH432" s="55">
        <f t="shared" si="209"/>
        <v>1.0658141036401501E-16</v>
      </c>
    </row>
    <row r="433" spans="1:34" x14ac:dyDescent="0.25">
      <c r="A433" s="75"/>
      <c r="B433" s="66"/>
      <c r="C433" s="40"/>
      <c r="D433" s="80">
        <v>0.04</v>
      </c>
      <c r="E433" s="86">
        <f t="shared" si="180"/>
        <v>5</v>
      </c>
      <c r="F433" s="87">
        <f t="shared" si="181"/>
        <v>6.2893081761006293</v>
      </c>
      <c r="G433" s="88">
        <f t="shared" si="195"/>
        <v>3.5305092183079979E-17</v>
      </c>
      <c r="H433" s="54">
        <f t="shared" si="182"/>
        <v>0</v>
      </c>
      <c r="I433" s="42">
        <f t="shared" si="196"/>
        <v>0</v>
      </c>
      <c r="J433" s="53" t="e">
        <f t="shared" si="197"/>
        <v>#DIV/0!</v>
      </c>
      <c r="K433" s="92">
        <f t="shared" si="183"/>
        <v>0</v>
      </c>
      <c r="L433" s="87">
        <f t="shared" si="184"/>
        <v>0</v>
      </c>
      <c r="M433" s="93" t="e">
        <f t="shared" si="198"/>
        <v>#DIV/0!</v>
      </c>
      <c r="N433" s="59">
        <f t="shared" si="185"/>
        <v>5</v>
      </c>
      <c r="O433" s="42">
        <f t="shared" si="186"/>
        <v>6.2500000000000009</v>
      </c>
      <c r="P433" s="55">
        <f t="shared" si="199"/>
        <v>1.0658141036401501E-16</v>
      </c>
      <c r="Q433" s="86">
        <f t="shared" si="187"/>
        <v>0</v>
      </c>
      <c r="R433" s="87">
        <f t="shared" si="188"/>
        <v>0</v>
      </c>
      <c r="S433" s="93" t="e">
        <f t="shared" si="200"/>
        <v>#DIV/0!</v>
      </c>
      <c r="T433" s="59">
        <f t="shared" si="189"/>
        <v>0</v>
      </c>
      <c r="U433" s="42">
        <f t="shared" si="190"/>
        <v>0</v>
      </c>
      <c r="V433" s="53" t="e">
        <f t="shared" si="201"/>
        <v>#DIV/0!</v>
      </c>
      <c r="W433" s="92">
        <f t="shared" si="191"/>
        <v>5</v>
      </c>
      <c r="X433" s="87">
        <f t="shared" si="192"/>
        <v>6.4935064935064934</v>
      </c>
      <c r="Y433" s="88">
        <f t="shared" si="202"/>
        <v>-3.4194869158454821E-17</v>
      </c>
      <c r="Z433" s="54">
        <f t="shared" si="193"/>
        <v>0</v>
      </c>
      <c r="AA433" s="42">
        <f t="shared" si="203"/>
        <v>0</v>
      </c>
      <c r="AB433" s="55" t="e">
        <f t="shared" si="204"/>
        <v>#DIV/0!</v>
      </c>
      <c r="AC433" s="86">
        <f t="shared" si="194"/>
        <v>5</v>
      </c>
      <c r="AD433" s="87">
        <f t="shared" si="205"/>
        <v>5.2083333333333339</v>
      </c>
      <c r="AE433" s="93">
        <f t="shared" si="206"/>
        <v>1.0658141036401501E-16</v>
      </c>
      <c r="AF433" s="59">
        <f t="shared" si="207"/>
        <v>5</v>
      </c>
      <c r="AG433" s="42">
        <f t="shared" si="208"/>
        <v>5.2083333333333339</v>
      </c>
      <c r="AH433" s="55">
        <f t="shared" si="209"/>
        <v>1.0658141036401501E-16</v>
      </c>
    </row>
    <row r="434" spans="1:34" x14ac:dyDescent="0.25">
      <c r="A434" s="75"/>
      <c r="B434" s="66"/>
      <c r="C434" s="40"/>
      <c r="D434" s="80">
        <v>0.04</v>
      </c>
      <c r="E434" s="86">
        <f t="shared" si="180"/>
        <v>5</v>
      </c>
      <c r="F434" s="87">
        <f t="shared" si="181"/>
        <v>6.2893081761006293</v>
      </c>
      <c r="G434" s="88">
        <f t="shared" si="195"/>
        <v>3.5305092183079979E-17</v>
      </c>
      <c r="H434" s="54">
        <f t="shared" si="182"/>
        <v>0</v>
      </c>
      <c r="I434" s="42">
        <f t="shared" si="196"/>
        <v>0</v>
      </c>
      <c r="J434" s="53" t="e">
        <f t="shared" si="197"/>
        <v>#DIV/0!</v>
      </c>
      <c r="K434" s="92">
        <f t="shared" si="183"/>
        <v>0</v>
      </c>
      <c r="L434" s="87">
        <f t="shared" si="184"/>
        <v>0</v>
      </c>
      <c r="M434" s="93" t="e">
        <f t="shared" si="198"/>
        <v>#DIV/0!</v>
      </c>
      <c r="N434" s="59">
        <f t="shared" si="185"/>
        <v>5</v>
      </c>
      <c r="O434" s="42">
        <f t="shared" si="186"/>
        <v>6.2500000000000009</v>
      </c>
      <c r="P434" s="55">
        <f t="shared" si="199"/>
        <v>1.0658141036401501E-16</v>
      </c>
      <c r="Q434" s="86">
        <f t="shared" si="187"/>
        <v>0</v>
      </c>
      <c r="R434" s="87">
        <f t="shared" si="188"/>
        <v>0</v>
      </c>
      <c r="S434" s="93" t="e">
        <f t="shared" si="200"/>
        <v>#DIV/0!</v>
      </c>
      <c r="T434" s="59">
        <f t="shared" si="189"/>
        <v>0</v>
      </c>
      <c r="U434" s="42">
        <f t="shared" si="190"/>
        <v>0</v>
      </c>
      <c r="V434" s="53" t="e">
        <f t="shared" si="201"/>
        <v>#DIV/0!</v>
      </c>
      <c r="W434" s="92">
        <f t="shared" si="191"/>
        <v>5</v>
      </c>
      <c r="X434" s="87">
        <f t="shared" si="192"/>
        <v>6.4935064935064934</v>
      </c>
      <c r="Y434" s="88">
        <f t="shared" si="202"/>
        <v>-3.4194869158454821E-17</v>
      </c>
      <c r="Z434" s="54">
        <f t="shared" si="193"/>
        <v>0</v>
      </c>
      <c r="AA434" s="42">
        <f t="shared" si="203"/>
        <v>0</v>
      </c>
      <c r="AB434" s="55" t="e">
        <f t="shared" si="204"/>
        <v>#DIV/0!</v>
      </c>
      <c r="AC434" s="86">
        <f t="shared" si="194"/>
        <v>5</v>
      </c>
      <c r="AD434" s="87">
        <f t="shared" si="205"/>
        <v>5.2083333333333339</v>
      </c>
      <c r="AE434" s="93">
        <f t="shared" si="206"/>
        <v>1.0658141036401501E-16</v>
      </c>
      <c r="AF434" s="59">
        <f t="shared" si="207"/>
        <v>5</v>
      </c>
      <c r="AG434" s="42">
        <f t="shared" si="208"/>
        <v>5.2083333333333339</v>
      </c>
      <c r="AH434" s="55">
        <f t="shared" si="209"/>
        <v>1.0658141036401501E-16</v>
      </c>
    </row>
    <row r="435" spans="1:34" x14ac:dyDescent="0.25">
      <c r="A435" s="75"/>
      <c r="B435" s="66"/>
      <c r="C435" s="40"/>
      <c r="D435" s="80">
        <v>0.04</v>
      </c>
      <c r="E435" s="86">
        <f t="shared" si="180"/>
        <v>5</v>
      </c>
      <c r="F435" s="87">
        <f t="shared" si="181"/>
        <v>6.2893081761006293</v>
      </c>
      <c r="G435" s="88">
        <f t="shared" si="195"/>
        <v>3.5305092183079979E-17</v>
      </c>
      <c r="H435" s="54">
        <f t="shared" si="182"/>
        <v>0</v>
      </c>
      <c r="I435" s="42">
        <f t="shared" si="196"/>
        <v>0</v>
      </c>
      <c r="J435" s="53" t="e">
        <f t="shared" si="197"/>
        <v>#DIV/0!</v>
      </c>
      <c r="K435" s="92">
        <f t="shared" si="183"/>
        <v>0</v>
      </c>
      <c r="L435" s="87">
        <f t="shared" si="184"/>
        <v>0</v>
      </c>
      <c r="M435" s="93" t="e">
        <f t="shared" si="198"/>
        <v>#DIV/0!</v>
      </c>
      <c r="N435" s="59">
        <f t="shared" si="185"/>
        <v>5</v>
      </c>
      <c r="O435" s="42">
        <f t="shared" si="186"/>
        <v>6.2500000000000009</v>
      </c>
      <c r="P435" s="55">
        <f t="shared" si="199"/>
        <v>1.0658141036401501E-16</v>
      </c>
      <c r="Q435" s="86">
        <f t="shared" si="187"/>
        <v>0</v>
      </c>
      <c r="R435" s="87">
        <f t="shared" si="188"/>
        <v>0</v>
      </c>
      <c r="S435" s="93" t="e">
        <f t="shared" si="200"/>
        <v>#DIV/0!</v>
      </c>
      <c r="T435" s="59">
        <f t="shared" si="189"/>
        <v>0</v>
      </c>
      <c r="U435" s="42">
        <f t="shared" si="190"/>
        <v>0</v>
      </c>
      <c r="V435" s="53" t="e">
        <f t="shared" si="201"/>
        <v>#DIV/0!</v>
      </c>
      <c r="W435" s="92">
        <f t="shared" si="191"/>
        <v>5</v>
      </c>
      <c r="X435" s="87">
        <f t="shared" si="192"/>
        <v>6.4935064935064934</v>
      </c>
      <c r="Y435" s="88">
        <f t="shared" si="202"/>
        <v>-3.4194869158454821E-17</v>
      </c>
      <c r="Z435" s="54">
        <f t="shared" si="193"/>
        <v>0</v>
      </c>
      <c r="AA435" s="42">
        <f t="shared" si="203"/>
        <v>0</v>
      </c>
      <c r="AB435" s="55" t="e">
        <f t="shared" si="204"/>
        <v>#DIV/0!</v>
      </c>
      <c r="AC435" s="86">
        <f t="shared" si="194"/>
        <v>5</v>
      </c>
      <c r="AD435" s="87">
        <f t="shared" si="205"/>
        <v>5.2083333333333339</v>
      </c>
      <c r="AE435" s="93">
        <f t="shared" si="206"/>
        <v>1.0658141036401501E-16</v>
      </c>
      <c r="AF435" s="59">
        <f t="shared" si="207"/>
        <v>5</v>
      </c>
      <c r="AG435" s="42">
        <f t="shared" si="208"/>
        <v>5.2083333333333339</v>
      </c>
      <c r="AH435" s="55">
        <f t="shared" si="209"/>
        <v>1.0658141036401501E-16</v>
      </c>
    </row>
    <row r="436" spans="1:34" x14ac:dyDescent="0.25">
      <c r="A436" s="75"/>
      <c r="B436" s="66"/>
      <c r="C436" s="40"/>
      <c r="D436" s="80">
        <v>0.04</v>
      </c>
      <c r="E436" s="86">
        <f t="shared" si="180"/>
        <v>5</v>
      </c>
      <c r="F436" s="87">
        <f t="shared" si="181"/>
        <v>6.2893081761006293</v>
      </c>
      <c r="G436" s="88">
        <f t="shared" si="195"/>
        <v>3.5305092183079979E-17</v>
      </c>
      <c r="H436" s="54">
        <f t="shared" si="182"/>
        <v>0</v>
      </c>
      <c r="I436" s="42">
        <f t="shared" si="196"/>
        <v>0</v>
      </c>
      <c r="J436" s="53" t="e">
        <f t="shared" si="197"/>
        <v>#DIV/0!</v>
      </c>
      <c r="K436" s="92">
        <f t="shared" si="183"/>
        <v>0</v>
      </c>
      <c r="L436" s="87">
        <f t="shared" si="184"/>
        <v>0</v>
      </c>
      <c r="M436" s="93" t="e">
        <f t="shared" si="198"/>
        <v>#DIV/0!</v>
      </c>
      <c r="N436" s="59">
        <f t="shared" si="185"/>
        <v>5</v>
      </c>
      <c r="O436" s="42">
        <f t="shared" si="186"/>
        <v>6.2500000000000009</v>
      </c>
      <c r="P436" s="55">
        <f t="shared" si="199"/>
        <v>1.0658141036401501E-16</v>
      </c>
      <c r="Q436" s="86">
        <f t="shared" si="187"/>
        <v>0</v>
      </c>
      <c r="R436" s="87">
        <f t="shared" si="188"/>
        <v>0</v>
      </c>
      <c r="S436" s="93" t="e">
        <f t="shared" si="200"/>
        <v>#DIV/0!</v>
      </c>
      <c r="T436" s="59">
        <f t="shared" si="189"/>
        <v>0</v>
      </c>
      <c r="U436" s="42">
        <f t="shared" si="190"/>
        <v>0</v>
      </c>
      <c r="V436" s="53" t="e">
        <f t="shared" si="201"/>
        <v>#DIV/0!</v>
      </c>
      <c r="W436" s="92">
        <f t="shared" si="191"/>
        <v>5</v>
      </c>
      <c r="X436" s="87">
        <f t="shared" si="192"/>
        <v>6.4935064935064934</v>
      </c>
      <c r="Y436" s="88">
        <f t="shared" si="202"/>
        <v>-3.4194869158454821E-17</v>
      </c>
      <c r="Z436" s="54">
        <f t="shared" si="193"/>
        <v>0</v>
      </c>
      <c r="AA436" s="42">
        <f t="shared" si="203"/>
        <v>0</v>
      </c>
      <c r="AB436" s="55" t="e">
        <f t="shared" si="204"/>
        <v>#DIV/0!</v>
      </c>
      <c r="AC436" s="86">
        <f t="shared" si="194"/>
        <v>5</v>
      </c>
      <c r="AD436" s="87">
        <f t="shared" si="205"/>
        <v>5.2083333333333339</v>
      </c>
      <c r="AE436" s="93">
        <f t="shared" si="206"/>
        <v>1.0658141036401501E-16</v>
      </c>
      <c r="AF436" s="59">
        <f t="shared" si="207"/>
        <v>5</v>
      </c>
      <c r="AG436" s="42">
        <f t="shared" si="208"/>
        <v>5.2083333333333339</v>
      </c>
      <c r="AH436" s="55">
        <f t="shared" si="209"/>
        <v>1.0658141036401501E-16</v>
      </c>
    </row>
    <row r="437" spans="1:34" x14ac:dyDescent="0.25">
      <c r="A437" s="75"/>
      <c r="B437" s="66"/>
      <c r="C437" s="40"/>
      <c r="D437" s="80">
        <v>0.04</v>
      </c>
      <c r="E437" s="86">
        <f t="shared" si="180"/>
        <v>5</v>
      </c>
      <c r="F437" s="87">
        <f t="shared" si="181"/>
        <v>6.2893081761006293</v>
      </c>
      <c r="G437" s="88">
        <f t="shared" si="195"/>
        <v>3.5305092183079979E-17</v>
      </c>
      <c r="H437" s="54">
        <f t="shared" si="182"/>
        <v>0</v>
      </c>
      <c r="I437" s="42">
        <f t="shared" si="196"/>
        <v>0</v>
      </c>
      <c r="J437" s="53" t="e">
        <f t="shared" si="197"/>
        <v>#DIV/0!</v>
      </c>
      <c r="K437" s="92">
        <f t="shared" si="183"/>
        <v>0</v>
      </c>
      <c r="L437" s="87">
        <f t="shared" si="184"/>
        <v>0</v>
      </c>
      <c r="M437" s="93" t="e">
        <f t="shared" si="198"/>
        <v>#DIV/0!</v>
      </c>
      <c r="N437" s="59">
        <f t="shared" si="185"/>
        <v>5</v>
      </c>
      <c r="O437" s="42">
        <f t="shared" si="186"/>
        <v>6.2500000000000009</v>
      </c>
      <c r="P437" s="55">
        <f t="shared" si="199"/>
        <v>1.0658141036401501E-16</v>
      </c>
      <c r="Q437" s="86">
        <f t="shared" si="187"/>
        <v>0</v>
      </c>
      <c r="R437" s="87">
        <f t="shared" si="188"/>
        <v>0</v>
      </c>
      <c r="S437" s="93" t="e">
        <f t="shared" si="200"/>
        <v>#DIV/0!</v>
      </c>
      <c r="T437" s="59">
        <f t="shared" si="189"/>
        <v>0</v>
      </c>
      <c r="U437" s="42">
        <f t="shared" si="190"/>
        <v>0</v>
      </c>
      <c r="V437" s="53" t="e">
        <f t="shared" si="201"/>
        <v>#DIV/0!</v>
      </c>
      <c r="W437" s="92">
        <f t="shared" si="191"/>
        <v>5</v>
      </c>
      <c r="X437" s="87">
        <f t="shared" si="192"/>
        <v>6.4935064935064934</v>
      </c>
      <c r="Y437" s="88">
        <f t="shared" si="202"/>
        <v>-3.4194869158454821E-17</v>
      </c>
      <c r="Z437" s="54">
        <f t="shared" si="193"/>
        <v>0</v>
      </c>
      <c r="AA437" s="42">
        <f t="shared" si="203"/>
        <v>0</v>
      </c>
      <c r="AB437" s="55" t="e">
        <f t="shared" si="204"/>
        <v>#DIV/0!</v>
      </c>
      <c r="AC437" s="86">
        <f t="shared" si="194"/>
        <v>5</v>
      </c>
      <c r="AD437" s="87">
        <f t="shared" si="205"/>
        <v>5.2083333333333339</v>
      </c>
      <c r="AE437" s="93">
        <f t="shared" si="206"/>
        <v>1.0658141036401501E-16</v>
      </c>
      <c r="AF437" s="59">
        <f t="shared" si="207"/>
        <v>5</v>
      </c>
      <c r="AG437" s="42">
        <f t="shared" si="208"/>
        <v>5.2083333333333339</v>
      </c>
      <c r="AH437" s="55">
        <f t="shared" si="209"/>
        <v>1.0658141036401501E-16</v>
      </c>
    </row>
    <row r="438" spans="1:34" x14ac:dyDescent="0.25">
      <c r="A438" s="75"/>
      <c r="B438" s="66"/>
      <c r="C438" s="40"/>
      <c r="D438" s="80">
        <v>0.04</v>
      </c>
      <c r="E438" s="86">
        <f t="shared" si="180"/>
        <v>5</v>
      </c>
      <c r="F438" s="87">
        <f t="shared" si="181"/>
        <v>6.2893081761006293</v>
      </c>
      <c r="G438" s="88">
        <f t="shared" si="195"/>
        <v>3.5305092183079979E-17</v>
      </c>
      <c r="H438" s="54">
        <f t="shared" si="182"/>
        <v>0</v>
      </c>
      <c r="I438" s="42">
        <f t="shared" si="196"/>
        <v>0</v>
      </c>
      <c r="J438" s="53" t="e">
        <f t="shared" si="197"/>
        <v>#DIV/0!</v>
      </c>
      <c r="K438" s="92">
        <f t="shared" si="183"/>
        <v>0</v>
      </c>
      <c r="L438" s="87">
        <f t="shared" si="184"/>
        <v>0</v>
      </c>
      <c r="M438" s="93" t="e">
        <f t="shared" si="198"/>
        <v>#DIV/0!</v>
      </c>
      <c r="N438" s="59">
        <f t="shared" si="185"/>
        <v>5</v>
      </c>
      <c r="O438" s="42">
        <f t="shared" si="186"/>
        <v>6.2500000000000009</v>
      </c>
      <c r="P438" s="55">
        <f t="shared" si="199"/>
        <v>1.0658141036401501E-16</v>
      </c>
      <c r="Q438" s="86">
        <f t="shared" si="187"/>
        <v>0</v>
      </c>
      <c r="R438" s="87">
        <f t="shared" si="188"/>
        <v>0</v>
      </c>
      <c r="S438" s="93" t="e">
        <f t="shared" si="200"/>
        <v>#DIV/0!</v>
      </c>
      <c r="T438" s="59">
        <f t="shared" si="189"/>
        <v>0</v>
      </c>
      <c r="U438" s="42">
        <f t="shared" si="190"/>
        <v>0</v>
      </c>
      <c r="V438" s="53" t="e">
        <f t="shared" si="201"/>
        <v>#DIV/0!</v>
      </c>
      <c r="W438" s="92">
        <f t="shared" si="191"/>
        <v>5</v>
      </c>
      <c r="X438" s="87">
        <f t="shared" si="192"/>
        <v>6.4935064935064934</v>
      </c>
      <c r="Y438" s="88">
        <f t="shared" si="202"/>
        <v>-3.4194869158454821E-17</v>
      </c>
      <c r="Z438" s="54">
        <f t="shared" si="193"/>
        <v>0</v>
      </c>
      <c r="AA438" s="42">
        <f t="shared" si="203"/>
        <v>0</v>
      </c>
      <c r="AB438" s="55" t="e">
        <f t="shared" si="204"/>
        <v>#DIV/0!</v>
      </c>
      <c r="AC438" s="86">
        <f t="shared" si="194"/>
        <v>5</v>
      </c>
      <c r="AD438" s="87">
        <f t="shared" si="205"/>
        <v>5.2083333333333339</v>
      </c>
      <c r="AE438" s="93">
        <f t="shared" si="206"/>
        <v>1.0658141036401501E-16</v>
      </c>
      <c r="AF438" s="59">
        <f t="shared" si="207"/>
        <v>5</v>
      </c>
      <c r="AG438" s="42">
        <f t="shared" si="208"/>
        <v>5.2083333333333339</v>
      </c>
      <c r="AH438" s="55">
        <f t="shared" si="209"/>
        <v>1.0658141036401501E-16</v>
      </c>
    </row>
    <row r="439" spans="1:34" x14ac:dyDescent="0.25">
      <c r="A439" s="75"/>
      <c r="B439" s="66"/>
      <c r="C439" s="40"/>
      <c r="D439" s="80">
        <v>0.04</v>
      </c>
      <c r="E439" s="86">
        <f t="shared" si="180"/>
        <v>5</v>
      </c>
      <c r="F439" s="87">
        <f t="shared" si="181"/>
        <v>6.2893081761006293</v>
      </c>
      <c r="G439" s="88">
        <f t="shared" si="195"/>
        <v>3.5305092183079979E-17</v>
      </c>
      <c r="H439" s="54">
        <f t="shared" si="182"/>
        <v>0</v>
      </c>
      <c r="I439" s="42">
        <f t="shared" si="196"/>
        <v>0</v>
      </c>
      <c r="J439" s="53" t="e">
        <f t="shared" si="197"/>
        <v>#DIV/0!</v>
      </c>
      <c r="K439" s="92">
        <f t="shared" si="183"/>
        <v>0</v>
      </c>
      <c r="L439" s="87">
        <f t="shared" si="184"/>
        <v>0</v>
      </c>
      <c r="M439" s="93" t="e">
        <f t="shared" si="198"/>
        <v>#DIV/0!</v>
      </c>
      <c r="N439" s="59">
        <f t="shared" si="185"/>
        <v>5</v>
      </c>
      <c r="O439" s="42">
        <f t="shared" si="186"/>
        <v>6.2500000000000009</v>
      </c>
      <c r="P439" s="55">
        <f t="shared" si="199"/>
        <v>1.0658141036401501E-16</v>
      </c>
      <c r="Q439" s="86">
        <f t="shared" si="187"/>
        <v>0</v>
      </c>
      <c r="R439" s="87">
        <f t="shared" si="188"/>
        <v>0</v>
      </c>
      <c r="S439" s="93" t="e">
        <f t="shared" si="200"/>
        <v>#DIV/0!</v>
      </c>
      <c r="T439" s="59">
        <f t="shared" si="189"/>
        <v>0</v>
      </c>
      <c r="U439" s="42">
        <f t="shared" si="190"/>
        <v>0</v>
      </c>
      <c r="V439" s="53" t="e">
        <f t="shared" si="201"/>
        <v>#DIV/0!</v>
      </c>
      <c r="W439" s="92">
        <f t="shared" si="191"/>
        <v>5</v>
      </c>
      <c r="X439" s="87">
        <f t="shared" si="192"/>
        <v>6.4935064935064934</v>
      </c>
      <c r="Y439" s="88">
        <f t="shared" si="202"/>
        <v>-3.4194869158454821E-17</v>
      </c>
      <c r="Z439" s="54">
        <f t="shared" si="193"/>
        <v>0</v>
      </c>
      <c r="AA439" s="42">
        <f t="shared" si="203"/>
        <v>0</v>
      </c>
      <c r="AB439" s="55" t="e">
        <f t="shared" si="204"/>
        <v>#DIV/0!</v>
      </c>
      <c r="AC439" s="86">
        <f t="shared" si="194"/>
        <v>5</v>
      </c>
      <c r="AD439" s="87">
        <f t="shared" si="205"/>
        <v>5.2083333333333339</v>
      </c>
      <c r="AE439" s="93">
        <f t="shared" si="206"/>
        <v>1.0658141036401501E-16</v>
      </c>
      <c r="AF439" s="59">
        <f t="shared" si="207"/>
        <v>5</v>
      </c>
      <c r="AG439" s="42">
        <f t="shared" si="208"/>
        <v>5.2083333333333339</v>
      </c>
      <c r="AH439" s="55">
        <f t="shared" si="209"/>
        <v>1.0658141036401501E-16</v>
      </c>
    </row>
    <row r="440" spans="1:34" x14ac:dyDescent="0.25">
      <c r="A440" s="75"/>
      <c r="B440" s="66"/>
      <c r="C440" s="40"/>
      <c r="D440" s="80">
        <v>0.04</v>
      </c>
      <c r="E440" s="86">
        <f t="shared" si="180"/>
        <v>5</v>
      </c>
      <c r="F440" s="87">
        <f t="shared" si="181"/>
        <v>6.2893081761006293</v>
      </c>
      <c r="G440" s="88">
        <f t="shared" si="195"/>
        <v>3.5305092183079979E-17</v>
      </c>
      <c r="H440" s="54">
        <f t="shared" si="182"/>
        <v>0</v>
      </c>
      <c r="I440" s="42">
        <f t="shared" si="196"/>
        <v>0</v>
      </c>
      <c r="J440" s="53" t="e">
        <f t="shared" si="197"/>
        <v>#DIV/0!</v>
      </c>
      <c r="K440" s="92">
        <f t="shared" si="183"/>
        <v>0</v>
      </c>
      <c r="L440" s="87">
        <f t="shared" si="184"/>
        <v>0</v>
      </c>
      <c r="M440" s="93" t="e">
        <f t="shared" si="198"/>
        <v>#DIV/0!</v>
      </c>
      <c r="N440" s="59">
        <f t="shared" si="185"/>
        <v>5</v>
      </c>
      <c r="O440" s="42">
        <f t="shared" si="186"/>
        <v>6.2500000000000009</v>
      </c>
      <c r="P440" s="55">
        <f t="shared" si="199"/>
        <v>1.0658141036401501E-16</v>
      </c>
      <c r="Q440" s="86">
        <f t="shared" si="187"/>
        <v>0</v>
      </c>
      <c r="R440" s="87">
        <f t="shared" si="188"/>
        <v>0</v>
      </c>
      <c r="S440" s="93" t="e">
        <f t="shared" si="200"/>
        <v>#DIV/0!</v>
      </c>
      <c r="T440" s="59">
        <f t="shared" si="189"/>
        <v>0</v>
      </c>
      <c r="U440" s="42">
        <f t="shared" si="190"/>
        <v>0</v>
      </c>
      <c r="V440" s="53" t="e">
        <f t="shared" si="201"/>
        <v>#DIV/0!</v>
      </c>
      <c r="W440" s="92">
        <f t="shared" si="191"/>
        <v>5</v>
      </c>
      <c r="X440" s="87">
        <f t="shared" si="192"/>
        <v>6.4935064935064934</v>
      </c>
      <c r="Y440" s="88">
        <f t="shared" si="202"/>
        <v>-3.4194869158454821E-17</v>
      </c>
      <c r="Z440" s="54">
        <f t="shared" si="193"/>
        <v>0</v>
      </c>
      <c r="AA440" s="42">
        <f t="shared" si="203"/>
        <v>0</v>
      </c>
      <c r="AB440" s="55" t="e">
        <f t="shared" si="204"/>
        <v>#DIV/0!</v>
      </c>
      <c r="AC440" s="86">
        <f t="shared" si="194"/>
        <v>5</v>
      </c>
      <c r="AD440" s="87">
        <f t="shared" si="205"/>
        <v>5.2083333333333339</v>
      </c>
      <c r="AE440" s="93">
        <f t="shared" si="206"/>
        <v>1.0658141036401501E-16</v>
      </c>
      <c r="AF440" s="59">
        <f t="shared" si="207"/>
        <v>5</v>
      </c>
      <c r="AG440" s="42">
        <f t="shared" si="208"/>
        <v>5.2083333333333339</v>
      </c>
      <c r="AH440" s="55">
        <f t="shared" si="209"/>
        <v>1.0658141036401501E-16</v>
      </c>
    </row>
    <row r="441" spans="1:34" x14ac:dyDescent="0.25">
      <c r="A441" s="75"/>
      <c r="B441" s="66"/>
      <c r="C441" s="40"/>
      <c r="D441" s="80">
        <v>0.04</v>
      </c>
      <c r="E441" s="86">
        <f t="shared" si="180"/>
        <v>5</v>
      </c>
      <c r="F441" s="87">
        <f t="shared" si="181"/>
        <v>6.2893081761006293</v>
      </c>
      <c r="G441" s="88">
        <f t="shared" si="195"/>
        <v>3.5305092183079979E-17</v>
      </c>
      <c r="H441" s="54">
        <f t="shared" si="182"/>
        <v>0</v>
      </c>
      <c r="I441" s="42">
        <f t="shared" si="196"/>
        <v>0</v>
      </c>
      <c r="J441" s="53" t="e">
        <f t="shared" si="197"/>
        <v>#DIV/0!</v>
      </c>
      <c r="K441" s="92">
        <f t="shared" si="183"/>
        <v>0</v>
      </c>
      <c r="L441" s="87">
        <f t="shared" si="184"/>
        <v>0</v>
      </c>
      <c r="M441" s="93" t="e">
        <f t="shared" si="198"/>
        <v>#DIV/0!</v>
      </c>
      <c r="N441" s="59">
        <f t="shared" si="185"/>
        <v>5</v>
      </c>
      <c r="O441" s="42">
        <f t="shared" si="186"/>
        <v>6.2500000000000009</v>
      </c>
      <c r="P441" s="55">
        <f t="shared" si="199"/>
        <v>1.0658141036401501E-16</v>
      </c>
      <c r="Q441" s="86">
        <f t="shared" si="187"/>
        <v>0</v>
      </c>
      <c r="R441" s="87">
        <f t="shared" si="188"/>
        <v>0</v>
      </c>
      <c r="S441" s="93" t="e">
        <f t="shared" si="200"/>
        <v>#DIV/0!</v>
      </c>
      <c r="T441" s="59">
        <f t="shared" si="189"/>
        <v>0</v>
      </c>
      <c r="U441" s="42">
        <f t="shared" si="190"/>
        <v>0</v>
      </c>
      <c r="V441" s="53" t="e">
        <f t="shared" si="201"/>
        <v>#DIV/0!</v>
      </c>
      <c r="W441" s="92">
        <f t="shared" si="191"/>
        <v>5</v>
      </c>
      <c r="X441" s="87">
        <f t="shared" si="192"/>
        <v>6.4935064935064934</v>
      </c>
      <c r="Y441" s="88">
        <f t="shared" si="202"/>
        <v>-3.4194869158454821E-17</v>
      </c>
      <c r="Z441" s="54">
        <f t="shared" si="193"/>
        <v>0</v>
      </c>
      <c r="AA441" s="42">
        <f t="shared" si="203"/>
        <v>0</v>
      </c>
      <c r="AB441" s="55" t="e">
        <f t="shared" si="204"/>
        <v>#DIV/0!</v>
      </c>
      <c r="AC441" s="86">
        <f t="shared" si="194"/>
        <v>5</v>
      </c>
      <c r="AD441" s="87">
        <f t="shared" si="205"/>
        <v>5.2083333333333339</v>
      </c>
      <c r="AE441" s="93">
        <f t="shared" si="206"/>
        <v>1.0658141036401501E-16</v>
      </c>
      <c r="AF441" s="59">
        <f t="shared" si="207"/>
        <v>5</v>
      </c>
      <c r="AG441" s="42">
        <f t="shared" si="208"/>
        <v>5.2083333333333339</v>
      </c>
      <c r="AH441" s="55">
        <f t="shared" si="209"/>
        <v>1.0658141036401501E-16</v>
      </c>
    </row>
    <row r="442" spans="1:34" x14ac:dyDescent="0.25">
      <c r="A442" s="75"/>
      <c r="B442" s="66"/>
      <c r="C442" s="40"/>
      <c r="D442" s="80">
        <v>0.04</v>
      </c>
      <c r="E442" s="86">
        <f t="shared" si="180"/>
        <v>5</v>
      </c>
      <c r="F442" s="87">
        <f t="shared" si="181"/>
        <v>6.2893081761006293</v>
      </c>
      <c r="G442" s="88">
        <f t="shared" si="195"/>
        <v>3.5305092183079979E-17</v>
      </c>
      <c r="H442" s="54">
        <f t="shared" si="182"/>
        <v>0</v>
      </c>
      <c r="I442" s="42">
        <f t="shared" si="196"/>
        <v>0</v>
      </c>
      <c r="J442" s="53" t="e">
        <f t="shared" si="197"/>
        <v>#DIV/0!</v>
      </c>
      <c r="K442" s="92">
        <f t="shared" si="183"/>
        <v>0</v>
      </c>
      <c r="L442" s="87">
        <f t="shared" si="184"/>
        <v>0</v>
      </c>
      <c r="M442" s="93" t="e">
        <f t="shared" si="198"/>
        <v>#DIV/0!</v>
      </c>
      <c r="N442" s="59">
        <f t="shared" si="185"/>
        <v>5</v>
      </c>
      <c r="O442" s="42">
        <f t="shared" si="186"/>
        <v>6.2500000000000009</v>
      </c>
      <c r="P442" s="55">
        <f t="shared" si="199"/>
        <v>1.0658141036401501E-16</v>
      </c>
      <c r="Q442" s="86">
        <f t="shared" si="187"/>
        <v>0</v>
      </c>
      <c r="R442" s="87">
        <f t="shared" si="188"/>
        <v>0</v>
      </c>
      <c r="S442" s="93" t="e">
        <f t="shared" si="200"/>
        <v>#DIV/0!</v>
      </c>
      <c r="T442" s="59">
        <f t="shared" si="189"/>
        <v>0</v>
      </c>
      <c r="U442" s="42">
        <f t="shared" si="190"/>
        <v>0</v>
      </c>
      <c r="V442" s="53" t="e">
        <f t="shared" si="201"/>
        <v>#DIV/0!</v>
      </c>
      <c r="W442" s="92">
        <f t="shared" si="191"/>
        <v>5</v>
      </c>
      <c r="X442" s="87">
        <f t="shared" si="192"/>
        <v>6.4935064935064934</v>
      </c>
      <c r="Y442" s="88">
        <f t="shared" si="202"/>
        <v>-3.4194869158454821E-17</v>
      </c>
      <c r="Z442" s="54">
        <f t="shared" si="193"/>
        <v>0</v>
      </c>
      <c r="AA442" s="42">
        <f t="shared" si="203"/>
        <v>0</v>
      </c>
      <c r="AB442" s="55" t="e">
        <f t="shared" si="204"/>
        <v>#DIV/0!</v>
      </c>
      <c r="AC442" s="86">
        <f t="shared" si="194"/>
        <v>5</v>
      </c>
      <c r="AD442" s="87">
        <f t="shared" si="205"/>
        <v>5.2083333333333339</v>
      </c>
      <c r="AE442" s="93">
        <f t="shared" si="206"/>
        <v>1.0658141036401501E-16</v>
      </c>
      <c r="AF442" s="59">
        <f t="shared" si="207"/>
        <v>5</v>
      </c>
      <c r="AG442" s="42">
        <f t="shared" si="208"/>
        <v>5.2083333333333339</v>
      </c>
      <c r="AH442" s="55">
        <f t="shared" si="209"/>
        <v>1.0658141036401501E-16</v>
      </c>
    </row>
    <row r="443" spans="1:34" x14ac:dyDescent="0.25">
      <c r="A443" s="75"/>
      <c r="B443" s="66"/>
      <c r="C443" s="40"/>
      <c r="D443" s="80">
        <v>0.04</v>
      </c>
      <c r="E443" s="86">
        <f t="shared" si="180"/>
        <v>5</v>
      </c>
      <c r="F443" s="87">
        <f t="shared" si="181"/>
        <v>6.2893081761006293</v>
      </c>
      <c r="G443" s="88">
        <f t="shared" si="195"/>
        <v>3.5305092183079979E-17</v>
      </c>
      <c r="H443" s="54">
        <f t="shared" si="182"/>
        <v>0</v>
      </c>
      <c r="I443" s="42">
        <f t="shared" si="196"/>
        <v>0</v>
      </c>
      <c r="J443" s="53" t="e">
        <f t="shared" si="197"/>
        <v>#DIV/0!</v>
      </c>
      <c r="K443" s="92">
        <f t="shared" si="183"/>
        <v>0</v>
      </c>
      <c r="L443" s="87">
        <f t="shared" si="184"/>
        <v>0</v>
      </c>
      <c r="M443" s="93" t="e">
        <f t="shared" si="198"/>
        <v>#DIV/0!</v>
      </c>
      <c r="N443" s="59">
        <f t="shared" si="185"/>
        <v>5</v>
      </c>
      <c r="O443" s="42">
        <f t="shared" si="186"/>
        <v>6.2500000000000009</v>
      </c>
      <c r="P443" s="55">
        <f t="shared" si="199"/>
        <v>1.0658141036401501E-16</v>
      </c>
      <c r="Q443" s="86">
        <f t="shared" si="187"/>
        <v>0</v>
      </c>
      <c r="R443" s="87">
        <f t="shared" si="188"/>
        <v>0</v>
      </c>
      <c r="S443" s="93" t="e">
        <f t="shared" si="200"/>
        <v>#DIV/0!</v>
      </c>
      <c r="T443" s="59">
        <f t="shared" si="189"/>
        <v>0</v>
      </c>
      <c r="U443" s="42">
        <f t="shared" si="190"/>
        <v>0</v>
      </c>
      <c r="V443" s="53" t="e">
        <f t="shared" si="201"/>
        <v>#DIV/0!</v>
      </c>
      <c r="W443" s="92">
        <f t="shared" si="191"/>
        <v>5</v>
      </c>
      <c r="X443" s="87">
        <f t="shared" si="192"/>
        <v>6.4935064935064934</v>
      </c>
      <c r="Y443" s="88">
        <f t="shared" si="202"/>
        <v>-3.4194869158454821E-17</v>
      </c>
      <c r="Z443" s="54">
        <f t="shared" si="193"/>
        <v>0</v>
      </c>
      <c r="AA443" s="42">
        <f t="shared" si="203"/>
        <v>0</v>
      </c>
      <c r="AB443" s="55" t="e">
        <f t="shared" si="204"/>
        <v>#DIV/0!</v>
      </c>
      <c r="AC443" s="86">
        <f t="shared" si="194"/>
        <v>5</v>
      </c>
      <c r="AD443" s="87">
        <f t="shared" si="205"/>
        <v>5.2083333333333339</v>
      </c>
      <c r="AE443" s="93">
        <f t="shared" si="206"/>
        <v>1.0658141036401501E-16</v>
      </c>
      <c r="AF443" s="59">
        <f t="shared" si="207"/>
        <v>5</v>
      </c>
      <c r="AG443" s="42">
        <f t="shared" si="208"/>
        <v>5.2083333333333339</v>
      </c>
      <c r="AH443" s="55">
        <f t="shared" si="209"/>
        <v>1.0658141036401501E-16</v>
      </c>
    </row>
    <row r="444" spans="1:34" x14ac:dyDescent="0.25">
      <c r="A444" s="75"/>
      <c r="B444" s="66"/>
      <c r="C444" s="40"/>
      <c r="D444" s="80">
        <v>0.04</v>
      </c>
      <c r="E444" s="86">
        <f t="shared" si="180"/>
        <v>5</v>
      </c>
      <c r="F444" s="87">
        <f t="shared" si="181"/>
        <v>6.2893081761006293</v>
      </c>
      <c r="G444" s="88">
        <f t="shared" si="195"/>
        <v>3.5305092183079979E-17</v>
      </c>
      <c r="H444" s="54">
        <f t="shared" si="182"/>
        <v>0</v>
      </c>
      <c r="I444" s="42">
        <f t="shared" si="196"/>
        <v>0</v>
      </c>
      <c r="J444" s="53" t="e">
        <f t="shared" si="197"/>
        <v>#DIV/0!</v>
      </c>
      <c r="K444" s="92">
        <f t="shared" si="183"/>
        <v>0</v>
      </c>
      <c r="L444" s="87">
        <f t="shared" si="184"/>
        <v>0</v>
      </c>
      <c r="M444" s="93" t="e">
        <f t="shared" si="198"/>
        <v>#DIV/0!</v>
      </c>
      <c r="N444" s="59">
        <f t="shared" si="185"/>
        <v>5</v>
      </c>
      <c r="O444" s="42">
        <f t="shared" si="186"/>
        <v>6.2500000000000009</v>
      </c>
      <c r="P444" s="55">
        <f t="shared" si="199"/>
        <v>1.0658141036401501E-16</v>
      </c>
      <c r="Q444" s="86">
        <f t="shared" si="187"/>
        <v>0</v>
      </c>
      <c r="R444" s="87">
        <f t="shared" si="188"/>
        <v>0</v>
      </c>
      <c r="S444" s="93" t="e">
        <f t="shared" si="200"/>
        <v>#DIV/0!</v>
      </c>
      <c r="T444" s="59">
        <f t="shared" si="189"/>
        <v>0</v>
      </c>
      <c r="U444" s="42">
        <f t="shared" si="190"/>
        <v>0</v>
      </c>
      <c r="V444" s="53" t="e">
        <f t="shared" si="201"/>
        <v>#DIV/0!</v>
      </c>
      <c r="W444" s="92">
        <f t="shared" si="191"/>
        <v>5</v>
      </c>
      <c r="X444" s="87">
        <f t="shared" si="192"/>
        <v>6.4935064935064934</v>
      </c>
      <c r="Y444" s="88">
        <f t="shared" si="202"/>
        <v>-3.4194869158454821E-17</v>
      </c>
      <c r="Z444" s="54">
        <f t="shared" si="193"/>
        <v>0</v>
      </c>
      <c r="AA444" s="42">
        <f t="shared" si="203"/>
        <v>0</v>
      </c>
      <c r="AB444" s="55" t="e">
        <f t="shared" si="204"/>
        <v>#DIV/0!</v>
      </c>
      <c r="AC444" s="86">
        <f t="shared" si="194"/>
        <v>5</v>
      </c>
      <c r="AD444" s="87">
        <f t="shared" si="205"/>
        <v>5.2083333333333339</v>
      </c>
      <c r="AE444" s="93">
        <f t="shared" si="206"/>
        <v>1.0658141036401501E-16</v>
      </c>
      <c r="AF444" s="59">
        <f t="shared" si="207"/>
        <v>5</v>
      </c>
      <c r="AG444" s="42">
        <f t="shared" si="208"/>
        <v>5.2083333333333339</v>
      </c>
      <c r="AH444" s="55">
        <f t="shared" si="209"/>
        <v>1.0658141036401501E-16</v>
      </c>
    </row>
    <row r="445" spans="1:34" x14ac:dyDescent="0.25">
      <c r="A445" s="75"/>
      <c r="B445" s="66"/>
      <c r="C445" s="40"/>
      <c r="D445" s="80">
        <v>0.04</v>
      </c>
      <c r="E445" s="86">
        <f t="shared" si="180"/>
        <v>5</v>
      </c>
      <c r="F445" s="87">
        <f t="shared" si="181"/>
        <v>6.2893081761006293</v>
      </c>
      <c r="G445" s="88">
        <f t="shared" si="195"/>
        <v>3.5305092183079979E-17</v>
      </c>
      <c r="H445" s="54">
        <f t="shared" si="182"/>
        <v>0</v>
      </c>
      <c r="I445" s="42">
        <f t="shared" si="196"/>
        <v>0</v>
      </c>
      <c r="J445" s="53" t="e">
        <f t="shared" si="197"/>
        <v>#DIV/0!</v>
      </c>
      <c r="K445" s="92">
        <f t="shared" si="183"/>
        <v>0</v>
      </c>
      <c r="L445" s="87">
        <f t="shared" si="184"/>
        <v>0</v>
      </c>
      <c r="M445" s="93" t="e">
        <f t="shared" si="198"/>
        <v>#DIV/0!</v>
      </c>
      <c r="N445" s="59">
        <f t="shared" si="185"/>
        <v>5</v>
      </c>
      <c r="O445" s="42">
        <f t="shared" si="186"/>
        <v>6.2500000000000009</v>
      </c>
      <c r="P445" s="55">
        <f t="shared" si="199"/>
        <v>1.0658141036401501E-16</v>
      </c>
      <c r="Q445" s="86">
        <f t="shared" si="187"/>
        <v>0</v>
      </c>
      <c r="R445" s="87">
        <f t="shared" si="188"/>
        <v>0</v>
      </c>
      <c r="S445" s="93" t="e">
        <f t="shared" si="200"/>
        <v>#DIV/0!</v>
      </c>
      <c r="T445" s="59">
        <f t="shared" si="189"/>
        <v>0</v>
      </c>
      <c r="U445" s="42">
        <f t="shared" si="190"/>
        <v>0</v>
      </c>
      <c r="V445" s="53" t="e">
        <f t="shared" si="201"/>
        <v>#DIV/0!</v>
      </c>
      <c r="W445" s="92">
        <f t="shared" si="191"/>
        <v>5</v>
      </c>
      <c r="X445" s="87">
        <f t="shared" si="192"/>
        <v>6.4935064935064934</v>
      </c>
      <c r="Y445" s="88">
        <f t="shared" si="202"/>
        <v>-3.4194869158454821E-17</v>
      </c>
      <c r="Z445" s="54">
        <f t="shared" si="193"/>
        <v>0</v>
      </c>
      <c r="AA445" s="42">
        <f t="shared" si="203"/>
        <v>0</v>
      </c>
      <c r="AB445" s="55" t="e">
        <f t="shared" si="204"/>
        <v>#DIV/0!</v>
      </c>
      <c r="AC445" s="86">
        <f t="shared" si="194"/>
        <v>5</v>
      </c>
      <c r="AD445" s="87">
        <f t="shared" si="205"/>
        <v>5.2083333333333339</v>
      </c>
      <c r="AE445" s="93">
        <f t="shared" si="206"/>
        <v>1.0658141036401501E-16</v>
      </c>
      <c r="AF445" s="59">
        <f t="shared" si="207"/>
        <v>5</v>
      </c>
      <c r="AG445" s="42">
        <f t="shared" si="208"/>
        <v>5.2083333333333339</v>
      </c>
      <c r="AH445" s="55">
        <f t="shared" si="209"/>
        <v>1.0658141036401501E-16</v>
      </c>
    </row>
    <row r="446" spans="1:34" x14ac:dyDescent="0.25">
      <c r="A446" s="75"/>
      <c r="B446" s="66"/>
      <c r="C446" s="40"/>
      <c r="D446" s="80">
        <v>0.04</v>
      </c>
      <c r="E446" s="86">
        <f t="shared" si="180"/>
        <v>5</v>
      </c>
      <c r="F446" s="87">
        <f t="shared" si="181"/>
        <v>6.2893081761006293</v>
      </c>
      <c r="G446" s="88">
        <f t="shared" si="195"/>
        <v>3.5305092183079979E-17</v>
      </c>
      <c r="H446" s="54">
        <f t="shared" si="182"/>
        <v>0</v>
      </c>
      <c r="I446" s="42">
        <f t="shared" si="196"/>
        <v>0</v>
      </c>
      <c r="J446" s="53" t="e">
        <f t="shared" si="197"/>
        <v>#DIV/0!</v>
      </c>
      <c r="K446" s="92">
        <f t="shared" si="183"/>
        <v>0</v>
      </c>
      <c r="L446" s="87">
        <f t="shared" si="184"/>
        <v>0</v>
      </c>
      <c r="M446" s="93" t="e">
        <f t="shared" si="198"/>
        <v>#DIV/0!</v>
      </c>
      <c r="N446" s="59">
        <f t="shared" si="185"/>
        <v>5</v>
      </c>
      <c r="O446" s="42">
        <f t="shared" si="186"/>
        <v>6.2500000000000009</v>
      </c>
      <c r="P446" s="55">
        <f t="shared" si="199"/>
        <v>1.0658141036401501E-16</v>
      </c>
      <c r="Q446" s="86">
        <f t="shared" si="187"/>
        <v>0</v>
      </c>
      <c r="R446" s="87">
        <f t="shared" si="188"/>
        <v>0</v>
      </c>
      <c r="S446" s="93" t="e">
        <f t="shared" si="200"/>
        <v>#DIV/0!</v>
      </c>
      <c r="T446" s="59">
        <f t="shared" si="189"/>
        <v>0</v>
      </c>
      <c r="U446" s="42">
        <f t="shared" si="190"/>
        <v>0</v>
      </c>
      <c r="V446" s="53" t="e">
        <f t="shared" si="201"/>
        <v>#DIV/0!</v>
      </c>
      <c r="W446" s="92">
        <f t="shared" si="191"/>
        <v>5</v>
      </c>
      <c r="X446" s="87">
        <f t="shared" si="192"/>
        <v>6.4935064935064934</v>
      </c>
      <c r="Y446" s="88">
        <f t="shared" si="202"/>
        <v>-3.4194869158454821E-17</v>
      </c>
      <c r="Z446" s="54">
        <f t="shared" si="193"/>
        <v>0</v>
      </c>
      <c r="AA446" s="42">
        <f t="shared" si="203"/>
        <v>0</v>
      </c>
      <c r="AB446" s="55" t="e">
        <f t="shared" si="204"/>
        <v>#DIV/0!</v>
      </c>
      <c r="AC446" s="86">
        <f t="shared" si="194"/>
        <v>5</v>
      </c>
      <c r="AD446" s="87">
        <f t="shared" si="205"/>
        <v>5.2083333333333339</v>
      </c>
      <c r="AE446" s="93">
        <f t="shared" si="206"/>
        <v>1.0658141036401501E-16</v>
      </c>
      <c r="AF446" s="59">
        <f t="shared" si="207"/>
        <v>5</v>
      </c>
      <c r="AG446" s="42">
        <f t="shared" si="208"/>
        <v>5.2083333333333339</v>
      </c>
      <c r="AH446" s="55">
        <f t="shared" si="209"/>
        <v>1.0658141036401501E-16</v>
      </c>
    </row>
    <row r="447" spans="1:34" x14ac:dyDescent="0.25">
      <c r="A447" s="75"/>
      <c r="B447" s="66"/>
      <c r="C447" s="40"/>
      <c r="D447" s="80">
        <v>0.04</v>
      </c>
      <c r="E447" s="86">
        <f t="shared" si="180"/>
        <v>5</v>
      </c>
      <c r="F447" s="87">
        <f t="shared" si="181"/>
        <v>6.2893081761006293</v>
      </c>
      <c r="G447" s="88">
        <f t="shared" si="195"/>
        <v>3.5305092183079979E-17</v>
      </c>
      <c r="H447" s="54">
        <f t="shared" si="182"/>
        <v>0</v>
      </c>
      <c r="I447" s="42">
        <f t="shared" si="196"/>
        <v>0</v>
      </c>
      <c r="J447" s="53" t="e">
        <f t="shared" si="197"/>
        <v>#DIV/0!</v>
      </c>
      <c r="K447" s="92">
        <f t="shared" si="183"/>
        <v>0</v>
      </c>
      <c r="L447" s="87">
        <f t="shared" si="184"/>
        <v>0</v>
      </c>
      <c r="M447" s="93" t="e">
        <f t="shared" si="198"/>
        <v>#DIV/0!</v>
      </c>
      <c r="N447" s="59">
        <f t="shared" si="185"/>
        <v>5</v>
      </c>
      <c r="O447" s="42">
        <f t="shared" si="186"/>
        <v>6.2500000000000009</v>
      </c>
      <c r="P447" s="55">
        <f t="shared" si="199"/>
        <v>1.0658141036401501E-16</v>
      </c>
      <c r="Q447" s="86">
        <f t="shared" si="187"/>
        <v>0</v>
      </c>
      <c r="R447" s="87">
        <f t="shared" si="188"/>
        <v>0</v>
      </c>
      <c r="S447" s="93" t="e">
        <f t="shared" si="200"/>
        <v>#DIV/0!</v>
      </c>
      <c r="T447" s="59">
        <f t="shared" si="189"/>
        <v>0</v>
      </c>
      <c r="U447" s="42">
        <f t="shared" si="190"/>
        <v>0</v>
      </c>
      <c r="V447" s="53" t="e">
        <f t="shared" si="201"/>
        <v>#DIV/0!</v>
      </c>
      <c r="W447" s="92">
        <f t="shared" si="191"/>
        <v>5</v>
      </c>
      <c r="X447" s="87">
        <f t="shared" si="192"/>
        <v>6.4935064935064934</v>
      </c>
      <c r="Y447" s="88">
        <f t="shared" si="202"/>
        <v>-3.4194869158454821E-17</v>
      </c>
      <c r="Z447" s="54">
        <f t="shared" si="193"/>
        <v>0</v>
      </c>
      <c r="AA447" s="42">
        <f t="shared" si="203"/>
        <v>0</v>
      </c>
      <c r="AB447" s="55" t="e">
        <f t="shared" si="204"/>
        <v>#DIV/0!</v>
      </c>
      <c r="AC447" s="86">
        <f t="shared" si="194"/>
        <v>5</v>
      </c>
      <c r="AD447" s="87">
        <f t="shared" si="205"/>
        <v>5.2083333333333339</v>
      </c>
      <c r="AE447" s="93">
        <f t="shared" si="206"/>
        <v>1.0658141036401501E-16</v>
      </c>
      <c r="AF447" s="59">
        <f t="shared" si="207"/>
        <v>5</v>
      </c>
      <c r="AG447" s="42">
        <f t="shared" si="208"/>
        <v>5.2083333333333339</v>
      </c>
      <c r="AH447" s="55">
        <f t="shared" si="209"/>
        <v>1.0658141036401501E-16</v>
      </c>
    </row>
    <row r="448" spans="1:34" x14ac:dyDescent="0.25">
      <c r="A448" s="75"/>
      <c r="B448" s="66"/>
      <c r="C448" s="40"/>
      <c r="D448" s="80">
        <v>0.04</v>
      </c>
      <c r="E448" s="86">
        <f t="shared" si="180"/>
        <v>5</v>
      </c>
      <c r="F448" s="87">
        <f t="shared" si="181"/>
        <v>6.2893081761006293</v>
      </c>
      <c r="G448" s="88">
        <f t="shared" si="195"/>
        <v>3.5305092183079979E-17</v>
      </c>
      <c r="H448" s="54">
        <f t="shared" si="182"/>
        <v>0</v>
      </c>
      <c r="I448" s="42">
        <f t="shared" si="196"/>
        <v>0</v>
      </c>
      <c r="J448" s="53" t="e">
        <f t="shared" si="197"/>
        <v>#DIV/0!</v>
      </c>
      <c r="K448" s="92">
        <f t="shared" si="183"/>
        <v>0</v>
      </c>
      <c r="L448" s="87">
        <f t="shared" si="184"/>
        <v>0</v>
      </c>
      <c r="M448" s="93" t="e">
        <f t="shared" si="198"/>
        <v>#DIV/0!</v>
      </c>
      <c r="N448" s="59">
        <f t="shared" si="185"/>
        <v>5</v>
      </c>
      <c r="O448" s="42">
        <f t="shared" si="186"/>
        <v>6.2500000000000009</v>
      </c>
      <c r="P448" s="55">
        <f t="shared" si="199"/>
        <v>1.0658141036401501E-16</v>
      </c>
      <c r="Q448" s="86">
        <f t="shared" si="187"/>
        <v>0</v>
      </c>
      <c r="R448" s="87">
        <f t="shared" si="188"/>
        <v>0</v>
      </c>
      <c r="S448" s="93" t="e">
        <f t="shared" si="200"/>
        <v>#DIV/0!</v>
      </c>
      <c r="T448" s="59">
        <f t="shared" si="189"/>
        <v>0</v>
      </c>
      <c r="U448" s="42">
        <f t="shared" si="190"/>
        <v>0</v>
      </c>
      <c r="V448" s="53" t="e">
        <f t="shared" si="201"/>
        <v>#DIV/0!</v>
      </c>
      <c r="W448" s="92">
        <f t="shared" si="191"/>
        <v>5</v>
      </c>
      <c r="X448" s="87">
        <f t="shared" si="192"/>
        <v>6.4935064935064934</v>
      </c>
      <c r="Y448" s="88">
        <f t="shared" si="202"/>
        <v>-3.4194869158454821E-17</v>
      </c>
      <c r="Z448" s="54">
        <f t="shared" si="193"/>
        <v>0</v>
      </c>
      <c r="AA448" s="42">
        <f t="shared" si="203"/>
        <v>0</v>
      </c>
      <c r="AB448" s="55" t="e">
        <f t="shared" si="204"/>
        <v>#DIV/0!</v>
      </c>
      <c r="AC448" s="86">
        <f t="shared" si="194"/>
        <v>5</v>
      </c>
      <c r="AD448" s="87">
        <f t="shared" si="205"/>
        <v>5.2083333333333339</v>
      </c>
      <c r="AE448" s="93">
        <f t="shared" si="206"/>
        <v>1.0658141036401501E-16</v>
      </c>
      <c r="AF448" s="59">
        <f t="shared" si="207"/>
        <v>5</v>
      </c>
      <c r="AG448" s="42">
        <f t="shared" si="208"/>
        <v>5.2083333333333339</v>
      </c>
      <c r="AH448" s="55">
        <f t="shared" si="209"/>
        <v>1.0658141036401501E-16</v>
      </c>
    </row>
    <row r="449" spans="1:34" x14ac:dyDescent="0.25">
      <c r="A449" s="75"/>
      <c r="B449" s="66"/>
      <c r="C449" s="40"/>
      <c r="D449" s="80">
        <v>0.04</v>
      </c>
      <c r="E449" s="86">
        <f t="shared" si="180"/>
        <v>5</v>
      </c>
      <c r="F449" s="87">
        <f t="shared" si="181"/>
        <v>6.2893081761006293</v>
      </c>
      <c r="G449" s="88">
        <f t="shared" si="195"/>
        <v>3.5305092183079979E-17</v>
      </c>
      <c r="H449" s="54">
        <f t="shared" si="182"/>
        <v>0</v>
      </c>
      <c r="I449" s="42">
        <f t="shared" si="196"/>
        <v>0</v>
      </c>
      <c r="J449" s="53" t="e">
        <f t="shared" si="197"/>
        <v>#DIV/0!</v>
      </c>
      <c r="K449" s="92">
        <f t="shared" si="183"/>
        <v>0</v>
      </c>
      <c r="L449" s="87">
        <f t="shared" si="184"/>
        <v>0</v>
      </c>
      <c r="M449" s="93" t="e">
        <f t="shared" si="198"/>
        <v>#DIV/0!</v>
      </c>
      <c r="N449" s="59">
        <f t="shared" si="185"/>
        <v>5</v>
      </c>
      <c r="O449" s="42">
        <f t="shared" si="186"/>
        <v>6.2500000000000009</v>
      </c>
      <c r="P449" s="55">
        <f t="shared" si="199"/>
        <v>1.0658141036401501E-16</v>
      </c>
      <c r="Q449" s="86">
        <f t="shared" si="187"/>
        <v>0</v>
      </c>
      <c r="R449" s="87">
        <f t="shared" si="188"/>
        <v>0</v>
      </c>
      <c r="S449" s="93" t="e">
        <f t="shared" si="200"/>
        <v>#DIV/0!</v>
      </c>
      <c r="T449" s="59">
        <f t="shared" si="189"/>
        <v>0</v>
      </c>
      <c r="U449" s="42">
        <f t="shared" si="190"/>
        <v>0</v>
      </c>
      <c r="V449" s="53" t="e">
        <f t="shared" si="201"/>
        <v>#DIV/0!</v>
      </c>
      <c r="W449" s="92">
        <f t="shared" si="191"/>
        <v>5</v>
      </c>
      <c r="X449" s="87">
        <f t="shared" si="192"/>
        <v>6.4935064935064934</v>
      </c>
      <c r="Y449" s="88">
        <f t="shared" si="202"/>
        <v>-3.4194869158454821E-17</v>
      </c>
      <c r="Z449" s="54">
        <f t="shared" si="193"/>
        <v>0</v>
      </c>
      <c r="AA449" s="42">
        <f t="shared" si="203"/>
        <v>0</v>
      </c>
      <c r="AB449" s="55" t="e">
        <f t="shared" si="204"/>
        <v>#DIV/0!</v>
      </c>
      <c r="AC449" s="86">
        <f t="shared" si="194"/>
        <v>5</v>
      </c>
      <c r="AD449" s="87">
        <f t="shared" si="205"/>
        <v>5.2083333333333339</v>
      </c>
      <c r="AE449" s="93">
        <f t="shared" si="206"/>
        <v>1.0658141036401501E-16</v>
      </c>
      <c r="AF449" s="59">
        <f t="shared" si="207"/>
        <v>5</v>
      </c>
      <c r="AG449" s="42">
        <f t="shared" si="208"/>
        <v>5.2083333333333339</v>
      </c>
      <c r="AH449" s="55">
        <f t="shared" si="209"/>
        <v>1.0658141036401501E-16</v>
      </c>
    </row>
    <row r="450" spans="1:34" x14ac:dyDescent="0.25">
      <c r="A450" s="75"/>
      <c r="B450" s="66"/>
      <c r="C450" s="40"/>
      <c r="D450" s="80">
        <v>0.04</v>
      </c>
      <c r="E450" s="86">
        <f t="shared" si="180"/>
        <v>5</v>
      </c>
      <c r="F450" s="87">
        <f t="shared" si="181"/>
        <v>6.2893081761006293</v>
      </c>
      <c r="G450" s="88">
        <f t="shared" si="195"/>
        <v>3.5305092183079979E-17</v>
      </c>
      <c r="H450" s="54">
        <f t="shared" si="182"/>
        <v>0</v>
      </c>
      <c r="I450" s="42">
        <f t="shared" si="196"/>
        <v>0</v>
      </c>
      <c r="J450" s="53" t="e">
        <f t="shared" si="197"/>
        <v>#DIV/0!</v>
      </c>
      <c r="K450" s="92">
        <f t="shared" si="183"/>
        <v>0</v>
      </c>
      <c r="L450" s="87">
        <f t="shared" si="184"/>
        <v>0</v>
      </c>
      <c r="M450" s="93" t="e">
        <f t="shared" si="198"/>
        <v>#DIV/0!</v>
      </c>
      <c r="N450" s="59">
        <f t="shared" si="185"/>
        <v>5</v>
      </c>
      <c r="O450" s="42">
        <f t="shared" si="186"/>
        <v>6.2500000000000009</v>
      </c>
      <c r="P450" s="55">
        <f t="shared" si="199"/>
        <v>1.0658141036401501E-16</v>
      </c>
      <c r="Q450" s="86">
        <f t="shared" si="187"/>
        <v>0</v>
      </c>
      <c r="R450" s="87">
        <f t="shared" si="188"/>
        <v>0</v>
      </c>
      <c r="S450" s="93" t="e">
        <f t="shared" si="200"/>
        <v>#DIV/0!</v>
      </c>
      <c r="T450" s="59">
        <f t="shared" si="189"/>
        <v>0</v>
      </c>
      <c r="U450" s="42">
        <f t="shared" si="190"/>
        <v>0</v>
      </c>
      <c r="V450" s="53" t="e">
        <f t="shared" si="201"/>
        <v>#DIV/0!</v>
      </c>
      <c r="W450" s="92">
        <f t="shared" si="191"/>
        <v>5</v>
      </c>
      <c r="X450" s="87">
        <f t="shared" si="192"/>
        <v>6.4935064935064934</v>
      </c>
      <c r="Y450" s="88">
        <f t="shared" si="202"/>
        <v>-3.4194869158454821E-17</v>
      </c>
      <c r="Z450" s="54">
        <f t="shared" si="193"/>
        <v>0</v>
      </c>
      <c r="AA450" s="42">
        <f t="shared" si="203"/>
        <v>0</v>
      </c>
      <c r="AB450" s="55" t="e">
        <f t="shared" si="204"/>
        <v>#DIV/0!</v>
      </c>
      <c r="AC450" s="86">
        <f t="shared" si="194"/>
        <v>5</v>
      </c>
      <c r="AD450" s="87">
        <f t="shared" si="205"/>
        <v>5.2083333333333339</v>
      </c>
      <c r="AE450" s="93">
        <f t="shared" si="206"/>
        <v>1.0658141036401501E-16</v>
      </c>
      <c r="AF450" s="59">
        <f t="shared" si="207"/>
        <v>5</v>
      </c>
      <c r="AG450" s="42">
        <f t="shared" si="208"/>
        <v>5.2083333333333339</v>
      </c>
      <c r="AH450" s="55">
        <f t="shared" si="209"/>
        <v>1.0658141036401501E-16</v>
      </c>
    </row>
    <row r="451" spans="1:34" x14ac:dyDescent="0.25">
      <c r="A451" s="75"/>
      <c r="B451" s="66"/>
      <c r="C451" s="40"/>
      <c r="D451" s="80">
        <v>0.04</v>
      </c>
      <c r="E451" s="86">
        <f t="shared" si="180"/>
        <v>5</v>
      </c>
      <c r="F451" s="87">
        <f t="shared" si="181"/>
        <v>6.2893081761006293</v>
      </c>
      <c r="G451" s="88">
        <f t="shared" si="195"/>
        <v>3.5305092183079979E-17</v>
      </c>
      <c r="H451" s="54">
        <f t="shared" si="182"/>
        <v>0</v>
      </c>
      <c r="I451" s="42">
        <f t="shared" si="196"/>
        <v>0</v>
      </c>
      <c r="J451" s="53" t="e">
        <f t="shared" si="197"/>
        <v>#DIV/0!</v>
      </c>
      <c r="K451" s="92">
        <f t="shared" si="183"/>
        <v>0</v>
      </c>
      <c r="L451" s="87">
        <f t="shared" si="184"/>
        <v>0</v>
      </c>
      <c r="M451" s="93" t="e">
        <f t="shared" si="198"/>
        <v>#DIV/0!</v>
      </c>
      <c r="N451" s="59">
        <f t="shared" si="185"/>
        <v>5</v>
      </c>
      <c r="O451" s="42">
        <f t="shared" si="186"/>
        <v>6.2500000000000009</v>
      </c>
      <c r="P451" s="55">
        <f t="shared" si="199"/>
        <v>1.0658141036401501E-16</v>
      </c>
      <c r="Q451" s="86">
        <f t="shared" si="187"/>
        <v>0</v>
      </c>
      <c r="R451" s="87">
        <f t="shared" si="188"/>
        <v>0</v>
      </c>
      <c r="S451" s="93" t="e">
        <f t="shared" si="200"/>
        <v>#DIV/0!</v>
      </c>
      <c r="T451" s="59">
        <f t="shared" si="189"/>
        <v>0</v>
      </c>
      <c r="U451" s="42">
        <f t="shared" si="190"/>
        <v>0</v>
      </c>
      <c r="V451" s="53" t="e">
        <f t="shared" si="201"/>
        <v>#DIV/0!</v>
      </c>
      <c r="W451" s="92">
        <f t="shared" si="191"/>
        <v>5</v>
      </c>
      <c r="X451" s="87">
        <f t="shared" si="192"/>
        <v>6.4935064935064934</v>
      </c>
      <c r="Y451" s="88">
        <f t="shared" si="202"/>
        <v>-3.4194869158454821E-17</v>
      </c>
      <c r="Z451" s="54">
        <f t="shared" si="193"/>
        <v>0</v>
      </c>
      <c r="AA451" s="42">
        <f t="shared" si="203"/>
        <v>0</v>
      </c>
      <c r="AB451" s="55" t="e">
        <f t="shared" si="204"/>
        <v>#DIV/0!</v>
      </c>
      <c r="AC451" s="86">
        <f t="shared" si="194"/>
        <v>5</v>
      </c>
      <c r="AD451" s="87">
        <f t="shared" si="205"/>
        <v>5.2083333333333339</v>
      </c>
      <c r="AE451" s="93">
        <f t="shared" si="206"/>
        <v>1.0658141036401501E-16</v>
      </c>
      <c r="AF451" s="59">
        <f t="shared" si="207"/>
        <v>5</v>
      </c>
      <c r="AG451" s="42">
        <f t="shared" si="208"/>
        <v>5.2083333333333339</v>
      </c>
      <c r="AH451" s="55">
        <f t="shared" si="209"/>
        <v>1.0658141036401501E-16</v>
      </c>
    </row>
    <row r="452" spans="1:34" x14ac:dyDescent="0.25">
      <c r="A452" s="75"/>
      <c r="B452" s="66"/>
      <c r="C452" s="40"/>
      <c r="D452" s="80">
        <v>0.04</v>
      </c>
      <c r="E452" s="86">
        <f t="shared" si="180"/>
        <v>5</v>
      </c>
      <c r="F452" s="87">
        <f t="shared" si="181"/>
        <v>6.2893081761006293</v>
      </c>
      <c r="G452" s="88">
        <f t="shared" si="195"/>
        <v>3.5305092183079979E-17</v>
      </c>
      <c r="H452" s="54">
        <f t="shared" si="182"/>
        <v>0</v>
      </c>
      <c r="I452" s="42">
        <f t="shared" si="196"/>
        <v>0</v>
      </c>
      <c r="J452" s="53" t="e">
        <f t="shared" si="197"/>
        <v>#DIV/0!</v>
      </c>
      <c r="K452" s="92">
        <f t="shared" si="183"/>
        <v>0</v>
      </c>
      <c r="L452" s="87">
        <f t="shared" si="184"/>
        <v>0</v>
      </c>
      <c r="M452" s="93" t="e">
        <f t="shared" si="198"/>
        <v>#DIV/0!</v>
      </c>
      <c r="N452" s="59">
        <f t="shared" si="185"/>
        <v>5</v>
      </c>
      <c r="O452" s="42">
        <f t="shared" si="186"/>
        <v>6.2500000000000009</v>
      </c>
      <c r="P452" s="55">
        <f t="shared" si="199"/>
        <v>1.0658141036401501E-16</v>
      </c>
      <c r="Q452" s="86">
        <f t="shared" si="187"/>
        <v>0</v>
      </c>
      <c r="R452" s="87">
        <f t="shared" si="188"/>
        <v>0</v>
      </c>
      <c r="S452" s="93" t="e">
        <f t="shared" si="200"/>
        <v>#DIV/0!</v>
      </c>
      <c r="T452" s="59">
        <f t="shared" si="189"/>
        <v>0</v>
      </c>
      <c r="U452" s="42">
        <f t="shared" si="190"/>
        <v>0</v>
      </c>
      <c r="V452" s="53" t="e">
        <f t="shared" si="201"/>
        <v>#DIV/0!</v>
      </c>
      <c r="W452" s="92">
        <f t="shared" si="191"/>
        <v>5</v>
      </c>
      <c r="X452" s="87">
        <f t="shared" si="192"/>
        <v>6.4935064935064934</v>
      </c>
      <c r="Y452" s="88">
        <f t="shared" si="202"/>
        <v>-3.4194869158454821E-17</v>
      </c>
      <c r="Z452" s="54">
        <f t="shared" si="193"/>
        <v>0</v>
      </c>
      <c r="AA452" s="42">
        <f t="shared" si="203"/>
        <v>0</v>
      </c>
      <c r="AB452" s="55" t="e">
        <f t="shared" si="204"/>
        <v>#DIV/0!</v>
      </c>
      <c r="AC452" s="86">
        <f t="shared" si="194"/>
        <v>5</v>
      </c>
      <c r="AD452" s="87">
        <f t="shared" si="205"/>
        <v>5.2083333333333339</v>
      </c>
      <c r="AE452" s="93">
        <f t="shared" si="206"/>
        <v>1.0658141036401501E-16</v>
      </c>
      <c r="AF452" s="59">
        <f t="shared" si="207"/>
        <v>5</v>
      </c>
      <c r="AG452" s="42">
        <f t="shared" si="208"/>
        <v>5.2083333333333339</v>
      </c>
      <c r="AH452" s="55">
        <f t="shared" si="209"/>
        <v>1.0658141036401501E-16</v>
      </c>
    </row>
    <row r="453" spans="1:34" x14ac:dyDescent="0.25">
      <c r="A453" s="75"/>
      <c r="B453" s="66"/>
      <c r="C453" s="40"/>
      <c r="D453" s="80">
        <v>0.04</v>
      </c>
      <c r="E453" s="86">
        <f t="shared" si="180"/>
        <v>5</v>
      </c>
      <c r="F453" s="87">
        <f t="shared" si="181"/>
        <v>6.2893081761006293</v>
      </c>
      <c r="G453" s="88">
        <f t="shared" si="195"/>
        <v>3.5305092183079979E-17</v>
      </c>
      <c r="H453" s="54">
        <f t="shared" si="182"/>
        <v>0</v>
      </c>
      <c r="I453" s="42">
        <f t="shared" si="196"/>
        <v>0</v>
      </c>
      <c r="J453" s="53" t="e">
        <f t="shared" si="197"/>
        <v>#DIV/0!</v>
      </c>
      <c r="K453" s="92">
        <f t="shared" si="183"/>
        <v>0</v>
      </c>
      <c r="L453" s="87">
        <f t="shared" si="184"/>
        <v>0</v>
      </c>
      <c r="M453" s="93" t="e">
        <f t="shared" si="198"/>
        <v>#DIV/0!</v>
      </c>
      <c r="N453" s="59">
        <f t="shared" si="185"/>
        <v>5</v>
      </c>
      <c r="O453" s="42">
        <f t="shared" si="186"/>
        <v>6.2500000000000009</v>
      </c>
      <c r="P453" s="55">
        <f t="shared" si="199"/>
        <v>1.0658141036401501E-16</v>
      </c>
      <c r="Q453" s="86">
        <f t="shared" si="187"/>
        <v>0</v>
      </c>
      <c r="R453" s="87">
        <f t="shared" si="188"/>
        <v>0</v>
      </c>
      <c r="S453" s="93" t="e">
        <f t="shared" si="200"/>
        <v>#DIV/0!</v>
      </c>
      <c r="T453" s="59">
        <f t="shared" si="189"/>
        <v>0</v>
      </c>
      <c r="U453" s="42">
        <f t="shared" si="190"/>
        <v>0</v>
      </c>
      <c r="V453" s="53" t="e">
        <f t="shared" si="201"/>
        <v>#DIV/0!</v>
      </c>
      <c r="W453" s="92">
        <f t="shared" si="191"/>
        <v>5</v>
      </c>
      <c r="X453" s="87">
        <f t="shared" si="192"/>
        <v>6.4935064935064934</v>
      </c>
      <c r="Y453" s="88">
        <f t="shared" si="202"/>
        <v>-3.4194869158454821E-17</v>
      </c>
      <c r="Z453" s="54">
        <f t="shared" si="193"/>
        <v>0</v>
      </c>
      <c r="AA453" s="42">
        <f t="shared" si="203"/>
        <v>0</v>
      </c>
      <c r="AB453" s="55" t="e">
        <f t="shared" si="204"/>
        <v>#DIV/0!</v>
      </c>
      <c r="AC453" s="86">
        <f t="shared" si="194"/>
        <v>5</v>
      </c>
      <c r="AD453" s="87">
        <f t="shared" si="205"/>
        <v>5.2083333333333339</v>
      </c>
      <c r="AE453" s="93">
        <f t="shared" si="206"/>
        <v>1.0658141036401501E-16</v>
      </c>
      <c r="AF453" s="59">
        <f t="shared" si="207"/>
        <v>5</v>
      </c>
      <c r="AG453" s="42">
        <f t="shared" si="208"/>
        <v>5.2083333333333339</v>
      </c>
      <c r="AH453" s="55">
        <f t="shared" si="209"/>
        <v>1.0658141036401501E-16</v>
      </c>
    </row>
    <row r="454" spans="1:34" x14ac:dyDescent="0.25">
      <c r="A454" s="75"/>
      <c r="B454" s="66"/>
      <c r="C454" s="40"/>
      <c r="D454" s="80">
        <v>0.04</v>
      </c>
      <c r="E454" s="86">
        <f t="shared" si="180"/>
        <v>5</v>
      </c>
      <c r="F454" s="87">
        <f t="shared" si="181"/>
        <v>6.2893081761006293</v>
      </c>
      <c r="G454" s="88">
        <f t="shared" si="195"/>
        <v>3.5305092183079979E-17</v>
      </c>
      <c r="H454" s="54">
        <f t="shared" si="182"/>
        <v>0</v>
      </c>
      <c r="I454" s="42">
        <f t="shared" si="196"/>
        <v>0</v>
      </c>
      <c r="J454" s="53" t="e">
        <f t="shared" si="197"/>
        <v>#DIV/0!</v>
      </c>
      <c r="K454" s="92">
        <f t="shared" si="183"/>
        <v>0</v>
      </c>
      <c r="L454" s="87">
        <f t="shared" si="184"/>
        <v>0</v>
      </c>
      <c r="M454" s="93" t="e">
        <f t="shared" si="198"/>
        <v>#DIV/0!</v>
      </c>
      <c r="N454" s="59">
        <f t="shared" si="185"/>
        <v>5</v>
      </c>
      <c r="O454" s="42">
        <f t="shared" si="186"/>
        <v>6.2500000000000009</v>
      </c>
      <c r="P454" s="55">
        <f t="shared" si="199"/>
        <v>1.0658141036401501E-16</v>
      </c>
      <c r="Q454" s="86">
        <f t="shared" si="187"/>
        <v>0</v>
      </c>
      <c r="R454" s="87">
        <f t="shared" si="188"/>
        <v>0</v>
      </c>
      <c r="S454" s="93" t="e">
        <f t="shared" si="200"/>
        <v>#DIV/0!</v>
      </c>
      <c r="T454" s="59">
        <f t="shared" si="189"/>
        <v>0</v>
      </c>
      <c r="U454" s="42">
        <f t="shared" si="190"/>
        <v>0</v>
      </c>
      <c r="V454" s="53" t="e">
        <f t="shared" si="201"/>
        <v>#DIV/0!</v>
      </c>
      <c r="W454" s="92">
        <f t="shared" si="191"/>
        <v>5</v>
      </c>
      <c r="X454" s="87">
        <f t="shared" si="192"/>
        <v>6.4935064935064934</v>
      </c>
      <c r="Y454" s="88">
        <f t="shared" si="202"/>
        <v>-3.4194869158454821E-17</v>
      </c>
      <c r="Z454" s="54">
        <f t="shared" si="193"/>
        <v>0</v>
      </c>
      <c r="AA454" s="42">
        <f t="shared" si="203"/>
        <v>0</v>
      </c>
      <c r="AB454" s="55" t="e">
        <f t="shared" si="204"/>
        <v>#DIV/0!</v>
      </c>
      <c r="AC454" s="86">
        <f t="shared" si="194"/>
        <v>5</v>
      </c>
      <c r="AD454" s="87">
        <f t="shared" si="205"/>
        <v>5.2083333333333339</v>
      </c>
      <c r="AE454" s="93">
        <f t="shared" si="206"/>
        <v>1.0658141036401501E-16</v>
      </c>
      <c r="AF454" s="59">
        <f t="shared" si="207"/>
        <v>5</v>
      </c>
      <c r="AG454" s="42">
        <f t="shared" si="208"/>
        <v>5.2083333333333339</v>
      </c>
      <c r="AH454" s="55">
        <f t="shared" si="209"/>
        <v>1.0658141036401501E-16</v>
      </c>
    </row>
    <row r="455" spans="1:34" x14ac:dyDescent="0.25">
      <c r="A455" s="75"/>
      <c r="B455" s="66"/>
      <c r="C455" s="40"/>
      <c r="D455" s="80">
        <v>0.04</v>
      </c>
      <c r="E455" s="86">
        <f t="shared" si="180"/>
        <v>5</v>
      </c>
      <c r="F455" s="87">
        <f t="shared" si="181"/>
        <v>6.2893081761006293</v>
      </c>
      <c r="G455" s="88">
        <f t="shared" si="195"/>
        <v>3.5305092183079979E-17</v>
      </c>
      <c r="H455" s="54">
        <f t="shared" si="182"/>
        <v>0</v>
      </c>
      <c r="I455" s="42">
        <f t="shared" si="196"/>
        <v>0</v>
      </c>
      <c r="J455" s="53" t="e">
        <f t="shared" si="197"/>
        <v>#DIV/0!</v>
      </c>
      <c r="K455" s="92">
        <f t="shared" si="183"/>
        <v>0</v>
      </c>
      <c r="L455" s="87">
        <f t="shared" si="184"/>
        <v>0</v>
      </c>
      <c r="M455" s="93" t="e">
        <f t="shared" si="198"/>
        <v>#DIV/0!</v>
      </c>
      <c r="N455" s="59">
        <f t="shared" si="185"/>
        <v>5</v>
      </c>
      <c r="O455" s="42">
        <f t="shared" si="186"/>
        <v>6.2500000000000009</v>
      </c>
      <c r="P455" s="55">
        <f t="shared" si="199"/>
        <v>1.0658141036401501E-16</v>
      </c>
      <c r="Q455" s="86">
        <f t="shared" si="187"/>
        <v>0</v>
      </c>
      <c r="R455" s="87">
        <f t="shared" si="188"/>
        <v>0</v>
      </c>
      <c r="S455" s="93" t="e">
        <f t="shared" si="200"/>
        <v>#DIV/0!</v>
      </c>
      <c r="T455" s="59">
        <f t="shared" si="189"/>
        <v>0</v>
      </c>
      <c r="U455" s="42">
        <f t="shared" si="190"/>
        <v>0</v>
      </c>
      <c r="V455" s="53" t="e">
        <f t="shared" si="201"/>
        <v>#DIV/0!</v>
      </c>
      <c r="W455" s="92">
        <f t="shared" si="191"/>
        <v>5</v>
      </c>
      <c r="X455" s="87">
        <f t="shared" si="192"/>
        <v>6.4935064935064934</v>
      </c>
      <c r="Y455" s="88">
        <f t="shared" si="202"/>
        <v>-3.4194869158454821E-17</v>
      </c>
      <c r="Z455" s="54">
        <f t="shared" si="193"/>
        <v>0</v>
      </c>
      <c r="AA455" s="42">
        <f t="shared" si="203"/>
        <v>0</v>
      </c>
      <c r="AB455" s="55" t="e">
        <f t="shared" si="204"/>
        <v>#DIV/0!</v>
      </c>
      <c r="AC455" s="86">
        <f t="shared" si="194"/>
        <v>5</v>
      </c>
      <c r="AD455" s="87">
        <f t="shared" si="205"/>
        <v>5.2083333333333339</v>
      </c>
      <c r="AE455" s="93">
        <f t="shared" si="206"/>
        <v>1.0658141036401501E-16</v>
      </c>
      <c r="AF455" s="59">
        <f t="shared" si="207"/>
        <v>5</v>
      </c>
      <c r="AG455" s="42">
        <f t="shared" si="208"/>
        <v>5.2083333333333339</v>
      </c>
      <c r="AH455" s="55">
        <f t="shared" si="209"/>
        <v>1.0658141036401501E-16</v>
      </c>
    </row>
    <row r="456" spans="1:34" x14ac:dyDescent="0.25">
      <c r="A456" s="75"/>
      <c r="B456" s="66"/>
      <c r="C456" s="40"/>
      <c r="D456" s="80">
        <v>0.04</v>
      </c>
      <c r="E456" s="86">
        <f t="shared" si="180"/>
        <v>5</v>
      </c>
      <c r="F456" s="87">
        <f t="shared" si="181"/>
        <v>6.2893081761006293</v>
      </c>
      <c r="G456" s="88">
        <f t="shared" si="195"/>
        <v>3.5305092183079979E-17</v>
      </c>
      <c r="H456" s="54">
        <f t="shared" si="182"/>
        <v>0</v>
      </c>
      <c r="I456" s="42">
        <f t="shared" si="196"/>
        <v>0</v>
      </c>
      <c r="J456" s="53" t="e">
        <f t="shared" si="197"/>
        <v>#DIV/0!</v>
      </c>
      <c r="K456" s="92">
        <f t="shared" si="183"/>
        <v>0</v>
      </c>
      <c r="L456" s="87">
        <f t="shared" si="184"/>
        <v>0</v>
      </c>
      <c r="M456" s="93" t="e">
        <f t="shared" si="198"/>
        <v>#DIV/0!</v>
      </c>
      <c r="N456" s="59">
        <f t="shared" si="185"/>
        <v>5</v>
      </c>
      <c r="O456" s="42">
        <f t="shared" si="186"/>
        <v>6.2500000000000009</v>
      </c>
      <c r="P456" s="55">
        <f t="shared" si="199"/>
        <v>1.0658141036401501E-16</v>
      </c>
      <c r="Q456" s="86">
        <f t="shared" si="187"/>
        <v>0</v>
      </c>
      <c r="R456" s="87">
        <f t="shared" si="188"/>
        <v>0</v>
      </c>
      <c r="S456" s="93" t="e">
        <f t="shared" si="200"/>
        <v>#DIV/0!</v>
      </c>
      <c r="T456" s="59">
        <f t="shared" si="189"/>
        <v>0</v>
      </c>
      <c r="U456" s="42">
        <f t="shared" si="190"/>
        <v>0</v>
      </c>
      <c r="V456" s="53" t="e">
        <f t="shared" si="201"/>
        <v>#DIV/0!</v>
      </c>
      <c r="W456" s="92">
        <f t="shared" si="191"/>
        <v>5</v>
      </c>
      <c r="X456" s="87">
        <f t="shared" si="192"/>
        <v>6.4935064935064934</v>
      </c>
      <c r="Y456" s="88">
        <f t="shared" si="202"/>
        <v>-3.4194869158454821E-17</v>
      </c>
      <c r="Z456" s="54">
        <f t="shared" si="193"/>
        <v>0</v>
      </c>
      <c r="AA456" s="42">
        <f t="shared" si="203"/>
        <v>0</v>
      </c>
      <c r="AB456" s="55" t="e">
        <f t="shared" si="204"/>
        <v>#DIV/0!</v>
      </c>
      <c r="AC456" s="86">
        <f t="shared" si="194"/>
        <v>5</v>
      </c>
      <c r="AD456" s="87">
        <f t="shared" si="205"/>
        <v>5.2083333333333339</v>
      </c>
      <c r="AE456" s="93">
        <f t="shared" si="206"/>
        <v>1.0658141036401501E-16</v>
      </c>
      <c r="AF456" s="59">
        <f t="shared" si="207"/>
        <v>5</v>
      </c>
      <c r="AG456" s="42">
        <f t="shared" si="208"/>
        <v>5.2083333333333339</v>
      </c>
      <c r="AH456" s="55">
        <f t="shared" si="209"/>
        <v>1.0658141036401501E-16</v>
      </c>
    </row>
    <row r="457" spans="1:34" x14ac:dyDescent="0.25">
      <c r="A457" s="75"/>
      <c r="B457" s="66"/>
      <c r="C457" s="40"/>
      <c r="D457" s="80">
        <v>0.04</v>
      </c>
      <c r="E457" s="86">
        <f t="shared" si="180"/>
        <v>5</v>
      </c>
      <c r="F457" s="87">
        <f t="shared" si="181"/>
        <v>6.2893081761006293</v>
      </c>
      <c r="G457" s="88">
        <f t="shared" si="195"/>
        <v>3.5305092183079979E-17</v>
      </c>
      <c r="H457" s="54">
        <f t="shared" si="182"/>
        <v>0</v>
      </c>
      <c r="I457" s="42">
        <f t="shared" si="196"/>
        <v>0</v>
      </c>
      <c r="J457" s="53" t="e">
        <f t="shared" si="197"/>
        <v>#DIV/0!</v>
      </c>
      <c r="K457" s="92">
        <f t="shared" si="183"/>
        <v>0</v>
      </c>
      <c r="L457" s="87">
        <f t="shared" si="184"/>
        <v>0</v>
      </c>
      <c r="M457" s="93" t="e">
        <f t="shared" si="198"/>
        <v>#DIV/0!</v>
      </c>
      <c r="N457" s="59">
        <f t="shared" si="185"/>
        <v>5</v>
      </c>
      <c r="O457" s="42">
        <f t="shared" si="186"/>
        <v>6.2500000000000009</v>
      </c>
      <c r="P457" s="55">
        <f t="shared" si="199"/>
        <v>1.0658141036401501E-16</v>
      </c>
      <c r="Q457" s="86">
        <f t="shared" si="187"/>
        <v>0</v>
      </c>
      <c r="R457" s="87">
        <f t="shared" si="188"/>
        <v>0</v>
      </c>
      <c r="S457" s="93" t="e">
        <f t="shared" si="200"/>
        <v>#DIV/0!</v>
      </c>
      <c r="T457" s="59">
        <f t="shared" si="189"/>
        <v>0</v>
      </c>
      <c r="U457" s="42">
        <f t="shared" si="190"/>
        <v>0</v>
      </c>
      <c r="V457" s="53" t="e">
        <f t="shared" si="201"/>
        <v>#DIV/0!</v>
      </c>
      <c r="W457" s="92">
        <f t="shared" si="191"/>
        <v>5</v>
      </c>
      <c r="X457" s="87">
        <f t="shared" si="192"/>
        <v>6.4935064935064934</v>
      </c>
      <c r="Y457" s="88">
        <f t="shared" si="202"/>
        <v>-3.4194869158454821E-17</v>
      </c>
      <c r="Z457" s="54">
        <f t="shared" si="193"/>
        <v>0</v>
      </c>
      <c r="AA457" s="42">
        <f t="shared" si="203"/>
        <v>0</v>
      </c>
      <c r="AB457" s="55" t="e">
        <f t="shared" si="204"/>
        <v>#DIV/0!</v>
      </c>
      <c r="AC457" s="86">
        <f t="shared" si="194"/>
        <v>5</v>
      </c>
      <c r="AD457" s="87">
        <f t="shared" si="205"/>
        <v>5.2083333333333339</v>
      </c>
      <c r="AE457" s="93">
        <f t="shared" si="206"/>
        <v>1.0658141036401501E-16</v>
      </c>
      <c r="AF457" s="59">
        <f t="shared" si="207"/>
        <v>5</v>
      </c>
      <c r="AG457" s="42">
        <f t="shared" si="208"/>
        <v>5.2083333333333339</v>
      </c>
      <c r="AH457" s="55">
        <f t="shared" si="209"/>
        <v>1.0658141036401501E-16</v>
      </c>
    </row>
    <row r="458" spans="1:34" x14ac:dyDescent="0.25">
      <c r="A458" s="75"/>
      <c r="B458" s="66"/>
      <c r="C458" s="40"/>
      <c r="D458" s="80">
        <v>0.04</v>
      </c>
      <c r="E458" s="86">
        <f t="shared" si="180"/>
        <v>5</v>
      </c>
      <c r="F458" s="87">
        <f t="shared" si="181"/>
        <v>6.2893081761006293</v>
      </c>
      <c r="G458" s="88">
        <f t="shared" si="195"/>
        <v>3.5305092183079979E-17</v>
      </c>
      <c r="H458" s="54">
        <f t="shared" si="182"/>
        <v>0</v>
      </c>
      <c r="I458" s="42">
        <f t="shared" si="196"/>
        <v>0</v>
      </c>
      <c r="J458" s="53" t="e">
        <f t="shared" si="197"/>
        <v>#DIV/0!</v>
      </c>
      <c r="K458" s="92">
        <f t="shared" si="183"/>
        <v>0</v>
      </c>
      <c r="L458" s="87">
        <f t="shared" si="184"/>
        <v>0</v>
      </c>
      <c r="M458" s="93" t="e">
        <f t="shared" si="198"/>
        <v>#DIV/0!</v>
      </c>
      <c r="N458" s="59">
        <f t="shared" si="185"/>
        <v>5</v>
      </c>
      <c r="O458" s="42">
        <f t="shared" si="186"/>
        <v>6.2500000000000009</v>
      </c>
      <c r="P458" s="55">
        <f t="shared" si="199"/>
        <v>1.0658141036401501E-16</v>
      </c>
      <c r="Q458" s="86">
        <f t="shared" si="187"/>
        <v>0</v>
      </c>
      <c r="R458" s="87">
        <f t="shared" si="188"/>
        <v>0</v>
      </c>
      <c r="S458" s="93" t="e">
        <f t="shared" si="200"/>
        <v>#DIV/0!</v>
      </c>
      <c r="T458" s="59">
        <f t="shared" si="189"/>
        <v>0</v>
      </c>
      <c r="U458" s="42">
        <f t="shared" si="190"/>
        <v>0</v>
      </c>
      <c r="V458" s="53" t="e">
        <f t="shared" si="201"/>
        <v>#DIV/0!</v>
      </c>
      <c r="W458" s="92">
        <f t="shared" si="191"/>
        <v>5</v>
      </c>
      <c r="X458" s="87">
        <f t="shared" si="192"/>
        <v>6.4935064935064934</v>
      </c>
      <c r="Y458" s="88">
        <f t="shared" si="202"/>
        <v>-3.4194869158454821E-17</v>
      </c>
      <c r="Z458" s="54">
        <f t="shared" si="193"/>
        <v>0</v>
      </c>
      <c r="AA458" s="42">
        <f t="shared" si="203"/>
        <v>0</v>
      </c>
      <c r="AB458" s="55" t="e">
        <f t="shared" si="204"/>
        <v>#DIV/0!</v>
      </c>
      <c r="AC458" s="86">
        <f t="shared" si="194"/>
        <v>5</v>
      </c>
      <c r="AD458" s="87">
        <f t="shared" si="205"/>
        <v>5.2083333333333339</v>
      </c>
      <c r="AE458" s="93">
        <f t="shared" si="206"/>
        <v>1.0658141036401501E-16</v>
      </c>
      <c r="AF458" s="59">
        <f t="shared" si="207"/>
        <v>5</v>
      </c>
      <c r="AG458" s="42">
        <f t="shared" si="208"/>
        <v>5.2083333333333339</v>
      </c>
      <c r="AH458" s="55">
        <f t="shared" si="209"/>
        <v>1.0658141036401501E-16</v>
      </c>
    </row>
    <row r="459" spans="1:34" x14ac:dyDescent="0.25">
      <c r="A459" s="75"/>
      <c r="B459" s="66"/>
      <c r="C459" s="40"/>
      <c r="D459" s="80">
        <v>0.04</v>
      </c>
      <c r="E459" s="86">
        <f t="shared" si="180"/>
        <v>5</v>
      </c>
      <c r="F459" s="87">
        <f t="shared" si="181"/>
        <v>6.2893081761006293</v>
      </c>
      <c r="G459" s="88">
        <f t="shared" si="195"/>
        <v>3.5305092183079979E-17</v>
      </c>
      <c r="H459" s="54">
        <f t="shared" si="182"/>
        <v>0</v>
      </c>
      <c r="I459" s="42">
        <f t="shared" si="196"/>
        <v>0</v>
      </c>
      <c r="J459" s="53" t="e">
        <f t="shared" si="197"/>
        <v>#DIV/0!</v>
      </c>
      <c r="K459" s="92">
        <f t="shared" si="183"/>
        <v>0</v>
      </c>
      <c r="L459" s="87">
        <f t="shared" si="184"/>
        <v>0</v>
      </c>
      <c r="M459" s="93" t="e">
        <f t="shared" si="198"/>
        <v>#DIV/0!</v>
      </c>
      <c r="N459" s="59">
        <f t="shared" si="185"/>
        <v>5</v>
      </c>
      <c r="O459" s="42">
        <f t="shared" si="186"/>
        <v>6.2500000000000009</v>
      </c>
      <c r="P459" s="55">
        <f t="shared" si="199"/>
        <v>1.0658141036401501E-16</v>
      </c>
      <c r="Q459" s="86">
        <f t="shared" si="187"/>
        <v>0</v>
      </c>
      <c r="R459" s="87">
        <f t="shared" si="188"/>
        <v>0</v>
      </c>
      <c r="S459" s="93" t="e">
        <f t="shared" si="200"/>
        <v>#DIV/0!</v>
      </c>
      <c r="T459" s="59">
        <f t="shared" si="189"/>
        <v>0</v>
      </c>
      <c r="U459" s="42">
        <f t="shared" si="190"/>
        <v>0</v>
      </c>
      <c r="V459" s="53" t="e">
        <f t="shared" si="201"/>
        <v>#DIV/0!</v>
      </c>
      <c r="W459" s="92">
        <f t="shared" si="191"/>
        <v>5</v>
      </c>
      <c r="X459" s="87">
        <f t="shared" si="192"/>
        <v>6.4935064935064934</v>
      </c>
      <c r="Y459" s="88">
        <f t="shared" si="202"/>
        <v>-3.4194869158454821E-17</v>
      </c>
      <c r="Z459" s="54">
        <f t="shared" si="193"/>
        <v>0</v>
      </c>
      <c r="AA459" s="42">
        <f t="shared" si="203"/>
        <v>0</v>
      </c>
      <c r="AB459" s="55" t="e">
        <f t="shared" si="204"/>
        <v>#DIV/0!</v>
      </c>
      <c r="AC459" s="86">
        <f t="shared" si="194"/>
        <v>5</v>
      </c>
      <c r="AD459" s="87">
        <f t="shared" si="205"/>
        <v>5.2083333333333339</v>
      </c>
      <c r="AE459" s="93">
        <f t="shared" si="206"/>
        <v>1.0658141036401501E-16</v>
      </c>
      <c r="AF459" s="59">
        <f t="shared" si="207"/>
        <v>5</v>
      </c>
      <c r="AG459" s="42">
        <f t="shared" si="208"/>
        <v>5.2083333333333339</v>
      </c>
      <c r="AH459" s="55">
        <f t="shared" si="209"/>
        <v>1.0658141036401501E-16</v>
      </c>
    </row>
    <row r="460" spans="1:34" x14ac:dyDescent="0.25">
      <c r="A460" s="75"/>
      <c r="B460" s="66"/>
      <c r="C460" s="40"/>
      <c r="D460" s="80">
        <v>0.04</v>
      </c>
      <c r="E460" s="86">
        <f t="shared" si="180"/>
        <v>5</v>
      </c>
      <c r="F460" s="87">
        <f t="shared" si="181"/>
        <v>6.2893081761006293</v>
      </c>
      <c r="G460" s="88">
        <f t="shared" si="195"/>
        <v>3.5305092183079979E-17</v>
      </c>
      <c r="H460" s="54">
        <f t="shared" si="182"/>
        <v>0</v>
      </c>
      <c r="I460" s="42">
        <f t="shared" si="196"/>
        <v>0</v>
      </c>
      <c r="J460" s="53" t="e">
        <f t="shared" si="197"/>
        <v>#DIV/0!</v>
      </c>
      <c r="K460" s="92">
        <f t="shared" si="183"/>
        <v>0</v>
      </c>
      <c r="L460" s="87">
        <f t="shared" si="184"/>
        <v>0</v>
      </c>
      <c r="M460" s="93" t="e">
        <f t="shared" si="198"/>
        <v>#DIV/0!</v>
      </c>
      <c r="N460" s="59">
        <f t="shared" si="185"/>
        <v>5</v>
      </c>
      <c r="O460" s="42">
        <f t="shared" si="186"/>
        <v>6.2500000000000009</v>
      </c>
      <c r="P460" s="55">
        <f t="shared" si="199"/>
        <v>1.0658141036401501E-16</v>
      </c>
      <c r="Q460" s="86">
        <f t="shared" si="187"/>
        <v>0</v>
      </c>
      <c r="R460" s="87">
        <f t="shared" si="188"/>
        <v>0</v>
      </c>
      <c r="S460" s="93" t="e">
        <f t="shared" si="200"/>
        <v>#DIV/0!</v>
      </c>
      <c r="T460" s="59">
        <f t="shared" si="189"/>
        <v>0</v>
      </c>
      <c r="U460" s="42">
        <f t="shared" si="190"/>
        <v>0</v>
      </c>
      <c r="V460" s="53" t="e">
        <f t="shared" si="201"/>
        <v>#DIV/0!</v>
      </c>
      <c r="W460" s="92">
        <f t="shared" si="191"/>
        <v>5</v>
      </c>
      <c r="X460" s="87">
        <f t="shared" si="192"/>
        <v>6.4935064935064934</v>
      </c>
      <c r="Y460" s="88">
        <f t="shared" si="202"/>
        <v>-3.4194869158454821E-17</v>
      </c>
      <c r="Z460" s="54">
        <f t="shared" si="193"/>
        <v>0</v>
      </c>
      <c r="AA460" s="42">
        <f t="shared" si="203"/>
        <v>0</v>
      </c>
      <c r="AB460" s="55" t="e">
        <f t="shared" si="204"/>
        <v>#DIV/0!</v>
      </c>
      <c r="AC460" s="86">
        <f t="shared" si="194"/>
        <v>5</v>
      </c>
      <c r="AD460" s="87">
        <f t="shared" si="205"/>
        <v>5.2083333333333339</v>
      </c>
      <c r="AE460" s="93">
        <f t="shared" si="206"/>
        <v>1.0658141036401501E-16</v>
      </c>
      <c r="AF460" s="59">
        <f t="shared" si="207"/>
        <v>5</v>
      </c>
      <c r="AG460" s="42">
        <f t="shared" si="208"/>
        <v>5.2083333333333339</v>
      </c>
      <c r="AH460" s="55">
        <f t="shared" si="209"/>
        <v>1.0658141036401501E-16</v>
      </c>
    </row>
    <row r="461" spans="1:34" x14ac:dyDescent="0.25">
      <c r="A461" s="75"/>
      <c r="B461" s="66"/>
      <c r="C461" s="40"/>
      <c r="D461" s="80">
        <v>0.04</v>
      </c>
      <c r="E461" s="86">
        <f t="shared" si="180"/>
        <v>5</v>
      </c>
      <c r="F461" s="87">
        <f t="shared" si="181"/>
        <v>6.2893081761006293</v>
      </c>
      <c r="G461" s="88">
        <f t="shared" si="195"/>
        <v>3.5305092183079979E-17</v>
      </c>
      <c r="H461" s="54">
        <f t="shared" si="182"/>
        <v>0</v>
      </c>
      <c r="I461" s="42">
        <f t="shared" si="196"/>
        <v>0</v>
      </c>
      <c r="J461" s="53" t="e">
        <f t="shared" si="197"/>
        <v>#DIV/0!</v>
      </c>
      <c r="K461" s="92">
        <f t="shared" si="183"/>
        <v>0</v>
      </c>
      <c r="L461" s="87">
        <f t="shared" si="184"/>
        <v>0</v>
      </c>
      <c r="M461" s="93" t="e">
        <f t="shared" si="198"/>
        <v>#DIV/0!</v>
      </c>
      <c r="N461" s="59">
        <f t="shared" si="185"/>
        <v>5</v>
      </c>
      <c r="O461" s="42">
        <f t="shared" si="186"/>
        <v>6.2500000000000009</v>
      </c>
      <c r="P461" s="55">
        <f t="shared" si="199"/>
        <v>1.0658141036401501E-16</v>
      </c>
      <c r="Q461" s="86">
        <f t="shared" si="187"/>
        <v>0</v>
      </c>
      <c r="R461" s="87">
        <f t="shared" si="188"/>
        <v>0</v>
      </c>
      <c r="S461" s="93" t="e">
        <f t="shared" si="200"/>
        <v>#DIV/0!</v>
      </c>
      <c r="T461" s="59">
        <f t="shared" si="189"/>
        <v>0</v>
      </c>
      <c r="U461" s="42">
        <f t="shared" si="190"/>
        <v>0</v>
      </c>
      <c r="V461" s="53" t="e">
        <f t="shared" si="201"/>
        <v>#DIV/0!</v>
      </c>
      <c r="W461" s="92">
        <f t="shared" si="191"/>
        <v>5</v>
      </c>
      <c r="X461" s="87">
        <f t="shared" si="192"/>
        <v>6.4935064935064934</v>
      </c>
      <c r="Y461" s="88">
        <f t="shared" si="202"/>
        <v>-3.4194869158454821E-17</v>
      </c>
      <c r="Z461" s="54">
        <f t="shared" si="193"/>
        <v>0</v>
      </c>
      <c r="AA461" s="42">
        <f t="shared" si="203"/>
        <v>0</v>
      </c>
      <c r="AB461" s="55" t="e">
        <f t="shared" si="204"/>
        <v>#DIV/0!</v>
      </c>
      <c r="AC461" s="86">
        <f t="shared" si="194"/>
        <v>5</v>
      </c>
      <c r="AD461" s="87">
        <f t="shared" si="205"/>
        <v>5.2083333333333339</v>
      </c>
      <c r="AE461" s="93">
        <f t="shared" si="206"/>
        <v>1.0658141036401501E-16</v>
      </c>
      <c r="AF461" s="59">
        <f t="shared" si="207"/>
        <v>5</v>
      </c>
      <c r="AG461" s="42">
        <f t="shared" si="208"/>
        <v>5.2083333333333339</v>
      </c>
      <c r="AH461" s="55">
        <f t="shared" si="209"/>
        <v>1.0658141036401501E-16</v>
      </c>
    </row>
    <row r="462" spans="1:34" x14ac:dyDescent="0.25">
      <c r="A462" s="75"/>
      <c r="B462" s="66"/>
      <c r="C462" s="40"/>
      <c r="D462" s="80">
        <v>0.04</v>
      </c>
      <c r="E462" s="86">
        <f t="shared" si="180"/>
        <v>5</v>
      </c>
      <c r="F462" s="87">
        <f t="shared" si="181"/>
        <v>6.2893081761006293</v>
      </c>
      <c r="G462" s="88">
        <f t="shared" si="195"/>
        <v>3.5305092183079979E-17</v>
      </c>
      <c r="H462" s="54">
        <f t="shared" si="182"/>
        <v>0</v>
      </c>
      <c r="I462" s="42">
        <f t="shared" si="196"/>
        <v>0</v>
      </c>
      <c r="J462" s="53" t="e">
        <f t="shared" si="197"/>
        <v>#DIV/0!</v>
      </c>
      <c r="K462" s="92">
        <f t="shared" si="183"/>
        <v>0</v>
      </c>
      <c r="L462" s="87">
        <f t="shared" si="184"/>
        <v>0</v>
      </c>
      <c r="M462" s="93" t="e">
        <f t="shared" si="198"/>
        <v>#DIV/0!</v>
      </c>
      <c r="N462" s="59">
        <f t="shared" si="185"/>
        <v>5</v>
      </c>
      <c r="O462" s="42">
        <f t="shared" si="186"/>
        <v>6.2500000000000009</v>
      </c>
      <c r="P462" s="55">
        <f t="shared" si="199"/>
        <v>1.0658141036401501E-16</v>
      </c>
      <c r="Q462" s="86">
        <f t="shared" si="187"/>
        <v>0</v>
      </c>
      <c r="R462" s="87">
        <f t="shared" si="188"/>
        <v>0</v>
      </c>
      <c r="S462" s="93" t="e">
        <f t="shared" si="200"/>
        <v>#DIV/0!</v>
      </c>
      <c r="T462" s="59">
        <f t="shared" si="189"/>
        <v>0</v>
      </c>
      <c r="U462" s="42">
        <f t="shared" si="190"/>
        <v>0</v>
      </c>
      <c r="V462" s="53" t="e">
        <f t="shared" si="201"/>
        <v>#DIV/0!</v>
      </c>
      <c r="W462" s="92">
        <f t="shared" si="191"/>
        <v>5</v>
      </c>
      <c r="X462" s="87">
        <f t="shared" si="192"/>
        <v>6.4935064935064934</v>
      </c>
      <c r="Y462" s="88">
        <f t="shared" si="202"/>
        <v>-3.4194869158454821E-17</v>
      </c>
      <c r="Z462" s="54">
        <f t="shared" si="193"/>
        <v>0</v>
      </c>
      <c r="AA462" s="42">
        <f t="shared" si="203"/>
        <v>0</v>
      </c>
      <c r="AB462" s="55" t="e">
        <f t="shared" si="204"/>
        <v>#DIV/0!</v>
      </c>
      <c r="AC462" s="86">
        <f t="shared" si="194"/>
        <v>5</v>
      </c>
      <c r="AD462" s="87">
        <f t="shared" si="205"/>
        <v>5.2083333333333339</v>
      </c>
      <c r="AE462" s="93">
        <f t="shared" si="206"/>
        <v>1.0658141036401501E-16</v>
      </c>
      <c r="AF462" s="59">
        <f t="shared" si="207"/>
        <v>5</v>
      </c>
      <c r="AG462" s="42">
        <f t="shared" si="208"/>
        <v>5.2083333333333339</v>
      </c>
      <c r="AH462" s="55">
        <f t="shared" si="209"/>
        <v>1.0658141036401501E-16</v>
      </c>
    </row>
    <row r="463" spans="1:34" x14ac:dyDescent="0.25">
      <c r="A463" s="75"/>
      <c r="B463" s="66"/>
      <c r="C463" s="40"/>
      <c r="D463" s="80">
        <v>0.04</v>
      </c>
      <c r="E463" s="86">
        <f t="shared" ref="E463:E526" si="210">IF(C463*2&lt;$C$2,$D$2,$E$2)</f>
        <v>5</v>
      </c>
      <c r="F463" s="87">
        <f t="shared" ref="F463:F526" si="211">(C463+E463)/(1-$J$5-D463-$B$2)</f>
        <v>6.2893081761006293</v>
      </c>
      <c r="G463" s="88">
        <f t="shared" si="195"/>
        <v>3.5305092183079979E-17</v>
      </c>
      <c r="H463" s="54">
        <f t="shared" ref="H463:H526" si="212">IF(C463*2&lt;$C$3,$D$3,$E$3)</f>
        <v>0</v>
      </c>
      <c r="I463" s="42">
        <f t="shared" si="196"/>
        <v>0</v>
      </c>
      <c r="J463" s="53" t="e">
        <f t="shared" si="197"/>
        <v>#DIV/0!</v>
      </c>
      <c r="K463" s="92">
        <f t="shared" ref="K463:K526" si="213">IF(C463*2&lt;$C$4,$D$4,$E$4)</f>
        <v>0</v>
      </c>
      <c r="L463" s="87">
        <f t="shared" ref="L463:L526" si="214">(C463+K463)/(1-$J$5-D463-$B$4)</f>
        <v>0</v>
      </c>
      <c r="M463" s="93" t="e">
        <f t="shared" si="198"/>
        <v>#DIV/0!</v>
      </c>
      <c r="N463" s="59">
        <f t="shared" ref="N463:N526" si="215">IF(C463*2&lt;$C$5,$D$5,$E$5)</f>
        <v>5</v>
      </c>
      <c r="O463" s="42">
        <f t="shared" ref="O463:O526" si="216">(C463+N463)/(1-$J$5-D463-$B$5)</f>
        <v>6.2500000000000009</v>
      </c>
      <c r="P463" s="55">
        <f t="shared" si="199"/>
        <v>1.0658141036401501E-16</v>
      </c>
      <c r="Q463" s="86">
        <f t="shared" ref="Q463:Q526" si="217">IF(C463*2&lt;$C$6,$D$6,$E$6)</f>
        <v>0</v>
      </c>
      <c r="R463" s="87">
        <f t="shared" ref="R463:R526" si="218">(C463+Q463)/(1-$J$5-D463-$B$6)</f>
        <v>0</v>
      </c>
      <c r="S463" s="93" t="e">
        <f t="shared" si="200"/>
        <v>#DIV/0!</v>
      </c>
      <c r="T463" s="59">
        <f t="shared" ref="T463:T526" si="219">IF(C463*2&lt;$C$7,$D$7,$E$7)</f>
        <v>0</v>
      </c>
      <c r="U463" s="42">
        <f t="shared" ref="U463:U526" si="220">(C463+T463)/(1-$J$5-D463-$B$7)</f>
        <v>0</v>
      </c>
      <c r="V463" s="53" t="e">
        <f t="shared" si="201"/>
        <v>#DIV/0!</v>
      </c>
      <c r="W463" s="92">
        <f t="shared" ref="W463:W526" si="221">IF(C463*2&lt;$C$8,$D$8,$E$8)</f>
        <v>5</v>
      </c>
      <c r="X463" s="87">
        <f t="shared" ref="X463:X526" si="222">(C463+W463)/(1-$J$5-D463-$B$8)</f>
        <v>6.4935064935064934</v>
      </c>
      <c r="Y463" s="88">
        <f t="shared" si="202"/>
        <v>-3.4194869158454821E-17</v>
      </c>
      <c r="Z463" s="54">
        <f t="shared" ref="Z463:Z526" si="223">IF(C463*22&lt;$C$9,$D$9,$E$9)</f>
        <v>0</v>
      </c>
      <c r="AA463" s="42">
        <f t="shared" si="203"/>
        <v>0</v>
      </c>
      <c r="AB463" s="55" t="e">
        <f t="shared" si="204"/>
        <v>#DIV/0!</v>
      </c>
      <c r="AC463" s="86">
        <f t="shared" ref="AC463:AC526" si="224">IF(C463*2&lt;$C$8,$D$8,$E$8)</f>
        <v>5</v>
      </c>
      <c r="AD463" s="87">
        <f t="shared" si="205"/>
        <v>5.2083333333333339</v>
      </c>
      <c r="AE463" s="93">
        <f t="shared" si="206"/>
        <v>1.0658141036401501E-16</v>
      </c>
      <c r="AF463" s="59">
        <f t="shared" si="207"/>
        <v>5</v>
      </c>
      <c r="AG463" s="42">
        <f t="shared" si="208"/>
        <v>5.2083333333333339</v>
      </c>
      <c r="AH463" s="55">
        <f t="shared" si="209"/>
        <v>1.0658141036401501E-16</v>
      </c>
    </row>
    <row r="464" spans="1:34" x14ac:dyDescent="0.25">
      <c r="A464" s="75"/>
      <c r="B464" s="66"/>
      <c r="C464" s="40"/>
      <c r="D464" s="80">
        <v>0.04</v>
      </c>
      <c r="E464" s="86">
        <f t="shared" si="210"/>
        <v>5</v>
      </c>
      <c r="F464" s="87">
        <f t="shared" si="211"/>
        <v>6.2893081761006293</v>
      </c>
      <c r="G464" s="88">
        <f t="shared" ref="G464:G527" si="225">(F464-E464-D464*F464-C464-$B$2*F464)/F464</f>
        <v>3.5305092183079979E-17</v>
      </c>
      <c r="H464" s="54">
        <f t="shared" si="212"/>
        <v>0</v>
      </c>
      <c r="I464" s="42">
        <f t="shared" ref="I464:I527" si="226">(C464+H464)/(1-$J$5-D464-$B$3)</f>
        <v>0</v>
      </c>
      <c r="J464" s="53" t="e">
        <f t="shared" ref="J464:J527" si="227">(I464-H464-D464*I464-C464-$B$3*I464)/I464</f>
        <v>#DIV/0!</v>
      </c>
      <c r="K464" s="92">
        <f t="shared" si="213"/>
        <v>0</v>
      </c>
      <c r="L464" s="87">
        <f t="shared" si="214"/>
        <v>0</v>
      </c>
      <c r="M464" s="93" t="e">
        <f t="shared" ref="M464:M527" si="228">(L464-K464-D464*L464-C464-$B$4*L464)/L464</f>
        <v>#DIV/0!</v>
      </c>
      <c r="N464" s="59">
        <f t="shared" si="215"/>
        <v>5</v>
      </c>
      <c r="O464" s="42">
        <f t="shared" si="216"/>
        <v>6.2500000000000009</v>
      </c>
      <c r="P464" s="55">
        <f t="shared" ref="P464:P527" si="229">(O464-N464-D464*O464-C464-$B$5*O464)/O464</f>
        <v>1.0658141036401501E-16</v>
      </c>
      <c r="Q464" s="86">
        <f t="shared" si="217"/>
        <v>0</v>
      </c>
      <c r="R464" s="87">
        <f t="shared" si="218"/>
        <v>0</v>
      </c>
      <c r="S464" s="93" t="e">
        <f t="shared" ref="S464:S527" si="230">(R464-Q464-D464*R464-C464-$B$6*R464)/R464</f>
        <v>#DIV/0!</v>
      </c>
      <c r="T464" s="59">
        <f t="shared" si="219"/>
        <v>0</v>
      </c>
      <c r="U464" s="42">
        <f t="shared" si="220"/>
        <v>0</v>
      </c>
      <c r="V464" s="53" t="e">
        <f t="shared" ref="V464:V527" si="231">(U464-T464-D464*U464-C464-$B$7*U464)/U464</f>
        <v>#DIV/0!</v>
      </c>
      <c r="W464" s="92">
        <f t="shared" si="221"/>
        <v>5</v>
      </c>
      <c r="X464" s="87">
        <f t="shared" si="222"/>
        <v>6.4935064935064934</v>
      </c>
      <c r="Y464" s="88">
        <f t="shared" ref="Y464:Y527" si="232">(X464-W464-D464*X464-C464-$B$8*X464)/X464</f>
        <v>-3.4194869158454821E-17</v>
      </c>
      <c r="Z464" s="54">
        <f t="shared" si="223"/>
        <v>0</v>
      </c>
      <c r="AA464" s="42">
        <f t="shared" ref="AA464:AA527" si="233">(C464+Z464)/(1-$J$5-D464-$B$9)</f>
        <v>0</v>
      </c>
      <c r="AB464" s="55" t="e">
        <f t="shared" ref="AB464:AB527" si="234">(AA464-Z464-D464*AA464-C464-$B$9*AA464)/AA464</f>
        <v>#DIV/0!</v>
      </c>
      <c r="AC464" s="86">
        <f t="shared" si="224"/>
        <v>5</v>
      </c>
      <c r="AD464" s="87">
        <f t="shared" ref="AD464:AD527" si="235">(C464+AC464)/(1-$J$5-D464-$B$10)</f>
        <v>5.2083333333333339</v>
      </c>
      <c r="AE464" s="93">
        <f t="shared" ref="AE464:AE527" si="236">(AD464-AC464-D464*AD464-C464-$B$10*AD464)/AD464</f>
        <v>1.0658141036401501E-16</v>
      </c>
      <c r="AF464" s="59">
        <f t="shared" ref="AF464:AF527" si="237">IF(L464/2&lt;$C$8,$D$8,$E$8)</f>
        <v>5</v>
      </c>
      <c r="AG464" s="42">
        <f t="shared" ref="AG464:AG527" si="238">(C464+AF464)/(1-$J$5-D464-$B$11)</f>
        <v>5.2083333333333339</v>
      </c>
      <c r="AH464" s="55">
        <f t="shared" ref="AH464:AH527" si="239">(AG464-AF464-D464*AG464-C464-$B$11*AG464)/AG464</f>
        <v>1.0658141036401501E-16</v>
      </c>
    </row>
    <row r="465" spans="1:34" x14ac:dyDescent="0.25">
      <c r="A465" s="75"/>
      <c r="B465" s="66"/>
      <c r="C465" s="40"/>
      <c r="D465" s="80">
        <v>0.04</v>
      </c>
      <c r="E465" s="86">
        <f t="shared" si="210"/>
        <v>5</v>
      </c>
      <c r="F465" s="87">
        <f t="shared" si="211"/>
        <v>6.2893081761006293</v>
      </c>
      <c r="G465" s="88">
        <f t="shared" si="225"/>
        <v>3.5305092183079979E-17</v>
      </c>
      <c r="H465" s="54">
        <f t="shared" si="212"/>
        <v>0</v>
      </c>
      <c r="I465" s="42">
        <f t="shared" si="226"/>
        <v>0</v>
      </c>
      <c r="J465" s="53" t="e">
        <f t="shared" si="227"/>
        <v>#DIV/0!</v>
      </c>
      <c r="K465" s="92">
        <f t="shared" si="213"/>
        <v>0</v>
      </c>
      <c r="L465" s="87">
        <f t="shared" si="214"/>
        <v>0</v>
      </c>
      <c r="M465" s="93" t="e">
        <f t="shared" si="228"/>
        <v>#DIV/0!</v>
      </c>
      <c r="N465" s="59">
        <f t="shared" si="215"/>
        <v>5</v>
      </c>
      <c r="O465" s="42">
        <f t="shared" si="216"/>
        <v>6.2500000000000009</v>
      </c>
      <c r="P465" s="55">
        <f t="shared" si="229"/>
        <v>1.0658141036401501E-16</v>
      </c>
      <c r="Q465" s="86">
        <f t="shared" si="217"/>
        <v>0</v>
      </c>
      <c r="R465" s="87">
        <f t="shared" si="218"/>
        <v>0</v>
      </c>
      <c r="S465" s="93" t="e">
        <f t="shared" si="230"/>
        <v>#DIV/0!</v>
      </c>
      <c r="T465" s="59">
        <f t="shared" si="219"/>
        <v>0</v>
      </c>
      <c r="U465" s="42">
        <f t="shared" si="220"/>
        <v>0</v>
      </c>
      <c r="V465" s="53" t="e">
        <f t="shared" si="231"/>
        <v>#DIV/0!</v>
      </c>
      <c r="W465" s="92">
        <f t="shared" si="221"/>
        <v>5</v>
      </c>
      <c r="X465" s="87">
        <f t="shared" si="222"/>
        <v>6.4935064935064934</v>
      </c>
      <c r="Y465" s="88">
        <f t="shared" si="232"/>
        <v>-3.4194869158454821E-17</v>
      </c>
      <c r="Z465" s="54">
        <f t="shared" si="223"/>
        <v>0</v>
      </c>
      <c r="AA465" s="42">
        <f t="shared" si="233"/>
        <v>0</v>
      </c>
      <c r="AB465" s="55" t="e">
        <f t="shared" si="234"/>
        <v>#DIV/0!</v>
      </c>
      <c r="AC465" s="86">
        <f t="shared" si="224"/>
        <v>5</v>
      </c>
      <c r="AD465" s="87">
        <f t="shared" si="235"/>
        <v>5.2083333333333339</v>
      </c>
      <c r="AE465" s="93">
        <f t="shared" si="236"/>
        <v>1.0658141036401501E-16</v>
      </c>
      <c r="AF465" s="59">
        <f t="shared" si="237"/>
        <v>5</v>
      </c>
      <c r="AG465" s="42">
        <f t="shared" si="238"/>
        <v>5.2083333333333339</v>
      </c>
      <c r="AH465" s="55">
        <f t="shared" si="239"/>
        <v>1.0658141036401501E-16</v>
      </c>
    </row>
    <row r="466" spans="1:34" x14ac:dyDescent="0.25">
      <c r="A466" s="75"/>
      <c r="B466" s="66"/>
      <c r="C466" s="40"/>
      <c r="D466" s="80">
        <v>0.04</v>
      </c>
      <c r="E466" s="86">
        <f t="shared" si="210"/>
        <v>5</v>
      </c>
      <c r="F466" s="87">
        <f t="shared" si="211"/>
        <v>6.2893081761006293</v>
      </c>
      <c r="G466" s="88">
        <f t="shared" si="225"/>
        <v>3.5305092183079979E-17</v>
      </c>
      <c r="H466" s="54">
        <f t="shared" si="212"/>
        <v>0</v>
      </c>
      <c r="I466" s="42">
        <f t="shared" si="226"/>
        <v>0</v>
      </c>
      <c r="J466" s="53" t="e">
        <f t="shared" si="227"/>
        <v>#DIV/0!</v>
      </c>
      <c r="K466" s="92">
        <f t="shared" si="213"/>
        <v>0</v>
      </c>
      <c r="L466" s="87">
        <f t="shared" si="214"/>
        <v>0</v>
      </c>
      <c r="M466" s="93" t="e">
        <f t="shared" si="228"/>
        <v>#DIV/0!</v>
      </c>
      <c r="N466" s="59">
        <f t="shared" si="215"/>
        <v>5</v>
      </c>
      <c r="O466" s="42">
        <f t="shared" si="216"/>
        <v>6.2500000000000009</v>
      </c>
      <c r="P466" s="55">
        <f t="shared" si="229"/>
        <v>1.0658141036401501E-16</v>
      </c>
      <c r="Q466" s="86">
        <f t="shared" si="217"/>
        <v>0</v>
      </c>
      <c r="R466" s="87">
        <f t="shared" si="218"/>
        <v>0</v>
      </c>
      <c r="S466" s="93" t="e">
        <f t="shared" si="230"/>
        <v>#DIV/0!</v>
      </c>
      <c r="T466" s="59">
        <f t="shared" si="219"/>
        <v>0</v>
      </c>
      <c r="U466" s="42">
        <f t="shared" si="220"/>
        <v>0</v>
      </c>
      <c r="V466" s="53" t="e">
        <f t="shared" si="231"/>
        <v>#DIV/0!</v>
      </c>
      <c r="W466" s="92">
        <f t="shared" si="221"/>
        <v>5</v>
      </c>
      <c r="X466" s="87">
        <f t="shared" si="222"/>
        <v>6.4935064935064934</v>
      </c>
      <c r="Y466" s="88">
        <f t="shared" si="232"/>
        <v>-3.4194869158454821E-17</v>
      </c>
      <c r="Z466" s="54">
        <f t="shared" si="223"/>
        <v>0</v>
      </c>
      <c r="AA466" s="42">
        <f t="shared" si="233"/>
        <v>0</v>
      </c>
      <c r="AB466" s="55" t="e">
        <f t="shared" si="234"/>
        <v>#DIV/0!</v>
      </c>
      <c r="AC466" s="86">
        <f t="shared" si="224"/>
        <v>5</v>
      </c>
      <c r="AD466" s="87">
        <f t="shared" si="235"/>
        <v>5.2083333333333339</v>
      </c>
      <c r="AE466" s="93">
        <f t="shared" si="236"/>
        <v>1.0658141036401501E-16</v>
      </c>
      <c r="AF466" s="59">
        <f t="shared" si="237"/>
        <v>5</v>
      </c>
      <c r="AG466" s="42">
        <f t="shared" si="238"/>
        <v>5.2083333333333339</v>
      </c>
      <c r="AH466" s="55">
        <f t="shared" si="239"/>
        <v>1.0658141036401501E-16</v>
      </c>
    </row>
    <row r="467" spans="1:34" x14ac:dyDescent="0.25">
      <c r="A467" s="75"/>
      <c r="B467" s="66"/>
      <c r="C467" s="40"/>
      <c r="D467" s="80">
        <v>0.04</v>
      </c>
      <c r="E467" s="86">
        <f t="shared" si="210"/>
        <v>5</v>
      </c>
      <c r="F467" s="87">
        <f t="shared" si="211"/>
        <v>6.2893081761006293</v>
      </c>
      <c r="G467" s="88">
        <f t="shared" si="225"/>
        <v>3.5305092183079979E-17</v>
      </c>
      <c r="H467" s="54">
        <f t="shared" si="212"/>
        <v>0</v>
      </c>
      <c r="I467" s="42">
        <f t="shared" si="226"/>
        <v>0</v>
      </c>
      <c r="J467" s="53" t="e">
        <f t="shared" si="227"/>
        <v>#DIV/0!</v>
      </c>
      <c r="K467" s="92">
        <f t="shared" si="213"/>
        <v>0</v>
      </c>
      <c r="L467" s="87">
        <f t="shared" si="214"/>
        <v>0</v>
      </c>
      <c r="M467" s="93" t="e">
        <f t="shared" si="228"/>
        <v>#DIV/0!</v>
      </c>
      <c r="N467" s="59">
        <f t="shared" si="215"/>
        <v>5</v>
      </c>
      <c r="O467" s="42">
        <f t="shared" si="216"/>
        <v>6.2500000000000009</v>
      </c>
      <c r="P467" s="55">
        <f t="shared" si="229"/>
        <v>1.0658141036401501E-16</v>
      </c>
      <c r="Q467" s="86">
        <f t="shared" si="217"/>
        <v>0</v>
      </c>
      <c r="R467" s="87">
        <f t="shared" si="218"/>
        <v>0</v>
      </c>
      <c r="S467" s="93" t="e">
        <f t="shared" si="230"/>
        <v>#DIV/0!</v>
      </c>
      <c r="T467" s="59">
        <f t="shared" si="219"/>
        <v>0</v>
      </c>
      <c r="U467" s="42">
        <f t="shared" si="220"/>
        <v>0</v>
      </c>
      <c r="V467" s="53" t="e">
        <f t="shared" si="231"/>
        <v>#DIV/0!</v>
      </c>
      <c r="W467" s="92">
        <f t="shared" si="221"/>
        <v>5</v>
      </c>
      <c r="X467" s="87">
        <f t="shared" si="222"/>
        <v>6.4935064935064934</v>
      </c>
      <c r="Y467" s="88">
        <f t="shared" si="232"/>
        <v>-3.4194869158454821E-17</v>
      </c>
      <c r="Z467" s="54">
        <f t="shared" si="223"/>
        <v>0</v>
      </c>
      <c r="AA467" s="42">
        <f t="shared" si="233"/>
        <v>0</v>
      </c>
      <c r="AB467" s="55" t="e">
        <f t="shared" si="234"/>
        <v>#DIV/0!</v>
      </c>
      <c r="AC467" s="86">
        <f t="shared" si="224"/>
        <v>5</v>
      </c>
      <c r="AD467" s="87">
        <f t="shared" si="235"/>
        <v>5.2083333333333339</v>
      </c>
      <c r="AE467" s="93">
        <f t="shared" si="236"/>
        <v>1.0658141036401501E-16</v>
      </c>
      <c r="AF467" s="59">
        <f t="shared" si="237"/>
        <v>5</v>
      </c>
      <c r="AG467" s="42">
        <f t="shared" si="238"/>
        <v>5.2083333333333339</v>
      </c>
      <c r="AH467" s="55">
        <f t="shared" si="239"/>
        <v>1.0658141036401501E-16</v>
      </c>
    </row>
    <row r="468" spans="1:34" x14ac:dyDescent="0.25">
      <c r="A468" s="75"/>
      <c r="B468" s="66"/>
      <c r="C468" s="40"/>
      <c r="D468" s="80">
        <v>0.04</v>
      </c>
      <c r="E468" s="86">
        <f t="shared" si="210"/>
        <v>5</v>
      </c>
      <c r="F468" s="87">
        <f t="shared" si="211"/>
        <v>6.2893081761006293</v>
      </c>
      <c r="G468" s="88">
        <f t="shared" si="225"/>
        <v>3.5305092183079979E-17</v>
      </c>
      <c r="H468" s="54">
        <f t="shared" si="212"/>
        <v>0</v>
      </c>
      <c r="I468" s="42">
        <f t="shared" si="226"/>
        <v>0</v>
      </c>
      <c r="J468" s="53" t="e">
        <f t="shared" si="227"/>
        <v>#DIV/0!</v>
      </c>
      <c r="K468" s="92">
        <f t="shared" si="213"/>
        <v>0</v>
      </c>
      <c r="L468" s="87">
        <f t="shared" si="214"/>
        <v>0</v>
      </c>
      <c r="M468" s="93" t="e">
        <f t="shared" si="228"/>
        <v>#DIV/0!</v>
      </c>
      <c r="N468" s="59">
        <f t="shared" si="215"/>
        <v>5</v>
      </c>
      <c r="O468" s="42">
        <f t="shared" si="216"/>
        <v>6.2500000000000009</v>
      </c>
      <c r="P468" s="55">
        <f t="shared" si="229"/>
        <v>1.0658141036401501E-16</v>
      </c>
      <c r="Q468" s="86">
        <f t="shared" si="217"/>
        <v>0</v>
      </c>
      <c r="R468" s="87">
        <f t="shared" si="218"/>
        <v>0</v>
      </c>
      <c r="S468" s="93" t="e">
        <f t="shared" si="230"/>
        <v>#DIV/0!</v>
      </c>
      <c r="T468" s="59">
        <f t="shared" si="219"/>
        <v>0</v>
      </c>
      <c r="U468" s="42">
        <f t="shared" si="220"/>
        <v>0</v>
      </c>
      <c r="V468" s="53" t="e">
        <f t="shared" si="231"/>
        <v>#DIV/0!</v>
      </c>
      <c r="W468" s="92">
        <f t="shared" si="221"/>
        <v>5</v>
      </c>
      <c r="X468" s="87">
        <f t="shared" si="222"/>
        <v>6.4935064935064934</v>
      </c>
      <c r="Y468" s="88">
        <f t="shared" si="232"/>
        <v>-3.4194869158454821E-17</v>
      </c>
      <c r="Z468" s="54">
        <f t="shared" si="223"/>
        <v>0</v>
      </c>
      <c r="AA468" s="42">
        <f t="shared" si="233"/>
        <v>0</v>
      </c>
      <c r="AB468" s="55" t="e">
        <f t="shared" si="234"/>
        <v>#DIV/0!</v>
      </c>
      <c r="AC468" s="86">
        <f t="shared" si="224"/>
        <v>5</v>
      </c>
      <c r="AD468" s="87">
        <f t="shared" si="235"/>
        <v>5.2083333333333339</v>
      </c>
      <c r="AE468" s="93">
        <f t="shared" si="236"/>
        <v>1.0658141036401501E-16</v>
      </c>
      <c r="AF468" s="59">
        <f t="shared" si="237"/>
        <v>5</v>
      </c>
      <c r="AG468" s="42">
        <f t="shared" si="238"/>
        <v>5.2083333333333339</v>
      </c>
      <c r="AH468" s="55">
        <f t="shared" si="239"/>
        <v>1.0658141036401501E-16</v>
      </c>
    </row>
    <row r="469" spans="1:34" x14ac:dyDescent="0.25">
      <c r="A469" s="75"/>
      <c r="B469" s="66"/>
      <c r="C469" s="40"/>
      <c r="D469" s="80">
        <v>0.04</v>
      </c>
      <c r="E469" s="86">
        <f t="shared" si="210"/>
        <v>5</v>
      </c>
      <c r="F469" s="87">
        <f t="shared" si="211"/>
        <v>6.2893081761006293</v>
      </c>
      <c r="G469" s="88">
        <f t="shared" si="225"/>
        <v>3.5305092183079979E-17</v>
      </c>
      <c r="H469" s="54">
        <f t="shared" si="212"/>
        <v>0</v>
      </c>
      <c r="I469" s="42">
        <f t="shared" si="226"/>
        <v>0</v>
      </c>
      <c r="J469" s="53" t="e">
        <f t="shared" si="227"/>
        <v>#DIV/0!</v>
      </c>
      <c r="K469" s="92">
        <f t="shared" si="213"/>
        <v>0</v>
      </c>
      <c r="L469" s="87">
        <f t="shared" si="214"/>
        <v>0</v>
      </c>
      <c r="M469" s="93" t="e">
        <f t="shared" si="228"/>
        <v>#DIV/0!</v>
      </c>
      <c r="N469" s="59">
        <f t="shared" si="215"/>
        <v>5</v>
      </c>
      <c r="O469" s="42">
        <f t="shared" si="216"/>
        <v>6.2500000000000009</v>
      </c>
      <c r="P469" s="55">
        <f t="shared" si="229"/>
        <v>1.0658141036401501E-16</v>
      </c>
      <c r="Q469" s="86">
        <f t="shared" si="217"/>
        <v>0</v>
      </c>
      <c r="R469" s="87">
        <f t="shared" si="218"/>
        <v>0</v>
      </c>
      <c r="S469" s="93" t="e">
        <f t="shared" si="230"/>
        <v>#DIV/0!</v>
      </c>
      <c r="T469" s="59">
        <f t="shared" si="219"/>
        <v>0</v>
      </c>
      <c r="U469" s="42">
        <f t="shared" si="220"/>
        <v>0</v>
      </c>
      <c r="V469" s="53" t="e">
        <f t="shared" si="231"/>
        <v>#DIV/0!</v>
      </c>
      <c r="W469" s="92">
        <f t="shared" si="221"/>
        <v>5</v>
      </c>
      <c r="X469" s="87">
        <f t="shared" si="222"/>
        <v>6.4935064935064934</v>
      </c>
      <c r="Y469" s="88">
        <f t="shared" si="232"/>
        <v>-3.4194869158454821E-17</v>
      </c>
      <c r="Z469" s="54">
        <f t="shared" si="223"/>
        <v>0</v>
      </c>
      <c r="AA469" s="42">
        <f t="shared" si="233"/>
        <v>0</v>
      </c>
      <c r="AB469" s="55" t="e">
        <f t="shared" si="234"/>
        <v>#DIV/0!</v>
      </c>
      <c r="AC469" s="86">
        <f t="shared" si="224"/>
        <v>5</v>
      </c>
      <c r="AD469" s="87">
        <f t="shared" si="235"/>
        <v>5.2083333333333339</v>
      </c>
      <c r="AE469" s="93">
        <f t="shared" si="236"/>
        <v>1.0658141036401501E-16</v>
      </c>
      <c r="AF469" s="59">
        <f t="shared" si="237"/>
        <v>5</v>
      </c>
      <c r="AG469" s="42">
        <f t="shared" si="238"/>
        <v>5.2083333333333339</v>
      </c>
      <c r="AH469" s="55">
        <f t="shared" si="239"/>
        <v>1.0658141036401501E-16</v>
      </c>
    </row>
    <row r="470" spans="1:34" x14ac:dyDescent="0.25">
      <c r="A470" s="75"/>
      <c r="B470" s="66"/>
      <c r="C470" s="40"/>
      <c r="D470" s="80">
        <v>0.04</v>
      </c>
      <c r="E470" s="86">
        <f t="shared" si="210"/>
        <v>5</v>
      </c>
      <c r="F470" s="87">
        <f t="shared" si="211"/>
        <v>6.2893081761006293</v>
      </c>
      <c r="G470" s="88">
        <f t="shared" si="225"/>
        <v>3.5305092183079979E-17</v>
      </c>
      <c r="H470" s="54">
        <f t="shared" si="212"/>
        <v>0</v>
      </c>
      <c r="I470" s="42">
        <f t="shared" si="226"/>
        <v>0</v>
      </c>
      <c r="J470" s="53" t="e">
        <f t="shared" si="227"/>
        <v>#DIV/0!</v>
      </c>
      <c r="K470" s="92">
        <f t="shared" si="213"/>
        <v>0</v>
      </c>
      <c r="L470" s="87">
        <f t="shared" si="214"/>
        <v>0</v>
      </c>
      <c r="M470" s="93" t="e">
        <f t="shared" si="228"/>
        <v>#DIV/0!</v>
      </c>
      <c r="N470" s="59">
        <f t="shared" si="215"/>
        <v>5</v>
      </c>
      <c r="O470" s="42">
        <f t="shared" si="216"/>
        <v>6.2500000000000009</v>
      </c>
      <c r="P470" s="55">
        <f t="shared" si="229"/>
        <v>1.0658141036401501E-16</v>
      </c>
      <c r="Q470" s="86">
        <f t="shared" si="217"/>
        <v>0</v>
      </c>
      <c r="R470" s="87">
        <f t="shared" si="218"/>
        <v>0</v>
      </c>
      <c r="S470" s="93" t="e">
        <f t="shared" si="230"/>
        <v>#DIV/0!</v>
      </c>
      <c r="T470" s="59">
        <f t="shared" si="219"/>
        <v>0</v>
      </c>
      <c r="U470" s="42">
        <f t="shared" si="220"/>
        <v>0</v>
      </c>
      <c r="V470" s="53" t="e">
        <f t="shared" si="231"/>
        <v>#DIV/0!</v>
      </c>
      <c r="W470" s="92">
        <f t="shared" si="221"/>
        <v>5</v>
      </c>
      <c r="X470" s="87">
        <f t="shared" si="222"/>
        <v>6.4935064935064934</v>
      </c>
      <c r="Y470" s="88">
        <f t="shared" si="232"/>
        <v>-3.4194869158454821E-17</v>
      </c>
      <c r="Z470" s="54">
        <f t="shared" si="223"/>
        <v>0</v>
      </c>
      <c r="AA470" s="42">
        <f t="shared" si="233"/>
        <v>0</v>
      </c>
      <c r="AB470" s="55" t="e">
        <f t="shared" si="234"/>
        <v>#DIV/0!</v>
      </c>
      <c r="AC470" s="86">
        <f t="shared" si="224"/>
        <v>5</v>
      </c>
      <c r="AD470" s="87">
        <f t="shared" si="235"/>
        <v>5.2083333333333339</v>
      </c>
      <c r="AE470" s="93">
        <f t="shared" si="236"/>
        <v>1.0658141036401501E-16</v>
      </c>
      <c r="AF470" s="59">
        <f t="shared" si="237"/>
        <v>5</v>
      </c>
      <c r="AG470" s="42">
        <f t="shared" si="238"/>
        <v>5.2083333333333339</v>
      </c>
      <c r="AH470" s="55">
        <f t="shared" si="239"/>
        <v>1.0658141036401501E-16</v>
      </c>
    </row>
    <row r="471" spans="1:34" x14ac:dyDescent="0.25">
      <c r="A471" s="75"/>
      <c r="B471" s="66"/>
      <c r="C471" s="40"/>
      <c r="D471" s="80">
        <v>0.04</v>
      </c>
      <c r="E471" s="86">
        <f t="shared" si="210"/>
        <v>5</v>
      </c>
      <c r="F471" s="87">
        <f t="shared" si="211"/>
        <v>6.2893081761006293</v>
      </c>
      <c r="G471" s="88">
        <f t="shared" si="225"/>
        <v>3.5305092183079979E-17</v>
      </c>
      <c r="H471" s="54">
        <f t="shared" si="212"/>
        <v>0</v>
      </c>
      <c r="I471" s="42">
        <f t="shared" si="226"/>
        <v>0</v>
      </c>
      <c r="J471" s="53" t="e">
        <f t="shared" si="227"/>
        <v>#DIV/0!</v>
      </c>
      <c r="K471" s="92">
        <f t="shared" si="213"/>
        <v>0</v>
      </c>
      <c r="L471" s="87">
        <f t="shared" si="214"/>
        <v>0</v>
      </c>
      <c r="M471" s="93" t="e">
        <f t="shared" si="228"/>
        <v>#DIV/0!</v>
      </c>
      <c r="N471" s="59">
        <f t="shared" si="215"/>
        <v>5</v>
      </c>
      <c r="O471" s="42">
        <f t="shared" si="216"/>
        <v>6.2500000000000009</v>
      </c>
      <c r="P471" s="55">
        <f t="shared" si="229"/>
        <v>1.0658141036401501E-16</v>
      </c>
      <c r="Q471" s="86">
        <f t="shared" si="217"/>
        <v>0</v>
      </c>
      <c r="R471" s="87">
        <f t="shared" si="218"/>
        <v>0</v>
      </c>
      <c r="S471" s="93" t="e">
        <f t="shared" si="230"/>
        <v>#DIV/0!</v>
      </c>
      <c r="T471" s="59">
        <f t="shared" si="219"/>
        <v>0</v>
      </c>
      <c r="U471" s="42">
        <f t="shared" si="220"/>
        <v>0</v>
      </c>
      <c r="V471" s="53" t="e">
        <f t="shared" si="231"/>
        <v>#DIV/0!</v>
      </c>
      <c r="W471" s="92">
        <f t="shared" si="221"/>
        <v>5</v>
      </c>
      <c r="X471" s="87">
        <f t="shared" si="222"/>
        <v>6.4935064935064934</v>
      </c>
      <c r="Y471" s="88">
        <f t="shared" si="232"/>
        <v>-3.4194869158454821E-17</v>
      </c>
      <c r="Z471" s="54">
        <f t="shared" si="223"/>
        <v>0</v>
      </c>
      <c r="AA471" s="42">
        <f t="shared" si="233"/>
        <v>0</v>
      </c>
      <c r="AB471" s="55" t="e">
        <f t="shared" si="234"/>
        <v>#DIV/0!</v>
      </c>
      <c r="AC471" s="86">
        <f t="shared" si="224"/>
        <v>5</v>
      </c>
      <c r="AD471" s="87">
        <f t="shared" si="235"/>
        <v>5.2083333333333339</v>
      </c>
      <c r="AE471" s="93">
        <f t="shared" si="236"/>
        <v>1.0658141036401501E-16</v>
      </c>
      <c r="AF471" s="59">
        <f t="shared" si="237"/>
        <v>5</v>
      </c>
      <c r="AG471" s="42">
        <f t="shared" si="238"/>
        <v>5.2083333333333339</v>
      </c>
      <c r="AH471" s="55">
        <f t="shared" si="239"/>
        <v>1.0658141036401501E-16</v>
      </c>
    </row>
    <row r="472" spans="1:34" x14ac:dyDescent="0.25">
      <c r="A472" s="75"/>
      <c r="B472" s="66"/>
      <c r="C472" s="40"/>
      <c r="D472" s="80">
        <v>0.04</v>
      </c>
      <c r="E472" s="86">
        <f t="shared" si="210"/>
        <v>5</v>
      </c>
      <c r="F472" s="87">
        <f t="shared" si="211"/>
        <v>6.2893081761006293</v>
      </c>
      <c r="G472" s="88">
        <f t="shared" si="225"/>
        <v>3.5305092183079979E-17</v>
      </c>
      <c r="H472" s="54">
        <f t="shared" si="212"/>
        <v>0</v>
      </c>
      <c r="I472" s="42">
        <f t="shared" si="226"/>
        <v>0</v>
      </c>
      <c r="J472" s="53" t="e">
        <f t="shared" si="227"/>
        <v>#DIV/0!</v>
      </c>
      <c r="K472" s="92">
        <f t="shared" si="213"/>
        <v>0</v>
      </c>
      <c r="L472" s="87">
        <f t="shared" si="214"/>
        <v>0</v>
      </c>
      <c r="M472" s="93" t="e">
        <f t="shared" si="228"/>
        <v>#DIV/0!</v>
      </c>
      <c r="N472" s="59">
        <f t="shared" si="215"/>
        <v>5</v>
      </c>
      <c r="O472" s="42">
        <f t="shared" si="216"/>
        <v>6.2500000000000009</v>
      </c>
      <c r="P472" s="55">
        <f t="shared" si="229"/>
        <v>1.0658141036401501E-16</v>
      </c>
      <c r="Q472" s="86">
        <f t="shared" si="217"/>
        <v>0</v>
      </c>
      <c r="R472" s="87">
        <f t="shared" si="218"/>
        <v>0</v>
      </c>
      <c r="S472" s="93" t="e">
        <f t="shared" si="230"/>
        <v>#DIV/0!</v>
      </c>
      <c r="T472" s="59">
        <f t="shared" si="219"/>
        <v>0</v>
      </c>
      <c r="U472" s="42">
        <f t="shared" si="220"/>
        <v>0</v>
      </c>
      <c r="V472" s="53" t="e">
        <f t="shared" si="231"/>
        <v>#DIV/0!</v>
      </c>
      <c r="W472" s="92">
        <f t="shared" si="221"/>
        <v>5</v>
      </c>
      <c r="X472" s="87">
        <f t="shared" si="222"/>
        <v>6.4935064935064934</v>
      </c>
      <c r="Y472" s="88">
        <f t="shared" si="232"/>
        <v>-3.4194869158454821E-17</v>
      </c>
      <c r="Z472" s="54">
        <f t="shared" si="223"/>
        <v>0</v>
      </c>
      <c r="AA472" s="42">
        <f t="shared" si="233"/>
        <v>0</v>
      </c>
      <c r="AB472" s="55" t="e">
        <f t="shared" si="234"/>
        <v>#DIV/0!</v>
      </c>
      <c r="AC472" s="86">
        <f t="shared" si="224"/>
        <v>5</v>
      </c>
      <c r="AD472" s="87">
        <f t="shared" si="235"/>
        <v>5.2083333333333339</v>
      </c>
      <c r="AE472" s="93">
        <f t="shared" si="236"/>
        <v>1.0658141036401501E-16</v>
      </c>
      <c r="AF472" s="59">
        <f t="shared" si="237"/>
        <v>5</v>
      </c>
      <c r="AG472" s="42">
        <f t="shared" si="238"/>
        <v>5.2083333333333339</v>
      </c>
      <c r="AH472" s="55">
        <f t="shared" si="239"/>
        <v>1.0658141036401501E-16</v>
      </c>
    </row>
    <row r="473" spans="1:34" x14ac:dyDescent="0.25">
      <c r="A473" s="75"/>
      <c r="B473" s="66"/>
      <c r="C473" s="40"/>
      <c r="D473" s="80">
        <v>0.04</v>
      </c>
      <c r="E473" s="86">
        <f t="shared" si="210"/>
        <v>5</v>
      </c>
      <c r="F473" s="87">
        <f t="shared" si="211"/>
        <v>6.2893081761006293</v>
      </c>
      <c r="G473" s="88">
        <f t="shared" si="225"/>
        <v>3.5305092183079979E-17</v>
      </c>
      <c r="H473" s="54">
        <f t="shared" si="212"/>
        <v>0</v>
      </c>
      <c r="I473" s="42">
        <f t="shared" si="226"/>
        <v>0</v>
      </c>
      <c r="J473" s="53" t="e">
        <f t="shared" si="227"/>
        <v>#DIV/0!</v>
      </c>
      <c r="K473" s="92">
        <f t="shared" si="213"/>
        <v>0</v>
      </c>
      <c r="L473" s="87">
        <f t="shared" si="214"/>
        <v>0</v>
      </c>
      <c r="M473" s="93" t="e">
        <f t="shared" si="228"/>
        <v>#DIV/0!</v>
      </c>
      <c r="N473" s="59">
        <f t="shared" si="215"/>
        <v>5</v>
      </c>
      <c r="O473" s="42">
        <f t="shared" si="216"/>
        <v>6.2500000000000009</v>
      </c>
      <c r="P473" s="55">
        <f t="shared" si="229"/>
        <v>1.0658141036401501E-16</v>
      </c>
      <c r="Q473" s="86">
        <f t="shared" si="217"/>
        <v>0</v>
      </c>
      <c r="R473" s="87">
        <f t="shared" si="218"/>
        <v>0</v>
      </c>
      <c r="S473" s="93" t="e">
        <f t="shared" si="230"/>
        <v>#DIV/0!</v>
      </c>
      <c r="T473" s="59">
        <f t="shared" si="219"/>
        <v>0</v>
      </c>
      <c r="U473" s="42">
        <f t="shared" si="220"/>
        <v>0</v>
      </c>
      <c r="V473" s="53" t="e">
        <f t="shared" si="231"/>
        <v>#DIV/0!</v>
      </c>
      <c r="W473" s="92">
        <f t="shared" si="221"/>
        <v>5</v>
      </c>
      <c r="X473" s="87">
        <f t="shared" si="222"/>
        <v>6.4935064935064934</v>
      </c>
      <c r="Y473" s="88">
        <f t="shared" si="232"/>
        <v>-3.4194869158454821E-17</v>
      </c>
      <c r="Z473" s="54">
        <f t="shared" si="223"/>
        <v>0</v>
      </c>
      <c r="AA473" s="42">
        <f t="shared" si="233"/>
        <v>0</v>
      </c>
      <c r="AB473" s="55" t="e">
        <f t="shared" si="234"/>
        <v>#DIV/0!</v>
      </c>
      <c r="AC473" s="86">
        <f t="shared" si="224"/>
        <v>5</v>
      </c>
      <c r="AD473" s="87">
        <f t="shared" si="235"/>
        <v>5.2083333333333339</v>
      </c>
      <c r="AE473" s="93">
        <f t="shared" si="236"/>
        <v>1.0658141036401501E-16</v>
      </c>
      <c r="AF473" s="59">
        <f t="shared" si="237"/>
        <v>5</v>
      </c>
      <c r="AG473" s="42">
        <f t="shared" si="238"/>
        <v>5.2083333333333339</v>
      </c>
      <c r="AH473" s="55">
        <f t="shared" si="239"/>
        <v>1.0658141036401501E-16</v>
      </c>
    </row>
    <row r="474" spans="1:34" x14ac:dyDescent="0.25">
      <c r="A474" s="75"/>
      <c r="B474" s="66"/>
      <c r="C474" s="40"/>
      <c r="D474" s="80">
        <v>0.04</v>
      </c>
      <c r="E474" s="86">
        <f t="shared" si="210"/>
        <v>5</v>
      </c>
      <c r="F474" s="87">
        <f t="shared" si="211"/>
        <v>6.2893081761006293</v>
      </c>
      <c r="G474" s="88">
        <f t="shared" si="225"/>
        <v>3.5305092183079979E-17</v>
      </c>
      <c r="H474" s="54">
        <f t="shared" si="212"/>
        <v>0</v>
      </c>
      <c r="I474" s="42">
        <f t="shared" si="226"/>
        <v>0</v>
      </c>
      <c r="J474" s="53" t="e">
        <f t="shared" si="227"/>
        <v>#DIV/0!</v>
      </c>
      <c r="K474" s="92">
        <f t="shared" si="213"/>
        <v>0</v>
      </c>
      <c r="L474" s="87">
        <f t="shared" si="214"/>
        <v>0</v>
      </c>
      <c r="M474" s="93" t="e">
        <f t="shared" si="228"/>
        <v>#DIV/0!</v>
      </c>
      <c r="N474" s="59">
        <f t="shared" si="215"/>
        <v>5</v>
      </c>
      <c r="O474" s="42">
        <f t="shared" si="216"/>
        <v>6.2500000000000009</v>
      </c>
      <c r="P474" s="55">
        <f t="shared" si="229"/>
        <v>1.0658141036401501E-16</v>
      </c>
      <c r="Q474" s="86">
        <f t="shared" si="217"/>
        <v>0</v>
      </c>
      <c r="R474" s="87">
        <f t="shared" si="218"/>
        <v>0</v>
      </c>
      <c r="S474" s="93" t="e">
        <f t="shared" si="230"/>
        <v>#DIV/0!</v>
      </c>
      <c r="T474" s="59">
        <f t="shared" si="219"/>
        <v>0</v>
      </c>
      <c r="U474" s="42">
        <f t="shared" si="220"/>
        <v>0</v>
      </c>
      <c r="V474" s="53" t="e">
        <f t="shared" si="231"/>
        <v>#DIV/0!</v>
      </c>
      <c r="W474" s="92">
        <f t="shared" si="221"/>
        <v>5</v>
      </c>
      <c r="X474" s="87">
        <f t="shared" si="222"/>
        <v>6.4935064935064934</v>
      </c>
      <c r="Y474" s="88">
        <f t="shared" si="232"/>
        <v>-3.4194869158454821E-17</v>
      </c>
      <c r="Z474" s="54">
        <f t="shared" si="223"/>
        <v>0</v>
      </c>
      <c r="AA474" s="42">
        <f t="shared" si="233"/>
        <v>0</v>
      </c>
      <c r="AB474" s="55" t="e">
        <f t="shared" si="234"/>
        <v>#DIV/0!</v>
      </c>
      <c r="AC474" s="86">
        <f t="shared" si="224"/>
        <v>5</v>
      </c>
      <c r="AD474" s="87">
        <f t="shared" si="235"/>
        <v>5.2083333333333339</v>
      </c>
      <c r="AE474" s="93">
        <f t="shared" si="236"/>
        <v>1.0658141036401501E-16</v>
      </c>
      <c r="AF474" s="59">
        <f t="shared" si="237"/>
        <v>5</v>
      </c>
      <c r="AG474" s="42">
        <f t="shared" si="238"/>
        <v>5.2083333333333339</v>
      </c>
      <c r="AH474" s="55">
        <f t="shared" si="239"/>
        <v>1.0658141036401501E-16</v>
      </c>
    </row>
    <row r="475" spans="1:34" x14ac:dyDescent="0.25">
      <c r="A475" s="75"/>
      <c r="B475" s="66"/>
      <c r="C475" s="40"/>
      <c r="D475" s="80">
        <v>0.04</v>
      </c>
      <c r="E475" s="86">
        <f t="shared" si="210"/>
        <v>5</v>
      </c>
      <c r="F475" s="87">
        <f t="shared" si="211"/>
        <v>6.2893081761006293</v>
      </c>
      <c r="G475" s="88">
        <f t="shared" si="225"/>
        <v>3.5305092183079979E-17</v>
      </c>
      <c r="H475" s="54">
        <f t="shared" si="212"/>
        <v>0</v>
      </c>
      <c r="I475" s="42">
        <f t="shared" si="226"/>
        <v>0</v>
      </c>
      <c r="J475" s="53" t="e">
        <f t="shared" si="227"/>
        <v>#DIV/0!</v>
      </c>
      <c r="K475" s="92">
        <f t="shared" si="213"/>
        <v>0</v>
      </c>
      <c r="L475" s="87">
        <f t="shared" si="214"/>
        <v>0</v>
      </c>
      <c r="M475" s="93" t="e">
        <f t="shared" si="228"/>
        <v>#DIV/0!</v>
      </c>
      <c r="N475" s="59">
        <f t="shared" si="215"/>
        <v>5</v>
      </c>
      <c r="O475" s="42">
        <f t="shared" si="216"/>
        <v>6.2500000000000009</v>
      </c>
      <c r="P475" s="55">
        <f t="shared" si="229"/>
        <v>1.0658141036401501E-16</v>
      </c>
      <c r="Q475" s="86">
        <f t="shared" si="217"/>
        <v>0</v>
      </c>
      <c r="R475" s="87">
        <f t="shared" si="218"/>
        <v>0</v>
      </c>
      <c r="S475" s="93" t="e">
        <f t="shared" si="230"/>
        <v>#DIV/0!</v>
      </c>
      <c r="T475" s="59">
        <f t="shared" si="219"/>
        <v>0</v>
      </c>
      <c r="U475" s="42">
        <f t="shared" si="220"/>
        <v>0</v>
      </c>
      <c r="V475" s="53" t="e">
        <f t="shared" si="231"/>
        <v>#DIV/0!</v>
      </c>
      <c r="W475" s="92">
        <f t="shared" si="221"/>
        <v>5</v>
      </c>
      <c r="X475" s="87">
        <f t="shared" si="222"/>
        <v>6.4935064935064934</v>
      </c>
      <c r="Y475" s="88">
        <f t="shared" si="232"/>
        <v>-3.4194869158454821E-17</v>
      </c>
      <c r="Z475" s="54">
        <f t="shared" si="223"/>
        <v>0</v>
      </c>
      <c r="AA475" s="42">
        <f t="shared" si="233"/>
        <v>0</v>
      </c>
      <c r="AB475" s="55" t="e">
        <f t="shared" si="234"/>
        <v>#DIV/0!</v>
      </c>
      <c r="AC475" s="86">
        <f t="shared" si="224"/>
        <v>5</v>
      </c>
      <c r="AD475" s="87">
        <f t="shared" si="235"/>
        <v>5.2083333333333339</v>
      </c>
      <c r="AE475" s="93">
        <f t="shared" si="236"/>
        <v>1.0658141036401501E-16</v>
      </c>
      <c r="AF475" s="59">
        <f t="shared" si="237"/>
        <v>5</v>
      </c>
      <c r="AG475" s="42">
        <f t="shared" si="238"/>
        <v>5.2083333333333339</v>
      </c>
      <c r="AH475" s="55">
        <f t="shared" si="239"/>
        <v>1.0658141036401501E-16</v>
      </c>
    </row>
    <row r="476" spans="1:34" x14ac:dyDescent="0.25">
      <c r="A476" s="75"/>
      <c r="B476" s="66"/>
      <c r="C476" s="40"/>
      <c r="D476" s="80">
        <v>0.04</v>
      </c>
      <c r="E476" s="86">
        <f t="shared" si="210"/>
        <v>5</v>
      </c>
      <c r="F476" s="87">
        <f t="shared" si="211"/>
        <v>6.2893081761006293</v>
      </c>
      <c r="G476" s="88">
        <f t="shared" si="225"/>
        <v>3.5305092183079979E-17</v>
      </c>
      <c r="H476" s="54">
        <f t="shared" si="212"/>
        <v>0</v>
      </c>
      <c r="I476" s="42">
        <f t="shared" si="226"/>
        <v>0</v>
      </c>
      <c r="J476" s="53" t="e">
        <f t="shared" si="227"/>
        <v>#DIV/0!</v>
      </c>
      <c r="K476" s="92">
        <f t="shared" si="213"/>
        <v>0</v>
      </c>
      <c r="L476" s="87">
        <f t="shared" si="214"/>
        <v>0</v>
      </c>
      <c r="M476" s="93" t="e">
        <f t="shared" si="228"/>
        <v>#DIV/0!</v>
      </c>
      <c r="N476" s="59">
        <f t="shared" si="215"/>
        <v>5</v>
      </c>
      <c r="O476" s="42">
        <f t="shared" si="216"/>
        <v>6.2500000000000009</v>
      </c>
      <c r="P476" s="55">
        <f t="shared" si="229"/>
        <v>1.0658141036401501E-16</v>
      </c>
      <c r="Q476" s="86">
        <f t="shared" si="217"/>
        <v>0</v>
      </c>
      <c r="R476" s="87">
        <f t="shared" si="218"/>
        <v>0</v>
      </c>
      <c r="S476" s="93" t="e">
        <f t="shared" si="230"/>
        <v>#DIV/0!</v>
      </c>
      <c r="T476" s="59">
        <f t="shared" si="219"/>
        <v>0</v>
      </c>
      <c r="U476" s="42">
        <f t="shared" si="220"/>
        <v>0</v>
      </c>
      <c r="V476" s="53" t="e">
        <f t="shared" si="231"/>
        <v>#DIV/0!</v>
      </c>
      <c r="W476" s="92">
        <f t="shared" si="221"/>
        <v>5</v>
      </c>
      <c r="X476" s="87">
        <f t="shared" si="222"/>
        <v>6.4935064935064934</v>
      </c>
      <c r="Y476" s="88">
        <f t="shared" si="232"/>
        <v>-3.4194869158454821E-17</v>
      </c>
      <c r="Z476" s="54">
        <f t="shared" si="223"/>
        <v>0</v>
      </c>
      <c r="AA476" s="42">
        <f t="shared" si="233"/>
        <v>0</v>
      </c>
      <c r="AB476" s="55" t="e">
        <f t="shared" si="234"/>
        <v>#DIV/0!</v>
      </c>
      <c r="AC476" s="86">
        <f t="shared" si="224"/>
        <v>5</v>
      </c>
      <c r="AD476" s="87">
        <f t="shared" si="235"/>
        <v>5.2083333333333339</v>
      </c>
      <c r="AE476" s="93">
        <f t="shared" si="236"/>
        <v>1.0658141036401501E-16</v>
      </c>
      <c r="AF476" s="59">
        <f t="shared" si="237"/>
        <v>5</v>
      </c>
      <c r="AG476" s="42">
        <f t="shared" si="238"/>
        <v>5.2083333333333339</v>
      </c>
      <c r="AH476" s="55">
        <f t="shared" si="239"/>
        <v>1.0658141036401501E-16</v>
      </c>
    </row>
    <row r="477" spans="1:34" x14ac:dyDescent="0.25">
      <c r="A477" s="75"/>
      <c r="B477" s="66"/>
      <c r="C477" s="40"/>
      <c r="D477" s="80">
        <v>0.04</v>
      </c>
      <c r="E477" s="86">
        <f t="shared" si="210"/>
        <v>5</v>
      </c>
      <c r="F477" s="87">
        <f t="shared" si="211"/>
        <v>6.2893081761006293</v>
      </c>
      <c r="G477" s="88">
        <f t="shared" si="225"/>
        <v>3.5305092183079979E-17</v>
      </c>
      <c r="H477" s="54">
        <f t="shared" si="212"/>
        <v>0</v>
      </c>
      <c r="I477" s="42">
        <f t="shared" si="226"/>
        <v>0</v>
      </c>
      <c r="J477" s="53" t="e">
        <f t="shared" si="227"/>
        <v>#DIV/0!</v>
      </c>
      <c r="K477" s="92">
        <f t="shared" si="213"/>
        <v>0</v>
      </c>
      <c r="L477" s="87">
        <f t="shared" si="214"/>
        <v>0</v>
      </c>
      <c r="M477" s="93" t="e">
        <f t="shared" si="228"/>
        <v>#DIV/0!</v>
      </c>
      <c r="N477" s="59">
        <f t="shared" si="215"/>
        <v>5</v>
      </c>
      <c r="O477" s="42">
        <f t="shared" si="216"/>
        <v>6.2500000000000009</v>
      </c>
      <c r="P477" s="55">
        <f t="shared" si="229"/>
        <v>1.0658141036401501E-16</v>
      </c>
      <c r="Q477" s="86">
        <f t="shared" si="217"/>
        <v>0</v>
      </c>
      <c r="R477" s="87">
        <f t="shared" si="218"/>
        <v>0</v>
      </c>
      <c r="S477" s="93" t="e">
        <f t="shared" si="230"/>
        <v>#DIV/0!</v>
      </c>
      <c r="T477" s="59">
        <f t="shared" si="219"/>
        <v>0</v>
      </c>
      <c r="U477" s="42">
        <f t="shared" si="220"/>
        <v>0</v>
      </c>
      <c r="V477" s="53" t="e">
        <f t="shared" si="231"/>
        <v>#DIV/0!</v>
      </c>
      <c r="W477" s="92">
        <f t="shared" si="221"/>
        <v>5</v>
      </c>
      <c r="X477" s="87">
        <f t="shared" si="222"/>
        <v>6.4935064935064934</v>
      </c>
      <c r="Y477" s="88">
        <f t="shared" si="232"/>
        <v>-3.4194869158454821E-17</v>
      </c>
      <c r="Z477" s="54">
        <f t="shared" si="223"/>
        <v>0</v>
      </c>
      <c r="AA477" s="42">
        <f t="shared" si="233"/>
        <v>0</v>
      </c>
      <c r="AB477" s="55" t="e">
        <f t="shared" si="234"/>
        <v>#DIV/0!</v>
      </c>
      <c r="AC477" s="86">
        <f t="shared" si="224"/>
        <v>5</v>
      </c>
      <c r="AD477" s="87">
        <f t="shared" si="235"/>
        <v>5.2083333333333339</v>
      </c>
      <c r="AE477" s="93">
        <f t="shared" si="236"/>
        <v>1.0658141036401501E-16</v>
      </c>
      <c r="AF477" s="59">
        <f t="shared" si="237"/>
        <v>5</v>
      </c>
      <c r="AG477" s="42">
        <f t="shared" si="238"/>
        <v>5.2083333333333339</v>
      </c>
      <c r="AH477" s="55">
        <f t="shared" si="239"/>
        <v>1.0658141036401501E-16</v>
      </c>
    </row>
    <row r="478" spans="1:34" x14ac:dyDescent="0.25">
      <c r="A478" s="75"/>
      <c r="B478" s="66"/>
      <c r="C478" s="40"/>
      <c r="D478" s="80">
        <v>0.04</v>
      </c>
      <c r="E478" s="86">
        <f t="shared" si="210"/>
        <v>5</v>
      </c>
      <c r="F478" s="87">
        <f t="shared" si="211"/>
        <v>6.2893081761006293</v>
      </c>
      <c r="G478" s="88">
        <f t="shared" si="225"/>
        <v>3.5305092183079979E-17</v>
      </c>
      <c r="H478" s="54">
        <f t="shared" si="212"/>
        <v>0</v>
      </c>
      <c r="I478" s="42">
        <f t="shared" si="226"/>
        <v>0</v>
      </c>
      <c r="J478" s="53" t="e">
        <f t="shared" si="227"/>
        <v>#DIV/0!</v>
      </c>
      <c r="K478" s="92">
        <f t="shared" si="213"/>
        <v>0</v>
      </c>
      <c r="L478" s="87">
        <f t="shared" si="214"/>
        <v>0</v>
      </c>
      <c r="M478" s="93" t="e">
        <f t="shared" si="228"/>
        <v>#DIV/0!</v>
      </c>
      <c r="N478" s="59">
        <f t="shared" si="215"/>
        <v>5</v>
      </c>
      <c r="O478" s="42">
        <f t="shared" si="216"/>
        <v>6.2500000000000009</v>
      </c>
      <c r="P478" s="55">
        <f t="shared" si="229"/>
        <v>1.0658141036401501E-16</v>
      </c>
      <c r="Q478" s="86">
        <f t="shared" si="217"/>
        <v>0</v>
      </c>
      <c r="R478" s="87">
        <f t="shared" si="218"/>
        <v>0</v>
      </c>
      <c r="S478" s="93" t="e">
        <f t="shared" si="230"/>
        <v>#DIV/0!</v>
      </c>
      <c r="T478" s="59">
        <f t="shared" si="219"/>
        <v>0</v>
      </c>
      <c r="U478" s="42">
        <f t="shared" si="220"/>
        <v>0</v>
      </c>
      <c r="V478" s="53" t="e">
        <f t="shared" si="231"/>
        <v>#DIV/0!</v>
      </c>
      <c r="W478" s="92">
        <f t="shared" si="221"/>
        <v>5</v>
      </c>
      <c r="X478" s="87">
        <f t="shared" si="222"/>
        <v>6.4935064935064934</v>
      </c>
      <c r="Y478" s="88">
        <f t="shared" si="232"/>
        <v>-3.4194869158454821E-17</v>
      </c>
      <c r="Z478" s="54">
        <f t="shared" si="223"/>
        <v>0</v>
      </c>
      <c r="AA478" s="42">
        <f t="shared" si="233"/>
        <v>0</v>
      </c>
      <c r="AB478" s="55" t="e">
        <f t="shared" si="234"/>
        <v>#DIV/0!</v>
      </c>
      <c r="AC478" s="86">
        <f t="shared" si="224"/>
        <v>5</v>
      </c>
      <c r="AD478" s="87">
        <f t="shared" si="235"/>
        <v>5.2083333333333339</v>
      </c>
      <c r="AE478" s="93">
        <f t="shared" si="236"/>
        <v>1.0658141036401501E-16</v>
      </c>
      <c r="AF478" s="59">
        <f t="shared" si="237"/>
        <v>5</v>
      </c>
      <c r="AG478" s="42">
        <f t="shared" si="238"/>
        <v>5.2083333333333339</v>
      </c>
      <c r="AH478" s="55">
        <f t="shared" si="239"/>
        <v>1.0658141036401501E-16</v>
      </c>
    </row>
    <row r="479" spans="1:34" x14ac:dyDescent="0.25">
      <c r="A479" s="75"/>
      <c r="B479" s="66"/>
      <c r="C479" s="40"/>
      <c r="D479" s="80">
        <v>0.04</v>
      </c>
      <c r="E479" s="86">
        <f t="shared" si="210"/>
        <v>5</v>
      </c>
      <c r="F479" s="87">
        <f t="shared" si="211"/>
        <v>6.2893081761006293</v>
      </c>
      <c r="G479" s="88">
        <f t="shared" si="225"/>
        <v>3.5305092183079979E-17</v>
      </c>
      <c r="H479" s="54">
        <f t="shared" si="212"/>
        <v>0</v>
      </c>
      <c r="I479" s="42">
        <f t="shared" si="226"/>
        <v>0</v>
      </c>
      <c r="J479" s="53" t="e">
        <f t="shared" si="227"/>
        <v>#DIV/0!</v>
      </c>
      <c r="K479" s="92">
        <f t="shared" si="213"/>
        <v>0</v>
      </c>
      <c r="L479" s="87">
        <f t="shared" si="214"/>
        <v>0</v>
      </c>
      <c r="M479" s="93" t="e">
        <f t="shared" si="228"/>
        <v>#DIV/0!</v>
      </c>
      <c r="N479" s="59">
        <f t="shared" si="215"/>
        <v>5</v>
      </c>
      <c r="O479" s="42">
        <f t="shared" si="216"/>
        <v>6.2500000000000009</v>
      </c>
      <c r="P479" s="55">
        <f t="shared" si="229"/>
        <v>1.0658141036401501E-16</v>
      </c>
      <c r="Q479" s="86">
        <f t="shared" si="217"/>
        <v>0</v>
      </c>
      <c r="R479" s="87">
        <f t="shared" si="218"/>
        <v>0</v>
      </c>
      <c r="S479" s="93" t="e">
        <f t="shared" si="230"/>
        <v>#DIV/0!</v>
      </c>
      <c r="T479" s="59">
        <f t="shared" si="219"/>
        <v>0</v>
      </c>
      <c r="U479" s="42">
        <f t="shared" si="220"/>
        <v>0</v>
      </c>
      <c r="V479" s="53" t="e">
        <f t="shared" si="231"/>
        <v>#DIV/0!</v>
      </c>
      <c r="W479" s="92">
        <f t="shared" si="221"/>
        <v>5</v>
      </c>
      <c r="X479" s="87">
        <f t="shared" si="222"/>
        <v>6.4935064935064934</v>
      </c>
      <c r="Y479" s="88">
        <f t="shared" si="232"/>
        <v>-3.4194869158454821E-17</v>
      </c>
      <c r="Z479" s="54">
        <f t="shared" si="223"/>
        <v>0</v>
      </c>
      <c r="AA479" s="42">
        <f t="shared" si="233"/>
        <v>0</v>
      </c>
      <c r="AB479" s="55" t="e">
        <f t="shared" si="234"/>
        <v>#DIV/0!</v>
      </c>
      <c r="AC479" s="86">
        <f t="shared" si="224"/>
        <v>5</v>
      </c>
      <c r="AD479" s="87">
        <f t="shared" si="235"/>
        <v>5.2083333333333339</v>
      </c>
      <c r="AE479" s="93">
        <f t="shared" si="236"/>
        <v>1.0658141036401501E-16</v>
      </c>
      <c r="AF479" s="59">
        <f t="shared" si="237"/>
        <v>5</v>
      </c>
      <c r="AG479" s="42">
        <f t="shared" si="238"/>
        <v>5.2083333333333339</v>
      </c>
      <c r="AH479" s="55">
        <f t="shared" si="239"/>
        <v>1.0658141036401501E-16</v>
      </c>
    </row>
    <row r="480" spans="1:34" x14ac:dyDescent="0.25">
      <c r="A480" s="75"/>
      <c r="B480" s="66"/>
      <c r="C480" s="40"/>
      <c r="D480" s="80">
        <v>0.04</v>
      </c>
      <c r="E480" s="86">
        <f t="shared" si="210"/>
        <v>5</v>
      </c>
      <c r="F480" s="87">
        <f t="shared" si="211"/>
        <v>6.2893081761006293</v>
      </c>
      <c r="G480" s="88">
        <f t="shared" si="225"/>
        <v>3.5305092183079979E-17</v>
      </c>
      <c r="H480" s="54">
        <f t="shared" si="212"/>
        <v>0</v>
      </c>
      <c r="I480" s="42">
        <f t="shared" si="226"/>
        <v>0</v>
      </c>
      <c r="J480" s="53" t="e">
        <f t="shared" si="227"/>
        <v>#DIV/0!</v>
      </c>
      <c r="K480" s="92">
        <f t="shared" si="213"/>
        <v>0</v>
      </c>
      <c r="L480" s="87">
        <f t="shared" si="214"/>
        <v>0</v>
      </c>
      <c r="M480" s="93" t="e">
        <f t="shared" si="228"/>
        <v>#DIV/0!</v>
      </c>
      <c r="N480" s="59">
        <f t="shared" si="215"/>
        <v>5</v>
      </c>
      <c r="O480" s="42">
        <f t="shared" si="216"/>
        <v>6.2500000000000009</v>
      </c>
      <c r="P480" s="55">
        <f t="shared" si="229"/>
        <v>1.0658141036401501E-16</v>
      </c>
      <c r="Q480" s="86">
        <f t="shared" si="217"/>
        <v>0</v>
      </c>
      <c r="R480" s="87">
        <f t="shared" si="218"/>
        <v>0</v>
      </c>
      <c r="S480" s="93" t="e">
        <f t="shared" si="230"/>
        <v>#DIV/0!</v>
      </c>
      <c r="T480" s="59">
        <f t="shared" si="219"/>
        <v>0</v>
      </c>
      <c r="U480" s="42">
        <f t="shared" si="220"/>
        <v>0</v>
      </c>
      <c r="V480" s="53" t="e">
        <f t="shared" si="231"/>
        <v>#DIV/0!</v>
      </c>
      <c r="W480" s="92">
        <f t="shared" si="221"/>
        <v>5</v>
      </c>
      <c r="X480" s="87">
        <f t="shared" si="222"/>
        <v>6.4935064935064934</v>
      </c>
      <c r="Y480" s="88">
        <f t="shared" si="232"/>
        <v>-3.4194869158454821E-17</v>
      </c>
      <c r="Z480" s="54">
        <f t="shared" si="223"/>
        <v>0</v>
      </c>
      <c r="AA480" s="42">
        <f t="shared" si="233"/>
        <v>0</v>
      </c>
      <c r="AB480" s="55" t="e">
        <f t="shared" si="234"/>
        <v>#DIV/0!</v>
      </c>
      <c r="AC480" s="86">
        <f t="shared" si="224"/>
        <v>5</v>
      </c>
      <c r="AD480" s="87">
        <f t="shared" si="235"/>
        <v>5.2083333333333339</v>
      </c>
      <c r="AE480" s="93">
        <f t="shared" si="236"/>
        <v>1.0658141036401501E-16</v>
      </c>
      <c r="AF480" s="59">
        <f t="shared" si="237"/>
        <v>5</v>
      </c>
      <c r="AG480" s="42">
        <f t="shared" si="238"/>
        <v>5.2083333333333339</v>
      </c>
      <c r="AH480" s="55">
        <f t="shared" si="239"/>
        <v>1.0658141036401501E-16</v>
      </c>
    </row>
    <row r="481" spans="1:34" x14ac:dyDescent="0.25">
      <c r="A481" s="75"/>
      <c r="B481" s="66"/>
      <c r="C481" s="40"/>
      <c r="D481" s="80">
        <v>0.04</v>
      </c>
      <c r="E481" s="86">
        <f t="shared" si="210"/>
        <v>5</v>
      </c>
      <c r="F481" s="87">
        <f t="shared" si="211"/>
        <v>6.2893081761006293</v>
      </c>
      <c r="G481" s="88">
        <f t="shared" si="225"/>
        <v>3.5305092183079979E-17</v>
      </c>
      <c r="H481" s="54">
        <f t="shared" si="212"/>
        <v>0</v>
      </c>
      <c r="I481" s="42">
        <f t="shared" si="226"/>
        <v>0</v>
      </c>
      <c r="J481" s="53" t="e">
        <f t="shared" si="227"/>
        <v>#DIV/0!</v>
      </c>
      <c r="K481" s="92">
        <f t="shared" si="213"/>
        <v>0</v>
      </c>
      <c r="L481" s="87">
        <f t="shared" si="214"/>
        <v>0</v>
      </c>
      <c r="M481" s="93" t="e">
        <f t="shared" si="228"/>
        <v>#DIV/0!</v>
      </c>
      <c r="N481" s="59">
        <f t="shared" si="215"/>
        <v>5</v>
      </c>
      <c r="O481" s="42">
        <f t="shared" si="216"/>
        <v>6.2500000000000009</v>
      </c>
      <c r="P481" s="55">
        <f t="shared" si="229"/>
        <v>1.0658141036401501E-16</v>
      </c>
      <c r="Q481" s="86">
        <f t="shared" si="217"/>
        <v>0</v>
      </c>
      <c r="R481" s="87">
        <f t="shared" si="218"/>
        <v>0</v>
      </c>
      <c r="S481" s="93" t="e">
        <f t="shared" si="230"/>
        <v>#DIV/0!</v>
      </c>
      <c r="T481" s="59">
        <f t="shared" si="219"/>
        <v>0</v>
      </c>
      <c r="U481" s="42">
        <f t="shared" si="220"/>
        <v>0</v>
      </c>
      <c r="V481" s="53" t="e">
        <f t="shared" si="231"/>
        <v>#DIV/0!</v>
      </c>
      <c r="W481" s="92">
        <f t="shared" si="221"/>
        <v>5</v>
      </c>
      <c r="X481" s="87">
        <f t="shared" si="222"/>
        <v>6.4935064935064934</v>
      </c>
      <c r="Y481" s="88">
        <f t="shared" si="232"/>
        <v>-3.4194869158454821E-17</v>
      </c>
      <c r="Z481" s="54">
        <f t="shared" si="223"/>
        <v>0</v>
      </c>
      <c r="AA481" s="42">
        <f t="shared" si="233"/>
        <v>0</v>
      </c>
      <c r="AB481" s="55" t="e">
        <f t="shared" si="234"/>
        <v>#DIV/0!</v>
      </c>
      <c r="AC481" s="86">
        <f t="shared" si="224"/>
        <v>5</v>
      </c>
      <c r="AD481" s="87">
        <f t="shared" si="235"/>
        <v>5.2083333333333339</v>
      </c>
      <c r="AE481" s="93">
        <f t="shared" si="236"/>
        <v>1.0658141036401501E-16</v>
      </c>
      <c r="AF481" s="59">
        <f t="shared" si="237"/>
        <v>5</v>
      </c>
      <c r="AG481" s="42">
        <f t="shared" si="238"/>
        <v>5.2083333333333339</v>
      </c>
      <c r="AH481" s="55">
        <f t="shared" si="239"/>
        <v>1.0658141036401501E-16</v>
      </c>
    </row>
    <row r="482" spans="1:34" x14ac:dyDescent="0.25">
      <c r="A482" s="75"/>
      <c r="B482" s="66"/>
      <c r="C482" s="40"/>
      <c r="D482" s="80">
        <v>0.04</v>
      </c>
      <c r="E482" s="86">
        <f t="shared" si="210"/>
        <v>5</v>
      </c>
      <c r="F482" s="87">
        <f t="shared" si="211"/>
        <v>6.2893081761006293</v>
      </c>
      <c r="G482" s="88">
        <f t="shared" si="225"/>
        <v>3.5305092183079979E-17</v>
      </c>
      <c r="H482" s="54">
        <f t="shared" si="212"/>
        <v>0</v>
      </c>
      <c r="I482" s="42">
        <f t="shared" si="226"/>
        <v>0</v>
      </c>
      <c r="J482" s="53" t="e">
        <f t="shared" si="227"/>
        <v>#DIV/0!</v>
      </c>
      <c r="K482" s="92">
        <f t="shared" si="213"/>
        <v>0</v>
      </c>
      <c r="L482" s="87">
        <f t="shared" si="214"/>
        <v>0</v>
      </c>
      <c r="M482" s="93" t="e">
        <f t="shared" si="228"/>
        <v>#DIV/0!</v>
      </c>
      <c r="N482" s="59">
        <f t="shared" si="215"/>
        <v>5</v>
      </c>
      <c r="O482" s="42">
        <f t="shared" si="216"/>
        <v>6.2500000000000009</v>
      </c>
      <c r="P482" s="55">
        <f t="shared" si="229"/>
        <v>1.0658141036401501E-16</v>
      </c>
      <c r="Q482" s="86">
        <f t="shared" si="217"/>
        <v>0</v>
      </c>
      <c r="R482" s="87">
        <f t="shared" si="218"/>
        <v>0</v>
      </c>
      <c r="S482" s="93" t="e">
        <f t="shared" si="230"/>
        <v>#DIV/0!</v>
      </c>
      <c r="T482" s="59">
        <f t="shared" si="219"/>
        <v>0</v>
      </c>
      <c r="U482" s="42">
        <f t="shared" si="220"/>
        <v>0</v>
      </c>
      <c r="V482" s="53" t="e">
        <f t="shared" si="231"/>
        <v>#DIV/0!</v>
      </c>
      <c r="W482" s="92">
        <f t="shared" si="221"/>
        <v>5</v>
      </c>
      <c r="X482" s="87">
        <f t="shared" si="222"/>
        <v>6.4935064935064934</v>
      </c>
      <c r="Y482" s="88">
        <f t="shared" si="232"/>
        <v>-3.4194869158454821E-17</v>
      </c>
      <c r="Z482" s="54">
        <f t="shared" si="223"/>
        <v>0</v>
      </c>
      <c r="AA482" s="42">
        <f t="shared" si="233"/>
        <v>0</v>
      </c>
      <c r="AB482" s="55" t="e">
        <f t="shared" si="234"/>
        <v>#DIV/0!</v>
      </c>
      <c r="AC482" s="86">
        <f t="shared" si="224"/>
        <v>5</v>
      </c>
      <c r="AD482" s="87">
        <f t="shared" si="235"/>
        <v>5.2083333333333339</v>
      </c>
      <c r="AE482" s="93">
        <f t="shared" si="236"/>
        <v>1.0658141036401501E-16</v>
      </c>
      <c r="AF482" s="59">
        <f t="shared" si="237"/>
        <v>5</v>
      </c>
      <c r="AG482" s="42">
        <f t="shared" si="238"/>
        <v>5.2083333333333339</v>
      </c>
      <c r="AH482" s="55">
        <f t="shared" si="239"/>
        <v>1.0658141036401501E-16</v>
      </c>
    </row>
    <row r="483" spans="1:34" x14ac:dyDescent="0.25">
      <c r="A483" s="75"/>
      <c r="B483" s="66"/>
      <c r="C483" s="40"/>
      <c r="D483" s="80">
        <v>0.04</v>
      </c>
      <c r="E483" s="86">
        <f t="shared" si="210"/>
        <v>5</v>
      </c>
      <c r="F483" s="87">
        <f t="shared" si="211"/>
        <v>6.2893081761006293</v>
      </c>
      <c r="G483" s="88">
        <f t="shared" si="225"/>
        <v>3.5305092183079979E-17</v>
      </c>
      <c r="H483" s="54">
        <f t="shared" si="212"/>
        <v>0</v>
      </c>
      <c r="I483" s="42">
        <f t="shared" si="226"/>
        <v>0</v>
      </c>
      <c r="J483" s="53" t="e">
        <f t="shared" si="227"/>
        <v>#DIV/0!</v>
      </c>
      <c r="K483" s="92">
        <f t="shared" si="213"/>
        <v>0</v>
      </c>
      <c r="L483" s="87">
        <f t="shared" si="214"/>
        <v>0</v>
      </c>
      <c r="M483" s="93" t="e">
        <f t="shared" si="228"/>
        <v>#DIV/0!</v>
      </c>
      <c r="N483" s="59">
        <f t="shared" si="215"/>
        <v>5</v>
      </c>
      <c r="O483" s="42">
        <f t="shared" si="216"/>
        <v>6.2500000000000009</v>
      </c>
      <c r="P483" s="55">
        <f t="shared" si="229"/>
        <v>1.0658141036401501E-16</v>
      </c>
      <c r="Q483" s="86">
        <f t="shared" si="217"/>
        <v>0</v>
      </c>
      <c r="R483" s="87">
        <f t="shared" si="218"/>
        <v>0</v>
      </c>
      <c r="S483" s="93" t="e">
        <f t="shared" si="230"/>
        <v>#DIV/0!</v>
      </c>
      <c r="T483" s="59">
        <f t="shared" si="219"/>
        <v>0</v>
      </c>
      <c r="U483" s="42">
        <f t="shared" si="220"/>
        <v>0</v>
      </c>
      <c r="V483" s="53" t="e">
        <f t="shared" si="231"/>
        <v>#DIV/0!</v>
      </c>
      <c r="W483" s="92">
        <f t="shared" si="221"/>
        <v>5</v>
      </c>
      <c r="X483" s="87">
        <f t="shared" si="222"/>
        <v>6.4935064935064934</v>
      </c>
      <c r="Y483" s="88">
        <f t="shared" si="232"/>
        <v>-3.4194869158454821E-17</v>
      </c>
      <c r="Z483" s="54">
        <f t="shared" si="223"/>
        <v>0</v>
      </c>
      <c r="AA483" s="42">
        <f t="shared" si="233"/>
        <v>0</v>
      </c>
      <c r="AB483" s="55" t="e">
        <f t="shared" si="234"/>
        <v>#DIV/0!</v>
      </c>
      <c r="AC483" s="86">
        <f t="shared" si="224"/>
        <v>5</v>
      </c>
      <c r="AD483" s="87">
        <f t="shared" si="235"/>
        <v>5.2083333333333339</v>
      </c>
      <c r="AE483" s="93">
        <f t="shared" si="236"/>
        <v>1.0658141036401501E-16</v>
      </c>
      <c r="AF483" s="59">
        <f t="shared" si="237"/>
        <v>5</v>
      </c>
      <c r="AG483" s="42">
        <f t="shared" si="238"/>
        <v>5.2083333333333339</v>
      </c>
      <c r="AH483" s="55">
        <f t="shared" si="239"/>
        <v>1.0658141036401501E-16</v>
      </c>
    </row>
    <row r="484" spans="1:34" x14ac:dyDescent="0.25">
      <c r="A484" s="75"/>
      <c r="B484" s="66"/>
      <c r="C484" s="40"/>
      <c r="D484" s="80">
        <v>0.04</v>
      </c>
      <c r="E484" s="86">
        <f t="shared" si="210"/>
        <v>5</v>
      </c>
      <c r="F484" s="87">
        <f t="shared" si="211"/>
        <v>6.2893081761006293</v>
      </c>
      <c r="G484" s="88">
        <f t="shared" si="225"/>
        <v>3.5305092183079979E-17</v>
      </c>
      <c r="H484" s="54">
        <f t="shared" si="212"/>
        <v>0</v>
      </c>
      <c r="I484" s="42">
        <f t="shared" si="226"/>
        <v>0</v>
      </c>
      <c r="J484" s="53" t="e">
        <f t="shared" si="227"/>
        <v>#DIV/0!</v>
      </c>
      <c r="K484" s="92">
        <f t="shared" si="213"/>
        <v>0</v>
      </c>
      <c r="L484" s="87">
        <f t="shared" si="214"/>
        <v>0</v>
      </c>
      <c r="M484" s="93" t="e">
        <f t="shared" si="228"/>
        <v>#DIV/0!</v>
      </c>
      <c r="N484" s="59">
        <f t="shared" si="215"/>
        <v>5</v>
      </c>
      <c r="O484" s="42">
        <f t="shared" si="216"/>
        <v>6.2500000000000009</v>
      </c>
      <c r="P484" s="55">
        <f t="shared" si="229"/>
        <v>1.0658141036401501E-16</v>
      </c>
      <c r="Q484" s="86">
        <f t="shared" si="217"/>
        <v>0</v>
      </c>
      <c r="R484" s="87">
        <f t="shared" si="218"/>
        <v>0</v>
      </c>
      <c r="S484" s="93" t="e">
        <f t="shared" si="230"/>
        <v>#DIV/0!</v>
      </c>
      <c r="T484" s="59">
        <f t="shared" si="219"/>
        <v>0</v>
      </c>
      <c r="U484" s="42">
        <f t="shared" si="220"/>
        <v>0</v>
      </c>
      <c r="V484" s="53" t="e">
        <f t="shared" si="231"/>
        <v>#DIV/0!</v>
      </c>
      <c r="W484" s="92">
        <f t="shared" si="221"/>
        <v>5</v>
      </c>
      <c r="X484" s="87">
        <f t="shared" si="222"/>
        <v>6.4935064935064934</v>
      </c>
      <c r="Y484" s="88">
        <f t="shared" si="232"/>
        <v>-3.4194869158454821E-17</v>
      </c>
      <c r="Z484" s="54">
        <f t="shared" si="223"/>
        <v>0</v>
      </c>
      <c r="AA484" s="42">
        <f t="shared" si="233"/>
        <v>0</v>
      </c>
      <c r="AB484" s="55" t="e">
        <f t="shared" si="234"/>
        <v>#DIV/0!</v>
      </c>
      <c r="AC484" s="86">
        <f t="shared" si="224"/>
        <v>5</v>
      </c>
      <c r="AD484" s="87">
        <f t="shared" si="235"/>
        <v>5.2083333333333339</v>
      </c>
      <c r="AE484" s="93">
        <f t="shared" si="236"/>
        <v>1.0658141036401501E-16</v>
      </c>
      <c r="AF484" s="59">
        <f t="shared" si="237"/>
        <v>5</v>
      </c>
      <c r="AG484" s="42">
        <f t="shared" si="238"/>
        <v>5.2083333333333339</v>
      </c>
      <c r="AH484" s="55">
        <f t="shared" si="239"/>
        <v>1.0658141036401501E-16</v>
      </c>
    </row>
    <row r="485" spans="1:34" x14ac:dyDescent="0.25">
      <c r="A485" s="75"/>
      <c r="B485" s="66"/>
      <c r="C485" s="40"/>
      <c r="D485" s="80">
        <v>0.04</v>
      </c>
      <c r="E485" s="86">
        <f t="shared" si="210"/>
        <v>5</v>
      </c>
      <c r="F485" s="87">
        <f t="shared" si="211"/>
        <v>6.2893081761006293</v>
      </c>
      <c r="G485" s="88">
        <f t="shared" si="225"/>
        <v>3.5305092183079979E-17</v>
      </c>
      <c r="H485" s="54">
        <f t="shared" si="212"/>
        <v>0</v>
      </c>
      <c r="I485" s="42">
        <f t="shared" si="226"/>
        <v>0</v>
      </c>
      <c r="J485" s="53" t="e">
        <f t="shared" si="227"/>
        <v>#DIV/0!</v>
      </c>
      <c r="K485" s="92">
        <f t="shared" si="213"/>
        <v>0</v>
      </c>
      <c r="L485" s="87">
        <f t="shared" si="214"/>
        <v>0</v>
      </c>
      <c r="M485" s="93" t="e">
        <f t="shared" si="228"/>
        <v>#DIV/0!</v>
      </c>
      <c r="N485" s="59">
        <f t="shared" si="215"/>
        <v>5</v>
      </c>
      <c r="O485" s="42">
        <f t="shared" si="216"/>
        <v>6.2500000000000009</v>
      </c>
      <c r="P485" s="55">
        <f t="shared" si="229"/>
        <v>1.0658141036401501E-16</v>
      </c>
      <c r="Q485" s="86">
        <f t="shared" si="217"/>
        <v>0</v>
      </c>
      <c r="R485" s="87">
        <f t="shared" si="218"/>
        <v>0</v>
      </c>
      <c r="S485" s="93" t="e">
        <f t="shared" si="230"/>
        <v>#DIV/0!</v>
      </c>
      <c r="T485" s="59">
        <f t="shared" si="219"/>
        <v>0</v>
      </c>
      <c r="U485" s="42">
        <f t="shared" si="220"/>
        <v>0</v>
      </c>
      <c r="V485" s="53" t="e">
        <f t="shared" si="231"/>
        <v>#DIV/0!</v>
      </c>
      <c r="W485" s="92">
        <f t="shared" si="221"/>
        <v>5</v>
      </c>
      <c r="X485" s="87">
        <f t="shared" si="222"/>
        <v>6.4935064935064934</v>
      </c>
      <c r="Y485" s="88">
        <f t="shared" si="232"/>
        <v>-3.4194869158454821E-17</v>
      </c>
      <c r="Z485" s="54">
        <f t="shared" si="223"/>
        <v>0</v>
      </c>
      <c r="AA485" s="42">
        <f t="shared" si="233"/>
        <v>0</v>
      </c>
      <c r="AB485" s="55" t="e">
        <f t="shared" si="234"/>
        <v>#DIV/0!</v>
      </c>
      <c r="AC485" s="86">
        <f t="shared" si="224"/>
        <v>5</v>
      </c>
      <c r="AD485" s="87">
        <f t="shared" si="235"/>
        <v>5.2083333333333339</v>
      </c>
      <c r="AE485" s="93">
        <f t="shared" si="236"/>
        <v>1.0658141036401501E-16</v>
      </c>
      <c r="AF485" s="59">
        <f t="shared" si="237"/>
        <v>5</v>
      </c>
      <c r="AG485" s="42">
        <f t="shared" si="238"/>
        <v>5.2083333333333339</v>
      </c>
      <c r="AH485" s="55">
        <f t="shared" si="239"/>
        <v>1.0658141036401501E-16</v>
      </c>
    </row>
    <row r="486" spans="1:34" x14ac:dyDescent="0.25">
      <c r="A486" s="75"/>
      <c r="B486" s="66"/>
      <c r="C486" s="40"/>
      <c r="D486" s="80">
        <v>0.04</v>
      </c>
      <c r="E486" s="86">
        <f t="shared" si="210"/>
        <v>5</v>
      </c>
      <c r="F486" s="87">
        <f t="shared" si="211"/>
        <v>6.2893081761006293</v>
      </c>
      <c r="G486" s="88">
        <f t="shared" si="225"/>
        <v>3.5305092183079979E-17</v>
      </c>
      <c r="H486" s="54">
        <f t="shared" si="212"/>
        <v>0</v>
      </c>
      <c r="I486" s="42">
        <f t="shared" si="226"/>
        <v>0</v>
      </c>
      <c r="J486" s="53" t="e">
        <f t="shared" si="227"/>
        <v>#DIV/0!</v>
      </c>
      <c r="K486" s="92">
        <f t="shared" si="213"/>
        <v>0</v>
      </c>
      <c r="L486" s="87">
        <f t="shared" si="214"/>
        <v>0</v>
      </c>
      <c r="M486" s="93" t="e">
        <f t="shared" si="228"/>
        <v>#DIV/0!</v>
      </c>
      <c r="N486" s="59">
        <f t="shared" si="215"/>
        <v>5</v>
      </c>
      <c r="O486" s="42">
        <f t="shared" si="216"/>
        <v>6.2500000000000009</v>
      </c>
      <c r="P486" s="55">
        <f t="shared" si="229"/>
        <v>1.0658141036401501E-16</v>
      </c>
      <c r="Q486" s="86">
        <f t="shared" si="217"/>
        <v>0</v>
      </c>
      <c r="R486" s="87">
        <f t="shared" si="218"/>
        <v>0</v>
      </c>
      <c r="S486" s="93" t="e">
        <f t="shared" si="230"/>
        <v>#DIV/0!</v>
      </c>
      <c r="T486" s="59">
        <f t="shared" si="219"/>
        <v>0</v>
      </c>
      <c r="U486" s="42">
        <f t="shared" si="220"/>
        <v>0</v>
      </c>
      <c r="V486" s="53" t="e">
        <f t="shared" si="231"/>
        <v>#DIV/0!</v>
      </c>
      <c r="W486" s="92">
        <f t="shared" si="221"/>
        <v>5</v>
      </c>
      <c r="X486" s="87">
        <f t="shared" si="222"/>
        <v>6.4935064935064934</v>
      </c>
      <c r="Y486" s="88">
        <f t="shared" si="232"/>
        <v>-3.4194869158454821E-17</v>
      </c>
      <c r="Z486" s="54">
        <f t="shared" si="223"/>
        <v>0</v>
      </c>
      <c r="AA486" s="42">
        <f t="shared" si="233"/>
        <v>0</v>
      </c>
      <c r="AB486" s="55" t="e">
        <f t="shared" si="234"/>
        <v>#DIV/0!</v>
      </c>
      <c r="AC486" s="86">
        <f t="shared" si="224"/>
        <v>5</v>
      </c>
      <c r="AD486" s="87">
        <f t="shared" si="235"/>
        <v>5.2083333333333339</v>
      </c>
      <c r="AE486" s="93">
        <f t="shared" si="236"/>
        <v>1.0658141036401501E-16</v>
      </c>
      <c r="AF486" s="59">
        <f t="shared" si="237"/>
        <v>5</v>
      </c>
      <c r="AG486" s="42">
        <f t="shared" si="238"/>
        <v>5.2083333333333339</v>
      </c>
      <c r="AH486" s="55">
        <f t="shared" si="239"/>
        <v>1.0658141036401501E-16</v>
      </c>
    </row>
    <row r="487" spans="1:34" x14ac:dyDescent="0.25">
      <c r="A487" s="75"/>
      <c r="B487" s="66"/>
      <c r="C487" s="40"/>
      <c r="D487" s="80">
        <v>0.04</v>
      </c>
      <c r="E487" s="86">
        <f t="shared" si="210"/>
        <v>5</v>
      </c>
      <c r="F487" s="87">
        <f t="shared" si="211"/>
        <v>6.2893081761006293</v>
      </c>
      <c r="G487" s="88">
        <f t="shared" si="225"/>
        <v>3.5305092183079979E-17</v>
      </c>
      <c r="H487" s="54">
        <f t="shared" si="212"/>
        <v>0</v>
      </c>
      <c r="I487" s="42">
        <f t="shared" si="226"/>
        <v>0</v>
      </c>
      <c r="J487" s="53" t="e">
        <f t="shared" si="227"/>
        <v>#DIV/0!</v>
      </c>
      <c r="K487" s="92">
        <f t="shared" si="213"/>
        <v>0</v>
      </c>
      <c r="L487" s="87">
        <f t="shared" si="214"/>
        <v>0</v>
      </c>
      <c r="M487" s="93" t="e">
        <f t="shared" si="228"/>
        <v>#DIV/0!</v>
      </c>
      <c r="N487" s="59">
        <f t="shared" si="215"/>
        <v>5</v>
      </c>
      <c r="O487" s="42">
        <f t="shared" si="216"/>
        <v>6.2500000000000009</v>
      </c>
      <c r="P487" s="55">
        <f t="shared" si="229"/>
        <v>1.0658141036401501E-16</v>
      </c>
      <c r="Q487" s="86">
        <f t="shared" si="217"/>
        <v>0</v>
      </c>
      <c r="R487" s="87">
        <f t="shared" si="218"/>
        <v>0</v>
      </c>
      <c r="S487" s="93" t="e">
        <f t="shared" si="230"/>
        <v>#DIV/0!</v>
      </c>
      <c r="T487" s="59">
        <f t="shared" si="219"/>
        <v>0</v>
      </c>
      <c r="U487" s="42">
        <f t="shared" si="220"/>
        <v>0</v>
      </c>
      <c r="V487" s="53" t="e">
        <f t="shared" si="231"/>
        <v>#DIV/0!</v>
      </c>
      <c r="W487" s="92">
        <f t="shared" si="221"/>
        <v>5</v>
      </c>
      <c r="X487" s="87">
        <f t="shared" si="222"/>
        <v>6.4935064935064934</v>
      </c>
      <c r="Y487" s="88">
        <f t="shared" si="232"/>
        <v>-3.4194869158454821E-17</v>
      </c>
      <c r="Z487" s="54">
        <f t="shared" si="223"/>
        <v>0</v>
      </c>
      <c r="AA487" s="42">
        <f t="shared" si="233"/>
        <v>0</v>
      </c>
      <c r="AB487" s="55" t="e">
        <f t="shared" si="234"/>
        <v>#DIV/0!</v>
      </c>
      <c r="AC487" s="86">
        <f t="shared" si="224"/>
        <v>5</v>
      </c>
      <c r="AD487" s="87">
        <f t="shared" si="235"/>
        <v>5.2083333333333339</v>
      </c>
      <c r="AE487" s="93">
        <f t="shared" si="236"/>
        <v>1.0658141036401501E-16</v>
      </c>
      <c r="AF487" s="59">
        <f t="shared" si="237"/>
        <v>5</v>
      </c>
      <c r="AG487" s="42">
        <f t="shared" si="238"/>
        <v>5.2083333333333339</v>
      </c>
      <c r="AH487" s="55">
        <f t="shared" si="239"/>
        <v>1.0658141036401501E-16</v>
      </c>
    </row>
    <row r="488" spans="1:34" x14ac:dyDescent="0.25">
      <c r="A488" s="75"/>
      <c r="B488" s="66"/>
      <c r="C488" s="40"/>
      <c r="D488" s="80">
        <v>0.04</v>
      </c>
      <c r="E488" s="86">
        <f t="shared" si="210"/>
        <v>5</v>
      </c>
      <c r="F488" s="87">
        <f t="shared" si="211"/>
        <v>6.2893081761006293</v>
      </c>
      <c r="G488" s="88">
        <f t="shared" si="225"/>
        <v>3.5305092183079979E-17</v>
      </c>
      <c r="H488" s="54">
        <f t="shared" si="212"/>
        <v>0</v>
      </c>
      <c r="I488" s="42">
        <f t="shared" si="226"/>
        <v>0</v>
      </c>
      <c r="J488" s="53" t="e">
        <f t="shared" si="227"/>
        <v>#DIV/0!</v>
      </c>
      <c r="K488" s="92">
        <f t="shared" si="213"/>
        <v>0</v>
      </c>
      <c r="L488" s="87">
        <f t="shared" si="214"/>
        <v>0</v>
      </c>
      <c r="M488" s="93" t="e">
        <f t="shared" si="228"/>
        <v>#DIV/0!</v>
      </c>
      <c r="N488" s="59">
        <f t="shared" si="215"/>
        <v>5</v>
      </c>
      <c r="O488" s="42">
        <f t="shared" si="216"/>
        <v>6.2500000000000009</v>
      </c>
      <c r="P488" s="55">
        <f t="shared" si="229"/>
        <v>1.0658141036401501E-16</v>
      </c>
      <c r="Q488" s="86">
        <f t="shared" si="217"/>
        <v>0</v>
      </c>
      <c r="R488" s="87">
        <f t="shared" si="218"/>
        <v>0</v>
      </c>
      <c r="S488" s="93" t="e">
        <f t="shared" si="230"/>
        <v>#DIV/0!</v>
      </c>
      <c r="T488" s="59">
        <f t="shared" si="219"/>
        <v>0</v>
      </c>
      <c r="U488" s="42">
        <f t="shared" si="220"/>
        <v>0</v>
      </c>
      <c r="V488" s="53" t="e">
        <f t="shared" si="231"/>
        <v>#DIV/0!</v>
      </c>
      <c r="W488" s="92">
        <f t="shared" si="221"/>
        <v>5</v>
      </c>
      <c r="X488" s="87">
        <f t="shared" si="222"/>
        <v>6.4935064935064934</v>
      </c>
      <c r="Y488" s="88">
        <f t="shared" si="232"/>
        <v>-3.4194869158454821E-17</v>
      </c>
      <c r="Z488" s="54">
        <f t="shared" si="223"/>
        <v>0</v>
      </c>
      <c r="AA488" s="42">
        <f t="shared" si="233"/>
        <v>0</v>
      </c>
      <c r="AB488" s="55" t="e">
        <f t="shared" si="234"/>
        <v>#DIV/0!</v>
      </c>
      <c r="AC488" s="86">
        <f t="shared" si="224"/>
        <v>5</v>
      </c>
      <c r="AD488" s="87">
        <f t="shared" si="235"/>
        <v>5.2083333333333339</v>
      </c>
      <c r="AE488" s="93">
        <f t="shared" si="236"/>
        <v>1.0658141036401501E-16</v>
      </c>
      <c r="AF488" s="59">
        <f t="shared" si="237"/>
        <v>5</v>
      </c>
      <c r="AG488" s="42">
        <f t="shared" si="238"/>
        <v>5.2083333333333339</v>
      </c>
      <c r="AH488" s="55">
        <f t="shared" si="239"/>
        <v>1.0658141036401501E-16</v>
      </c>
    </row>
    <row r="489" spans="1:34" x14ac:dyDescent="0.25">
      <c r="A489" s="75"/>
      <c r="B489" s="66"/>
      <c r="C489" s="40"/>
      <c r="D489" s="80">
        <v>0.04</v>
      </c>
      <c r="E489" s="86">
        <f t="shared" si="210"/>
        <v>5</v>
      </c>
      <c r="F489" s="87">
        <f t="shared" si="211"/>
        <v>6.2893081761006293</v>
      </c>
      <c r="G489" s="88">
        <f t="shared" si="225"/>
        <v>3.5305092183079979E-17</v>
      </c>
      <c r="H489" s="54">
        <f t="shared" si="212"/>
        <v>0</v>
      </c>
      <c r="I489" s="42">
        <f t="shared" si="226"/>
        <v>0</v>
      </c>
      <c r="J489" s="53" t="e">
        <f t="shared" si="227"/>
        <v>#DIV/0!</v>
      </c>
      <c r="K489" s="92">
        <f t="shared" si="213"/>
        <v>0</v>
      </c>
      <c r="L489" s="87">
        <f t="shared" si="214"/>
        <v>0</v>
      </c>
      <c r="M489" s="93" t="e">
        <f t="shared" si="228"/>
        <v>#DIV/0!</v>
      </c>
      <c r="N489" s="59">
        <f t="shared" si="215"/>
        <v>5</v>
      </c>
      <c r="O489" s="42">
        <f t="shared" si="216"/>
        <v>6.2500000000000009</v>
      </c>
      <c r="P489" s="55">
        <f t="shared" si="229"/>
        <v>1.0658141036401501E-16</v>
      </c>
      <c r="Q489" s="86">
        <f t="shared" si="217"/>
        <v>0</v>
      </c>
      <c r="R489" s="87">
        <f t="shared" si="218"/>
        <v>0</v>
      </c>
      <c r="S489" s="93" t="e">
        <f t="shared" si="230"/>
        <v>#DIV/0!</v>
      </c>
      <c r="T489" s="59">
        <f t="shared" si="219"/>
        <v>0</v>
      </c>
      <c r="U489" s="42">
        <f t="shared" si="220"/>
        <v>0</v>
      </c>
      <c r="V489" s="53" t="e">
        <f t="shared" si="231"/>
        <v>#DIV/0!</v>
      </c>
      <c r="W489" s="92">
        <f t="shared" si="221"/>
        <v>5</v>
      </c>
      <c r="X489" s="87">
        <f t="shared" si="222"/>
        <v>6.4935064935064934</v>
      </c>
      <c r="Y489" s="88">
        <f t="shared" si="232"/>
        <v>-3.4194869158454821E-17</v>
      </c>
      <c r="Z489" s="54">
        <f t="shared" si="223"/>
        <v>0</v>
      </c>
      <c r="AA489" s="42">
        <f t="shared" si="233"/>
        <v>0</v>
      </c>
      <c r="AB489" s="55" t="e">
        <f t="shared" si="234"/>
        <v>#DIV/0!</v>
      </c>
      <c r="AC489" s="86">
        <f t="shared" si="224"/>
        <v>5</v>
      </c>
      <c r="AD489" s="87">
        <f t="shared" si="235"/>
        <v>5.2083333333333339</v>
      </c>
      <c r="AE489" s="93">
        <f t="shared" si="236"/>
        <v>1.0658141036401501E-16</v>
      </c>
      <c r="AF489" s="59">
        <f t="shared" si="237"/>
        <v>5</v>
      </c>
      <c r="AG489" s="42">
        <f t="shared" si="238"/>
        <v>5.2083333333333339</v>
      </c>
      <c r="AH489" s="55">
        <f t="shared" si="239"/>
        <v>1.0658141036401501E-16</v>
      </c>
    </row>
    <row r="490" spans="1:34" x14ac:dyDescent="0.25">
      <c r="A490" s="75"/>
      <c r="B490" s="66"/>
      <c r="C490" s="40"/>
      <c r="D490" s="80">
        <v>0.04</v>
      </c>
      <c r="E490" s="86">
        <f t="shared" si="210"/>
        <v>5</v>
      </c>
      <c r="F490" s="87">
        <f t="shared" si="211"/>
        <v>6.2893081761006293</v>
      </c>
      <c r="G490" s="88">
        <f t="shared" si="225"/>
        <v>3.5305092183079979E-17</v>
      </c>
      <c r="H490" s="54">
        <f t="shared" si="212"/>
        <v>0</v>
      </c>
      <c r="I490" s="42">
        <f t="shared" si="226"/>
        <v>0</v>
      </c>
      <c r="J490" s="53" t="e">
        <f t="shared" si="227"/>
        <v>#DIV/0!</v>
      </c>
      <c r="K490" s="92">
        <f t="shared" si="213"/>
        <v>0</v>
      </c>
      <c r="L490" s="87">
        <f t="shared" si="214"/>
        <v>0</v>
      </c>
      <c r="M490" s="93" t="e">
        <f t="shared" si="228"/>
        <v>#DIV/0!</v>
      </c>
      <c r="N490" s="59">
        <f t="shared" si="215"/>
        <v>5</v>
      </c>
      <c r="O490" s="42">
        <f t="shared" si="216"/>
        <v>6.2500000000000009</v>
      </c>
      <c r="P490" s="55">
        <f t="shared" si="229"/>
        <v>1.0658141036401501E-16</v>
      </c>
      <c r="Q490" s="86">
        <f t="shared" si="217"/>
        <v>0</v>
      </c>
      <c r="R490" s="87">
        <f t="shared" si="218"/>
        <v>0</v>
      </c>
      <c r="S490" s="93" t="e">
        <f t="shared" si="230"/>
        <v>#DIV/0!</v>
      </c>
      <c r="T490" s="59">
        <f t="shared" si="219"/>
        <v>0</v>
      </c>
      <c r="U490" s="42">
        <f t="shared" si="220"/>
        <v>0</v>
      </c>
      <c r="V490" s="53" t="e">
        <f t="shared" si="231"/>
        <v>#DIV/0!</v>
      </c>
      <c r="W490" s="92">
        <f t="shared" si="221"/>
        <v>5</v>
      </c>
      <c r="X490" s="87">
        <f t="shared" si="222"/>
        <v>6.4935064935064934</v>
      </c>
      <c r="Y490" s="88">
        <f t="shared" si="232"/>
        <v>-3.4194869158454821E-17</v>
      </c>
      <c r="Z490" s="54">
        <f t="shared" si="223"/>
        <v>0</v>
      </c>
      <c r="AA490" s="42">
        <f t="shared" si="233"/>
        <v>0</v>
      </c>
      <c r="AB490" s="55" t="e">
        <f t="shared" si="234"/>
        <v>#DIV/0!</v>
      </c>
      <c r="AC490" s="86">
        <f t="shared" si="224"/>
        <v>5</v>
      </c>
      <c r="AD490" s="87">
        <f t="shared" si="235"/>
        <v>5.2083333333333339</v>
      </c>
      <c r="AE490" s="93">
        <f t="shared" si="236"/>
        <v>1.0658141036401501E-16</v>
      </c>
      <c r="AF490" s="59">
        <f t="shared" si="237"/>
        <v>5</v>
      </c>
      <c r="AG490" s="42">
        <f t="shared" si="238"/>
        <v>5.2083333333333339</v>
      </c>
      <c r="AH490" s="55">
        <f t="shared" si="239"/>
        <v>1.0658141036401501E-16</v>
      </c>
    </row>
    <row r="491" spans="1:34" x14ac:dyDescent="0.25">
      <c r="A491" s="75"/>
      <c r="B491" s="66"/>
      <c r="C491" s="40"/>
      <c r="D491" s="80">
        <v>0.04</v>
      </c>
      <c r="E491" s="86">
        <f t="shared" si="210"/>
        <v>5</v>
      </c>
      <c r="F491" s="87">
        <f t="shared" si="211"/>
        <v>6.2893081761006293</v>
      </c>
      <c r="G491" s="88">
        <f t="shared" si="225"/>
        <v>3.5305092183079979E-17</v>
      </c>
      <c r="H491" s="54">
        <f t="shared" si="212"/>
        <v>0</v>
      </c>
      <c r="I491" s="42">
        <f t="shared" si="226"/>
        <v>0</v>
      </c>
      <c r="J491" s="53" t="e">
        <f t="shared" si="227"/>
        <v>#DIV/0!</v>
      </c>
      <c r="K491" s="92">
        <f t="shared" si="213"/>
        <v>0</v>
      </c>
      <c r="L491" s="87">
        <f t="shared" si="214"/>
        <v>0</v>
      </c>
      <c r="M491" s="93" t="e">
        <f t="shared" si="228"/>
        <v>#DIV/0!</v>
      </c>
      <c r="N491" s="59">
        <f t="shared" si="215"/>
        <v>5</v>
      </c>
      <c r="O491" s="42">
        <f t="shared" si="216"/>
        <v>6.2500000000000009</v>
      </c>
      <c r="P491" s="55">
        <f t="shared" si="229"/>
        <v>1.0658141036401501E-16</v>
      </c>
      <c r="Q491" s="86">
        <f t="shared" si="217"/>
        <v>0</v>
      </c>
      <c r="R491" s="87">
        <f t="shared" si="218"/>
        <v>0</v>
      </c>
      <c r="S491" s="93" t="e">
        <f t="shared" si="230"/>
        <v>#DIV/0!</v>
      </c>
      <c r="T491" s="59">
        <f t="shared" si="219"/>
        <v>0</v>
      </c>
      <c r="U491" s="42">
        <f t="shared" si="220"/>
        <v>0</v>
      </c>
      <c r="V491" s="53" t="e">
        <f t="shared" si="231"/>
        <v>#DIV/0!</v>
      </c>
      <c r="W491" s="92">
        <f t="shared" si="221"/>
        <v>5</v>
      </c>
      <c r="X491" s="87">
        <f t="shared" si="222"/>
        <v>6.4935064935064934</v>
      </c>
      <c r="Y491" s="88">
        <f t="shared" si="232"/>
        <v>-3.4194869158454821E-17</v>
      </c>
      <c r="Z491" s="54">
        <f t="shared" si="223"/>
        <v>0</v>
      </c>
      <c r="AA491" s="42">
        <f t="shared" si="233"/>
        <v>0</v>
      </c>
      <c r="AB491" s="55" t="e">
        <f t="shared" si="234"/>
        <v>#DIV/0!</v>
      </c>
      <c r="AC491" s="86">
        <f t="shared" si="224"/>
        <v>5</v>
      </c>
      <c r="AD491" s="87">
        <f t="shared" si="235"/>
        <v>5.2083333333333339</v>
      </c>
      <c r="AE491" s="93">
        <f t="shared" si="236"/>
        <v>1.0658141036401501E-16</v>
      </c>
      <c r="AF491" s="59">
        <f t="shared" si="237"/>
        <v>5</v>
      </c>
      <c r="AG491" s="42">
        <f t="shared" si="238"/>
        <v>5.2083333333333339</v>
      </c>
      <c r="AH491" s="55">
        <f t="shared" si="239"/>
        <v>1.0658141036401501E-16</v>
      </c>
    </row>
    <row r="492" spans="1:34" x14ac:dyDescent="0.25">
      <c r="A492" s="75"/>
      <c r="B492" s="66"/>
      <c r="C492" s="40"/>
      <c r="D492" s="80">
        <v>0.04</v>
      </c>
      <c r="E492" s="86">
        <f t="shared" si="210"/>
        <v>5</v>
      </c>
      <c r="F492" s="87">
        <f t="shared" si="211"/>
        <v>6.2893081761006293</v>
      </c>
      <c r="G492" s="88">
        <f t="shared" si="225"/>
        <v>3.5305092183079979E-17</v>
      </c>
      <c r="H492" s="54">
        <f t="shared" si="212"/>
        <v>0</v>
      </c>
      <c r="I492" s="42">
        <f t="shared" si="226"/>
        <v>0</v>
      </c>
      <c r="J492" s="53" t="e">
        <f t="shared" si="227"/>
        <v>#DIV/0!</v>
      </c>
      <c r="K492" s="92">
        <f t="shared" si="213"/>
        <v>0</v>
      </c>
      <c r="L492" s="87">
        <f t="shared" si="214"/>
        <v>0</v>
      </c>
      <c r="M492" s="93" t="e">
        <f t="shared" si="228"/>
        <v>#DIV/0!</v>
      </c>
      <c r="N492" s="59">
        <f t="shared" si="215"/>
        <v>5</v>
      </c>
      <c r="O492" s="42">
        <f t="shared" si="216"/>
        <v>6.2500000000000009</v>
      </c>
      <c r="P492" s="55">
        <f t="shared" si="229"/>
        <v>1.0658141036401501E-16</v>
      </c>
      <c r="Q492" s="86">
        <f t="shared" si="217"/>
        <v>0</v>
      </c>
      <c r="R492" s="87">
        <f t="shared" si="218"/>
        <v>0</v>
      </c>
      <c r="S492" s="93" t="e">
        <f t="shared" si="230"/>
        <v>#DIV/0!</v>
      </c>
      <c r="T492" s="59">
        <f t="shared" si="219"/>
        <v>0</v>
      </c>
      <c r="U492" s="42">
        <f t="shared" si="220"/>
        <v>0</v>
      </c>
      <c r="V492" s="53" t="e">
        <f t="shared" si="231"/>
        <v>#DIV/0!</v>
      </c>
      <c r="W492" s="92">
        <f t="shared" si="221"/>
        <v>5</v>
      </c>
      <c r="X492" s="87">
        <f t="shared" si="222"/>
        <v>6.4935064935064934</v>
      </c>
      <c r="Y492" s="88">
        <f t="shared" si="232"/>
        <v>-3.4194869158454821E-17</v>
      </c>
      <c r="Z492" s="54">
        <f t="shared" si="223"/>
        <v>0</v>
      </c>
      <c r="AA492" s="42">
        <f t="shared" si="233"/>
        <v>0</v>
      </c>
      <c r="AB492" s="55" t="e">
        <f t="shared" si="234"/>
        <v>#DIV/0!</v>
      </c>
      <c r="AC492" s="86">
        <f t="shared" si="224"/>
        <v>5</v>
      </c>
      <c r="AD492" s="87">
        <f t="shared" si="235"/>
        <v>5.2083333333333339</v>
      </c>
      <c r="AE492" s="93">
        <f t="shared" si="236"/>
        <v>1.0658141036401501E-16</v>
      </c>
      <c r="AF492" s="59">
        <f t="shared" si="237"/>
        <v>5</v>
      </c>
      <c r="AG492" s="42">
        <f t="shared" si="238"/>
        <v>5.2083333333333339</v>
      </c>
      <c r="AH492" s="55">
        <f t="shared" si="239"/>
        <v>1.0658141036401501E-16</v>
      </c>
    </row>
    <row r="493" spans="1:34" x14ac:dyDescent="0.25">
      <c r="A493" s="75"/>
      <c r="B493" s="66"/>
      <c r="C493" s="40"/>
      <c r="D493" s="80">
        <v>0.04</v>
      </c>
      <c r="E493" s="86">
        <f t="shared" si="210"/>
        <v>5</v>
      </c>
      <c r="F493" s="87">
        <f t="shared" si="211"/>
        <v>6.2893081761006293</v>
      </c>
      <c r="G493" s="88">
        <f t="shared" si="225"/>
        <v>3.5305092183079979E-17</v>
      </c>
      <c r="H493" s="54">
        <f t="shared" si="212"/>
        <v>0</v>
      </c>
      <c r="I493" s="42">
        <f t="shared" si="226"/>
        <v>0</v>
      </c>
      <c r="J493" s="53" t="e">
        <f t="shared" si="227"/>
        <v>#DIV/0!</v>
      </c>
      <c r="K493" s="92">
        <f t="shared" si="213"/>
        <v>0</v>
      </c>
      <c r="L493" s="87">
        <f t="shared" si="214"/>
        <v>0</v>
      </c>
      <c r="M493" s="93" t="e">
        <f t="shared" si="228"/>
        <v>#DIV/0!</v>
      </c>
      <c r="N493" s="59">
        <f t="shared" si="215"/>
        <v>5</v>
      </c>
      <c r="O493" s="42">
        <f t="shared" si="216"/>
        <v>6.2500000000000009</v>
      </c>
      <c r="P493" s="55">
        <f t="shared" si="229"/>
        <v>1.0658141036401501E-16</v>
      </c>
      <c r="Q493" s="86">
        <f t="shared" si="217"/>
        <v>0</v>
      </c>
      <c r="R493" s="87">
        <f t="shared" si="218"/>
        <v>0</v>
      </c>
      <c r="S493" s="93" t="e">
        <f t="shared" si="230"/>
        <v>#DIV/0!</v>
      </c>
      <c r="T493" s="59">
        <f t="shared" si="219"/>
        <v>0</v>
      </c>
      <c r="U493" s="42">
        <f t="shared" si="220"/>
        <v>0</v>
      </c>
      <c r="V493" s="53" t="e">
        <f t="shared" si="231"/>
        <v>#DIV/0!</v>
      </c>
      <c r="W493" s="92">
        <f t="shared" si="221"/>
        <v>5</v>
      </c>
      <c r="X493" s="87">
        <f t="shared" si="222"/>
        <v>6.4935064935064934</v>
      </c>
      <c r="Y493" s="88">
        <f t="shared" si="232"/>
        <v>-3.4194869158454821E-17</v>
      </c>
      <c r="Z493" s="54">
        <f t="shared" si="223"/>
        <v>0</v>
      </c>
      <c r="AA493" s="42">
        <f t="shared" si="233"/>
        <v>0</v>
      </c>
      <c r="AB493" s="55" t="e">
        <f t="shared" si="234"/>
        <v>#DIV/0!</v>
      </c>
      <c r="AC493" s="86">
        <f t="shared" si="224"/>
        <v>5</v>
      </c>
      <c r="AD493" s="87">
        <f t="shared" si="235"/>
        <v>5.2083333333333339</v>
      </c>
      <c r="AE493" s="93">
        <f t="shared" si="236"/>
        <v>1.0658141036401501E-16</v>
      </c>
      <c r="AF493" s="59">
        <f t="shared" si="237"/>
        <v>5</v>
      </c>
      <c r="AG493" s="42">
        <f t="shared" si="238"/>
        <v>5.2083333333333339</v>
      </c>
      <c r="AH493" s="55">
        <f t="shared" si="239"/>
        <v>1.0658141036401501E-16</v>
      </c>
    </row>
    <row r="494" spans="1:34" x14ac:dyDescent="0.25">
      <c r="A494" s="75"/>
      <c r="B494" s="66"/>
      <c r="C494" s="40"/>
      <c r="D494" s="80">
        <v>0.04</v>
      </c>
      <c r="E494" s="86">
        <f t="shared" si="210"/>
        <v>5</v>
      </c>
      <c r="F494" s="87">
        <f t="shared" si="211"/>
        <v>6.2893081761006293</v>
      </c>
      <c r="G494" s="88">
        <f t="shared" si="225"/>
        <v>3.5305092183079979E-17</v>
      </c>
      <c r="H494" s="54">
        <f t="shared" si="212"/>
        <v>0</v>
      </c>
      <c r="I494" s="42">
        <f t="shared" si="226"/>
        <v>0</v>
      </c>
      <c r="J494" s="53" t="e">
        <f t="shared" si="227"/>
        <v>#DIV/0!</v>
      </c>
      <c r="K494" s="92">
        <f t="shared" si="213"/>
        <v>0</v>
      </c>
      <c r="L494" s="87">
        <f t="shared" si="214"/>
        <v>0</v>
      </c>
      <c r="M494" s="93" t="e">
        <f t="shared" si="228"/>
        <v>#DIV/0!</v>
      </c>
      <c r="N494" s="59">
        <f t="shared" si="215"/>
        <v>5</v>
      </c>
      <c r="O494" s="42">
        <f t="shared" si="216"/>
        <v>6.2500000000000009</v>
      </c>
      <c r="P494" s="55">
        <f t="shared" si="229"/>
        <v>1.0658141036401501E-16</v>
      </c>
      <c r="Q494" s="86">
        <f t="shared" si="217"/>
        <v>0</v>
      </c>
      <c r="R494" s="87">
        <f t="shared" si="218"/>
        <v>0</v>
      </c>
      <c r="S494" s="93" t="e">
        <f t="shared" si="230"/>
        <v>#DIV/0!</v>
      </c>
      <c r="T494" s="59">
        <f t="shared" si="219"/>
        <v>0</v>
      </c>
      <c r="U494" s="42">
        <f t="shared" si="220"/>
        <v>0</v>
      </c>
      <c r="V494" s="53" t="e">
        <f t="shared" si="231"/>
        <v>#DIV/0!</v>
      </c>
      <c r="W494" s="92">
        <f t="shared" si="221"/>
        <v>5</v>
      </c>
      <c r="X494" s="87">
        <f t="shared" si="222"/>
        <v>6.4935064935064934</v>
      </c>
      <c r="Y494" s="88">
        <f t="shared" si="232"/>
        <v>-3.4194869158454821E-17</v>
      </c>
      <c r="Z494" s="54">
        <f t="shared" si="223"/>
        <v>0</v>
      </c>
      <c r="AA494" s="42">
        <f t="shared" si="233"/>
        <v>0</v>
      </c>
      <c r="AB494" s="55" t="e">
        <f t="shared" si="234"/>
        <v>#DIV/0!</v>
      </c>
      <c r="AC494" s="86">
        <f t="shared" si="224"/>
        <v>5</v>
      </c>
      <c r="AD494" s="87">
        <f t="shared" si="235"/>
        <v>5.2083333333333339</v>
      </c>
      <c r="AE494" s="93">
        <f t="shared" si="236"/>
        <v>1.0658141036401501E-16</v>
      </c>
      <c r="AF494" s="59">
        <f t="shared" si="237"/>
        <v>5</v>
      </c>
      <c r="AG494" s="42">
        <f t="shared" si="238"/>
        <v>5.2083333333333339</v>
      </c>
      <c r="AH494" s="55">
        <f t="shared" si="239"/>
        <v>1.0658141036401501E-16</v>
      </c>
    </row>
    <row r="495" spans="1:34" x14ac:dyDescent="0.25">
      <c r="A495" s="75"/>
      <c r="B495" s="66"/>
      <c r="C495" s="40"/>
      <c r="D495" s="80">
        <v>0.04</v>
      </c>
      <c r="E495" s="86">
        <f t="shared" si="210"/>
        <v>5</v>
      </c>
      <c r="F495" s="87">
        <f t="shared" si="211"/>
        <v>6.2893081761006293</v>
      </c>
      <c r="G495" s="88">
        <f t="shared" si="225"/>
        <v>3.5305092183079979E-17</v>
      </c>
      <c r="H495" s="54">
        <f t="shared" si="212"/>
        <v>0</v>
      </c>
      <c r="I495" s="42">
        <f t="shared" si="226"/>
        <v>0</v>
      </c>
      <c r="J495" s="53" t="e">
        <f t="shared" si="227"/>
        <v>#DIV/0!</v>
      </c>
      <c r="K495" s="92">
        <f t="shared" si="213"/>
        <v>0</v>
      </c>
      <c r="L495" s="87">
        <f t="shared" si="214"/>
        <v>0</v>
      </c>
      <c r="M495" s="93" t="e">
        <f t="shared" si="228"/>
        <v>#DIV/0!</v>
      </c>
      <c r="N495" s="59">
        <f t="shared" si="215"/>
        <v>5</v>
      </c>
      <c r="O495" s="42">
        <f t="shared" si="216"/>
        <v>6.2500000000000009</v>
      </c>
      <c r="P495" s="55">
        <f t="shared" si="229"/>
        <v>1.0658141036401501E-16</v>
      </c>
      <c r="Q495" s="86">
        <f t="shared" si="217"/>
        <v>0</v>
      </c>
      <c r="R495" s="87">
        <f t="shared" si="218"/>
        <v>0</v>
      </c>
      <c r="S495" s="93" t="e">
        <f t="shared" si="230"/>
        <v>#DIV/0!</v>
      </c>
      <c r="T495" s="59">
        <f t="shared" si="219"/>
        <v>0</v>
      </c>
      <c r="U495" s="42">
        <f t="shared" si="220"/>
        <v>0</v>
      </c>
      <c r="V495" s="53" t="e">
        <f t="shared" si="231"/>
        <v>#DIV/0!</v>
      </c>
      <c r="W495" s="92">
        <f t="shared" si="221"/>
        <v>5</v>
      </c>
      <c r="X495" s="87">
        <f t="shared" si="222"/>
        <v>6.4935064935064934</v>
      </c>
      <c r="Y495" s="88">
        <f t="shared" si="232"/>
        <v>-3.4194869158454821E-17</v>
      </c>
      <c r="Z495" s="54">
        <f t="shared" si="223"/>
        <v>0</v>
      </c>
      <c r="AA495" s="42">
        <f t="shared" si="233"/>
        <v>0</v>
      </c>
      <c r="AB495" s="55" t="e">
        <f t="shared" si="234"/>
        <v>#DIV/0!</v>
      </c>
      <c r="AC495" s="86">
        <f t="shared" si="224"/>
        <v>5</v>
      </c>
      <c r="AD495" s="87">
        <f t="shared" si="235"/>
        <v>5.2083333333333339</v>
      </c>
      <c r="AE495" s="93">
        <f t="shared" si="236"/>
        <v>1.0658141036401501E-16</v>
      </c>
      <c r="AF495" s="59">
        <f t="shared" si="237"/>
        <v>5</v>
      </c>
      <c r="AG495" s="42">
        <f t="shared" si="238"/>
        <v>5.2083333333333339</v>
      </c>
      <c r="AH495" s="55">
        <f t="shared" si="239"/>
        <v>1.0658141036401501E-16</v>
      </c>
    </row>
    <row r="496" spans="1:34" x14ac:dyDescent="0.25">
      <c r="A496" s="75"/>
      <c r="B496" s="66"/>
      <c r="C496" s="40"/>
      <c r="D496" s="80">
        <v>0.04</v>
      </c>
      <c r="E496" s="86">
        <f t="shared" si="210"/>
        <v>5</v>
      </c>
      <c r="F496" s="87">
        <f t="shared" si="211"/>
        <v>6.2893081761006293</v>
      </c>
      <c r="G496" s="88">
        <f t="shared" si="225"/>
        <v>3.5305092183079979E-17</v>
      </c>
      <c r="H496" s="54">
        <f t="shared" si="212"/>
        <v>0</v>
      </c>
      <c r="I496" s="42">
        <f t="shared" si="226"/>
        <v>0</v>
      </c>
      <c r="J496" s="53" t="e">
        <f t="shared" si="227"/>
        <v>#DIV/0!</v>
      </c>
      <c r="K496" s="92">
        <f t="shared" si="213"/>
        <v>0</v>
      </c>
      <c r="L496" s="87">
        <f t="shared" si="214"/>
        <v>0</v>
      </c>
      <c r="M496" s="93" t="e">
        <f t="shared" si="228"/>
        <v>#DIV/0!</v>
      </c>
      <c r="N496" s="59">
        <f t="shared" si="215"/>
        <v>5</v>
      </c>
      <c r="O496" s="42">
        <f t="shared" si="216"/>
        <v>6.2500000000000009</v>
      </c>
      <c r="P496" s="55">
        <f t="shared" si="229"/>
        <v>1.0658141036401501E-16</v>
      </c>
      <c r="Q496" s="86">
        <f t="shared" si="217"/>
        <v>0</v>
      </c>
      <c r="R496" s="87">
        <f t="shared" si="218"/>
        <v>0</v>
      </c>
      <c r="S496" s="93" t="e">
        <f t="shared" si="230"/>
        <v>#DIV/0!</v>
      </c>
      <c r="T496" s="59">
        <f t="shared" si="219"/>
        <v>0</v>
      </c>
      <c r="U496" s="42">
        <f t="shared" si="220"/>
        <v>0</v>
      </c>
      <c r="V496" s="53" t="e">
        <f t="shared" si="231"/>
        <v>#DIV/0!</v>
      </c>
      <c r="W496" s="92">
        <f t="shared" si="221"/>
        <v>5</v>
      </c>
      <c r="X496" s="87">
        <f t="shared" si="222"/>
        <v>6.4935064935064934</v>
      </c>
      <c r="Y496" s="88">
        <f t="shared" si="232"/>
        <v>-3.4194869158454821E-17</v>
      </c>
      <c r="Z496" s="54">
        <f t="shared" si="223"/>
        <v>0</v>
      </c>
      <c r="AA496" s="42">
        <f t="shared" si="233"/>
        <v>0</v>
      </c>
      <c r="AB496" s="55" t="e">
        <f t="shared" si="234"/>
        <v>#DIV/0!</v>
      </c>
      <c r="AC496" s="86">
        <f t="shared" si="224"/>
        <v>5</v>
      </c>
      <c r="AD496" s="87">
        <f t="shared" si="235"/>
        <v>5.2083333333333339</v>
      </c>
      <c r="AE496" s="93">
        <f t="shared" si="236"/>
        <v>1.0658141036401501E-16</v>
      </c>
      <c r="AF496" s="59">
        <f t="shared" si="237"/>
        <v>5</v>
      </c>
      <c r="AG496" s="42">
        <f t="shared" si="238"/>
        <v>5.2083333333333339</v>
      </c>
      <c r="AH496" s="55">
        <f t="shared" si="239"/>
        <v>1.0658141036401501E-16</v>
      </c>
    </row>
    <row r="497" spans="1:34" x14ac:dyDescent="0.25">
      <c r="A497" s="75"/>
      <c r="B497" s="66"/>
      <c r="C497" s="40"/>
      <c r="D497" s="80">
        <v>0.04</v>
      </c>
      <c r="E497" s="86">
        <f t="shared" si="210"/>
        <v>5</v>
      </c>
      <c r="F497" s="87">
        <f t="shared" si="211"/>
        <v>6.2893081761006293</v>
      </c>
      <c r="G497" s="88">
        <f t="shared" si="225"/>
        <v>3.5305092183079979E-17</v>
      </c>
      <c r="H497" s="54">
        <f t="shared" si="212"/>
        <v>0</v>
      </c>
      <c r="I497" s="42">
        <f t="shared" si="226"/>
        <v>0</v>
      </c>
      <c r="J497" s="53" t="e">
        <f t="shared" si="227"/>
        <v>#DIV/0!</v>
      </c>
      <c r="K497" s="92">
        <f t="shared" si="213"/>
        <v>0</v>
      </c>
      <c r="L497" s="87">
        <f t="shared" si="214"/>
        <v>0</v>
      </c>
      <c r="M497" s="93" t="e">
        <f t="shared" si="228"/>
        <v>#DIV/0!</v>
      </c>
      <c r="N497" s="59">
        <f t="shared" si="215"/>
        <v>5</v>
      </c>
      <c r="O497" s="42">
        <f t="shared" si="216"/>
        <v>6.2500000000000009</v>
      </c>
      <c r="P497" s="55">
        <f t="shared" si="229"/>
        <v>1.0658141036401501E-16</v>
      </c>
      <c r="Q497" s="86">
        <f t="shared" si="217"/>
        <v>0</v>
      </c>
      <c r="R497" s="87">
        <f t="shared" si="218"/>
        <v>0</v>
      </c>
      <c r="S497" s="93" t="e">
        <f t="shared" si="230"/>
        <v>#DIV/0!</v>
      </c>
      <c r="T497" s="59">
        <f t="shared" si="219"/>
        <v>0</v>
      </c>
      <c r="U497" s="42">
        <f t="shared" si="220"/>
        <v>0</v>
      </c>
      <c r="V497" s="53" t="e">
        <f t="shared" si="231"/>
        <v>#DIV/0!</v>
      </c>
      <c r="W497" s="92">
        <f t="shared" si="221"/>
        <v>5</v>
      </c>
      <c r="X497" s="87">
        <f t="shared" si="222"/>
        <v>6.4935064935064934</v>
      </c>
      <c r="Y497" s="88">
        <f t="shared" si="232"/>
        <v>-3.4194869158454821E-17</v>
      </c>
      <c r="Z497" s="54">
        <f t="shared" si="223"/>
        <v>0</v>
      </c>
      <c r="AA497" s="42">
        <f t="shared" si="233"/>
        <v>0</v>
      </c>
      <c r="AB497" s="55" t="e">
        <f t="shared" si="234"/>
        <v>#DIV/0!</v>
      </c>
      <c r="AC497" s="86">
        <f t="shared" si="224"/>
        <v>5</v>
      </c>
      <c r="AD497" s="87">
        <f t="shared" si="235"/>
        <v>5.2083333333333339</v>
      </c>
      <c r="AE497" s="93">
        <f t="shared" si="236"/>
        <v>1.0658141036401501E-16</v>
      </c>
      <c r="AF497" s="59">
        <f t="shared" si="237"/>
        <v>5</v>
      </c>
      <c r="AG497" s="42">
        <f t="shared" si="238"/>
        <v>5.2083333333333339</v>
      </c>
      <c r="AH497" s="55">
        <f t="shared" si="239"/>
        <v>1.0658141036401501E-16</v>
      </c>
    </row>
    <row r="498" spans="1:34" x14ac:dyDescent="0.25">
      <c r="A498" s="75"/>
      <c r="B498" s="66"/>
      <c r="C498" s="40"/>
      <c r="D498" s="80">
        <v>0.04</v>
      </c>
      <c r="E498" s="86">
        <f t="shared" si="210"/>
        <v>5</v>
      </c>
      <c r="F498" s="87">
        <f t="shared" si="211"/>
        <v>6.2893081761006293</v>
      </c>
      <c r="G498" s="88">
        <f t="shared" si="225"/>
        <v>3.5305092183079979E-17</v>
      </c>
      <c r="H498" s="54">
        <f t="shared" si="212"/>
        <v>0</v>
      </c>
      <c r="I498" s="42">
        <f t="shared" si="226"/>
        <v>0</v>
      </c>
      <c r="J498" s="53" t="e">
        <f t="shared" si="227"/>
        <v>#DIV/0!</v>
      </c>
      <c r="K498" s="92">
        <f t="shared" si="213"/>
        <v>0</v>
      </c>
      <c r="L498" s="87">
        <f t="shared" si="214"/>
        <v>0</v>
      </c>
      <c r="M498" s="93" t="e">
        <f t="shared" si="228"/>
        <v>#DIV/0!</v>
      </c>
      <c r="N498" s="59">
        <f t="shared" si="215"/>
        <v>5</v>
      </c>
      <c r="O498" s="42">
        <f t="shared" si="216"/>
        <v>6.2500000000000009</v>
      </c>
      <c r="P498" s="55">
        <f t="shared" si="229"/>
        <v>1.0658141036401501E-16</v>
      </c>
      <c r="Q498" s="86">
        <f t="shared" si="217"/>
        <v>0</v>
      </c>
      <c r="R498" s="87">
        <f t="shared" si="218"/>
        <v>0</v>
      </c>
      <c r="S498" s="93" t="e">
        <f t="shared" si="230"/>
        <v>#DIV/0!</v>
      </c>
      <c r="T498" s="59">
        <f t="shared" si="219"/>
        <v>0</v>
      </c>
      <c r="U498" s="42">
        <f t="shared" si="220"/>
        <v>0</v>
      </c>
      <c r="V498" s="53" t="e">
        <f t="shared" si="231"/>
        <v>#DIV/0!</v>
      </c>
      <c r="W498" s="92">
        <f t="shared" si="221"/>
        <v>5</v>
      </c>
      <c r="X498" s="87">
        <f t="shared" si="222"/>
        <v>6.4935064935064934</v>
      </c>
      <c r="Y498" s="88">
        <f t="shared" si="232"/>
        <v>-3.4194869158454821E-17</v>
      </c>
      <c r="Z498" s="54">
        <f t="shared" si="223"/>
        <v>0</v>
      </c>
      <c r="AA498" s="42">
        <f t="shared" si="233"/>
        <v>0</v>
      </c>
      <c r="AB498" s="55" t="e">
        <f t="shared" si="234"/>
        <v>#DIV/0!</v>
      </c>
      <c r="AC498" s="86">
        <f t="shared" si="224"/>
        <v>5</v>
      </c>
      <c r="AD498" s="87">
        <f t="shared" si="235"/>
        <v>5.2083333333333339</v>
      </c>
      <c r="AE498" s="93">
        <f t="shared" si="236"/>
        <v>1.0658141036401501E-16</v>
      </c>
      <c r="AF498" s="59">
        <f t="shared" si="237"/>
        <v>5</v>
      </c>
      <c r="AG498" s="42">
        <f t="shared" si="238"/>
        <v>5.2083333333333339</v>
      </c>
      <c r="AH498" s="55">
        <f t="shared" si="239"/>
        <v>1.0658141036401501E-16</v>
      </c>
    </row>
    <row r="499" spans="1:34" x14ac:dyDescent="0.25">
      <c r="A499" s="75"/>
      <c r="B499" s="66"/>
      <c r="C499" s="40"/>
      <c r="D499" s="80">
        <v>0.04</v>
      </c>
      <c r="E499" s="86">
        <f t="shared" si="210"/>
        <v>5</v>
      </c>
      <c r="F499" s="87">
        <f t="shared" si="211"/>
        <v>6.2893081761006293</v>
      </c>
      <c r="G499" s="88">
        <f t="shared" si="225"/>
        <v>3.5305092183079979E-17</v>
      </c>
      <c r="H499" s="54">
        <f t="shared" si="212"/>
        <v>0</v>
      </c>
      <c r="I499" s="42">
        <f t="shared" si="226"/>
        <v>0</v>
      </c>
      <c r="J499" s="53" t="e">
        <f t="shared" si="227"/>
        <v>#DIV/0!</v>
      </c>
      <c r="K499" s="92">
        <f t="shared" si="213"/>
        <v>0</v>
      </c>
      <c r="L499" s="87">
        <f t="shared" si="214"/>
        <v>0</v>
      </c>
      <c r="M499" s="93" t="e">
        <f t="shared" si="228"/>
        <v>#DIV/0!</v>
      </c>
      <c r="N499" s="59">
        <f t="shared" si="215"/>
        <v>5</v>
      </c>
      <c r="O499" s="42">
        <f t="shared" si="216"/>
        <v>6.2500000000000009</v>
      </c>
      <c r="P499" s="55">
        <f t="shared" si="229"/>
        <v>1.0658141036401501E-16</v>
      </c>
      <c r="Q499" s="86">
        <f t="shared" si="217"/>
        <v>0</v>
      </c>
      <c r="R499" s="87">
        <f t="shared" si="218"/>
        <v>0</v>
      </c>
      <c r="S499" s="93" t="e">
        <f t="shared" si="230"/>
        <v>#DIV/0!</v>
      </c>
      <c r="T499" s="59">
        <f t="shared" si="219"/>
        <v>0</v>
      </c>
      <c r="U499" s="42">
        <f t="shared" si="220"/>
        <v>0</v>
      </c>
      <c r="V499" s="53" t="e">
        <f t="shared" si="231"/>
        <v>#DIV/0!</v>
      </c>
      <c r="W499" s="92">
        <f t="shared" si="221"/>
        <v>5</v>
      </c>
      <c r="X499" s="87">
        <f t="shared" si="222"/>
        <v>6.4935064935064934</v>
      </c>
      <c r="Y499" s="88">
        <f t="shared" si="232"/>
        <v>-3.4194869158454821E-17</v>
      </c>
      <c r="Z499" s="54">
        <f t="shared" si="223"/>
        <v>0</v>
      </c>
      <c r="AA499" s="42">
        <f t="shared" si="233"/>
        <v>0</v>
      </c>
      <c r="AB499" s="55" t="e">
        <f t="shared" si="234"/>
        <v>#DIV/0!</v>
      </c>
      <c r="AC499" s="86">
        <f t="shared" si="224"/>
        <v>5</v>
      </c>
      <c r="AD499" s="87">
        <f t="shared" si="235"/>
        <v>5.2083333333333339</v>
      </c>
      <c r="AE499" s="93">
        <f t="shared" si="236"/>
        <v>1.0658141036401501E-16</v>
      </c>
      <c r="AF499" s="59">
        <f t="shared" si="237"/>
        <v>5</v>
      </c>
      <c r="AG499" s="42">
        <f t="shared" si="238"/>
        <v>5.2083333333333339</v>
      </c>
      <c r="AH499" s="55">
        <f t="shared" si="239"/>
        <v>1.0658141036401501E-16</v>
      </c>
    </row>
    <row r="500" spans="1:34" x14ac:dyDescent="0.25">
      <c r="A500" s="75"/>
      <c r="B500" s="66"/>
      <c r="C500" s="40"/>
      <c r="D500" s="80">
        <v>0.04</v>
      </c>
      <c r="E500" s="86">
        <f t="shared" si="210"/>
        <v>5</v>
      </c>
      <c r="F500" s="87">
        <f t="shared" si="211"/>
        <v>6.2893081761006293</v>
      </c>
      <c r="G500" s="88">
        <f t="shared" si="225"/>
        <v>3.5305092183079979E-17</v>
      </c>
      <c r="H500" s="54">
        <f t="shared" si="212"/>
        <v>0</v>
      </c>
      <c r="I500" s="42">
        <f t="shared" si="226"/>
        <v>0</v>
      </c>
      <c r="J500" s="53" t="e">
        <f t="shared" si="227"/>
        <v>#DIV/0!</v>
      </c>
      <c r="K500" s="92">
        <f t="shared" si="213"/>
        <v>0</v>
      </c>
      <c r="L500" s="87">
        <f t="shared" si="214"/>
        <v>0</v>
      </c>
      <c r="M500" s="93" t="e">
        <f t="shared" si="228"/>
        <v>#DIV/0!</v>
      </c>
      <c r="N500" s="59">
        <f t="shared" si="215"/>
        <v>5</v>
      </c>
      <c r="O500" s="42">
        <f t="shared" si="216"/>
        <v>6.2500000000000009</v>
      </c>
      <c r="P500" s="55">
        <f t="shared" si="229"/>
        <v>1.0658141036401501E-16</v>
      </c>
      <c r="Q500" s="86">
        <f t="shared" si="217"/>
        <v>0</v>
      </c>
      <c r="R500" s="87">
        <f t="shared" si="218"/>
        <v>0</v>
      </c>
      <c r="S500" s="93" t="e">
        <f t="shared" si="230"/>
        <v>#DIV/0!</v>
      </c>
      <c r="T500" s="59">
        <f t="shared" si="219"/>
        <v>0</v>
      </c>
      <c r="U500" s="42">
        <f t="shared" si="220"/>
        <v>0</v>
      </c>
      <c r="V500" s="53" t="e">
        <f t="shared" si="231"/>
        <v>#DIV/0!</v>
      </c>
      <c r="W500" s="92">
        <f t="shared" si="221"/>
        <v>5</v>
      </c>
      <c r="X500" s="87">
        <f t="shared" si="222"/>
        <v>6.4935064935064934</v>
      </c>
      <c r="Y500" s="88">
        <f t="shared" si="232"/>
        <v>-3.4194869158454821E-17</v>
      </c>
      <c r="Z500" s="54">
        <f t="shared" si="223"/>
        <v>0</v>
      </c>
      <c r="AA500" s="42">
        <f t="shared" si="233"/>
        <v>0</v>
      </c>
      <c r="AB500" s="55" t="e">
        <f t="shared" si="234"/>
        <v>#DIV/0!</v>
      </c>
      <c r="AC500" s="86">
        <f t="shared" si="224"/>
        <v>5</v>
      </c>
      <c r="AD500" s="87">
        <f t="shared" si="235"/>
        <v>5.2083333333333339</v>
      </c>
      <c r="AE500" s="93">
        <f t="shared" si="236"/>
        <v>1.0658141036401501E-16</v>
      </c>
      <c r="AF500" s="59">
        <f t="shared" si="237"/>
        <v>5</v>
      </c>
      <c r="AG500" s="42">
        <f t="shared" si="238"/>
        <v>5.2083333333333339</v>
      </c>
      <c r="AH500" s="55">
        <f t="shared" si="239"/>
        <v>1.0658141036401501E-16</v>
      </c>
    </row>
    <row r="501" spans="1:34" x14ac:dyDescent="0.25">
      <c r="A501" s="75"/>
      <c r="B501" s="66"/>
      <c r="C501" s="40"/>
      <c r="D501" s="80">
        <v>0.04</v>
      </c>
      <c r="E501" s="86">
        <f t="shared" si="210"/>
        <v>5</v>
      </c>
      <c r="F501" s="87">
        <f t="shared" si="211"/>
        <v>6.2893081761006293</v>
      </c>
      <c r="G501" s="88">
        <f t="shared" si="225"/>
        <v>3.5305092183079979E-17</v>
      </c>
      <c r="H501" s="54">
        <f t="shared" si="212"/>
        <v>0</v>
      </c>
      <c r="I501" s="42">
        <f t="shared" si="226"/>
        <v>0</v>
      </c>
      <c r="J501" s="53" t="e">
        <f t="shared" si="227"/>
        <v>#DIV/0!</v>
      </c>
      <c r="K501" s="92">
        <f t="shared" si="213"/>
        <v>0</v>
      </c>
      <c r="L501" s="87">
        <f t="shared" si="214"/>
        <v>0</v>
      </c>
      <c r="M501" s="93" t="e">
        <f t="shared" si="228"/>
        <v>#DIV/0!</v>
      </c>
      <c r="N501" s="59">
        <f t="shared" si="215"/>
        <v>5</v>
      </c>
      <c r="O501" s="42">
        <f t="shared" si="216"/>
        <v>6.2500000000000009</v>
      </c>
      <c r="P501" s="55">
        <f t="shared" si="229"/>
        <v>1.0658141036401501E-16</v>
      </c>
      <c r="Q501" s="86">
        <f t="shared" si="217"/>
        <v>0</v>
      </c>
      <c r="R501" s="87">
        <f t="shared" si="218"/>
        <v>0</v>
      </c>
      <c r="S501" s="93" t="e">
        <f t="shared" si="230"/>
        <v>#DIV/0!</v>
      </c>
      <c r="T501" s="59">
        <f t="shared" si="219"/>
        <v>0</v>
      </c>
      <c r="U501" s="42">
        <f t="shared" si="220"/>
        <v>0</v>
      </c>
      <c r="V501" s="53" t="e">
        <f t="shared" si="231"/>
        <v>#DIV/0!</v>
      </c>
      <c r="W501" s="92">
        <f t="shared" si="221"/>
        <v>5</v>
      </c>
      <c r="X501" s="87">
        <f t="shared" si="222"/>
        <v>6.4935064935064934</v>
      </c>
      <c r="Y501" s="88">
        <f t="shared" si="232"/>
        <v>-3.4194869158454821E-17</v>
      </c>
      <c r="Z501" s="54">
        <f t="shared" si="223"/>
        <v>0</v>
      </c>
      <c r="AA501" s="42">
        <f t="shared" si="233"/>
        <v>0</v>
      </c>
      <c r="AB501" s="55" t="e">
        <f t="shared" si="234"/>
        <v>#DIV/0!</v>
      </c>
      <c r="AC501" s="86">
        <f t="shared" si="224"/>
        <v>5</v>
      </c>
      <c r="AD501" s="87">
        <f t="shared" si="235"/>
        <v>5.2083333333333339</v>
      </c>
      <c r="AE501" s="93">
        <f t="shared" si="236"/>
        <v>1.0658141036401501E-16</v>
      </c>
      <c r="AF501" s="59">
        <f t="shared" si="237"/>
        <v>5</v>
      </c>
      <c r="AG501" s="42">
        <f t="shared" si="238"/>
        <v>5.2083333333333339</v>
      </c>
      <c r="AH501" s="55">
        <f t="shared" si="239"/>
        <v>1.0658141036401501E-16</v>
      </c>
    </row>
    <row r="502" spans="1:34" x14ac:dyDescent="0.25">
      <c r="A502" s="75"/>
      <c r="B502" s="66"/>
      <c r="C502" s="40"/>
      <c r="D502" s="80">
        <v>0.04</v>
      </c>
      <c r="E502" s="86">
        <f t="shared" si="210"/>
        <v>5</v>
      </c>
      <c r="F502" s="87">
        <f t="shared" si="211"/>
        <v>6.2893081761006293</v>
      </c>
      <c r="G502" s="88">
        <f t="shared" si="225"/>
        <v>3.5305092183079979E-17</v>
      </c>
      <c r="H502" s="54">
        <f t="shared" si="212"/>
        <v>0</v>
      </c>
      <c r="I502" s="42">
        <f t="shared" si="226"/>
        <v>0</v>
      </c>
      <c r="J502" s="53" t="e">
        <f t="shared" si="227"/>
        <v>#DIV/0!</v>
      </c>
      <c r="K502" s="92">
        <f t="shared" si="213"/>
        <v>0</v>
      </c>
      <c r="L502" s="87">
        <f t="shared" si="214"/>
        <v>0</v>
      </c>
      <c r="M502" s="93" t="e">
        <f t="shared" si="228"/>
        <v>#DIV/0!</v>
      </c>
      <c r="N502" s="59">
        <f t="shared" si="215"/>
        <v>5</v>
      </c>
      <c r="O502" s="42">
        <f t="shared" si="216"/>
        <v>6.2500000000000009</v>
      </c>
      <c r="P502" s="55">
        <f t="shared" si="229"/>
        <v>1.0658141036401501E-16</v>
      </c>
      <c r="Q502" s="86">
        <f t="shared" si="217"/>
        <v>0</v>
      </c>
      <c r="R502" s="87">
        <f t="shared" si="218"/>
        <v>0</v>
      </c>
      <c r="S502" s="93" t="e">
        <f t="shared" si="230"/>
        <v>#DIV/0!</v>
      </c>
      <c r="T502" s="59">
        <f t="shared" si="219"/>
        <v>0</v>
      </c>
      <c r="U502" s="42">
        <f t="shared" si="220"/>
        <v>0</v>
      </c>
      <c r="V502" s="53" t="e">
        <f t="shared" si="231"/>
        <v>#DIV/0!</v>
      </c>
      <c r="W502" s="92">
        <f t="shared" si="221"/>
        <v>5</v>
      </c>
      <c r="X502" s="87">
        <f t="shared" si="222"/>
        <v>6.4935064935064934</v>
      </c>
      <c r="Y502" s="88">
        <f t="shared" si="232"/>
        <v>-3.4194869158454821E-17</v>
      </c>
      <c r="Z502" s="54">
        <f t="shared" si="223"/>
        <v>0</v>
      </c>
      <c r="AA502" s="42">
        <f t="shared" si="233"/>
        <v>0</v>
      </c>
      <c r="AB502" s="55" t="e">
        <f t="shared" si="234"/>
        <v>#DIV/0!</v>
      </c>
      <c r="AC502" s="86">
        <f t="shared" si="224"/>
        <v>5</v>
      </c>
      <c r="AD502" s="87">
        <f t="shared" si="235"/>
        <v>5.2083333333333339</v>
      </c>
      <c r="AE502" s="93">
        <f t="shared" si="236"/>
        <v>1.0658141036401501E-16</v>
      </c>
      <c r="AF502" s="59">
        <f t="shared" si="237"/>
        <v>5</v>
      </c>
      <c r="AG502" s="42">
        <f t="shared" si="238"/>
        <v>5.2083333333333339</v>
      </c>
      <c r="AH502" s="55">
        <f t="shared" si="239"/>
        <v>1.0658141036401501E-16</v>
      </c>
    </row>
    <row r="503" spans="1:34" x14ac:dyDescent="0.25">
      <c r="A503" s="75"/>
      <c r="B503" s="66"/>
      <c r="C503" s="40"/>
      <c r="D503" s="80">
        <v>0.04</v>
      </c>
      <c r="E503" s="86">
        <f t="shared" si="210"/>
        <v>5</v>
      </c>
      <c r="F503" s="87">
        <f t="shared" si="211"/>
        <v>6.2893081761006293</v>
      </c>
      <c r="G503" s="88">
        <f t="shared" si="225"/>
        <v>3.5305092183079979E-17</v>
      </c>
      <c r="H503" s="54">
        <f t="shared" si="212"/>
        <v>0</v>
      </c>
      <c r="I503" s="42">
        <f t="shared" si="226"/>
        <v>0</v>
      </c>
      <c r="J503" s="53" t="e">
        <f t="shared" si="227"/>
        <v>#DIV/0!</v>
      </c>
      <c r="K503" s="92">
        <f t="shared" si="213"/>
        <v>0</v>
      </c>
      <c r="L503" s="87">
        <f t="shared" si="214"/>
        <v>0</v>
      </c>
      <c r="M503" s="93" t="e">
        <f t="shared" si="228"/>
        <v>#DIV/0!</v>
      </c>
      <c r="N503" s="59">
        <f t="shared" si="215"/>
        <v>5</v>
      </c>
      <c r="O503" s="42">
        <f t="shared" si="216"/>
        <v>6.2500000000000009</v>
      </c>
      <c r="P503" s="55">
        <f t="shared" si="229"/>
        <v>1.0658141036401501E-16</v>
      </c>
      <c r="Q503" s="86">
        <f t="shared" si="217"/>
        <v>0</v>
      </c>
      <c r="R503" s="87">
        <f t="shared" si="218"/>
        <v>0</v>
      </c>
      <c r="S503" s="93" t="e">
        <f t="shared" si="230"/>
        <v>#DIV/0!</v>
      </c>
      <c r="T503" s="59">
        <f t="shared" si="219"/>
        <v>0</v>
      </c>
      <c r="U503" s="42">
        <f t="shared" si="220"/>
        <v>0</v>
      </c>
      <c r="V503" s="53" t="e">
        <f t="shared" si="231"/>
        <v>#DIV/0!</v>
      </c>
      <c r="W503" s="92">
        <f t="shared" si="221"/>
        <v>5</v>
      </c>
      <c r="X503" s="87">
        <f t="shared" si="222"/>
        <v>6.4935064935064934</v>
      </c>
      <c r="Y503" s="88">
        <f t="shared" si="232"/>
        <v>-3.4194869158454821E-17</v>
      </c>
      <c r="Z503" s="54">
        <f t="shared" si="223"/>
        <v>0</v>
      </c>
      <c r="AA503" s="42">
        <f t="shared" si="233"/>
        <v>0</v>
      </c>
      <c r="AB503" s="55" t="e">
        <f t="shared" si="234"/>
        <v>#DIV/0!</v>
      </c>
      <c r="AC503" s="86">
        <f t="shared" si="224"/>
        <v>5</v>
      </c>
      <c r="AD503" s="87">
        <f t="shared" si="235"/>
        <v>5.2083333333333339</v>
      </c>
      <c r="AE503" s="93">
        <f t="shared" si="236"/>
        <v>1.0658141036401501E-16</v>
      </c>
      <c r="AF503" s="59">
        <f t="shared" si="237"/>
        <v>5</v>
      </c>
      <c r="AG503" s="42">
        <f t="shared" si="238"/>
        <v>5.2083333333333339</v>
      </c>
      <c r="AH503" s="55">
        <f t="shared" si="239"/>
        <v>1.0658141036401501E-16</v>
      </c>
    </row>
    <row r="504" spans="1:34" x14ac:dyDescent="0.25">
      <c r="A504" s="75"/>
      <c r="B504" s="66"/>
      <c r="C504" s="40"/>
      <c r="D504" s="80">
        <v>0.04</v>
      </c>
      <c r="E504" s="86">
        <f t="shared" si="210"/>
        <v>5</v>
      </c>
      <c r="F504" s="87">
        <f t="shared" si="211"/>
        <v>6.2893081761006293</v>
      </c>
      <c r="G504" s="88">
        <f t="shared" si="225"/>
        <v>3.5305092183079979E-17</v>
      </c>
      <c r="H504" s="54">
        <f t="shared" si="212"/>
        <v>0</v>
      </c>
      <c r="I504" s="42">
        <f t="shared" si="226"/>
        <v>0</v>
      </c>
      <c r="J504" s="53" t="e">
        <f t="shared" si="227"/>
        <v>#DIV/0!</v>
      </c>
      <c r="K504" s="92">
        <f t="shared" si="213"/>
        <v>0</v>
      </c>
      <c r="L504" s="87">
        <f t="shared" si="214"/>
        <v>0</v>
      </c>
      <c r="M504" s="93" t="e">
        <f t="shared" si="228"/>
        <v>#DIV/0!</v>
      </c>
      <c r="N504" s="59">
        <f t="shared" si="215"/>
        <v>5</v>
      </c>
      <c r="O504" s="42">
        <f t="shared" si="216"/>
        <v>6.2500000000000009</v>
      </c>
      <c r="P504" s="55">
        <f t="shared" si="229"/>
        <v>1.0658141036401501E-16</v>
      </c>
      <c r="Q504" s="86">
        <f t="shared" si="217"/>
        <v>0</v>
      </c>
      <c r="R504" s="87">
        <f t="shared" si="218"/>
        <v>0</v>
      </c>
      <c r="S504" s="93" t="e">
        <f t="shared" si="230"/>
        <v>#DIV/0!</v>
      </c>
      <c r="T504" s="59">
        <f t="shared" si="219"/>
        <v>0</v>
      </c>
      <c r="U504" s="42">
        <f t="shared" si="220"/>
        <v>0</v>
      </c>
      <c r="V504" s="53" t="e">
        <f t="shared" si="231"/>
        <v>#DIV/0!</v>
      </c>
      <c r="W504" s="92">
        <f t="shared" si="221"/>
        <v>5</v>
      </c>
      <c r="X504" s="87">
        <f t="shared" si="222"/>
        <v>6.4935064935064934</v>
      </c>
      <c r="Y504" s="88">
        <f t="shared" si="232"/>
        <v>-3.4194869158454821E-17</v>
      </c>
      <c r="Z504" s="54">
        <f t="shared" si="223"/>
        <v>0</v>
      </c>
      <c r="AA504" s="42">
        <f t="shared" si="233"/>
        <v>0</v>
      </c>
      <c r="AB504" s="55" t="e">
        <f t="shared" si="234"/>
        <v>#DIV/0!</v>
      </c>
      <c r="AC504" s="86">
        <f t="shared" si="224"/>
        <v>5</v>
      </c>
      <c r="AD504" s="87">
        <f t="shared" si="235"/>
        <v>5.2083333333333339</v>
      </c>
      <c r="AE504" s="93">
        <f t="shared" si="236"/>
        <v>1.0658141036401501E-16</v>
      </c>
      <c r="AF504" s="59">
        <f t="shared" si="237"/>
        <v>5</v>
      </c>
      <c r="AG504" s="42">
        <f t="shared" si="238"/>
        <v>5.2083333333333339</v>
      </c>
      <c r="AH504" s="55">
        <f t="shared" si="239"/>
        <v>1.0658141036401501E-16</v>
      </c>
    </row>
    <row r="505" spans="1:34" x14ac:dyDescent="0.25">
      <c r="A505" s="75"/>
      <c r="B505" s="66"/>
      <c r="C505" s="40"/>
      <c r="D505" s="80">
        <v>0.04</v>
      </c>
      <c r="E505" s="86">
        <f t="shared" si="210"/>
        <v>5</v>
      </c>
      <c r="F505" s="87">
        <f t="shared" si="211"/>
        <v>6.2893081761006293</v>
      </c>
      <c r="G505" s="88">
        <f t="shared" si="225"/>
        <v>3.5305092183079979E-17</v>
      </c>
      <c r="H505" s="54">
        <f t="shared" si="212"/>
        <v>0</v>
      </c>
      <c r="I505" s="42">
        <f t="shared" si="226"/>
        <v>0</v>
      </c>
      <c r="J505" s="53" t="e">
        <f t="shared" si="227"/>
        <v>#DIV/0!</v>
      </c>
      <c r="K505" s="92">
        <f t="shared" si="213"/>
        <v>0</v>
      </c>
      <c r="L505" s="87">
        <f t="shared" si="214"/>
        <v>0</v>
      </c>
      <c r="M505" s="93" t="e">
        <f t="shared" si="228"/>
        <v>#DIV/0!</v>
      </c>
      <c r="N505" s="59">
        <f t="shared" si="215"/>
        <v>5</v>
      </c>
      <c r="O505" s="42">
        <f t="shared" si="216"/>
        <v>6.2500000000000009</v>
      </c>
      <c r="P505" s="55">
        <f t="shared" si="229"/>
        <v>1.0658141036401501E-16</v>
      </c>
      <c r="Q505" s="86">
        <f t="shared" si="217"/>
        <v>0</v>
      </c>
      <c r="R505" s="87">
        <f t="shared" si="218"/>
        <v>0</v>
      </c>
      <c r="S505" s="93" t="e">
        <f t="shared" si="230"/>
        <v>#DIV/0!</v>
      </c>
      <c r="T505" s="59">
        <f t="shared" si="219"/>
        <v>0</v>
      </c>
      <c r="U505" s="42">
        <f t="shared" si="220"/>
        <v>0</v>
      </c>
      <c r="V505" s="53" t="e">
        <f t="shared" si="231"/>
        <v>#DIV/0!</v>
      </c>
      <c r="W505" s="92">
        <f t="shared" si="221"/>
        <v>5</v>
      </c>
      <c r="X505" s="87">
        <f t="shared" si="222"/>
        <v>6.4935064935064934</v>
      </c>
      <c r="Y505" s="88">
        <f t="shared" si="232"/>
        <v>-3.4194869158454821E-17</v>
      </c>
      <c r="Z505" s="54">
        <f t="shared" si="223"/>
        <v>0</v>
      </c>
      <c r="AA505" s="42">
        <f t="shared" si="233"/>
        <v>0</v>
      </c>
      <c r="AB505" s="55" t="e">
        <f t="shared" si="234"/>
        <v>#DIV/0!</v>
      </c>
      <c r="AC505" s="86">
        <f t="shared" si="224"/>
        <v>5</v>
      </c>
      <c r="AD505" s="87">
        <f t="shared" si="235"/>
        <v>5.2083333333333339</v>
      </c>
      <c r="AE505" s="93">
        <f t="shared" si="236"/>
        <v>1.0658141036401501E-16</v>
      </c>
      <c r="AF505" s="59">
        <f t="shared" si="237"/>
        <v>5</v>
      </c>
      <c r="AG505" s="42">
        <f t="shared" si="238"/>
        <v>5.2083333333333339</v>
      </c>
      <c r="AH505" s="55">
        <f t="shared" si="239"/>
        <v>1.0658141036401501E-16</v>
      </c>
    </row>
    <row r="506" spans="1:34" x14ac:dyDescent="0.25">
      <c r="A506" s="75"/>
      <c r="B506" s="66"/>
      <c r="C506" s="40"/>
      <c r="D506" s="80">
        <v>0.04</v>
      </c>
      <c r="E506" s="86">
        <f t="shared" si="210"/>
        <v>5</v>
      </c>
      <c r="F506" s="87">
        <f t="shared" si="211"/>
        <v>6.2893081761006293</v>
      </c>
      <c r="G506" s="88">
        <f t="shared" si="225"/>
        <v>3.5305092183079979E-17</v>
      </c>
      <c r="H506" s="54">
        <f t="shared" si="212"/>
        <v>0</v>
      </c>
      <c r="I506" s="42">
        <f t="shared" si="226"/>
        <v>0</v>
      </c>
      <c r="J506" s="53" t="e">
        <f t="shared" si="227"/>
        <v>#DIV/0!</v>
      </c>
      <c r="K506" s="92">
        <f t="shared" si="213"/>
        <v>0</v>
      </c>
      <c r="L506" s="87">
        <f t="shared" si="214"/>
        <v>0</v>
      </c>
      <c r="M506" s="93" t="e">
        <f t="shared" si="228"/>
        <v>#DIV/0!</v>
      </c>
      <c r="N506" s="59">
        <f t="shared" si="215"/>
        <v>5</v>
      </c>
      <c r="O506" s="42">
        <f t="shared" si="216"/>
        <v>6.2500000000000009</v>
      </c>
      <c r="P506" s="55">
        <f t="shared" si="229"/>
        <v>1.0658141036401501E-16</v>
      </c>
      <c r="Q506" s="86">
        <f t="shared" si="217"/>
        <v>0</v>
      </c>
      <c r="R506" s="87">
        <f t="shared" si="218"/>
        <v>0</v>
      </c>
      <c r="S506" s="93" t="e">
        <f t="shared" si="230"/>
        <v>#DIV/0!</v>
      </c>
      <c r="T506" s="59">
        <f t="shared" si="219"/>
        <v>0</v>
      </c>
      <c r="U506" s="42">
        <f t="shared" si="220"/>
        <v>0</v>
      </c>
      <c r="V506" s="53" t="e">
        <f t="shared" si="231"/>
        <v>#DIV/0!</v>
      </c>
      <c r="W506" s="92">
        <f t="shared" si="221"/>
        <v>5</v>
      </c>
      <c r="X506" s="87">
        <f t="shared" si="222"/>
        <v>6.4935064935064934</v>
      </c>
      <c r="Y506" s="88">
        <f t="shared" si="232"/>
        <v>-3.4194869158454821E-17</v>
      </c>
      <c r="Z506" s="54">
        <f t="shared" si="223"/>
        <v>0</v>
      </c>
      <c r="AA506" s="42">
        <f t="shared" si="233"/>
        <v>0</v>
      </c>
      <c r="AB506" s="55" t="e">
        <f t="shared" si="234"/>
        <v>#DIV/0!</v>
      </c>
      <c r="AC506" s="86">
        <f t="shared" si="224"/>
        <v>5</v>
      </c>
      <c r="AD506" s="87">
        <f t="shared" si="235"/>
        <v>5.2083333333333339</v>
      </c>
      <c r="AE506" s="93">
        <f t="shared" si="236"/>
        <v>1.0658141036401501E-16</v>
      </c>
      <c r="AF506" s="59">
        <f t="shared" si="237"/>
        <v>5</v>
      </c>
      <c r="AG506" s="42">
        <f t="shared" si="238"/>
        <v>5.2083333333333339</v>
      </c>
      <c r="AH506" s="55">
        <f t="shared" si="239"/>
        <v>1.0658141036401501E-16</v>
      </c>
    </row>
    <row r="507" spans="1:34" x14ac:dyDescent="0.25">
      <c r="A507" s="75"/>
      <c r="B507" s="66"/>
      <c r="C507" s="40"/>
      <c r="D507" s="80">
        <v>0.04</v>
      </c>
      <c r="E507" s="86">
        <f t="shared" si="210"/>
        <v>5</v>
      </c>
      <c r="F507" s="87">
        <f t="shared" si="211"/>
        <v>6.2893081761006293</v>
      </c>
      <c r="G507" s="88">
        <f t="shared" si="225"/>
        <v>3.5305092183079979E-17</v>
      </c>
      <c r="H507" s="54">
        <f t="shared" si="212"/>
        <v>0</v>
      </c>
      <c r="I507" s="42">
        <f t="shared" si="226"/>
        <v>0</v>
      </c>
      <c r="J507" s="53" t="e">
        <f t="shared" si="227"/>
        <v>#DIV/0!</v>
      </c>
      <c r="K507" s="92">
        <f t="shared" si="213"/>
        <v>0</v>
      </c>
      <c r="L507" s="87">
        <f t="shared" si="214"/>
        <v>0</v>
      </c>
      <c r="M507" s="93" t="e">
        <f t="shared" si="228"/>
        <v>#DIV/0!</v>
      </c>
      <c r="N507" s="59">
        <f t="shared" si="215"/>
        <v>5</v>
      </c>
      <c r="O507" s="42">
        <f t="shared" si="216"/>
        <v>6.2500000000000009</v>
      </c>
      <c r="P507" s="55">
        <f t="shared" si="229"/>
        <v>1.0658141036401501E-16</v>
      </c>
      <c r="Q507" s="86">
        <f t="shared" si="217"/>
        <v>0</v>
      </c>
      <c r="R507" s="87">
        <f t="shared" si="218"/>
        <v>0</v>
      </c>
      <c r="S507" s="93" t="e">
        <f t="shared" si="230"/>
        <v>#DIV/0!</v>
      </c>
      <c r="T507" s="59">
        <f t="shared" si="219"/>
        <v>0</v>
      </c>
      <c r="U507" s="42">
        <f t="shared" si="220"/>
        <v>0</v>
      </c>
      <c r="V507" s="53" t="e">
        <f t="shared" si="231"/>
        <v>#DIV/0!</v>
      </c>
      <c r="W507" s="92">
        <f t="shared" si="221"/>
        <v>5</v>
      </c>
      <c r="X507" s="87">
        <f t="shared" si="222"/>
        <v>6.4935064935064934</v>
      </c>
      <c r="Y507" s="88">
        <f t="shared" si="232"/>
        <v>-3.4194869158454821E-17</v>
      </c>
      <c r="Z507" s="54">
        <f t="shared" si="223"/>
        <v>0</v>
      </c>
      <c r="AA507" s="42">
        <f t="shared" si="233"/>
        <v>0</v>
      </c>
      <c r="AB507" s="55" t="e">
        <f t="shared" si="234"/>
        <v>#DIV/0!</v>
      </c>
      <c r="AC507" s="86">
        <f t="shared" si="224"/>
        <v>5</v>
      </c>
      <c r="AD507" s="87">
        <f t="shared" si="235"/>
        <v>5.2083333333333339</v>
      </c>
      <c r="AE507" s="93">
        <f t="shared" si="236"/>
        <v>1.0658141036401501E-16</v>
      </c>
      <c r="AF507" s="59">
        <f t="shared" si="237"/>
        <v>5</v>
      </c>
      <c r="AG507" s="42">
        <f t="shared" si="238"/>
        <v>5.2083333333333339</v>
      </c>
      <c r="AH507" s="55">
        <f t="shared" si="239"/>
        <v>1.0658141036401501E-16</v>
      </c>
    </row>
    <row r="508" spans="1:34" x14ac:dyDescent="0.25">
      <c r="A508" s="75"/>
      <c r="B508" s="66"/>
      <c r="C508" s="40"/>
      <c r="D508" s="80">
        <v>0.04</v>
      </c>
      <c r="E508" s="86">
        <f t="shared" si="210"/>
        <v>5</v>
      </c>
      <c r="F508" s="87">
        <f t="shared" si="211"/>
        <v>6.2893081761006293</v>
      </c>
      <c r="G508" s="88">
        <f t="shared" si="225"/>
        <v>3.5305092183079979E-17</v>
      </c>
      <c r="H508" s="54">
        <f t="shared" si="212"/>
        <v>0</v>
      </c>
      <c r="I508" s="42">
        <f t="shared" si="226"/>
        <v>0</v>
      </c>
      <c r="J508" s="53" t="e">
        <f t="shared" si="227"/>
        <v>#DIV/0!</v>
      </c>
      <c r="K508" s="92">
        <f t="shared" si="213"/>
        <v>0</v>
      </c>
      <c r="L508" s="87">
        <f t="shared" si="214"/>
        <v>0</v>
      </c>
      <c r="M508" s="93" t="e">
        <f t="shared" si="228"/>
        <v>#DIV/0!</v>
      </c>
      <c r="N508" s="59">
        <f t="shared" si="215"/>
        <v>5</v>
      </c>
      <c r="O508" s="42">
        <f t="shared" si="216"/>
        <v>6.2500000000000009</v>
      </c>
      <c r="P508" s="55">
        <f t="shared" si="229"/>
        <v>1.0658141036401501E-16</v>
      </c>
      <c r="Q508" s="86">
        <f t="shared" si="217"/>
        <v>0</v>
      </c>
      <c r="R508" s="87">
        <f t="shared" si="218"/>
        <v>0</v>
      </c>
      <c r="S508" s="93" t="e">
        <f t="shared" si="230"/>
        <v>#DIV/0!</v>
      </c>
      <c r="T508" s="59">
        <f t="shared" si="219"/>
        <v>0</v>
      </c>
      <c r="U508" s="42">
        <f t="shared" si="220"/>
        <v>0</v>
      </c>
      <c r="V508" s="53" t="e">
        <f t="shared" si="231"/>
        <v>#DIV/0!</v>
      </c>
      <c r="W508" s="92">
        <f t="shared" si="221"/>
        <v>5</v>
      </c>
      <c r="X508" s="87">
        <f t="shared" si="222"/>
        <v>6.4935064935064934</v>
      </c>
      <c r="Y508" s="88">
        <f t="shared" si="232"/>
        <v>-3.4194869158454821E-17</v>
      </c>
      <c r="Z508" s="54">
        <f t="shared" si="223"/>
        <v>0</v>
      </c>
      <c r="AA508" s="42">
        <f t="shared" si="233"/>
        <v>0</v>
      </c>
      <c r="AB508" s="55" t="e">
        <f t="shared" si="234"/>
        <v>#DIV/0!</v>
      </c>
      <c r="AC508" s="86">
        <f t="shared" si="224"/>
        <v>5</v>
      </c>
      <c r="AD508" s="87">
        <f t="shared" si="235"/>
        <v>5.2083333333333339</v>
      </c>
      <c r="AE508" s="93">
        <f t="shared" si="236"/>
        <v>1.0658141036401501E-16</v>
      </c>
      <c r="AF508" s="59">
        <f t="shared" si="237"/>
        <v>5</v>
      </c>
      <c r="AG508" s="42">
        <f t="shared" si="238"/>
        <v>5.2083333333333339</v>
      </c>
      <c r="AH508" s="55">
        <f t="shared" si="239"/>
        <v>1.0658141036401501E-16</v>
      </c>
    </row>
    <row r="509" spans="1:34" x14ac:dyDescent="0.25">
      <c r="A509" s="75"/>
      <c r="B509" s="66"/>
      <c r="C509" s="40"/>
      <c r="D509" s="80">
        <v>0.04</v>
      </c>
      <c r="E509" s="86">
        <f t="shared" si="210"/>
        <v>5</v>
      </c>
      <c r="F509" s="87">
        <f t="shared" si="211"/>
        <v>6.2893081761006293</v>
      </c>
      <c r="G509" s="88">
        <f t="shared" si="225"/>
        <v>3.5305092183079979E-17</v>
      </c>
      <c r="H509" s="54">
        <f t="shared" si="212"/>
        <v>0</v>
      </c>
      <c r="I509" s="42">
        <f t="shared" si="226"/>
        <v>0</v>
      </c>
      <c r="J509" s="53" t="e">
        <f t="shared" si="227"/>
        <v>#DIV/0!</v>
      </c>
      <c r="K509" s="92">
        <f t="shared" si="213"/>
        <v>0</v>
      </c>
      <c r="L509" s="87">
        <f t="shared" si="214"/>
        <v>0</v>
      </c>
      <c r="M509" s="93" t="e">
        <f t="shared" si="228"/>
        <v>#DIV/0!</v>
      </c>
      <c r="N509" s="59">
        <f t="shared" si="215"/>
        <v>5</v>
      </c>
      <c r="O509" s="42">
        <f t="shared" si="216"/>
        <v>6.2500000000000009</v>
      </c>
      <c r="P509" s="55">
        <f t="shared" si="229"/>
        <v>1.0658141036401501E-16</v>
      </c>
      <c r="Q509" s="86">
        <f t="shared" si="217"/>
        <v>0</v>
      </c>
      <c r="R509" s="87">
        <f t="shared" si="218"/>
        <v>0</v>
      </c>
      <c r="S509" s="93" t="e">
        <f t="shared" si="230"/>
        <v>#DIV/0!</v>
      </c>
      <c r="T509" s="59">
        <f t="shared" si="219"/>
        <v>0</v>
      </c>
      <c r="U509" s="42">
        <f t="shared" si="220"/>
        <v>0</v>
      </c>
      <c r="V509" s="53" t="e">
        <f t="shared" si="231"/>
        <v>#DIV/0!</v>
      </c>
      <c r="W509" s="92">
        <f t="shared" si="221"/>
        <v>5</v>
      </c>
      <c r="X509" s="87">
        <f t="shared" si="222"/>
        <v>6.4935064935064934</v>
      </c>
      <c r="Y509" s="88">
        <f t="shared" si="232"/>
        <v>-3.4194869158454821E-17</v>
      </c>
      <c r="Z509" s="54">
        <f t="shared" si="223"/>
        <v>0</v>
      </c>
      <c r="AA509" s="42">
        <f t="shared" si="233"/>
        <v>0</v>
      </c>
      <c r="AB509" s="55" t="e">
        <f t="shared" si="234"/>
        <v>#DIV/0!</v>
      </c>
      <c r="AC509" s="86">
        <f t="shared" si="224"/>
        <v>5</v>
      </c>
      <c r="AD509" s="87">
        <f t="shared" si="235"/>
        <v>5.2083333333333339</v>
      </c>
      <c r="AE509" s="93">
        <f t="shared" si="236"/>
        <v>1.0658141036401501E-16</v>
      </c>
      <c r="AF509" s="59">
        <f t="shared" si="237"/>
        <v>5</v>
      </c>
      <c r="AG509" s="42">
        <f t="shared" si="238"/>
        <v>5.2083333333333339</v>
      </c>
      <c r="AH509" s="55">
        <f t="shared" si="239"/>
        <v>1.0658141036401501E-16</v>
      </c>
    </row>
    <row r="510" spans="1:34" x14ac:dyDescent="0.25">
      <c r="A510" s="75"/>
      <c r="B510" s="66"/>
      <c r="C510" s="40"/>
      <c r="D510" s="80">
        <v>0.04</v>
      </c>
      <c r="E510" s="86">
        <f t="shared" si="210"/>
        <v>5</v>
      </c>
      <c r="F510" s="87">
        <f t="shared" si="211"/>
        <v>6.2893081761006293</v>
      </c>
      <c r="G510" s="88">
        <f t="shared" si="225"/>
        <v>3.5305092183079979E-17</v>
      </c>
      <c r="H510" s="54">
        <f t="shared" si="212"/>
        <v>0</v>
      </c>
      <c r="I510" s="42">
        <f t="shared" si="226"/>
        <v>0</v>
      </c>
      <c r="J510" s="53" t="e">
        <f t="shared" si="227"/>
        <v>#DIV/0!</v>
      </c>
      <c r="K510" s="92">
        <f t="shared" si="213"/>
        <v>0</v>
      </c>
      <c r="L510" s="87">
        <f t="shared" si="214"/>
        <v>0</v>
      </c>
      <c r="M510" s="93" t="e">
        <f t="shared" si="228"/>
        <v>#DIV/0!</v>
      </c>
      <c r="N510" s="59">
        <f t="shared" si="215"/>
        <v>5</v>
      </c>
      <c r="O510" s="42">
        <f t="shared" si="216"/>
        <v>6.2500000000000009</v>
      </c>
      <c r="P510" s="55">
        <f t="shared" si="229"/>
        <v>1.0658141036401501E-16</v>
      </c>
      <c r="Q510" s="86">
        <f t="shared" si="217"/>
        <v>0</v>
      </c>
      <c r="R510" s="87">
        <f t="shared" si="218"/>
        <v>0</v>
      </c>
      <c r="S510" s="93" t="e">
        <f t="shared" si="230"/>
        <v>#DIV/0!</v>
      </c>
      <c r="T510" s="59">
        <f t="shared" si="219"/>
        <v>0</v>
      </c>
      <c r="U510" s="42">
        <f t="shared" si="220"/>
        <v>0</v>
      </c>
      <c r="V510" s="53" t="e">
        <f t="shared" si="231"/>
        <v>#DIV/0!</v>
      </c>
      <c r="W510" s="92">
        <f t="shared" si="221"/>
        <v>5</v>
      </c>
      <c r="X510" s="87">
        <f t="shared" si="222"/>
        <v>6.4935064935064934</v>
      </c>
      <c r="Y510" s="88">
        <f t="shared" si="232"/>
        <v>-3.4194869158454821E-17</v>
      </c>
      <c r="Z510" s="54">
        <f t="shared" si="223"/>
        <v>0</v>
      </c>
      <c r="AA510" s="42">
        <f t="shared" si="233"/>
        <v>0</v>
      </c>
      <c r="AB510" s="55" t="e">
        <f t="shared" si="234"/>
        <v>#DIV/0!</v>
      </c>
      <c r="AC510" s="86">
        <f t="shared" si="224"/>
        <v>5</v>
      </c>
      <c r="AD510" s="87">
        <f t="shared" si="235"/>
        <v>5.2083333333333339</v>
      </c>
      <c r="AE510" s="93">
        <f t="shared" si="236"/>
        <v>1.0658141036401501E-16</v>
      </c>
      <c r="AF510" s="59">
        <f t="shared" si="237"/>
        <v>5</v>
      </c>
      <c r="AG510" s="42">
        <f t="shared" si="238"/>
        <v>5.2083333333333339</v>
      </c>
      <c r="AH510" s="55">
        <f t="shared" si="239"/>
        <v>1.0658141036401501E-16</v>
      </c>
    </row>
    <row r="511" spans="1:34" x14ac:dyDescent="0.25">
      <c r="A511" s="75"/>
      <c r="B511" s="66"/>
      <c r="C511" s="40"/>
      <c r="D511" s="80">
        <v>0.04</v>
      </c>
      <c r="E511" s="86">
        <f t="shared" si="210"/>
        <v>5</v>
      </c>
      <c r="F511" s="87">
        <f t="shared" si="211"/>
        <v>6.2893081761006293</v>
      </c>
      <c r="G511" s="88">
        <f t="shared" si="225"/>
        <v>3.5305092183079979E-17</v>
      </c>
      <c r="H511" s="54">
        <f t="shared" si="212"/>
        <v>0</v>
      </c>
      <c r="I511" s="42">
        <f t="shared" si="226"/>
        <v>0</v>
      </c>
      <c r="J511" s="53" t="e">
        <f t="shared" si="227"/>
        <v>#DIV/0!</v>
      </c>
      <c r="K511" s="92">
        <f t="shared" si="213"/>
        <v>0</v>
      </c>
      <c r="L511" s="87">
        <f t="shared" si="214"/>
        <v>0</v>
      </c>
      <c r="M511" s="93" t="e">
        <f t="shared" si="228"/>
        <v>#DIV/0!</v>
      </c>
      <c r="N511" s="59">
        <f t="shared" si="215"/>
        <v>5</v>
      </c>
      <c r="O511" s="42">
        <f t="shared" si="216"/>
        <v>6.2500000000000009</v>
      </c>
      <c r="P511" s="55">
        <f t="shared" si="229"/>
        <v>1.0658141036401501E-16</v>
      </c>
      <c r="Q511" s="86">
        <f t="shared" si="217"/>
        <v>0</v>
      </c>
      <c r="R511" s="87">
        <f t="shared" si="218"/>
        <v>0</v>
      </c>
      <c r="S511" s="93" t="e">
        <f t="shared" si="230"/>
        <v>#DIV/0!</v>
      </c>
      <c r="T511" s="59">
        <f t="shared" si="219"/>
        <v>0</v>
      </c>
      <c r="U511" s="42">
        <f t="shared" si="220"/>
        <v>0</v>
      </c>
      <c r="V511" s="53" t="e">
        <f t="shared" si="231"/>
        <v>#DIV/0!</v>
      </c>
      <c r="W511" s="92">
        <f t="shared" si="221"/>
        <v>5</v>
      </c>
      <c r="X511" s="87">
        <f t="shared" si="222"/>
        <v>6.4935064935064934</v>
      </c>
      <c r="Y511" s="88">
        <f t="shared" si="232"/>
        <v>-3.4194869158454821E-17</v>
      </c>
      <c r="Z511" s="54">
        <f t="shared" si="223"/>
        <v>0</v>
      </c>
      <c r="AA511" s="42">
        <f t="shared" si="233"/>
        <v>0</v>
      </c>
      <c r="AB511" s="55" t="e">
        <f t="shared" si="234"/>
        <v>#DIV/0!</v>
      </c>
      <c r="AC511" s="86">
        <f t="shared" si="224"/>
        <v>5</v>
      </c>
      <c r="AD511" s="87">
        <f t="shared" si="235"/>
        <v>5.2083333333333339</v>
      </c>
      <c r="AE511" s="93">
        <f t="shared" si="236"/>
        <v>1.0658141036401501E-16</v>
      </c>
      <c r="AF511" s="59">
        <f t="shared" si="237"/>
        <v>5</v>
      </c>
      <c r="AG511" s="42">
        <f t="shared" si="238"/>
        <v>5.2083333333333339</v>
      </c>
      <c r="AH511" s="55">
        <f t="shared" si="239"/>
        <v>1.0658141036401501E-16</v>
      </c>
    </row>
    <row r="512" spans="1:34" x14ac:dyDescent="0.25">
      <c r="A512" s="75"/>
      <c r="B512" s="66"/>
      <c r="C512" s="40"/>
      <c r="D512" s="80">
        <v>0.04</v>
      </c>
      <c r="E512" s="86">
        <f t="shared" si="210"/>
        <v>5</v>
      </c>
      <c r="F512" s="87">
        <f t="shared" si="211"/>
        <v>6.2893081761006293</v>
      </c>
      <c r="G512" s="88">
        <f t="shared" si="225"/>
        <v>3.5305092183079979E-17</v>
      </c>
      <c r="H512" s="54">
        <f t="shared" si="212"/>
        <v>0</v>
      </c>
      <c r="I512" s="42">
        <f t="shared" si="226"/>
        <v>0</v>
      </c>
      <c r="J512" s="53" t="e">
        <f t="shared" si="227"/>
        <v>#DIV/0!</v>
      </c>
      <c r="K512" s="92">
        <f t="shared" si="213"/>
        <v>0</v>
      </c>
      <c r="L512" s="87">
        <f t="shared" si="214"/>
        <v>0</v>
      </c>
      <c r="M512" s="93" t="e">
        <f t="shared" si="228"/>
        <v>#DIV/0!</v>
      </c>
      <c r="N512" s="59">
        <f t="shared" si="215"/>
        <v>5</v>
      </c>
      <c r="O512" s="42">
        <f t="shared" si="216"/>
        <v>6.2500000000000009</v>
      </c>
      <c r="P512" s="55">
        <f t="shared" si="229"/>
        <v>1.0658141036401501E-16</v>
      </c>
      <c r="Q512" s="86">
        <f t="shared" si="217"/>
        <v>0</v>
      </c>
      <c r="R512" s="87">
        <f t="shared" si="218"/>
        <v>0</v>
      </c>
      <c r="S512" s="93" t="e">
        <f t="shared" si="230"/>
        <v>#DIV/0!</v>
      </c>
      <c r="T512" s="59">
        <f t="shared" si="219"/>
        <v>0</v>
      </c>
      <c r="U512" s="42">
        <f t="shared" si="220"/>
        <v>0</v>
      </c>
      <c r="V512" s="53" t="e">
        <f t="shared" si="231"/>
        <v>#DIV/0!</v>
      </c>
      <c r="W512" s="92">
        <f t="shared" si="221"/>
        <v>5</v>
      </c>
      <c r="X512" s="87">
        <f t="shared" si="222"/>
        <v>6.4935064935064934</v>
      </c>
      <c r="Y512" s="88">
        <f t="shared" si="232"/>
        <v>-3.4194869158454821E-17</v>
      </c>
      <c r="Z512" s="54">
        <f t="shared" si="223"/>
        <v>0</v>
      </c>
      <c r="AA512" s="42">
        <f t="shared" si="233"/>
        <v>0</v>
      </c>
      <c r="AB512" s="55" t="e">
        <f t="shared" si="234"/>
        <v>#DIV/0!</v>
      </c>
      <c r="AC512" s="86">
        <f t="shared" si="224"/>
        <v>5</v>
      </c>
      <c r="AD512" s="87">
        <f t="shared" si="235"/>
        <v>5.2083333333333339</v>
      </c>
      <c r="AE512" s="93">
        <f t="shared" si="236"/>
        <v>1.0658141036401501E-16</v>
      </c>
      <c r="AF512" s="59">
        <f t="shared" si="237"/>
        <v>5</v>
      </c>
      <c r="AG512" s="42">
        <f t="shared" si="238"/>
        <v>5.2083333333333339</v>
      </c>
      <c r="AH512" s="55">
        <f t="shared" si="239"/>
        <v>1.0658141036401501E-16</v>
      </c>
    </row>
    <row r="513" spans="1:34" x14ac:dyDescent="0.25">
      <c r="A513" s="75"/>
      <c r="B513" s="66"/>
      <c r="C513" s="40"/>
      <c r="D513" s="80">
        <v>0.04</v>
      </c>
      <c r="E513" s="86">
        <f t="shared" si="210"/>
        <v>5</v>
      </c>
      <c r="F513" s="87">
        <f t="shared" si="211"/>
        <v>6.2893081761006293</v>
      </c>
      <c r="G513" s="88">
        <f t="shared" si="225"/>
        <v>3.5305092183079979E-17</v>
      </c>
      <c r="H513" s="54">
        <f t="shared" si="212"/>
        <v>0</v>
      </c>
      <c r="I513" s="42">
        <f t="shared" si="226"/>
        <v>0</v>
      </c>
      <c r="J513" s="53" t="e">
        <f t="shared" si="227"/>
        <v>#DIV/0!</v>
      </c>
      <c r="K513" s="92">
        <f t="shared" si="213"/>
        <v>0</v>
      </c>
      <c r="L513" s="87">
        <f t="shared" si="214"/>
        <v>0</v>
      </c>
      <c r="M513" s="93" t="e">
        <f t="shared" si="228"/>
        <v>#DIV/0!</v>
      </c>
      <c r="N513" s="59">
        <f t="shared" si="215"/>
        <v>5</v>
      </c>
      <c r="O513" s="42">
        <f t="shared" si="216"/>
        <v>6.2500000000000009</v>
      </c>
      <c r="P513" s="55">
        <f t="shared" si="229"/>
        <v>1.0658141036401501E-16</v>
      </c>
      <c r="Q513" s="86">
        <f t="shared" si="217"/>
        <v>0</v>
      </c>
      <c r="R513" s="87">
        <f t="shared" si="218"/>
        <v>0</v>
      </c>
      <c r="S513" s="93" t="e">
        <f t="shared" si="230"/>
        <v>#DIV/0!</v>
      </c>
      <c r="T513" s="59">
        <f t="shared" si="219"/>
        <v>0</v>
      </c>
      <c r="U513" s="42">
        <f t="shared" si="220"/>
        <v>0</v>
      </c>
      <c r="V513" s="53" t="e">
        <f t="shared" si="231"/>
        <v>#DIV/0!</v>
      </c>
      <c r="W513" s="92">
        <f t="shared" si="221"/>
        <v>5</v>
      </c>
      <c r="X513" s="87">
        <f t="shared" si="222"/>
        <v>6.4935064935064934</v>
      </c>
      <c r="Y513" s="88">
        <f t="shared" si="232"/>
        <v>-3.4194869158454821E-17</v>
      </c>
      <c r="Z513" s="54">
        <f t="shared" si="223"/>
        <v>0</v>
      </c>
      <c r="AA513" s="42">
        <f t="shared" si="233"/>
        <v>0</v>
      </c>
      <c r="AB513" s="55" t="e">
        <f t="shared" si="234"/>
        <v>#DIV/0!</v>
      </c>
      <c r="AC513" s="86">
        <f t="shared" si="224"/>
        <v>5</v>
      </c>
      <c r="AD513" s="87">
        <f t="shared" si="235"/>
        <v>5.2083333333333339</v>
      </c>
      <c r="AE513" s="93">
        <f t="shared" si="236"/>
        <v>1.0658141036401501E-16</v>
      </c>
      <c r="AF513" s="59">
        <f t="shared" si="237"/>
        <v>5</v>
      </c>
      <c r="AG513" s="42">
        <f t="shared" si="238"/>
        <v>5.2083333333333339</v>
      </c>
      <c r="AH513" s="55">
        <f t="shared" si="239"/>
        <v>1.0658141036401501E-16</v>
      </c>
    </row>
    <row r="514" spans="1:34" x14ac:dyDescent="0.25">
      <c r="A514" s="75"/>
      <c r="B514" s="66"/>
      <c r="C514" s="40"/>
      <c r="D514" s="80">
        <v>0.04</v>
      </c>
      <c r="E514" s="86">
        <f t="shared" si="210"/>
        <v>5</v>
      </c>
      <c r="F514" s="87">
        <f t="shared" si="211"/>
        <v>6.2893081761006293</v>
      </c>
      <c r="G514" s="88">
        <f t="shared" si="225"/>
        <v>3.5305092183079979E-17</v>
      </c>
      <c r="H514" s="54">
        <f t="shared" si="212"/>
        <v>0</v>
      </c>
      <c r="I514" s="42">
        <f t="shared" si="226"/>
        <v>0</v>
      </c>
      <c r="J514" s="53" t="e">
        <f t="shared" si="227"/>
        <v>#DIV/0!</v>
      </c>
      <c r="K514" s="92">
        <f t="shared" si="213"/>
        <v>0</v>
      </c>
      <c r="L514" s="87">
        <f t="shared" si="214"/>
        <v>0</v>
      </c>
      <c r="M514" s="93" t="e">
        <f t="shared" si="228"/>
        <v>#DIV/0!</v>
      </c>
      <c r="N514" s="59">
        <f t="shared" si="215"/>
        <v>5</v>
      </c>
      <c r="O514" s="42">
        <f t="shared" si="216"/>
        <v>6.2500000000000009</v>
      </c>
      <c r="P514" s="55">
        <f t="shared" si="229"/>
        <v>1.0658141036401501E-16</v>
      </c>
      <c r="Q514" s="86">
        <f t="shared" si="217"/>
        <v>0</v>
      </c>
      <c r="R514" s="87">
        <f t="shared" si="218"/>
        <v>0</v>
      </c>
      <c r="S514" s="93" t="e">
        <f t="shared" si="230"/>
        <v>#DIV/0!</v>
      </c>
      <c r="T514" s="59">
        <f t="shared" si="219"/>
        <v>0</v>
      </c>
      <c r="U514" s="42">
        <f t="shared" si="220"/>
        <v>0</v>
      </c>
      <c r="V514" s="53" t="e">
        <f t="shared" si="231"/>
        <v>#DIV/0!</v>
      </c>
      <c r="W514" s="92">
        <f t="shared" si="221"/>
        <v>5</v>
      </c>
      <c r="X514" s="87">
        <f t="shared" si="222"/>
        <v>6.4935064935064934</v>
      </c>
      <c r="Y514" s="88">
        <f t="shared" si="232"/>
        <v>-3.4194869158454821E-17</v>
      </c>
      <c r="Z514" s="54">
        <f t="shared" si="223"/>
        <v>0</v>
      </c>
      <c r="AA514" s="42">
        <f t="shared" si="233"/>
        <v>0</v>
      </c>
      <c r="AB514" s="55" t="e">
        <f t="shared" si="234"/>
        <v>#DIV/0!</v>
      </c>
      <c r="AC514" s="86">
        <f t="shared" si="224"/>
        <v>5</v>
      </c>
      <c r="AD514" s="87">
        <f t="shared" si="235"/>
        <v>5.2083333333333339</v>
      </c>
      <c r="AE514" s="93">
        <f t="shared" si="236"/>
        <v>1.0658141036401501E-16</v>
      </c>
      <c r="AF514" s="59">
        <f t="shared" si="237"/>
        <v>5</v>
      </c>
      <c r="AG514" s="42">
        <f t="shared" si="238"/>
        <v>5.2083333333333339</v>
      </c>
      <c r="AH514" s="55">
        <f t="shared" si="239"/>
        <v>1.0658141036401501E-16</v>
      </c>
    </row>
    <row r="515" spans="1:34" x14ac:dyDescent="0.25">
      <c r="A515" s="75"/>
      <c r="B515" s="66"/>
      <c r="C515" s="40"/>
      <c r="D515" s="80">
        <v>0.04</v>
      </c>
      <c r="E515" s="86">
        <f t="shared" si="210"/>
        <v>5</v>
      </c>
      <c r="F515" s="87">
        <f t="shared" si="211"/>
        <v>6.2893081761006293</v>
      </c>
      <c r="G515" s="88">
        <f t="shared" si="225"/>
        <v>3.5305092183079979E-17</v>
      </c>
      <c r="H515" s="54">
        <f t="shared" si="212"/>
        <v>0</v>
      </c>
      <c r="I515" s="42">
        <f t="shared" si="226"/>
        <v>0</v>
      </c>
      <c r="J515" s="53" t="e">
        <f t="shared" si="227"/>
        <v>#DIV/0!</v>
      </c>
      <c r="K515" s="92">
        <f t="shared" si="213"/>
        <v>0</v>
      </c>
      <c r="L515" s="87">
        <f t="shared" si="214"/>
        <v>0</v>
      </c>
      <c r="M515" s="93" t="e">
        <f t="shared" si="228"/>
        <v>#DIV/0!</v>
      </c>
      <c r="N515" s="59">
        <f t="shared" si="215"/>
        <v>5</v>
      </c>
      <c r="O515" s="42">
        <f t="shared" si="216"/>
        <v>6.2500000000000009</v>
      </c>
      <c r="P515" s="55">
        <f t="shared" si="229"/>
        <v>1.0658141036401501E-16</v>
      </c>
      <c r="Q515" s="86">
        <f t="shared" si="217"/>
        <v>0</v>
      </c>
      <c r="R515" s="87">
        <f t="shared" si="218"/>
        <v>0</v>
      </c>
      <c r="S515" s="93" t="e">
        <f t="shared" si="230"/>
        <v>#DIV/0!</v>
      </c>
      <c r="T515" s="59">
        <f t="shared" si="219"/>
        <v>0</v>
      </c>
      <c r="U515" s="42">
        <f t="shared" si="220"/>
        <v>0</v>
      </c>
      <c r="V515" s="53" t="e">
        <f t="shared" si="231"/>
        <v>#DIV/0!</v>
      </c>
      <c r="W515" s="92">
        <f t="shared" si="221"/>
        <v>5</v>
      </c>
      <c r="X515" s="87">
        <f t="shared" si="222"/>
        <v>6.4935064935064934</v>
      </c>
      <c r="Y515" s="88">
        <f t="shared" si="232"/>
        <v>-3.4194869158454821E-17</v>
      </c>
      <c r="Z515" s="54">
        <f t="shared" si="223"/>
        <v>0</v>
      </c>
      <c r="AA515" s="42">
        <f t="shared" si="233"/>
        <v>0</v>
      </c>
      <c r="AB515" s="55" t="e">
        <f t="shared" si="234"/>
        <v>#DIV/0!</v>
      </c>
      <c r="AC515" s="86">
        <f t="shared" si="224"/>
        <v>5</v>
      </c>
      <c r="AD515" s="87">
        <f t="shared" si="235"/>
        <v>5.2083333333333339</v>
      </c>
      <c r="AE515" s="93">
        <f t="shared" si="236"/>
        <v>1.0658141036401501E-16</v>
      </c>
      <c r="AF515" s="59">
        <f t="shared" si="237"/>
        <v>5</v>
      </c>
      <c r="AG515" s="42">
        <f t="shared" si="238"/>
        <v>5.2083333333333339</v>
      </c>
      <c r="AH515" s="55">
        <f t="shared" si="239"/>
        <v>1.0658141036401501E-16</v>
      </c>
    </row>
    <row r="516" spans="1:34" x14ac:dyDescent="0.25">
      <c r="A516" s="75"/>
      <c r="B516" s="66"/>
      <c r="C516" s="40"/>
      <c r="D516" s="80">
        <v>0.04</v>
      </c>
      <c r="E516" s="86">
        <f t="shared" si="210"/>
        <v>5</v>
      </c>
      <c r="F516" s="87">
        <f t="shared" si="211"/>
        <v>6.2893081761006293</v>
      </c>
      <c r="G516" s="88">
        <f t="shared" si="225"/>
        <v>3.5305092183079979E-17</v>
      </c>
      <c r="H516" s="54">
        <f t="shared" si="212"/>
        <v>0</v>
      </c>
      <c r="I516" s="42">
        <f t="shared" si="226"/>
        <v>0</v>
      </c>
      <c r="J516" s="53" t="e">
        <f t="shared" si="227"/>
        <v>#DIV/0!</v>
      </c>
      <c r="K516" s="92">
        <f t="shared" si="213"/>
        <v>0</v>
      </c>
      <c r="L516" s="87">
        <f t="shared" si="214"/>
        <v>0</v>
      </c>
      <c r="M516" s="93" t="e">
        <f t="shared" si="228"/>
        <v>#DIV/0!</v>
      </c>
      <c r="N516" s="59">
        <f t="shared" si="215"/>
        <v>5</v>
      </c>
      <c r="O516" s="42">
        <f t="shared" si="216"/>
        <v>6.2500000000000009</v>
      </c>
      <c r="P516" s="55">
        <f t="shared" si="229"/>
        <v>1.0658141036401501E-16</v>
      </c>
      <c r="Q516" s="86">
        <f t="shared" si="217"/>
        <v>0</v>
      </c>
      <c r="R516" s="87">
        <f t="shared" si="218"/>
        <v>0</v>
      </c>
      <c r="S516" s="93" t="e">
        <f t="shared" si="230"/>
        <v>#DIV/0!</v>
      </c>
      <c r="T516" s="59">
        <f t="shared" si="219"/>
        <v>0</v>
      </c>
      <c r="U516" s="42">
        <f t="shared" si="220"/>
        <v>0</v>
      </c>
      <c r="V516" s="53" t="e">
        <f t="shared" si="231"/>
        <v>#DIV/0!</v>
      </c>
      <c r="W516" s="92">
        <f t="shared" si="221"/>
        <v>5</v>
      </c>
      <c r="X516" s="87">
        <f t="shared" si="222"/>
        <v>6.4935064935064934</v>
      </c>
      <c r="Y516" s="88">
        <f t="shared" si="232"/>
        <v>-3.4194869158454821E-17</v>
      </c>
      <c r="Z516" s="54">
        <f t="shared" si="223"/>
        <v>0</v>
      </c>
      <c r="AA516" s="42">
        <f t="shared" si="233"/>
        <v>0</v>
      </c>
      <c r="AB516" s="55" t="e">
        <f t="shared" si="234"/>
        <v>#DIV/0!</v>
      </c>
      <c r="AC516" s="86">
        <f t="shared" si="224"/>
        <v>5</v>
      </c>
      <c r="AD516" s="87">
        <f t="shared" si="235"/>
        <v>5.2083333333333339</v>
      </c>
      <c r="AE516" s="93">
        <f t="shared" si="236"/>
        <v>1.0658141036401501E-16</v>
      </c>
      <c r="AF516" s="59">
        <f t="shared" si="237"/>
        <v>5</v>
      </c>
      <c r="AG516" s="42">
        <f t="shared" si="238"/>
        <v>5.2083333333333339</v>
      </c>
      <c r="AH516" s="55">
        <f t="shared" si="239"/>
        <v>1.0658141036401501E-16</v>
      </c>
    </row>
    <row r="517" spans="1:34" x14ac:dyDescent="0.25">
      <c r="A517" s="75"/>
      <c r="B517" s="66"/>
      <c r="C517" s="40"/>
      <c r="D517" s="80">
        <v>0.04</v>
      </c>
      <c r="E517" s="86">
        <f t="shared" si="210"/>
        <v>5</v>
      </c>
      <c r="F517" s="87">
        <f t="shared" si="211"/>
        <v>6.2893081761006293</v>
      </c>
      <c r="G517" s="88">
        <f t="shared" si="225"/>
        <v>3.5305092183079979E-17</v>
      </c>
      <c r="H517" s="54">
        <f t="shared" si="212"/>
        <v>0</v>
      </c>
      <c r="I517" s="42">
        <f t="shared" si="226"/>
        <v>0</v>
      </c>
      <c r="J517" s="53" t="e">
        <f t="shared" si="227"/>
        <v>#DIV/0!</v>
      </c>
      <c r="K517" s="92">
        <f t="shared" si="213"/>
        <v>0</v>
      </c>
      <c r="L517" s="87">
        <f t="shared" si="214"/>
        <v>0</v>
      </c>
      <c r="M517" s="93" t="e">
        <f t="shared" si="228"/>
        <v>#DIV/0!</v>
      </c>
      <c r="N517" s="59">
        <f t="shared" si="215"/>
        <v>5</v>
      </c>
      <c r="O517" s="42">
        <f t="shared" si="216"/>
        <v>6.2500000000000009</v>
      </c>
      <c r="P517" s="55">
        <f t="shared" si="229"/>
        <v>1.0658141036401501E-16</v>
      </c>
      <c r="Q517" s="86">
        <f t="shared" si="217"/>
        <v>0</v>
      </c>
      <c r="R517" s="87">
        <f t="shared" si="218"/>
        <v>0</v>
      </c>
      <c r="S517" s="93" t="e">
        <f t="shared" si="230"/>
        <v>#DIV/0!</v>
      </c>
      <c r="T517" s="59">
        <f t="shared" si="219"/>
        <v>0</v>
      </c>
      <c r="U517" s="42">
        <f t="shared" si="220"/>
        <v>0</v>
      </c>
      <c r="V517" s="53" t="e">
        <f t="shared" si="231"/>
        <v>#DIV/0!</v>
      </c>
      <c r="W517" s="92">
        <f t="shared" si="221"/>
        <v>5</v>
      </c>
      <c r="X517" s="87">
        <f t="shared" si="222"/>
        <v>6.4935064935064934</v>
      </c>
      <c r="Y517" s="88">
        <f t="shared" si="232"/>
        <v>-3.4194869158454821E-17</v>
      </c>
      <c r="Z517" s="54">
        <f t="shared" si="223"/>
        <v>0</v>
      </c>
      <c r="AA517" s="42">
        <f t="shared" si="233"/>
        <v>0</v>
      </c>
      <c r="AB517" s="55" t="e">
        <f t="shared" si="234"/>
        <v>#DIV/0!</v>
      </c>
      <c r="AC517" s="86">
        <f t="shared" si="224"/>
        <v>5</v>
      </c>
      <c r="AD517" s="87">
        <f t="shared" si="235"/>
        <v>5.2083333333333339</v>
      </c>
      <c r="AE517" s="93">
        <f t="shared" si="236"/>
        <v>1.0658141036401501E-16</v>
      </c>
      <c r="AF517" s="59">
        <f t="shared" si="237"/>
        <v>5</v>
      </c>
      <c r="AG517" s="42">
        <f t="shared" si="238"/>
        <v>5.2083333333333339</v>
      </c>
      <c r="AH517" s="55">
        <f t="shared" si="239"/>
        <v>1.0658141036401501E-16</v>
      </c>
    </row>
    <row r="518" spans="1:34" x14ac:dyDescent="0.25">
      <c r="A518" s="75"/>
      <c r="B518" s="66"/>
      <c r="C518" s="40"/>
      <c r="D518" s="80">
        <v>0.04</v>
      </c>
      <c r="E518" s="86">
        <f t="shared" si="210"/>
        <v>5</v>
      </c>
      <c r="F518" s="87">
        <f t="shared" si="211"/>
        <v>6.2893081761006293</v>
      </c>
      <c r="G518" s="88">
        <f t="shared" si="225"/>
        <v>3.5305092183079979E-17</v>
      </c>
      <c r="H518" s="54">
        <f t="shared" si="212"/>
        <v>0</v>
      </c>
      <c r="I518" s="42">
        <f t="shared" si="226"/>
        <v>0</v>
      </c>
      <c r="J518" s="53" t="e">
        <f t="shared" si="227"/>
        <v>#DIV/0!</v>
      </c>
      <c r="K518" s="92">
        <f t="shared" si="213"/>
        <v>0</v>
      </c>
      <c r="L518" s="87">
        <f t="shared" si="214"/>
        <v>0</v>
      </c>
      <c r="M518" s="93" t="e">
        <f t="shared" si="228"/>
        <v>#DIV/0!</v>
      </c>
      <c r="N518" s="59">
        <f t="shared" si="215"/>
        <v>5</v>
      </c>
      <c r="O518" s="42">
        <f t="shared" si="216"/>
        <v>6.2500000000000009</v>
      </c>
      <c r="P518" s="55">
        <f t="shared" si="229"/>
        <v>1.0658141036401501E-16</v>
      </c>
      <c r="Q518" s="86">
        <f t="shared" si="217"/>
        <v>0</v>
      </c>
      <c r="R518" s="87">
        <f t="shared" si="218"/>
        <v>0</v>
      </c>
      <c r="S518" s="93" t="e">
        <f t="shared" si="230"/>
        <v>#DIV/0!</v>
      </c>
      <c r="T518" s="59">
        <f t="shared" si="219"/>
        <v>0</v>
      </c>
      <c r="U518" s="42">
        <f t="shared" si="220"/>
        <v>0</v>
      </c>
      <c r="V518" s="53" t="e">
        <f t="shared" si="231"/>
        <v>#DIV/0!</v>
      </c>
      <c r="W518" s="92">
        <f t="shared" si="221"/>
        <v>5</v>
      </c>
      <c r="X518" s="87">
        <f t="shared" si="222"/>
        <v>6.4935064935064934</v>
      </c>
      <c r="Y518" s="88">
        <f t="shared" si="232"/>
        <v>-3.4194869158454821E-17</v>
      </c>
      <c r="Z518" s="54">
        <f t="shared" si="223"/>
        <v>0</v>
      </c>
      <c r="AA518" s="42">
        <f t="shared" si="233"/>
        <v>0</v>
      </c>
      <c r="AB518" s="55" t="e">
        <f t="shared" si="234"/>
        <v>#DIV/0!</v>
      </c>
      <c r="AC518" s="86">
        <f t="shared" si="224"/>
        <v>5</v>
      </c>
      <c r="AD518" s="87">
        <f t="shared" si="235"/>
        <v>5.2083333333333339</v>
      </c>
      <c r="AE518" s="93">
        <f t="shared" si="236"/>
        <v>1.0658141036401501E-16</v>
      </c>
      <c r="AF518" s="59">
        <f t="shared" si="237"/>
        <v>5</v>
      </c>
      <c r="AG518" s="42">
        <f t="shared" si="238"/>
        <v>5.2083333333333339</v>
      </c>
      <c r="AH518" s="55">
        <f t="shared" si="239"/>
        <v>1.0658141036401501E-16</v>
      </c>
    </row>
    <row r="519" spans="1:34" x14ac:dyDescent="0.25">
      <c r="A519" s="75"/>
      <c r="B519" s="66"/>
      <c r="C519" s="40"/>
      <c r="D519" s="80">
        <v>0.04</v>
      </c>
      <c r="E519" s="86">
        <f t="shared" si="210"/>
        <v>5</v>
      </c>
      <c r="F519" s="87">
        <f t="shared" si="211"/>
        <v>6.2893081761006293</v>
      </c>
      <c r="G519" s="88">
        <f t="shared" si="225"/>
        <v>3.5305092183079979E-17</v>
      </c>
      <c r="H519" s="54">
        <f t="shared" si="212"/>
        <v>0</v>
      </c>
      <c r="I519" s="42">
        <f t="shared" si="226"/>
        <v>0</v>
      </c>
      <c r="J519" s="53" t="e">
        <f t="shared" si="227"/>
        <v>#DIV/0!</v>
      </c>
      <c r="K519" s="92">
        <f t="shared" si="213"/>
        <v>0</v>
      </c>
      <c r="L519" s="87">
        <f t="shared" si="214"/>
        <v>0</v>
      </c>
      <c r="M519" s="93" t="e">
        <f t="shared" si="228"/>
        <v>#DIV/0!</v>
      </c>
      <c r="N519" s="59">
        <f t="shared" si="215"/>
        <v>5</v>
      </c>
      <c r="O519" s="42">
        <f t="shared" si="216"/>
        <v>6.2500000000000009</v>
      </c>
      <c r="P519" s="55">
        <f t="shared" si="229"/>
        <v>1.0658141036401501E-16</v>
      </c>
      <c r="Q519" s="86">
        <f t="shared" si="217"/>
        <v>0</v>
      </c>
      <c r="R519" s="87">
        <f t="shared" si="218"/>
        <v>0</v>
      </c>
      <c r="S519" s="93" t="e">
        <f t="shared" si="230"/>
        <v>#DIV/0!</v>
      </c>
      <c r="T519" s="59">
        <f t="shared" si="219"/>
        <v>0</v>
      </c>
      <c r="U519" s="42">
        <f t="shared" si="220"/>
        <v>0</v>
      </c>
      <c r="V519" s="53" t="e">
        <f t="shared" si="231"/>
        <v>#DIV/0!</v>
      </c>
      <c r="W519" s="92">
        <f t="shared" si="221"/>
        <v>5</v>
      </c>
      <c r="X519" s="87">
        <f t="shared" si="222"/>
        <v>6.4935064935064934</v>
      </c>
      <c r="Y519" s="88">
        <f t="shared" si="232"/>
        <v>-3.4194869158454821E-17</v>
      </c>
      <c r="Z519" s="54">
        <f t="shared" si="223"/>
        <v>0</v>
      </c>
      <c r="AA519" s="42">
        <f t="shared" si="233"/>
        <v>0</v>
      </c>
      <c r="AB519" s="55" t="e">
        <f t="shared" si="234"/>
        <v>#DIV/0!</v>
      </c>
      <c r="AC519" s="86">
        <f t="shared" si="224"/>
        <v>5</v>
      </c>
      <c r="AD519" s="87">
        <f t="shared" si="235"/>
        <v>5.2083333333333339</v>
      </c>
      <c r="AE519" s="93">
        <f t="shared" si="236"/>
        <v>1.0658141036401501E-16</v>
      </c>
      <c r="AF519" s="59">
        <f t="shared" si="237"/>
        <v>5</v>
      </c>
      <c r="AG519" s="42">
        <f t="shared" si="238"/>
        <v>5.2083333333333339</v>
      </c>
      <c r="AH519" s="55">
        <f t="shared" si="239"/>
        <v>1.0658141036401501E-16</v>
      </c>
    </row>
    <row r="520" spans="1:34" x14ac:dyDescent="0.25">
      <c r="A520" s="75"/>
      <c r="B520" s="66"/>
      <c r="C520" s="40"/>
      <c r="D520" s="80">
        <v>0.04</v>
      </c>
      <c r="E520" s="86">
        <f t="shared" si="210"/>
        <v>5</v>
      </c>
      <c r="F520" s="87">
        <f t="shared" si="211"/>
        <v>6.2893081761006293</v>
      </c>
      <c r="G520" s="88">
        <f t="shared" si="225"/>
        <v>3.5305092183079979E-17</v>
      </c>
      <c r="H520" s="54">
        <f t="shared" si="212"/>
        <v>0</v>
      </c>
      <c r="I520" s="42">
        <f t="shared" si="226"/>
        <v>0</v>
      </c>
      <c r="J520" s="53" t="e">
        <f t="shared" si="227"/>
        <v>#DIV/0!</v>
      </c>
      <c r="K520" s="92">
        <f t="shared" si="213"/>
        <v>0</v>
      </c>
      <c r="L520" s="87">
        <f t="shared" si="214"/>
        <v>0</v>
      </c>
      <c r="M520" s="93" t="e">
        <f t="shared" si="228"/>
        <v>#DIV/0!</v>
      </c>
      <c r="N520" s="59">
        <f t="shared" si="215"/>
        <v>5</v>
      </c>
      <c r="O520" s="42">
        <f t="shared" si="216"/>
        <v>6.2500000000000009</v>
      </c>
      <c r="P520" s="55">
        <f t="shared" si="229"/>
        <v>1.0658141036401501E-16</v>
      </c>
      <c r="Q520" s="86">
        <f t="shared" si="217"/>
        <v>0</v>
      </c>
      <c r="R520" s="87">
        <f t="shared" si="218"/>
        <v>0</v>
      </c>
      <c r="S520" s="93" t="e">
        <f t="shared" si="230"/>
        <v>#DIV/0!</v>
      </c>
      <c r="T520" s="59">
        <f t="shared" si="219"/>
        <v>0</v>
      </c>
      <c r="U520" s="42">
        <f t="shared" si="220"/>
        <v>0</v>
      </c>
      <c r="V520" s="53" t="e">
        <f t="shared" si="231"/>
        <v>#DIV/0!</v>
      </c>
      <c r="W520" s="92">
        <f t="shared" si="221"/>
        <v>5</v>
      </c>
      <c r="X520" s="87">
        <f t="shared" si="222"/>
        <v>6.4935064935064934</v>
      </c>
      <c r="Y520" s="88">
        <f t="shared" si="232"/>
        <v>-3.4194869158454821E-17</v>
      </c>
      <c r="Z520" s="54">
        <f t="shared" si="223"/>
        <v>0</v>
      </c>
      <c r="AA520" s="42">
        <f t="shared" si="233"/>
        <v>0</v>
      </c>
      <c r="AB520" s="55" t="e">
        <f t="shared" si="234"/>
        <v>#DIV/0!</v>
      </c>
      <c r="AC520" s="86">
        <f t="shared" si="224"/>
        <v>5</v>
      </c>
      <c r="AD520" s="87">
        <f t="shared" si="235"/>
        <v>5.2083333333333339</v>
      </c>
      <c r="AE520" s="93">
        <f t="shared" si="236"/>
        <v>1.0658141036401501E-16</v>
      </c>
      <c r="AF520" s="59">
        <f t="shared" si="237"/>
        <v>5</v>
      </c>
      <c r="AG520" s="42">
        <f t="shared" si="238"/>
        <v>5.2083333333333339</v>
      </c>
      <c r="AH520" s="55">
        <f t="shared" si="239"/>
        <v>1.0658141036401501E-16</v>
      </c>
    </row>
    <row r="521" spans="1:34" x14ac:dyDescent="0.25">
      <c r="A521" s="75"/>
      <c r="B521" s="66"/>
      <c r="C521" s="40"/>
      <c r="D521" s="80">
        <v>0.04</v>
      </c>
      <c r="E521" s="86">
        <f t="shared" si="210"/>
        <v>5</v>
      </c>
      <c r="F521" s="87">
        <f t="shared" si="211"/>
        <v>6.2893081761006293</v>
      </c>
      <c r="G521" s="88">
        <f t="shared" si="225"/>
        <v>3.5305092183079979E-17</v>
      </c>
      <c r="H521" s="54">
        <f t="shared" si="212"/>
        <v>0</v>
      </c>
      <c r="I521" s="42">
        <f t="shared" si="226"/>
        <v>0</v>
      </c>
      <c r="J521" s="53" t="e">
        <f t="shared" si="227"/>
        <v>#DIV/0!</v>
      </c>
      <c r="K521" s="92">
        <f t="shared" si="213"/>
        <v>0</v>
      </c>
      <c r="L521" s="87">
        <f t="shared" si="214"/>
        <v>0</v>
      </c>
      <c r="M521" s="93" t="e">
        <f t="shared" si="228"/>
        <v>#DIV/0!</v>
      </c>
      <c r="N521" s="59">
        <f t="shared" si="215"/>
        <v>5</v>
      </c>
      <c r="O521" s="42">
        <f t="shared" si="216"/>
        <v>6.2500000000000009</v>
      </c>
      <c r="P521" s="55">
        <f t="shared" si="229"/>
        <v>1.0658141036401501E-16</v>
      </c>
      <c r="Q521" s="86">
        <f t="shared" si="217"/>
        <v>0</v>
      </c>
      <c r="R521" s="87">
        <f t="shared" si="218"/>
        <v>0</v>
      </c>
      <c r="S521" s="93" t="e">
        <f t="shared" si="230"/>
        <v>#DIV/0!</v>
      </c>
      <c r="T521" s="59">
        <f t="shared" si="219"/>
        <v>0</v>
      </c>
      <c r="U521" s="42">
        <f t="shared" si="220"/>
        <v>0</v>
      </c>
      <c r="V521" s="53" t="e">
        <f t="shared" si="231"/>
        <v>#DIV/0!</v>
      </c>
      <c r="W521" s="92">
        <f t="shared" si="221"/>
        <v>5</v>
      </c>
      <c r="X521" s="87">
        <f t="shared" si="222"/>
        <v>6.4935064935064934</v>
      </c>
      <c r="Y521" s="88">
        <f t="shared" si="232"/>
        <v>-3.4194869158454821E-17</v>
      </c>
      <c r="Z521" s="54">
        <f t="shared" si="223"/>
        <v>0</v>
      </c>
      <c r="AA521" s="42">
        <f t="shared" si="233"/>
        <v>0</v>
      </c>
      <c r="AB521" s="55" t="e">
        <f t="shared" si="234"/>
        <v>#DIV/0!</v>
      </c>
      <c r="AC521" s="86">
        <f t="shared" si="224"/>
        <v>5</v>
      </c>
      <c r="AD521" s="87">
        <f t="shared" si="235"/>
        <v>5.2083333333333339</v>
      </c>
      <c r="AE521" s="93">
        <f t="shared" si="236"/>
        <v>1.0658141036401501E-16</v>
      </c>
      <c r="AF521" s="59">
        <f t="shared" si="237"/>
        <v>5</v>
      </c>
      <c r="AG521" s="42">
        <f t="shared" si="238"/>
        <v>5.2083333333333339</v>
      </c>
      <c r="AH521" s="55">
        <f t="shared" si="239"/>
        <v>1.0658141036401501E-16</v>
      </c>
    </row>
    <row r="522" spans="1:34" x14ac:dyDescent="0.25">
      <c r="A522" s="75"/>
      <c r="B522" s="66"/>
      <c r="C522" s="40"/>
      <c r="D522" s="80">
        <v>0.04</v>
      </c>
      <c r="E522" s="86">
        <f t="shared" si="210"/>
        <v>5</v>
      </c>
      <c r="F522" s="87">
        <f t="shared" si="211"/>
        <v>6.2893081761006293</v>
      </c>
      <c r="G522" s="88">
        <f t="shared" si="225"/>
        <v>3.5305092183079979E-17</v>
      </c>
      <c r="H522" s="54">
        <f t="shared" si="212"/>
        <v>0</v>
      </c>
      <c r="I522" s="42">
        <f t="shared" si="226"/>
        <v>0</v>
      </c>
      <c r="J522" s="53" t="e">
        <f t="shared" si="227"/>
        <v>#DIV/0!</v>
      </c>
      <c r="K522" s="92">
        <f t="shared" si="213"/>
        <v>0</v>
      </c>
      <c r="L522" s="87">
        <f t="shared" si="214"/>
        <v>0</v>
      </c>
      <c r="M522" s="93" t="e">
        <f t="shared" si="228"/>
        <v>#DIV/0!</v>
      </c>
      <c r="N522" s="59">
        <f t="shared" si="215"/>
        <v>5</v>
      </c>
      <c r="O522" s="42">
        <f t="shared" si="216"/>
        <v>6.2500000000000009</v>
      </c>
      <c r="P522" s="55">
        <f t="shared" si="229"/>
        <v>1.0658141036401501E-16</v>
      </c>
      <c r="Q522" s="86">
        <f t="shared" si="217"/>
        <v>0</v>
      </c>
      <c r="R522" s="87">
        <f t="shared" si="218"/>
        <v>0</v>
      </c>
      <c r="S522" s="93" t="e">
        <f t="shared" si="230"/>
        <v>#DIV/0!</v>
      </c>
      <c r="T522" s="59">
        <f t="shared" si="219"/>
        <v>0</v>
      </c>
      <c r="U522" s="42">
        <f t="shared" si="220"/>
        <v>0</v>
      </c>
      <c r="V522" s="53" t="e">
        <f t="shared" si="231"/>
        <v>#DIV/0!</v>
      </c>
      <c r="W522" s="92">
        <f t="shared" si="221"/>
        <v>5</v>
      </c>
      <c r="X522" s="87">
        <f t="shared" si="222"/>
        <v>6.4935064935064934</v>
      </c>
      <c r="Y522" s="88">
        <f t="shared" si="232"/>
        <v>-3.4194869158454821E-17</v>
      </c>
      <c r="Z522" s="54">
        <f t="shared" si="223"/>
        <v>0</v>
      </c>
      <c r="AA522" s="42">
        <f t="shared" si="233"/>
        <v>0</v>
      </c>
      <c r="AB522" s="55" t="e">
        <f t="shared" si="234"/>
        <v>#DIV/0!</v>
      </c>
      <c r="AC522" s="86">
        <f t="shared" si="224"/>
        <v>5</v>
      </c>
      <c r="AD522" s="87">
        <f t="shared" si="235"/>
        <v>5.2083333333333339</v>
      </c>
      <c r="AE522" s="93">
        <f t="shared" si="236"/>
        <v>1.0658141036401501E-16</v>
      </c>
      <c r="AF522" s="59">
        <f t="shared" si="237"/>
        <v>5</v>
      </c>
      <c r="AG522" s="42">
        <f t="shared" si="238"/>
        <v>5.2083333333333339</v>
      </c>
      <c r="AH522" s="55">
        <f t="shared" si="239"/>
        <v>1.0658141036401501E-16</v>
      </c>
    </row>
    <row r="523" spans="1:34" x14ac:dyDescent="0.25">
      <c r="A523" s="75"/>
      <c r="B523" s="66"/>
      <c r="C523" s="40"/>
      <c r="D523" s="80">
        <v>0.04</v>
      </c>
      <c r="E523" s="86">
        <f t="shared" si="210"/>
        <v>5</v>
      </c>
      <c r="F523" s="87">
        <f t="shared" si="211"/>
        <v>6.2893081761006293</v>
      </c>
      <c r="G523" s="88">
        <f t="shared" si="225"/>
        <v>3.5305092183079979E-17</v>
      </c>
      <c r="H523" s="54">
        <f t="shared" si="212"/>
        <v>0</v>
      </c>
      <c r="I523" s="42">
        <f t="shared" si="226"/>
        <v>0</v>
      </c>
      <c r="J523" s="53" t="e">
        <f t="shared" si="227"/>
        <v>#DIV/0!</v>
      </c>
      <c r="K523" s="92">
        <f t="shared" si="213"/>
        <v>0</v>
      </c>
      <c r="L523" s="87">
        <f t="shared" si="214"/>
        <v>0</v>
      </c>
      <c r="M523" s="93" t="e">
        <f t="shared" si="228"/>
        <v>#DIV/0!</v>
      </c>
      <c r="N523" s="59">
        <f t="shared" si="215"/>
        <v>5</v>
      </c>
      <c r="O523" s="42">
        <f t="shared" si="216"/>
        <v>6.2500000000000009</v>
      </c>
      <c r="P523" s="55">
        <f t="shared" si="229"/>
        <v>1.0658141036401501E-16</v>
      </c>
      <c r="Q523" s="86">
        <f t="shared" si="217"/>
        <v>0</v>
      </c>
      <c r="R523" s="87">
        <f t="shared" si="218"/>
        <v>0</v>
      </c>
      <c r="S523" s="93" t="e">
        <f t="shared" si="230"/>
        <v>#DIV/0!</v>
      </c>
      <c r="T523" s="59">
        <f t="shared" si="219"/>
        <v>0</v>
      </c>
      <c r="U523" s="42">
        <f t="shared" si="220"/>
        <v>0</v>
      </c>
      <c r="V523" s="53" t="e">
        <f t="shared" si="231"/>
        <v>#DIV/0!</v>
      </c>
      <c r="W523" s="92">
        <f t="shared" si="221"/>
        <v>5</v>
      </c>
      <c r="X523" s="87">
        <f t="shared" si="222"/>
        <v>6.4935064935064934</v>
      </c>
      <c r="Y523" s="88">
        <f t="shared" si="232"/>
        <v>-3.4194869158454821E-17</v>
      </c>
      <c r="Z523" s="54">
        <f t="shared" si="223"/>
        <v>0</v>
      </c>
      <c r="AA523" s="42">
        <f t="shared" si="233"/>
        <v>0</v>
      </c>
      <c r="AB523" s="55" t="e">
        <f t="shared" si="234"/>
        <v>#DIV/0!</v>
      </c>
      <c r="AC523" s="86">
        <f t="shared" si="224"/>
        <v>5</v>
      </c>
      <c r="AD523" s="87">
        <f t="shared" si="235"/>
        <v>5.2083333333333339</v>
      </c>
      <c r="AE523" s="93">
        <f t="shared" si="236"/>
        <v>1.0658141036401501E-16</v>
      </c>
      <c r="AF523" s="59">
        <f t="shared" si="237"/>
        <v>5</v>
      </c>
      <c r="AG523" s="42">
        <f t="shared" si="238"/>
        <v>5.2083333333333339</v>
      </c>
      <c r="AH523" s="55">
        <f t="shared" si="239"/>
        <v>1.0658141036401501E-16</v>
      </c>
    </row>
    <row r="524" spans="1:34" x14ac:dyDescent="0.25">
      <c r="A524" s="75"/>
      <c r="B524" s="66"/>
      <c r="C524" s="40"/>
      <c r="D524" s="80">
        <v>0.04</v>
      </c>
      <c r="E524" s="86">
        <f t="shared" si="210"/>
        <v>5</v>
      </c>
      <c r="F524" s="87">
        <f t="shared" si="211"/>
        <v>6.2893081761006293</v>
      </c>
      <c r="G524" s="88">
        <f t="shared" si="225"/>
        <v>3.5305092183079979E-17</v>
      </c>
      <c r="H524" s="54">
        <f t="shared" si="212"/>
        <v>0</v>
      </c>
      <c r="I524" s="42">
        <f t="shared" si="226"/>
        <v>0</v>
      </c>
      <c r="J524" s="53" t="e">
        <f t="shared" si="227"/>
        <v>#DIV/0!</v>
      </c>
      <c r="K524" s="92">
        <f t="shared" si="213"/>
        <v>0</v>
      </c>
      <c r="L524" s="87">
        <f t="shared" si="214"/>
        <v>0</v>
      </c>
      <c r="M524" s="93" t="e">
        <f t="shared" si="228"/>
        <v>#DIV/0!</v>
      </c>
      <c r="N524" s="59">
        <f t="shared" si="215"/>
        <v>5</v>
      </c>
      <c r="O524" s="42">
        <f t="shared" si="216"/>
        <v>6.2500000000000009</v>
      </c>
      <c r="P524" s="55">
        <f t="shared" si="229"/>
        <v>1.0658141036401501E-16</v>
      </c>
      <c r="Q524" s="86">
        <f t="shared" si="217"/>
        <v>0</v>
      </c>
      <c r="R524" s="87">
        <f t="shared" si="218"/>
        <v>0</v>
      </c>
      <c r="S524" s="93" t="e">
        <f t="shared" si="230"/>
        <v>#DIV/0!</v>
      </c>
      <c r="T524" s="59">
        <f t="shared" si="219"/>
        <v>0</v>
      </c>
      <c r="U524" s="42">
        <f t="shared" si="220"/>
        <v>0</v>
      </c>
      <c r="V524" s="53" t="e">
        <f t="shared" si="231"/>
        <v>#DIV/0!</v>
      </c>
      <c r="W524" s="92">
        <f t="shared" si="221"/>
        <v>5</v>
      </c>
      <c r="X524" s="87">
        <f t="shared" si="222"/>
        <v>6.4935064935064934</v>
      </c>
      <c r="Y524" s="88">
        <f t="shared" si="232"/>
        <v>-3.4194869158454821E-17</v>
      </c>
      <c r="Z524" s="54">
        <f t="shared" si="223"/>
        <v>0</v>
      </c>
      <c r="AA524" s="42">
        <f t="shared" si="233"/>
        <v>0</v>
      </c>
      <c r="AB524" s="55" t="e">
        <f t="shared" si="234"/>
        <v>#DIV/0!</v>
      </c>
      <c r="AC524" s="86">
        <f t="shared" si="224"/>
        <v>5</v>
      </c>
      <c r="AD524" s="87">
        <f t="shared" si="235"/>
        <v>5.2083333333333339</v>
      </c>
      <c r="AE524" s="93">
        <f t="shared" si="236"/>
        <v>1.0658141036401501E-16</v>
      </c>
      <c r="AF524" s="59">
        <f t="shared" si="237"/>
        <v>5</v>
      </c>
      <c r="AG524" s="42">
        <f t="shared" si="238"/>
        <v>5.2083333333333339</v>
      </c>
      <c r="AH524" s="55">
        <f t="shared" si="239"/>
        <v>1.0658141036401501E-16</v>
      </c>
    </row>
    <row r="525" spans="1:34" x14ac:dyDescent="0.25">
      <c r="A525" s="75"/>
      <c r="B525" s="66"/>
      <c r="C525" s="40"/>
      <c r="D525" s="80">
        <v>0.04</v>
      </c>
      <c r="E525" s="86">
        <f t="shared" si="210"/>
        <v>5</v>
      </c>
      <c r="F525" s="87">
        <f t="shared" si="211"/>
        <v>6.2893081761006293</v>
      </c>
      <c r="G525" s="88">
        <f t="shared" si="225"/>
        <v>3.5305092183079979E-17</v>
      </c>
      <c r="H525" s="54">
        <f t="shared" si="212"/>
        <v>0</v>
      </c>
      <c r="I525" s="42">
        <f t="shared" si="226"/>
        <v>0</v>
      </c>
      <c r="J525" s="53" t="e">
        <f t="shared" si="227"/>
        <v>#DIV/0!</v>
      </c>
      <c r="K525" s="92">
        <f t="shared" si="213"/>
        <v>0</v>
      </c>
      <c r="L525" s="87">
        <f t="shared" si="214"/>
        <v>0</v>
      </c>
      <c r="M525" s="93" t="e">
        <f t="shared" si="228"/>
        <v>#DIV/0!</v>
      </c>
      <c r="N525" s="59">
        <f t="shared" si="215"/>
        <v>5</v>
      </c>
      <c r="O525" s="42">
        <f t="shared" si="216"/>
        <v>6.2500000000000009</v>
      </c>
      <c r="P525" s="55">
        <f t="shared" si="229"/>
        <v>1.0658141036401501E-16</v>
      </c>
      <c r="Q525" s="86">
        <f t="shared" si="217"/>
        <v>0</v>
      </c>
      <c r="R525" s="87">
        <f t="shared" si="218"/>
        <v>0</v>
      </c>
      <c r="S525" s="93" t="e">
        <f t="shared" si="230"/>
        <v>#DIV/0!</v>
      </c>
      <c r="T525" s="59">
        <f t="shared" si="219"/>
        <v>0</v>
      </c>
      <c r="U525" s="42">
        <f t="shared" si="220"/>
        <v>0</v>
      </c>
      <c r="V525" s="53" t="e">
        <f t="shared" si="231"/>
        <v>#DIV/0!</v>
      </c>
      <c r="W525" s="92">
        <f t="shared" si="221"/>
        <v>5</v>
      </c>
      <c r="X525" s="87">
        <f t="shared" si="222"/>
        <v>6.4935064935064934</v>
      </c>
      <c r="Y525" s="88">
        <f t="shared" si="232"/>
        <v>-3.4194869158454821E-17</v>
      </c>
      <c r="Z525" s="54">
        <f t="shared" si="223"/>
        <v>0</v>
      </c>
      <c r="AA525" s="42">
        <f t="shared" si="233"/>
        <v>0</v>
      </c>
      <c r="AB525" s="55" t="e">
        <f t="shared" si="234"/>
        <v>#DIV/0!</v>
      </c>
      <c r="AC525" s="86">
        <f t="shared" si="224"/>
        <v>5</v>
      </c>
      <c r="AD525" s="87">
        <f t="shared" si="235"/>
        <v>5.2083333333333339</v>
      </c>
      <c r="AE525" s="93">
        <f t="shared" si="236"/>
        <v>1.0658141036401501E-16</v>
      </c>
      <c r="AF525" s="59">
        <f t="shared" si="237"/>
        <v>5</v>
      </c>
      <c r="AG525" s="42">
        <f t="shared" si="238"/>
        <v>5.2083333333333339</v>
      </c>
      <c r="AH525" s="55">
        <f t="shared" si="239"/>
        <v>1.0658141036401501E-16</v>
      </c>
    </row>
    <row r="526" spans="1:34" x14ac:dyDescent="0.25">
      <c r="A526" s="75"/>
      <c r="B526" s="66"/>
      <c r="C526" s="40"/>
      <c r="D526" s="80">
        <v>0.04</v>
      </c>
      <c r="E526" s="86">
        <f t="shared" si="210"/>
        <v>5</v>
      </c>
      <c r="F526" s="87">
        <f t="shared" si="211"/>
        <v>6.2893081761006293</v>
      </c>
      <c r="G526" s="88">
        <f t="shared" si="225"/>
        <v>3.5305092183079979E-17</v>
      </c>
      <c r="H526" s="54">
        <f t="shared" si="212"/>
        <v>0</v>
      </c>
      <c r="I526" s="42">
        <f t="shared" si="226"/>
        <v>0</v>
      </c>
      <c r="J526" s="53" t="e">
        <f t="shared" si="227"/>
        <v>#DIV/0!</v>
      </c>
      <c r="K526" s="92">
        <f t="shared" si="213"/>
        <v>0</v>
      </c>
      <c r="L526" s="87">
        <f t="shared" si="214"/>
        <v>0</v>
      </c>
      <c r="M526" s="93" t="e">
        <f t="shared" si="228"/>
        <v>#DIV/0!</v>
      </c>
      <c r="N526" s="59">
        <f t="shared" si="215"/>
        <v>5</v>
      </c>
      <c r="O526" s="42">
        <f t="shared" si="216"/>
        <v>6.2500000000000009</v>
      </c>
      <c r="P526" s="55">
        <f t="shared" si="229"/>
        <v>1.0658141036401501E-16</v>
      </c>
      <c r="Q526" s="86">
        <f t="shared" si="217"/>
        <v>0</v>
      </c>
      <c r="R526" s="87">
        <f t="shared" si="218"/>
        <v>0</v>
      </c>
      <c r="S526" s="93" t="e">
        <f t="shared" si="230"/>
        <v>#DIV/0!</v>
      </c>
      <c r="T526" s="59">
        <f t="shared" si="219"/>
        <v>0</v>
      </c>
      <c r="U526" s="42">
        <f t="shared" si="220"/>
        <v>0</v>
      </c>
      <c r="V526" s="53" t="e">
        <f t="shared" si="231"/>
        <v>#DIV/0!</v>
      </c>
      <c r="W526" s="92">
        <f t="shared" si="221"/>
        <v>5</v>
      </c>
      <c r="X526" s="87">
        <f t="shared" si="222"/>
        <v>6.4935064935064934</v>
      </c>
      <c r="Y526" s="88">
        <f t="shared" si="232"/>
        <v>-3.4194869158454821E-17</v>
      </c>
      <c r="Z526" s="54">
        <f t="shared" si="223"/>
        <v>0</v>
      </c>
      <c r="AA526" s="42">
        <f t="shared" si="233"/>
        <v>0</v>
      </c>
      <c r="AB526" s="55" t="e">
        <f t="shared" si="234"/>
        <v>#DIV/0!</v>
      </c>
      <c r="AC526" s="86">
        <f t="shared" si="224"/>
        <v>5</v>
      </c>
      <c r="AD526" s="87">
        <f t="shared" si="235"/>
        <v>5.2083333333333339</v>
      </c>
      <c r="AE526" s="93">
        <f t="shared" si="236"/>
        <v>1.0658141036401501E-16</v>
      </c>
      <c r="AF526" s="59">
        <f t="shared" si="237"/>
        <v>5</v>
      </c>
      <c r="AG526" s="42">
        <f t="shared" si="238"/>
        <v>5.2083333333333339</v>
      </c>
      <c r="AH526" s="55">
        <f t="shared" si="239"/>
        <v>1.0658141036401501E-16</v>
      </c>
    </row>
    <row r="527" spans="1:34" x14ac:dyDescent="0.25">
      <c r="A527" s="75"/>
      <c r="B527" s="66"/>
      <c r="C527" s="40"/>
      <c r="D527" s="80">
        <v>0.04</v>
      </c>
      <c r="E527" s="86">
        <f t="shared" ref="E527:E590" si="240">IF(C527*2&lt;$C$2,$D$2,$E$2)</f>
        <v>5</v>
      </c>
      <c r="F527" s="87">
        <f t="shared" ref="F527:F590" si="241">(C527+E527)/(1-$J$5-D527-$B$2)</f>
        <v>6.2893081761006293</v>
      </c>
      <c r="G527" s="88">
        <f t="shared" si="225"/>
        <v>3.5305092183079979E-17</v>
      </c>
      <c r="H527" s="54">
        <f t="shared" ref="H527:H590" si="242">IF(C527*2&lt;$C$3,$D$3,$E$3)</f>
        <v>0</v>
      </c>
      <c r="I527" s="42">
        <f t="shared" si="226"/>
        <v>0</v>
      </c>
      <c r="J527" s="53" t="e">
        <f t="shared" si="227"/>
        <v>#DIV/0!</v>
      </c>
      <c r="K527" s="92">
        <f t="shared" ref="K527:K590" si="243">IF(C527*2&lt;$C$4,$D$4,$E$4)</f>
        <v>0</v>
      </c>
      <c r="L527" s="87">
        <f t="shared" ref="L527:L590" si="244">(C527+K527)/(1-$J$5-D527-$B$4)</f>
        <v>0</v>
      </c>
      <c r="M527" s="93" t="e">
        <f t="shared" si="228"/>
        <v>#DIV/0!</v>
      </c>
      <c r="N527" s="59">
        <f t="shared" ref="N527:N590" si="245">IF(C527*2&lt;$C$5,$D$5,$E$5)</f>
        <v>5</v>
      </c>
      <c r="O527" s="42">
        <f t="shared" ref="O527:O590" si="246">(C527+N527)/(1-$J$5-D527-$B$5)</f>
        <v>6.2500000000000009</v>
      </c>
      <c r="P527" s="55">
        <f t="shared" si="229"/>
        <v>1.0658141036401501E-16</v>
      </c>
      <c r="Q527" s="86">
        <f t="shared" ref="Q527:Q590" si="247">IF(C527*2&lt;$C$6,$D$6,$E$6)</f>
        <v>0</v>
      </c>
      <c r="R527" s="87">
        <f t="shared" ref="R527:R590" si="248">(C527+Q527)/(1-$J$5-D527-$B$6)</f>
        <v>0</v>
      </c>
      <c r="S527" s="93" t="e">
        <f t="shared" si="230"/>
        <v>#DIV/0!</v>
      </c>
      <c r="T527" s="59">
        <f t="shared" ref="T527:T590" si="249">IF(C527*2&lt;$C$7,$D$7,$E$7)</f>
        <v>0</v>
      </c>
      <c r="U527" s="42">
        <f t="shared" ref="U527:U590" si="250">(C527+T527)/(1-$J$5-D527-$B$7)</f>
        <v>0</v>
      </c>
      <c r="V527" s="53" t="e">
        <f t="shared" si="231"/>
        <v>#DIV/0!</v>
      </c>
      <c r="W527" s="92">
        <f t="shared" ref="W527:W590" si="251">IF(C527*2&lt;$C$8,$D$8,$E$8)</f>
        <v>5</v>
      </c>
      <c r="X527" s="87">
        <f t="shared" ref="X527:X590" si="252">(C527+W527)/(1-$J$5-D527-$B$8)</f>
        <v>6.4935064935064934</v>
      </c>
      <c r="Y527" s="88">
        <f t="shared" si="232"/>
        <v>-3.4194869158454821E-17</v>
      </c>
      <c r="Z527" s="54">
        <f t="shared" ref="Z527:Z590" si="253">IF(C527*22&lt;$C$9,$D$9,$E$9)</f>
        <v>0</v>
      </c>
      <c r="AA527" s="42">
        <f t="shared" si="233"/>
        <v>0</v>
      </c>
      <c r="AB527" s="55" t="e">
        <f t="shared" si="234"/>
        <v>#DIV/0!</v>
      </c>
      <c r="AC527" s="86">
        <f t="shared" ref="AC527:AC590" si="254">IF(C527*2&lt;$C$8,$D$8,$E$8)</f>
        <v>5</v>
      </c>
      <c r="AD527" s="87">
        <f t="shared" si="235"/>
        <v>5.2083333333333339</v>
      </c>
      <c r="AE527" s="93">
        <f t="shared" si="236"/>
        <v>1.0658141036401501E-16</v>
      </c>
      <c r="AF527" s="59">
        <f t="shared" si="237"/>
        <v>5</v>
      </c>
      <c r="AG527" s="42">
        <f t="shared" si="238"/>
        <v>5.2083333333333339</v>
      </c>
      <c r="AH527" s="55">
        <f t="shared" si="239"/>
        <v>1.0658141036401501E-16</v>
      </c>
    </row>
    <row r="528" spans="1:34" x14ac:dyDescent="0.25">
      <c r="A528" s="75"/>
      <c r="B528" s="66"/>
      <c r="C528" s="40"/>
      <c r="D528" s="80">
        <v>0.04</v>
      </c>
      <c r="E528" s="86">
        <f t="shared" si="240"/>
        <v>5</v>
      </c>
      <c r="F528" s="87">
        <f t="shared" si="241"/>
        <v>6.2893081761006293</v>
      </c>
      <c r="G528" s="88">
        <f t="shared" ref="G528:G591" si="255">(F528-E528-D528*F528-C528-$B$2*F528)/F528</f>
        <v>3.5305092183079979E-17</v>
      </c>
      <c r="H528" s="54">
        <f t="shared" si="242"/>
        <v>0</v>
      </c>
      <c r="I528" s="42">
        <f t="shared" ref="I528:I591" si="256">(C528+H528)/(1-$J$5-D528-$B$3)</f>
        <v>0</v>
      </c>
      <c r="J528" s="53" t="e">
        <f t="shared" ref="J528:J591" si="257">(I528-H528-D528*I528-C528-$B$3*I528)/I528</f>
        <v>#DIV/0!</v>
      </c>
      <c r="K528" s="92">
        <f t="shared" si="243"/>
        <v>0</v>
      </c>
      <c r="L528" s="87">
        <f t="shared" si="244"/>
        <v>0</v>
      </c>
      <c r="M528" s="93" t="e">
        <f t="shared" ref="M528:M591" si="258">(L528-K528-D528*L528-C528-$B$4*L528)/L528</f>
        <v>#DIV/0!</v>
      </c>
      <c r="N528" s="59">
        <f t="shared" si="245"/>
        <v>5</v>
      </c>
      <c r="O528" s="42">
        <f t="shared" si="246"/>
        <v>6.2500000000000009</v>
      </c>
      <c r="P528" s="55">
        <f t="shared" ref="P528:P591" si="259">(O528-N528-D528*O528-C528-$B$5*O528)/O528</f>
        <v>1.0658141036401501E-16</v>
      </c>
      <c r="Q528" s="86">
        <f t="shared" si="247"/>
        <v>0</v>
      </c>
      <c r="R528" s="87">
        <f t="shared" si="248"/>
        <v>0</v>
      </c>
      <c r="S528" s="93" t="e">
        <f t="shared" ref="S528:S591" si="260">(R528-Q528-D528*R528-C528-$B$6*R528)/R528</f>
        <v>#DIV/0!</v>
      </c>
      <c r="T528" s="59">
        <f t="shared" si="249"/>
        <v>0</v>
      </c>
      <c r="U528" s="42">
        <f t="shared" si="250"/>
        <v>0</v>
      </c>
      <c r="V528" s="53" t="e">
        <f t="shared" ref="V528:V591" si="261">(U528-T528-D528*U528-C528-$B$7*U528)/U528</f>
        <v>#DIV/0!</v>
      </c>
      <c r="W528" s="92">
        <f t="shared" si="251"/>
        <v>5</v>
      </c>
      <c r="X528" s="87">
        <f t="shared" si="252"/>
        <v>6.4935064935064934</v>
      </c>
      <c r="Y528" s="88">
        <f t="shared" ref="Y528:Y591" si="262">(X528-W528-D528*X528-C528-$B$8*X528)/X528</f>
        <v>-3.4194869158454821E-17</v>
      </c>
      <c r="Z528" s="54">
        <f t="shared" si="253"/>
        <v>0</v>
      </c>
      <c r="AA528" s="42">
        <f t="shared" ref="AA528:AA591" si="263">(C528+Z528)/(1-$J$5-D528-$B$9)</f>
        <v>0</v>
      </c>
      <c r="AB528" s="55" t="e">
        <f t="shared" ref="AB528:AB591" si="264">(AA528-Z528-D528*AA528-C528-$B$9*AA528)/AA528</f>
        <v>#DIV/0!</v>
      </c>
      <c r="AC528" s="86">
        <f t="shared" si="254"/>
        <v>5</v>
      </c>
      <c r="AD528" s="87">
        <f t="shared" ref="AD528:AD591" si="265">(C528+AC528)/(1-$J$5-D528-$B$10)</f>
        <v>5.2083333333333339</v>
      </c>
      <c r="AE528" s="93">
        <f t="shared" ref="AE528:AE591" si="266">(AD528-AC528-D528*AD528-C528-$B$10*AD528)/AD528</f>
        <v>1.0658141036401501E-16</v>
      </c>
      <c r="AF528" s="59">
        <f t="shared" ref="AF528:AF591" si="267">IF(L528/2&lt;$C$8,$D$8,$E$8)</f>
        <v>5</v>
      </c>
      <c r="AG528" s="42">
        <f t="shared" ref="AG528:AG591" si="268">(C528+AF528)/(1-$J$5-D528-$B$11)</f>
        <v>5.2083333333333339</v>
      </c>
      <c r="AH528" s="55">
        <f t="shared" ref="AH528:AH591" si="269">(AG528-AF528-D528*AG528-C528-$B$11*AG528)/AG528</f>
        <v>1.0658141036401501E-16</v>
      </c>
    </row>
    <row r="529" spans="1:34" x14ac:dyDescent="0.25">
      <c r="A529" s="75"/>
      <c r="B529" s="66"/>
      <c r="C529" s="40"/>
      <c r="D529" s="80">
        <v>0.04</v>
      </c>
      <c r="E529" s="86">
        <f t="shared" si="240"/>
        <v>5</v>
      </c>
      <c r="F529" s="87">
        <f t="shared" si="241"/>
        <v>6.2893081761006293</v>
      </c>
      <c r="G529" s="88">
        <f t="shared" si="255"/>
        <v>3.5305092183079979E-17</v>
      </c>
      <c r="H529" s="54">
        <f t="shared" si="242"/>
        <v>0</v>
      </c>
      <c r="I529" s="42">
        <f t="shared" si="256"/>
        <v>0</v>
      </c>
      <c r="J529" s="53" t="e">
        <f t="shared" si="257"/>
        <v>#DIV/0!</v>
      </c>
      <c r="K529" s="92">
        <f t="shared" si="243"/>
        <v>0</v>
      </c>
      <c r="L529" s="87">
        <f t="shared" si="244"/>
        <v>0</v>
      </c>
      <c r="M529" s="93" t="e">
        <f t="shared" si="258"/>
        <v>#DIV/0!</v>
      </c>
      <c r="N529" s="59">
        <f t="shared" si="245"/>
        <v>5</v>
      </c>
      <c r="O529" s="42">
        <f t="shared" si="246"/>
        <v>6.2500000000000009</v>
      </c>
      <c r="P529" s="55">
        <f t="shared" si="259"/>
        <v>1.0658141036401501E-16</v>
      </c>
      <c r="Q529" s="86">
        <f t="shared" si="247"/>
        <v>0</v>
      </c>
      <c r="R529" s="87">
        <f t="shared" si="248"/>
        <v>0</v>
      </c>
      <c r="S529" s="93" t="e">
        <f t="shared" si="260"/>
        <v>#DIV/0!</v>
      </c>
      <c r="T529" s="59">
        <f t="shared" si="249"/>
        <v>0</v>
      </c>
      <c r="U529" s="42">
        <f t="shared" si="250"/>
        <v>0</v>
      </c>
      <c r="V529" s="53" t="e">
        <f t="shared" si="261"/>
        <v>#DIV/0!</v>
      </c>
      <c r="W529" s="92">
        <f t="shared" si="251"/>
        <v>5</v>
      </c>
      <c r="X529" s="87">
        <f t="shared" si="252"/>
        <v>6.4935064935064934</v>
      </c>
      <c r="Y529" s="88">
        <f t="shared" si="262"/>
        <v>-3.4194869158454821E-17</v>
      </c>
      <c r="Z529" s="54">
        <f t="shared" si="253"/>
        <v>0</v>
      </c>
      <c r="AA529" s="42">
        <f t="shared" si="263"/>
        <v>0</v>
      </c>
      <c r="AB529" s="55" t="e">
        <f t="shared" si="264"/>
        <v>#DIV/0!</v>
      </c>
      <c r="AC529" s="86">
        <f t="shared" si="254"/>
        <v>5</v>
      </c>
      <c r="AD529" s="87">
        <f t="shared" si="265"/>
        <v>5.2083333333333339</v>
      </c>
      <c r="AE529" s="93">
        <f t="shared" si="266"/>
        <v>1.0658141036401501E-16</v>
      </c>
      <c r="AF529" s="59">
        <f t="shared" si="267"/>
        <v>5</v>
      </c>
      <c r="AG529" s="42">
        <f t="shared" si="268"/>
        <v>5.2083333333333339</v>
      </c>
      <c r="AH529" s="55">
        <f t="shared" si="269"/>
        <v>1.0658141036401501E-16</v>
      </c>
    </row>
    <row r="530" spans="1:34" x14ac:dyDescent="0.25">
      <c r="A530" s="75"/>
      <c r="B530" s="66"/>
      <c r="C530" s="40"/>
      <c r="D530" s="80">
        <v>0.04</v>
      </c>
      <c r="E530" s="86">
        <f t="shared" si="240"/>
        <v>5</v>
      </c>
      <c r="F530" s="87">
        <f t="shared" si="241"/>
        <v>6.2893081761006293</v>
      </c>
      <c r="G530" s="88">
        <f t="shared" si="255"/>
        <v>3.5305092183079979E-17</v>
      </c>
      <c r="H530" s="54">
        <f t="shared" si="242"/>
        <v>0</v>
      </c>
      <c r="I530" s="42">
        <f t="shared" si="256"/>
        <v>0</v>
      </c>
      <c r="J530" s="53" t="e">
        <f t="shared" si="257"/>
        <v>#DIV/0!</v>
      </c>
      <c r="K530" s="92">
        <f t="shared" si="243"/>
        <v>0</v>
      </c>
      <c r="L530" s="87">
        <f t="shared" si="244"/>
        <v>0</v>
      </c>
      <c r="M530" s="93" t="e">
        <f t="shared" si="258"/>
        <v>#DIV/0!</v>
      </c>
      <c r="N530" s="59">
        <f t="shared" si="245"/>
        <v>5</v>
      </c>
      <c r="O530" s="42">
        <f t="shared" si="246"/>
        <v>6.2500000000000009</v>
      </c>
      <c r="P530" s="55">
        <f t="shared" si="259"/>
        <v>1.0658141036401501E-16</v>
      </c>
      <c r="Q530" s="86">
        <f t="shared" si="247"/>
        <v>0</v>
      </c>
      <c r="R530" s="87">
        <f t="shared" si="248"/>
        <v>0</v>
      </c>
      <c r="S530" s="93" t="e">
        <f t="shared" si="260"/>
        <v>#DIV/0!</v>
      </c>
      <c r="T530" s="59">
        <f t="shared" si="249"/>
        <v>0</v>
      </c>
      <c r="U530" s="42">
        <f t="shared" si="250"/>
        <v>0</v>
      </c>
      <c r="V530" s="53" t="e">
        <f t="shared" si="261"/>
        <v>#DIV/0!</v>
      </c>
      <c r="W530" s="92">
        <f t="shared" si="251"/>
        <v>5</v>
      </c>
      <c r="X530" s="87">
        <f t="shared" si="252"/>
        <v>6.4935064935064934</v>
      </c>
      <c r="Y530" s="88">
        <f t="shared" si="262"/>
        <v>-3.4194869158454821E-17</v>
      </c>
      <c r="Z530" s="54">
        <f t="shared" si="253"/>
        <v>0</v>
      </c>
      <c r="AA530" s="42">
        <f t="shared" si="263"/>
        <v>0</v>
      </c>
      <c r="AB530" s="55" t="e">
        <f t="shared" si="264"/>
        <v>#DIV/0!</v>
      </c>
      <c r="AC530" s="86">
        <f t="shared" si="254"/>
        <v>5</v>
      </c>
      <c r="AD530" s="87">
        <f t="shared" si="265"/>
        <v>5.2083333333333339</v>
      </c>
      <c r="AE530" s="93">
        <f t="shared" si="266"/>
        <v>1.0658141036401501E-16</v>
      </c>
      <c r="AF530" s="59">
        <f t="shared" si="267"/>
        <v>5</v>
      </c>
      <c r="AG530" s="42">
        <f t="shared" si="268"/>
        <v>5.2083333333333339</v>
      </c>
      <c r="AH530" s="55">
        <f t="shared" si="269"/>
        <v>1.0658141036401501E-16</v>
      </c>
    </row>
    <row r="531" spans="1:34" x14ac:dyDescent="0.25">
      <c r="A531" s="75"/>
      <c r="B531" s="66"/>
      <c r="C531" s="40"/>
      <c r="D531" s="80">
        <v>0.04</v>
      </c>
      <c r="E531" s="86">
        <f t="shared" si="240"/>
        <v>5</v>
      </c>
      <c r="F531" s="87">
        <f t="shared" si="241"/>
        <v>6.2893081761006293</v>
      </c>
      <c r="G531" s="88">
        <f t="shared" si="255"/>
        <v>3.5305092183079979E-17</v>
      </c>
      <c r="H531" s="54">
        <f t="shared" si="242"/>
        <v>0</v>
      </c>
      <c r="I531" s="42">
        <f t="shared" si="256"/>
        <v>0</v>
      </c>
      <c r="J531" s="53" t="e">
        <f t="shared" si="257"/>
        <v>#DIV/0!</v>
      </c>
      <c r="K531" s="92">
        <f t="shared" si="243"/>
        <v>0</v>
      </c>
      <c r="L531" s="87">
        <f t="shared" si="244"/>
        <v>0</v>
      </c>
      <c r="M531" s="93" t="e">
        <f t="shared" si="258"/>
        <v>#DIV/0!</v>
      </c>
      <c r="N531" s="59">
        <f t="shared" si="245"/>
        <v>5</v>
      </c>
      <c r="O531" s="42">
        <f t="shared" si="246"/>
        <v>6.2500000000000009</v>
      </c>
      <c r="P531" s="55">
        <f t="shared" si="259"/>
        <v>1.0658141036401501E-16</v>
      </c>
      <c r="Q531" s="86">
        <f t="shared" si="247"/>
        <v>0</v>
      </c>
      <c r="R531" s="87">
        <f t="shared" si="248"/>
        <v>0</v>
      </c>
      <c r="S531" s="93" t="e">
        <f t="shared" si="260"/>
        <v>#DIV/0!</v>
      </c>
      <c r="T531" s="59">
        <f t="shared" si="249"/>
        <v>0</v>
      </c>
      <c r="U531" s="42">
        <f t="shared" si="250"/>
        <v>0</v>
      </c>
      <c r="V531" s="53" t="e">
        <f t="shared" si="261"/>
        <v>#DIV/0!</v>
      </c>
      <c r="W531" s="92">
        <f t="shared" si="251"/>
        <v>5</v>
      </c>
      <c r="X531" s="87">
        <f t="shared" si="252"/>
        <v>6.4935064935064934</v>
      </c>
      <c r="Y531" s="88">
        <f t="shared" si="262"/>
        <v>-3.4194869158454821E-17</v>
      </c>
      <c r="Z531" s="54">
        <f t="shared" si="253"/>
        <v>0</v>
      </c>
      <c r="AA531" s="42">
        <f t="shared" si="263"/>
        <v>0</v>
      </c>
      <c r="AB531" s="55" t="e">
        <f t="shared" si="264"/>
        <v>#DIV/0!</v>
      </c>
      <c r="AC531" s="86">
        <f t="shared" si="254"/>
        <v>5</v>
      </c>
      <c r="AD531" s="87">
        <f t="shared" si="265"/>
        <v>5.2083333333333339</v>
      </c>
      <c r="AE531" s="93">
        <f t="shared" si="266"/>
        <v>1.0658141036401501E-16</v>
      </c>
      <c r="AF531" s="59">
        <f t="shared" si="267"/>
        <v>5</v>
      </c>
      <c r="AG531" s="42">
        <f t="shared" si="268"/>
        <v>5.2083333333333339</v>
      </c>
      <c r="AH531" s="55">
        <f t="shared" si="269"/>
        <v>1.0658141036401501E-16</v>
      </c>
    </row>
    <row r="532" spans="1:34" x14ac:dyDescent="0.25">
      <c r="A532" s="75"/>
      <c r="B532" s="66"/>
      <c r="C532" s="40"/>
      <c r="D532" s="80">
        <v>0.04</v>
      </c>
      <c r="E532" s="86">
        <f t="shared" si="240"/>
        <v>5</v>
      </c>
      <c r="F532" s="87">
        <f t="shared" si="241"/>
        <v>6.2893081761006293</v>
      </c>
      <c r="G532" s="88">
        <f t="shared" si="255"/>
        <v>3.5305092183079979E-17</v>
      </c>
      <c r="H532" s="54">
        <f t="shared" si="242"/>
        <v>0</v>
      </c>
      <c r="I532" s="42">
        <f t="shared" si="256"/>
        <v>0</v>
      </c>
      <c r="J532" s="53" t="e">
        <f t="shared" si="257"/>
        <v>#DIV/0!</v>
      </c>
      <c r="K532" s="92">
        <f t="shared" si="243"/>
        <v>0</v>
      </c>
      <c r="L532" s="87">
        <f t="shared" si="244"/>
        <v>0</v>
      </c>
      <c r="M532" s="93" t="e">
        <f t="shared" si="258"/>
        <v>#DIV/0!</v>
      </c>
      <c r="N532" s="59">
        <f t="shared" si="245"/>
        <v>5</v>
      </c>
      <c r="O532" s="42">
        <f t="shared" si="246"/>
        <v>6.2500000000000009</v>
      </c>
      <c r="P532" s="55">
        <f t="shared" si="259"/>
        <v>1.0658141036401501E-16</v>
      </c>
      <c r="Q532" s="86">
        <f t="shared" si="247"/>
        <v>0</v>
      </c>
      <c r="R532" s="87">
        <f t="shared" si="248"/>
        <v>0</v>
      </c>
      <c r="S532" s="93" t="e">
        <f t="shared" si="260"/>
        <v>#DIV/0!</v>
      </c>
      <c r="T532" s="59">
        <f t="shared" si="249"/>
        <v>0</v>
      </c>
      <c r="U532" s="42">
        <f t="shared" si="250"/>
        <v>0</v>
      </c>
      <c r="V532" s="53" t="e">
        <f t="shared" si="261"/>
        <v>#DIV/0!</v>
      </c>
      <c r="W532" s="92">
        <f t="shared" si="251"/>
        <v>5</v>
      </c>
      <c r="X532" s="87">
        <f t="shared" si="252"/>
        <v>6.4935064935064934</v>
      </c>
      <c r="Y532" s="88">
        <f t="shared" si="262"/>
        <v>-3.4194869158454821E-17</v>
      </c>
      <c r="Z532" s="54">
        <f t="shared" si="253"/>
        <v>0</v>
      </c>
      <c r="AA532" s="42">
        <f t="shared" si="263"/>
        <v>0</v>
      </c>
      <c r="AB532" s="55" t="e">
        <f t="shared" si="264"/>
        <v>#DIV/0!</v>
      </c>
      <c r="AC532" s="86">
        <f t="shared" si="254"/>
        <v>5</v>
      </c>
      <c r="AD532" s="87">
        <f t="shared" si="265"/>
        <v>5.2083333333333339</v>
      </c>
      <c r="AE532" s="93">
        <f t="shared" si="266"/>
        <v>1.0658141036401501E-16</v>
      </c>
      <c r="AF532" s="59">
        <f t="shared" si="267"/>
        <v>5</v>
      </c>
      <c r="AG532" s="42">
        <f t="shared" si="268"/>
        <v>5.2083333333333339</v>
      </c>
      <c r="AH532" s="55">
        <f t="shared" si="269"/>
        <v>1.0658141036401501E-16</v>
      </c>
    </row>
    <row r="533" spans="1:34" x14ac:dyDescent="0.25">
      <c r="A533" s="75"/>
      <c r="B533" s="66"/>
      <c r="C533" s="40"/>
      <c r="D533" s="80">
        <v>0.04</v>
      </c>
      <c r="E533" s="86">
        <f t="shared" si="240"/>
        <v>5</v>
      </c>
      <c r="F533" s="87">
        <f t="shared" si="241"/>
        <v>6.2893081761006293</v>
      </c>
      <c r="G533" s="88">
        <f t="shared" si="255"/>
        <v>3.5305092183079979E-17</v>
      </c>
      <c r="H533" s="54">
        <f t="shared" si="242"/>
        <v>0</v>
      </c>
      <c r="I533" s="42">
        <f t="shared" si="256"/>
        <v>0</v>
      </c>
      <c r="J533" s="53" t="e">
        <f t="shared" si="257"/>
        <v>#DIV/0!</v>
      </c>
      <c r="K533" s="92">
        <f t="shared" si="243"/>
        <v>0</v>
      </c>
      <c r="L533" s="87">
        <f t="shared" si="244"/>
        <v>0</v>
      </c>
      <c r="M533" s="93" t="e">
        <f t="shared" si="258"/>
        <v>#DIV/0!</v>
      </c>
      <c r="N533" s="59">
        <f t="shared" si="245"/>
        <v>5</v>
      </c>
      <c r="O533" s="42">
        <f t="shared" si="246"/>
        <v>6.2500000000000009</v>
      </c>
      <c r="P533" s="55">
        <f t="shared" si="259"/>
        <v>1.0658141036401501E-16</v>
      </c>
      <c r="Q533" s="86">
        <f t="shared" si="247"/>
        <v>0</v>
      </c>
      <c r="R533" s="87">
        <f t="shared" si="248"/>
        <v>0</v>
      </c>
      <c r="S533" s="93" t="e">
        <f t="shared" si="260"/>
        <v>#DIV/0!</v>
      </c>
      <c r="T533" s="59">
        <f t="shared" si="249"/>
        <v>0</v>
      </c>
      <c r="U533" s="42">
        <f t="shared" si="250"/>
        <v>0</v>
      </c>
      <c r="V533" s="53" t="e">
        <f t="shared" si="261"/>
        <v>#DIV/0!</v>
      </c>
      <c r="W533" s="92">
        <f t="shared" si="251"/>
        <v>5</v>
      </c>
      <c r="X533" s="87">
        <f t="shared" si="252"/>
        <v>6.4935064935064934</v>
      </c>
      <c r="Y533" s="88">
        <f t="shared" si="262"/>
        <v>-3.4194869158454821E-17</v>
      </c>
      <c r="Z533" s="54">
        <f t="shared" si="253"/>
        <v>0</v>
      </c>
      <c r="AA533" s="42">
        <f t="shared" si="263"/>
        <v>0</v>
      </c>
      <c r="AB533" s="55" t="e">
        <f t="shared" si="264"/>
        <v>#DIV/0!</v>
      </c>
      <c r="AC533" s="86">
        <f t="shared" si="254"/>
        <v>5</v>
      </c>
      <c r="AD533" s="87">
        <f t="shared" si="265"/>
        <v>5.2083333333333339</v>
      </c>
      <c r="AE533" s="93">
        <f t="shared" si="266"/>
        <v>1.0658141036401501E-16</v>
      </c>
      <c r="AF533" s="59">
        <f t="shared" si="267"/>
        <v>5</v>
      </c>
      <c r="AG533" s="42">
        <f t="shared" si="268"/>
        <v>5.2083333333333339</v>
      </c>
      <c r="AH533" s="55">
        <f t="shared" si="269"/>
        <v>1.0658141036401501E-16</v>
      </c>
    </row>
    <row r="534" spans="1:34" x14ac:dyDescent="0.25">
      <c r="A534" s="75"/>
      <c r="B534" s="66"/>
      <c r="C534" s="40"/>
      <c r="D534" s="80">
        <v>0.04</v>
      </c>
      <c r="E534" s="86">
        <f t="shared" si="240"/>
        <v>5</v>
      </c>
      <c r="F534" s="87">
        <f t="shared" si="241"/>
        <v>6.2893081761006293</v>
      </c>
      <c r="G534" s="88">
        <f t="shared" si="255"/>
        <v>3.5305092183079979E-17</v>
      </c>
      <c r="H534" s="54">
        <f t="shared" si="242"/>
        <v>0</v>
      </c>
      <c r="I534" s="42">
        <f t="shared" si="256"/>
        <v>0</v>
      </c>
      <c r="J534" s="53" t="e">
        <f t="shared" si="257"/>
        <v>#DIV/0!</v>
      </c>
      <c r="K534" s="92">
        <f t="shared" si="243"/>
        <v>0</v>
      </c>
      <c r="L534" s="87">
        <f t="shared" si="244"/>
        <v>0</v>
      </c>
      <c r="M534" s="93" t="e">
        <f t="shared" si="258"/>
        <v>#DIV/0!</v>
      </c>
      <c r="N534" s="59">
        <f t="shared" si="245"/>
        <v>5</v>
      </c>
      <c r="O534" s="42">
        <f t="shared" si="246"/>
        <v>6.2500000000000009</v>
      </c>
      <c r="P534" s="55">
        <f t="shared" si="259"/>
        <v>1.0658141036401501E-16</v>
      </c>
      <c r="Q534" s="86">
        <f t="shared" si="247"/>
        <v>0</v>
      </c>
      <c r="R534" s="87">
        <f t="shared" si="248"/>
        <v>0</v>
      </c>
      <c r="S534" s="93" t="e">
        <f t="shared" si="260"/>
        <v>#DIV/0!</v>
      </c>
      <c r="T534" s="59">
        <f t="shared" si="249"/>
        <v>0</v>
      </c>
      <c r="U534" s="42">
        <f t="shared" si="250"/>
        <v>0</v>
      </c>
      <c r="V534" s="53" t="e">
        <f t="shared" si="261"/>
        <v>#DIV/0!</v>
      </c>
      <c r="W534" s="92">
        <f t="shared" si="251"/>
        <v>5</v>
      </c>
      <c r="X534" s="87">
        <f t="shared" si="252"/>
        <v>6.4935064935064934</v>
      </c>
      <c r="Y534" s="88">
        <f t="shared" si="262"/>
        <v>-3.4194869158454821E-17</v>
      </c>
      <c r="Z534" s="54">
        <f t="shared" si="253"/>
        <v>0</v>
      </c>
      <c r="AA534" s="42">
        <f t="shared" si="263"/>
        <v>0</v>
      </c>
      <c r="AB534" s="55" t="e">
        <f t="shared" si="264"/>
        <v>#DIV/0!</v>
      </c>
      <c r="AC534" s="86">
        <f t="shared" si="254"/>
        <v>5</v>
      </c>
      <c r="AD534" s="87">
        <f t="shared" si="265"/>
        <v>5.2083333333333339</v>
      </c>
      <c r="AE534" s="93">
        <f t="shared" si="266"/>
        <v>1.0658141036401501E-16</v>
      </c>
      <c r="AF534" s="59">
        <f t="shared" si="267"/>
        <v>5</v>
      </c>
      <c r="AG534" s="42">
        <f t="shared" si="268"/>
        <v>5.2083333333333339</v>
      </c>
      <c r="AH534" s="55">
        <f t="shared" si="269"/>
        <v>1.0658141036401501E-16</v>
      </c>
    </row>
    <row r="535" spans="1:34" x14ac:dyDescent="0.25">
      <c r="A535" s="75"/>
      <c r="B535" s="66"/>
      <c r="C535" s="40"/>
      <c r="D535" s="80">
        <v>0.04</v>
      </c>
      <c r="E535" s="86">
        <f t="shared" si="240"/>
        <v>5</v>
      </c>
      <c r="F535" s="87">
        <f t="shared" si="241"/>
        <v>6.2893081761006293</v>
      </c>
      <c r="G535" s="88">
        <f t="shared" si="255"/>
        <v>3.5305092183079979E-17</v>
      </c>
      <c r="H535" s="54">
        <f t="shared" si="242"/>
        <v>0</v>
      </c>
      <c r="I535" s="42">
        <f t="shared" si="256"/>
        <v>0</v>
      </c>
      <c r="J535" s="53" t="e">
        <f t="shared" si="257"/>
        <v>#DIV/0!</v>
      </c>
      <c r="K535" s="92">
        <f t="shared" si="243"/>
        <v>0</v>
      </c>
      <c r="L535" s="87">
        <f t="shared" si="244"/>
        <v>0</v>
      </c>
      <c r="M535" s="93" t="e">
        <f t="shared" si="258"/>
        <v>#DIV/0!</v>
      </c>
      <c r="N535" s="59">
        <f t="shared" si="245"/>
        <v>5</v>
      </c>
      <c r="O535" s="42">
        <f t="shared" si="246"/>
        <v>6.2500000000000009</v>
      </c>
      <c r="P535" s="55">
        <f t="shared" si="259"/>
        <v>1.0658141036401501E-16</v>
      </c>
      <c r="Q535" s="86">
        <f t="shared" si="247"/>
        <v>0</v>
      </c>
      <c r="R535" s="87">
        <f t="shared" si="248"/>
        <v>0</v>
      </c>
      <c r="S535" s="93" t="e">
        <f t="shared" si="260"/>
        <v>#DIV/0!</v>
      </c>
      <c r="T535" s="59">
        <f t="shared" si="249"/>
        <v>0</v>
      </c>
      <c r="U535" s="42">
        <f t="shared" si="250"/>
        <v>0</v>
      </c>
      <c r="V535" s="53" t="e">
        <f t="shared" si="261"/>
        <v>#DIV/0!</v>
      </c>
      <c r="W535" s="92">
        <f t="shared" si="251"/>
        <v>5</v>
      </c>
      <c r="X535" s="87">
        <f t="shared" si="252"/>
        <v>6.4935064935064934</v>
      </c>
      <c r="Y535" s="88">
        <f t="shared" si="262"/>
        <v>-3.4194869158454821E-17</v>
      </c>
      <c r="Z535" s="54">
        <f t="shared" si="253"/>
        <v>0</v>
      </c>
      <c r="AA535" s="42">
        <f t="shared" si="263"/>
        <v>0</v>
      </c>
      <c r="AB535" s="55" t="e">
        <f t="shared" si="264"/>
        <v>#DIV/0!</v>
      </c>
      <c r="AC535" s="86">
        <f t="shared" si="254"/>
        <v>5</v>
      </c>
      <c r="AD535" s="87">
        <f t="shared" si="265"/>
        <v>5.2083333333333339</v>
      </c>
      <c r="AE535" s="93">
        <f t="shared" si="266"/>
        <v>1.0658141036401501E-16</v>
      </c>
      <c r="AF535" s="59">
        <f t="shared" si="267"/>
        <v>5</v>
      </c>
      <c r="AG535" s="42">
        <f t="shared" si="268"/>
        <v>5.2083333333333339</v>
      </c>
      <c r="AH535" s="55">
        <f t="shared" si="269"/>
        <v>1.0658141036401501E-16</v>
      </c>
    </row>
    <row r="536" spans="1:34" x14ac:dyDescent="0.25">
      <c r="A536" s="75"/>
      <c r="B536" s="66"/>
      <c r="C536" s="40"/>
      <c r="D536" s="80">
        <v>0.04</v>
      </c>
      <c r="E536" s="86">
        <f t="shared" si="240"/>
        <v>5</v>
      </c>
      <c r="F536" s="87">
        <f t="shared" si="241"/>
        <v>6.2893081761006293</v>
      </c>
      <c r="G536" s="88">
        <f t="shared" si="255"/>
        <v>3.5305092183079979E-17</v>
      </c>
      <c r="H536" s="54">
        <f t="shared" si="242"/>
        <v>0</v>
      </c>
      <c r="I536" s="42">
        <f t="shared" si="256"/>
        <v>0</v>
      </c>
      <c r="J536" s="53" t="e">
        <f t="shared" si="257"/>
        <v>#DIV/0!</v>
      </c>
      <c r="K536" s="92">
        <f t="shared" si="243"/>
        <v>0</v>
      </c>
      <c r="L536" s="87">
        <f t="shared" si="244"/>
        <v>0</v>
      </c>
      <c r="M536" s="93" t="e">
        <f t="shared" si="258"/>
        <v>#DIV/0!</v>
      </c>
      <c r="N536" s="59">
        <f t="shared" si="245"/>
        <v>5</v>
      </c>
      <c r="O536" s="42">
        <f t="shared" si="246"/>
        <v>6.2500000000000009</v>
      </c>
      <c r="P536" s="55">
        <f t="shared" si="259"/>
        <v>1.0658141036401501E-16</v>
      </c>
      <c r="Q536" s="86">
        <f t="shared" si="247"/>
        <v>0</v>
      </c>
      <c r="R536" s="87">
        <f t="shared" si="248"/>
        <v>0</v>
      </c>
      <c r="S536" s="93" t="e">
        <f t="shared" si="260"/>
        <v>#DIV/0!</v>
      </c>
      <c r="T536" s="59">
        <f t="shared" si="249"/>
        <v>0</v>
      </c>
      <c r="U536" s="42">
        <f t="shared" si="250"/>
        <v>0</v>
      </c>
      <c r="V536" s="53" t="e">
        <f t="shared" si="261"/>
        <v>#DIV/0!</v>
      </c>
      <c r="W536" s="92">
        <f t="shared" si="251"/>
        <v>5</v>
      </c>
      <c r="X536" s="87">
        <f t="shared" si="252"/>
        <v>6.4935064935064934</v>
      </c>
      <c r="Y536" s="88">
        <f t="shared" si="262"/>
        <v>-3.4194869158454821E-17</v>
      </c>
      <c r="Z536" s="54">
        <f t="shared" si="253"/>
        <v>0</v>
      </c>
      <c r="AA536" s="42">
        <f t="shared" si="263"/>
        <v>0</v>
      </c>
      <c r="AB536" s="55" t="e">
        <f t="shared" si="264"/>
        <v>#DIV/0!</v>
      </c>
      <c r="AC536" s="86">
        <f t="shared" si="254"/>
        <v>5</v>
      </c>
      <c r="AD536" s="87">
        <f t="shared" si="265"/>
        <v>5.2083333333333339</v>
      </c>
      <c r="AE536" s="93">
        <f t="shared" si="266"/>
        <v>1.0658141036401501E-16</v>
      </c>
      <c r="AF536" s="59">
        <f t="shared" si="267"/>
        <v>5</v>
      </c>
      <c r="AG536" s="42">
        <f t="shared" si="268"/>
        <v>5.2083333333333339</v>
      </c>
      <c r="AH536" s="55">
        <f t="shared" si="269"/>
        <v>1.0658141036401501E-16</v>
      </c>
    </row>
    <row r="537" spans="1:34" x14ac:dyDescent="0.25">
      <c r="A537" s="75"/>
      <c r="B537" s="66"/>
      <c r="C537" s="40"/>
      <c r="D537" s="80">
        <v>0.04</v>
      </c>
      <c r="E537" s="86">
        <f t="shared" si="240"/>
        <v>5</v>
      </c>
      <c r="F537" s="87">
        <f t="shared" si="241"/>
        <v>6.2893081761006293</v>
      </c>
      <c r="G537" s="88">
        <f t="shared" si="255"/>
        <v>3.5305092183079979E-17</v>
      </c>
      <c r="H537" s="54">
        <f t="shared" si="242"/>
        <v>0</v>
      </c>
      <c r="I537" s="42">
        <f t="shared" si="256"/>
        <v>0</v>
      </c>
      <c r="J537" s="53" t="e">
        <f t="shared" si="257"/>
        <v>#DIV/0!</v>
      </c>
      <c r="K537" s="92">
        <f t="shared" si="243"/>
        <v>0</v>
      </c>
      <c r="L537" s="87">
        <f t="shared" si="244"/>
        <v>0</v>
      </c>
      <c r="M537" s="93" t="e">
        <f t="shared" si="258"/>
        <v>#DIV/0!</v>
      </c>
      <c r="N537" s="59">
        <f t="shared" si="245"/>
        <v>5</v>
      </c>
      <c r="O537" s="42">
        <f t="shared" si="246"/>
        <v>6.2500000000000009</v>
      </c>
      <c r="P537" s="55">
        <f t="shared" si="259"/>
        <v>1.0658141036401501E-16</v>
      </c>
      <c r="Q537" s="86">
        <f t="shared" si="247"/>
        <v>0</v>
      </c>
      <c r="R537" s="87">
        <f t="shared" si="248"/>
        <v>0</v>
      </c>
      <c r="S537" s="93" t="e">
        <f t="shared" si="260"/>
        <v>#DIV/0!</v>
      </c>
      <c r="T537" s="59">
        <f t="shared" si="249"/>
        <v>0</v>
      </c>
      <c r="U537" s="42">
        <f t="shared" si="250"/>
        <v>0</v>
      </c>
      <c r="V537" s="53" t="e">
        <f t="shared" si="261"/>
        <v>#DIV/0!</v>
      </c>
      <c r="W537" s="92">
        <f t="shared" si="251"/>
        <v>5</v>
      </c>
      <c r="X537" s="87">
        <f t="shared" si="252"/>
        <v>6.4935064935064934</v>
      </c>
      <c r="Y537" s="88">
        <f t="shared" si="262"/>
        <v>-3.4194869158454821E-17</v>
      </c>
      <c r="Z537" s="54">
        <f t="shared" si="253"/>
        <v>0</v>
      </c>
      <c r="AA537" s="42">
        <f t="shared" si="263"/>
        <v>0</v>
      </c>
      <c r="AB537" s="55" t="e">
        <f t="shared" si="264"/>
        <v>#DIV/0!</v>
      </c>
      <c r="AC537" s="86">
        <f t="shared" si="254"/>
        <v>5</v>
      </c>
      <c r="AD537" s="87">
        <f t="shared" si="265"/>
        <v>5.2083333333333339</v>
      </c>
      <c r="AE537" s="93">
        <f t="shared" si="266"/>
        <v>1.0658141036401501E-16</v>
      </c>
      <c r="AF537" s="59">
        <f t="shared" si="267"/>
        <v>5</v>
      </c>
      <c r="AG537" s="42">
        <f t="shared" si="268"/>
        <v>5.2083333333333339</v>
      </c>
      <c r="AH537" s="55">
        <f t="shared" si="269"/>
        <v>1.0658141036401501E-16</v>
      </c>
    </row>
    <row r="538" spans="1:34" x14ac:dyDescent="0.25">
      <c r="A538" s="75"/>
      <c r="B538" s="66"/>
      <c r="C538" s="40"/>
      <c r="D538" s="80">
        <v>0.04</v>
      </c>
      <c r="E538" s="86">
        <f t="shared" si="240"/>
        <v>5</v>
      </c>
      <c r="F538" s="87">
        <f t="shared" si="241"/>
        <v>6.2893081761006293</v>
      </c>
      <c r="G538" s="88">
        <f t="shared" si="255"/>
        <v>3.5305092183079979E-17</v>
      </c>
      <c r="H538" s="54">
        <f t="shared" si="242"/>
        <v>0</v>
      </c>
      <c r="I538" s="42">
        <f t="shared" si="256"/>
        <v>0</v>
      </c>
      <c r="J538" s="53" t="e">
        <f t="shared" si="257"/>
        <v>#DIV/0!</v>
      </c>
      <c r="K538" s="92">
        <f t="shared" si="243"/>
        <v>0</v>
      </c>
      <c r="L538" s="87">
        <f t="shared" si="244"/>
        <v>0</v>
      </c>
      <c r="M538" s="93" t="e">
        <f t="shared" si="258"/>
        <v>#DIV/0!</v>
      </c>
      <c r="N538" s="59">
        <f t="shared" si="245"/>
        <v>5</v>
      </c>
      <c r="O538" s="42">
        <f t="shared" si="246"/>
        <v>6.2500000000000009</v>
      </c>
      <c r="P538" s="55">
        <f t="shared" si="259"/>
        <v>1.0658141036401501E-16</v>
      </c>
      <c r="Q538" s="86">
        <f t="shared" si="247"/>
        <v>0</v>
      </c>
      <c r="R538" s="87">
        <f t="shared" si="248"/>
        <v>0</v>
      </c>
      <c r="S538" s="93" t="e">
        <f t="shared" si="260"/>
        <v>#DIV/0!</v>
      </c>
      <c r="T538" s="59">
        <f t="shared" si="249"/>
        <v>0</v>
      </c>
      <c r="U538" s="42">
        <f t="shared" si="250"/>
        <v>0</v>
      </c>
      <c r="V538" s="53" t="e">
        <f t="shared" si="261"/>
        <v>#DIV/0!</v>
      </c>
      <c r="W538" s="92">
        <f t="shared" si="251"/>
        <v>5</v>
      </c>
      <c r="X538" s="87">
        <f t="shared" si="252"/>
        <v>6.4935064935064934</v>
      </c>
      <c r="Y538" s="88">
        <f t="shared" si="262"/>
        <v>-3.4194869158454821E-17</v>
      </c>
      <c r="Z538" s="54">
        <f t="shared" si="253"/>
        <v>0</v>
      </c>
      <c r="AA538" s="42">
        <f t="shared" si="263"/>
        <v>0</v>
      </c>
      <c r="AB538" s="55" t="e">
        <f t="shared" si="264"/>
        <v>#DIV/0!</v>
      </c>
      <c r="AC538" s="86">
        <f t="shared" si="254"/>
        <v>5</v>
      </c>
      <c r="AD538" s="87">
        <f t="shared" si="265"/>
        <v>5.2083333333333339</v>
      </c>
      <c r="AE538" s="93">
        <f t="shared" si="266"/>
        <v>1.0658141036401501E-16</v>
      </c>
      <c r="AF538" s="59">
        <f t="shared" si="267"/>
        <v>5</v>
      </c>
      <c r="AG538" s="42">
        <f t="shared" si="268"/>
        <v>5.2083333333333339</v>
      </c>
      <c r="AH538" s="55">
        <f t="shared" si="269"/>
        <v>1.0658141036401501E-16</v>
      </c>
    </row>
    <row r="539" spans="1:34" x14ac:dyDescent="0.25">
      <c r="A539" s="75"/>
      <c r="B539" s="66"/>
      <c r="C539" s="40"/>
      <c r="D539" s="80">
        <v>0.04</v>
      </c>
      <c r="E539" s="86">
        <f t="shared" si="240"/>
        <v>5</v>
      </c>
      <c r="F539" s="87">
        <f t="shared" si="241"/>
        <v>6.2893081761006293</v>
      </c>
      <c r="G539" s="88">
        <f t="shared" si="255"/>
        <v>3.5305092183079979E-17</v>
      </c>
      <c r="H539" s="54">
        <f t="shared" si="242"/>
        <v>0</v>
      </c>
      <c r="I539" s="42">
        <f t="shared" si="256"/>
        <v>0</v>
      </c>
      <c r="J539" s="53" t="e">
        <f t="shared" si="257"/>
        <v>#DIV/0!</v>
      </c>
      <c r="K539" s="92">
        <f t="shared" si="243"/>
        <v>0</v>
      </c>
      <c r="L539" s="87">
        <f t="shared" si="244"/>
        <v>0</v>
      </c>
      <c r="M539" s="93" t="e">
        <f t="shared" si="258"/>
        <v>#DIV/0!</v>
      </c>
      <c r="N539" s="59">
        <f t="shared" si="245"/>
        <v>5</v>
      </c>
      <c r="O539" s="42">
        <f t="shared" si="246"/>
        <v>6.2500000000000009</v>
      </c>
      <c r="P539" s="55">
        <f t="shared" si="259"/>
        <v>1.0658141036401501E-16</v>
      </c>
      <c r="Q539" s="86">
        <f t="shared" si="247"/>
        <v>0</v>
      </c>
      <c r="R539" s="87">
        <f t="shared" si="248"/>
        <v>0</v>
      </c>
      <c r="S539" s="93" t="e">
        <f t="shared" si="260"/>
        <v>#DIV/0!</v>
      </c>
      <c r="T539" s="59">
        <f t="shared" si="249"/>
        <v>0</v>
      </c>
      <c r="U539" s="42">
        <f t="shared" si="250"/>
        <v>0</v>
      </c>
      <c r="V539" s="53" t="e">
        <f t="shared" si="261"/>
        <v>#DIV/0!</v>
      </c>
      <c r="W539" s="92">
        <f t="shared" si="251"/>
        <v>5</v>
      </c>
      <c r="X539" s="87">
        <f t="shared" si="252"/>
        <v>6.4935064935064934</v>
      </c>
      <c r="Y539" s="88">
        <f t="shared" si="262"/>
        <v>-3.4194869158454821E-17</v>
      </c>
      <c r="Z539" s="54">
        <f t="shared" si="253"/>
        <v>0</v>
      </c>
      <c r="AA539" s="42">
        <f t="shared" si="263"/>
        <v>0</v>
      </c>
      <c r="AB539" s="55" t="e">
        <f t="shared" si="264"/>
        <v>#DIV/0!</v>
      </c>
      <c r="AC539" s="86">
        <f t="shared" si="254"/>
        <v>5</v>
      </c>
      <c r="AD539" s="87">
        <f t="shared" si="265"/>
        <v>5.2083333333333339</v>
      </c>
      <c r="AE539" s="93">
        <f t="shared" si="266"/>
        <v>1.0658141036401501E-16</v>
      </c>
      <c r="AF539" s="59">
        <f t="shared" si="267"/>
        <v>5</v>
      </c>
      <c r="AG539" s="42">
        <f t="shared" si="268"/>
        <v>5.2083333333333339</v>
      </c>
      <c r="AH539" s="55">
        <f t="shared" si="269"/>
        <v>1.0658141036401501E-16</v>
      </c>
    </row>
    <row r="540" spans="1:34" x14ac:dyDescent="0.25">
      <c r="A540" s="75"/>
      <c r="B540" s="66"/>
      <c r="C540" s="40"/>
      <c r="D540" s="80">
        <v>0.04</v>
      </c>
      <c r="E540" s="86">
        <f t="shared" si="240"/>
        <v>5</v>
      </c>
      <c r="F540" s="87">
        <f t="shared" si="241"/>
        <v>6.2893081761006293</v>
      </c>
      <c r="G540" s="88">
        <f t="shared" si="255"/>
        <v>3.5305092183079979E-17</v>
      </c>
      <c r="H540" s="54">
        <f t="shared" si="242"/>
        <v>0</v>
      </c>
      <c r="I540" s="42">
        <f t="shared" si="256"/>
        <v>0</v>
      </c>
      <c r="J540" s="53" t="e">
        <f t="shared" si="257"/>
        <v>#DIV/0!</v>
      </c>
      <c r="K540" s="92">
        <f t="shared" si="243"/>
        <v>0</v>
      </c>
      <c r="L540" s="87">
        <f t="shared" si="244"/>
        <v>0</v>
      </c>
      <c r="M540" s="93" t="e">
        <f t="shared" si="258"/>
        <v>#DIV/0!</v>
      </c>
      <c r="N540" s="59">
        <f t="shared" si="245"/>
        <v>5</v>
      </c>
      <c r="O540" s="42">
        <f t="shared" si="246"/>
        <v>6.2500000000000009</v>
      </c>
      <c r="P540" s="55">
        <f t="shared" si="259"/>
        <v>1.0658141036401501E-16</v>
      </c>
      <c r="Q540" s="86">
        <f t="shared" si="247"/>
        <v>0</v>
      </c>
      <c r="R540" s="87">
        <f t="shared" si="248"/>
        <v>0</v>
      </c>
      <c r="S540" s="93" t="e">
        <f t="shared" si="260"/>
        <v>#DIV/0!</v>
      </c>
      <c r="T540" s="59">
        <f t="shared" si="249"/>
        <v>0</v>
      </c>
      <c r="U540" s="42">
        <f t="shared" si="250"/>
        <v>0</v>
      </c>
      <c r="V540" s="53" t="e">
        <f t="shared" si="261"/>
        <v>#DIV/0!</v>
      </c>
      <c r="W540" s="92">
        <f t="shared" si="251"/>
        <v>5</v>
      </c>
      <c r="X540" s="87">
        <f t="shared" si="252"/>
        <v>6.4935064935064934</v>
      </c>
      <c r="Y540" s="88">
        <f t="shared" si="262"/>
        <v>-3.4194869158454821E-17</v>
      </c>
      <c r="Z540" s="54">
        <f t="shared" si="253"/>
        <v>0</v>
      </c>
      <c r="AA540" s="42">
        <f t="shared" si="263"/>
        <v>0</v>
      </c>
      <c r="AB540" s="55" t="e">
        <f t="shared" si="264"/>
        <v>#DIV/0!</v>
      </c>
      <c r="AC540" s="86">
        <f t="shared" si="254"/>
        <v>5</v>
      </c>
      <c r="AD540" s="87">
        <f t="shared" si="265"/>
        <v>5.2083333333333339</v>
      </c>
      <c r="AE540" s="93">
        <f t="shared" si="266"/>
        <v>1.0658141036401501E-16</v>
      </c>
      <c r="AF540" s="59">
        <f t="shared" si="267"/>
        <v>5</v>
      </c>
      <c r="AG540" s="42">
        <f t="shared" si="268"/>
        <v>5.2083333333333339</v>
      </c>
      <c r="AH540" s="55">
        <f t="shared" si="269"/>
        <v>1.0658141036401501E-16</v>
      </c>
    </row>
    <row r="541" spans="1:34" x14ac:dyDescent="0.25">
      <c r="A541" s="75"/>
      <c r="B541" s="66"/>
      <c r="C541" s="40"/>
      <c r="D541" s="80">
        <v>0.04</v>
      </c>
      <c r="E541" s="86">
        <f t="shared" si="240"/>
        <v>5</v>
      </c>
      <c r="F541" s="87">
        <f t="shared" si="241"/>
        <v>6.2893081761006293</v>
      </c>
      <c r="G541" s="88">
        <f t="shared" si="255"/>
        <v>3.5305092183079979E-17</v>
      </c>
      <c r="H541" s="54">
        <f t="shared" si="242"/>
        <v>0</v>
      </c>
      <c r="I541" s="42">
        <f t="shared" si="256"/>
        <v>0</v>
      </c>
      <c r="J541" s="53" t="e">
        <f t="shared" si="257"/>
        <v>#DIV/0!</v>
      </c>
      <c r="K541" s="92">
        <f t="shared" si="243"/>
        <v>0</v>
      </c>
      <c r="L541" s="87">
        <f t="shared" si="244"/>
        <v>0</v>
      </c>
      <c r="M541" s="93" t="e">
        <f t="shared" si="258"/>
        <v>#DIV/0!</v>
      </c>
      <c r="N541" s="59">
        <f t="shared" si="245"/>
        <v>5</v>
      </c>
      <c r="O541" s="42">
        <f t="shared" si="246"/>
        <v>6.2500000000000009</v>
      </c>
      <c r="P541" s="55">
        <f t="shared" si="259"/>
        <v>1.0658141036401501E-16</v>
      </c>
      <c r="Q541" s="86">
        <f t="shared" si="247"/>
        <v>0</v>
      </c>
      <c r="R541" s="87">
        <f t="shared" si="248"/>
        <v>0</v>
      </c>
      <c r="S541" s="93" t="e">
        <f t="shared" si="260"/>
        <v>#DIV/0!</v>
      </c>
      <c r="T541" s="59">
        <f t="shared" si="249"/>
        <v>0</v>
      </c>
      <c r="U541" s="42">
        <f t="shared" si="250"/>
        <v>0</v>
      </c>
      <c r="V541" s="53" t="e">
        <f t="shared" si="261"/>
        <v>#DIV/0!</v>
      </c>
      <c r="W541" s="92">
        <f t="shared" si="251"/>
        <v>5</v>
      </c>
      <c r="X541" s="87">
        <f t="shared" si="252"/>
        <v>6.4935064935064934</v>
      </c>
      <c r="Y541" s="88">
        <f t="shared" si="262"/>
        <v>-3.4194869158454821E-17</v>
      </c>
      <c r="Z541" s="54">
        <f t="shared" si="253"/>
        <v>0</v>
      </c>
      <c r="AA541" s="42">
        <f t="shared" si="263"/>
        <v>0</v>
      </c>
      <c r="AB541" s="55" t="e">
        <f t="shared" si="264"/>
        <v>#DIV/0!</v>
      </c>
      <c r="AC541" s="86">
        <f t="shared" si="254"/>
        <v>5</v>
      </c>
      <c r="AD541" s="87">
        <f t="shared" si="265"/>
        <v>5.2083333333333339</v>
      </c>
      <c r="AE541" s="93">
        <f t="shared" si="266"/>
        <v>1.0658141036401501E-16</v>
      </c>
      <c r="AF541" s="59">
        <f t="shared" si="267"/>
        <v>5</v>
      </c>
      <c r="AG541" s="42">
        <f t="shared" si="268"/>
        <v>5.2083333333333339</v>
      </c>
      <c r="AH541" s="55">
        <f t="shared" si="269"/>
        <v>1.0658141036401501E-16</v>
      </c>
    </row>
    <row r="542" spans="1:34" x14ac:dyDescent="0.25">
      <c r="A542" s="75"/>
      <c r="B542" s="66"/>
      <c r="C542" s="40"/>
      <c r="D542" s="80">
        <v>0.04</v>
      </c>
      <c r="E542" s="86">
        <f t="shared" si="240"/>
        <v>5</v>
      </c>
      <c r="F542" s="87">
        <f t="shared" si="241"/>
        <v>6.2893081761006293</v>
      </c>
      <c r="G542" s="88">
        <f t="shared" si="255"/>
        <v>3.5305092183079979E-17</v>
      </c>
      <c r="H542" s="54">
        <f t="shared" si="242"/>
        <v>0</v>
      </c>
      <c r="I542" s="42">
        <f t="shared" si="256"/>
        <v>0</v>
      </c>
      <c r="J542" s="53" t="e">
        <f t="shared" si="257"/>
        <v>#DIV/0!</v>
      </c>
      <c r="K542" s="92">
        <f t="shared" si="243"/>
        <v>0</v>
      </c>
      <c r="L542" s="87">
        <f t="shared" si="244"/>
        <v>0</v>
      </c>
      <c r="M542" s="93" t="e">
        <f t="shared" si="258"/>
        <v>#DIV/0!</v>
      </c>
      <c r="N542" s="59">
        <f t="shared" si="245"/>
        <v>5</v>
      </c>
      <c r="O542" s="42">
        <f t="shared" si="246"/>
        <v>6.2500000000000009</v>
      </c>
      <c r="P542" s="55">
        <f t="shared" si="259"/>
        <v>1.0658141036401501E-16</v>
      </c>
      <c r="Q542" s="86">
        <f t="shared" si="247"/>
        <v>0</v>
      </c>
      <c r="R542" s="87">
        <f t="shared" si="248"/>
        <v>0</v>
      </c>
      <c r="S542" s="93" t="e">
        <f t="shared" si="260"/>
        <v>#DIV/0!</v>
      </c>
      <c r="T542" s="59">
        <f t="shared" si="249"/>
        <v>0</v>
      </c>
      <c r="U542" s="42">
        <f t="shared" si="250"/>
        <v>0</v>
      </c>
      <c r="V542" s="53" t="e">
        <f t="shared" si="261"/>
        <v>#DIV/0!</v>
      </c>
      <c r="W542" s="92">
        <f t="shared" si="251"/>
        <v>5</v>
      </c>
      <c r="X542" s="87">
        <f t="shared" si="252"/>
        <v>6.4935064935064934</v>
      </c>
      <c r="Y542" s="88">
        <f t="shared" si="262"/>
        <v>-3.4194869158454821E-17</v>
      </c>
      <c r="Z542" s="54">
        <f t="shared" si="253"/>
        <v>0</v>
      </c>
      <c r="AA542" s="42">
        <f t="shared" si="263"/>
        <v>0</v>
      </c>
      <c r="AB542" s="55" t="e">
        <f t="shared" si="264"/>
        <v>#DIV/0!</v>
      </c>
      <c r="AC542" s="86">
        <f t="shared" si="254"/>
        <v>5</v>
      </c>
      <c r="AD542" s="87">
        <f t="shared" si="265"/>
        <v>5.2083333333333339</v>
      </c>
      <c r="AE542" s="93">
        <f t="shared" si="266"/>
        <v>1.0658141036401501E-16</v>
      </c>
      <c r="AF542" s="59">
        <f t="shared" si="267"/>
        <v>5</v>
      </c>
      <c r="AG542" s="42">
        <f t="shared" si="268"/>
        <v>5.2083333333333339</v>
      </c>
      <c r="AH542" s="55">
        <f t="shared" si="269"/>
        <v>1.0658141036401501E-16</v>
      </c>
    </row>
    <row r="543" spans="1:34" x14ac:dyDescent="0.25">
      <c r="A543" s="75"/>
      <c r="B543" s="66"/>
      <c r="C543" s="40"/>
      <c r="D543" s="80">
        <v>0.04</v>
      </c>
      <c r="E543" s="86">
        <f t="shared" si="240"/>
        <v>5</v>
      </c>
      <c r="F543" s="87">
        <f t="shared" si="241"/>
        <v>6.2893081761006293</v>
      </c>
      <c r="G543" s="88">
        <f t="shared" si="255"/>
        <v>3.5305092183079979E-17</v>
      </c>
      <c r="H543" s="54">
        <f t="shared" si="242"/>
        <v>0</v>
      </c>
      <c r="I543" s="42">
        <f t="shared" si="256"/>
        <v>0</v>
      </c>
      <c r="J543" s="53" t="e">
        <f t="shared" si="257"/>
        <v>#DIV/0!</v>
      </c>
      <c r="K543" s="92">
        <f t="shared" si="243"/>
        <v>0</v>
      </c>
      <c r="L543" s="87">
        <f t="shared" si="244"/>
        <v>0</v>
      </c>
      <c r="M543" s="93" t="e">
        <f t="shared" si="258"/>
        <v>#DIV/0!</v>
      </c>
      <c r="N543" s="59">
        <f t="shared" si="245"/>
        <v>5</v>
      </c>
      <c r="O543" s="42">
        <f t="shared" si="246"/>
        <v>6.2500000000000009</v>
      </c>
      <c r="P543" s="55">
        <f t="shared" si="259"/>
        <v>1.0658141036401501E-16</v>
      </c>
      <c r="Q543" s="86">
        <f t="shared" si="247"/>
        <v>0</v>
      </c>
      <c r="R543" s="87">
        <f t="shared" si="248"/>
        <v>0</v>
      </c>
      <c r="S543" s="93" t="e">
        <f t="shared" si="260"/>
        <v>#DIV/0!</v>
      </c>
      <c r="T543" s="59">
        <f t="shared" si="249"/>
        <v>0</v>
      </c>
      <c r="U543" s="42">
        <f t="shared" si="250"/>
        <v>0</v>
      </c>
      <c r="V543" s="53" t="e">
        <f t="shared" si="261"/>
        <v>#DIV/0!</v>
      </c>
      <c r="W543" s="92">
        <f t="shared" si="251"/>
        <v>5</v>
      </c>
      <c r="X543" s="87">
        <f t="shared" si="252"/>
        <v>6.4935064935064934</v>
      </c>
      <c r="Y543" s="88">
        <f t="shared" si="262"/>
        <v>-3.4194869158454821E-17</v>
      </c>
      <c r="Z543" s="54">
        <f t="shared" si="253"/>
        <v>0</v>
      </c>
      <c r="AA543" s="42">
        <f t="shared" si="263"/>
        <v>0</v>
      </c>
      <c r="AB543" s="55" t="e">
        <f t="shared" si="264"/>
        <v>#DIV/0!</v>
      </c>
      <c r="AC543" s="86">
        <f t="shared" si="254"/>
        <v>5</v>
      </c>
      <c r="AD543" s="87">
        <f t="shared" si="265"/>
        <v>5.2083333333333339</v>
      </c>
      <c r="AE543" s="93">
        <f t="shared" si="266"/>
        <v>1.0658141036401501E-16</v>
      </c>
      <c r="AF543" s="59">
        <f t="shared" si="267"/>
        <v>5</v>
      </c>
      <c r="AG543" s="42">
        <f t="shared" si="268"/>
        <v>5.2083333333333339</v>
      </c>
      <c r="AH543" s="55">
        <f t="shared" si="269"/>
        <v>1.0658141036401501E-16</v>
      </c>
    </row>
    <row r="544" spans="1:34" x14ac:dyDescent="0.25">
      <c r="A544" s="75"/>
      <c r="B544" s="66"/>
      <c r="C544" s="40"/>
      <c r="D544" s="80">
        <v>0.04</v>
      </c>
      <c r="E544" s="86">
        <f t="shared" si="240"/>
        <v>5</v>
      </c>
      <c r="F544" s="87">
        <f t="shared" si="241"/>
        <v>6.2893081761006293</v>
      </c>
      <c r="G544" s="88">
        <f t="shared" si="255"/>
        <v>3.5305092183079979E-17</v>
      </c>
      <c r="H544" s="54">
        <f t="shared" si="242"/>
        <v>0</v>
      </c>
      <c r="I544" s="42">
        <f t="shared" si="256"/>
        <v>0</v>
      </c>
      <c r="J544" s="53" t="e">
        <f t="shared" si="257"/>
        <v>#DIV/0!</v>
      </c>
      <c r="K544" s="92">
        <f t="shared" si="243"/>
        <v>0</v>
      </c>
      <c r="L544" s="87">
        <f t="shared" si="244"/>
        <v>0</v>
      </c>
      <c r="M544" s="93" t="e">
        <f t="shared" si="258"/>
        <v>#DIV/0!</v>
      </c>
      <c r="N544" s="59">
        <f t="shared" si="245"/>
        <v>5</v>
      </c>
      <c r="O544" s="42">
        <f t="shared" si="246"/>
        <v>6.2500000000000009</v>
      </c>
      <c r="P544" s="55">
        <f t="shared" si="259"/>
        <v>1.0658141036401501E-16</v>
      </c>
      <c r="Q544" s="86">
        <f t="shared" si="247"/>
        <v>0</v>
      </c>
      <c r="R544" s="87">
        <f t="shared" si="248"/>
        <v>0</v>
      </c>
      <c r="S544" s="93" t="e">
        <f t="shared" si="260"/>
        <v>#DIV/0!</v>
      </c>
      <c r="T544" s="59">
        <f t="shared" si="249"/>
        <v>0</v>
      </c>
      <c r="U544" s="42">
        <f t="shared" si="250"/>
        <v>0</v>
      </c>
      <c r="V544" s="53" t="e">
        <f t="shared" si="261"/>
        <v>#DIV/0!</v>
      </c>
      <c r="W544" s="92">
        <f t="shared" si="251"/>
        <v>5</v>
      </c>
      <c r="X544" s="87">
        <f t="shared" si="252"/>
        <v>6.4935064935064934</v>
      </c>
      <c r="Y544" s="88">
        <f t="shared" si="262"/>
        <v>-3.4194869158454821E-17</v>
      </c>
      <c r="Z544" s="54">
        <f t="shared" si="253"/>
        <v>0</v>
      </c>
      <c r="AA544" s="42">
        <f t="shared" si="263"/>
        <v>0</v>
      </c>
      <c r="AB544" s="55" t="e">
        <f t="shared" si="264"/>
        <v>#DIV/0!</v>
      </c>
      <c r="AC544" s="86">
        <f t="shared" si="254"/>
        <v>5</v>
      </c>
      <c r="AD544" s="87">
        <f t="shared" si="265"/>
        <v>5.2083333333333339</v>
      </c>
      <c r="AE544" s="93">
        <f t="shared" si="266"/>
        <v>1.0658141036401501E-16</v>
      </c>
      <c r="AF544" s="59">
        <f t="shared" si="267"/>
        <v>5</v>
      </c>
      <c r="AG544" s="42">
        <f t="shared" si="268"/>
        <v>5.2083333333333339</v>
      </c>
      <c r="AH544" s="55">
        <f t="shared" si="269"/>
        <v>1.0658141036401501E-16</v>
      </c>
    </row>
    <row r="545" spans="1:34" x14ac:dyDescent="0.25">
      <c r="A545" s="75"/>
      <c r="B545" s="66"/>
      <c r="C545" s="40"/>
      <c r="D545" s="80">
        <v>0.04</v>
      </c>
      <c r="E545" s="86">
        <f t="shared" si="240"/>
        <v>5</v>
      </c>
      <c r="F545" s="87">
        <f t="shared" si="241"/>
        <v>6.2893081761006293</v>
      </c>
      <c r="G545" s="88">
        <f t="shared" si="255"/>
        <v>3.5305092183079979E-17</v>
      </c>
      <c r="H545" s="54">
        <f t="shared" si="242"/>
        <v>0</v>
      </c>
      <c r="I545" s="42">
        <f t="shared" si="256"/>
        <v>0</v>
      </c>
      <c r="J545" s="53" t="e">
        <f t="shared" si="257"/>
        <v>#DIV/0!</v>
      </c>
      <c r="K545" s="92">
        <f t="shared" si="243"/>
        <v>0</v>
      </c>
      <c r="L545" s="87">
        <f t="shared" si="244"/>
        <v>0</v>
      </c>
      <c r="M545" s="93" t="e">
        <f t="shared" si="258"/>
        <v>#DIV/0!</v>
      </c>
      <c r="N545" s="59">
        <f t="shared" si="245"/>
        <v>5</v>
      </c>
      <c r="O545" s="42">
        <f t="shared" si="246"/>
        <v>6.2500000000000009</v>
      </c>
      <c r="P545" s="55">
        <f t="shared" si="259"/>
        <v>1.0658141036401501E-16</v>
      </c>
      <c r="Q545" s="86">
        <f t="shared" si="247"/>
        <v>0</v>
      </c>
      <c r="R545" s="87">
        <f t="shared" si="248"/>
        <v>0</v>
      </c>
      <c r="S545" s="93" t="e">
        <f t="shared" si="260"/>
        <v>#DIV/0!</v>
      </c>
      <c r="T545" s="59">
        <f t="shared" si="249"/>
        <v>0</v>
      </c>
      <c r="U545" s="42">
        <f t="shared" si="250"/>
        <v>0</v>
      </c>
      <c r="V545" s="53" t="e">
        <f t="shared" si="261"/>
        <v>#DIV/0!</v>
      </c>
      <c r="W545" s="92">
        <f t="shared" si="251"/>
        <v>5</v>
      </c>
      <c r="X545" s="87">
        <f t="shared" si="252"/>
        <v>6.4935064935064934</v>
      </c>
      <c r="Y545" s="88">
        <f t="shared" si="262"/>
        <v>-3.4194869158454821E-17</v>
      </c>
      <c r="Z545" s="54">
        <f t="shared" si="253"/>
        <v>0</v>
      </c>
      <c r="AA545" s="42">
        <f t="shared" si="263"/>
        <v>0</v>
      </c>
      <c r="AB545" s="55" t="e">
        <f t="shared" si="264"/>
        <v>#DIV/0!</v>
      </c>
      <c r="AC545" s="86">
        <f t="shared" si="254"/>
        <v>5</v>
      </c>
      <c r="AD545" s="87">
        <f t="shared" si="265"/>
        <v>5.2083333333333339</v>
      </c>
      <c r="AE545" s="93">
        <f t="shared" si="266"/>
        <v>1.0658141036401501E-16</v>
      </c>
      <c r="AF545" s="59">
        <f t="shared" si="267"/>
        <v>5</v>
      </c>
      <c r="AG545" s="42">
        <f t="shared" si="268"/>
        <v>5.2083333333333339</v>
      </c>
      <c r="AH545" s="55">
        <f t="shared" si="269"/>
        <v>1.0658141036401501E-16</v>
      </c>
    </row>
    <row r="546" spans="1:34" x14ac:dyDescent="0.25">
      <c r="A546" s="75"/>
      <c r="B546" s="66"/>
      <c r="C546" s="40"/>
      <c r="D546" s="80">
        <v>0.04</v>
      </c>
      <c r="E546" s="86">
        <f t="shared" si="240"/>
        <v>5</v>
      </c>
      <c r="F546" s="87">
        <f t="shared" si="241"/>
        <v>6.2893081761006293</v>
      </c>
      <c r="G546" s="88">
        <f t="shared" si="255"/>
        <v>3.5305092183079979E-17</v>
      </c>
      <c r="H546" s="54">
        <f t="shared" si="242"/>
        <v>0</v>
      </c>
      <c r="I546" s="42">
        <f t="shared" si="256"/>
        <v>0</v>
      </c>
      <c r="J546" s="53" t="e">
        <f t="shared" si="257"/>
        <v>#DIV/0!</v>
      </c>
      <c r="K546" s="92">
        <f t="shared" si="243"/>
        <v>0</v>
      </c>
      <c r="L546" s="87">
        <f t="shared" si="244"/>
        <v>0</v>
      </c>
      <c r="M546" s="93" t="e">
        <f t="shared" si="258"/>
        <v>#DIV/0!</v>
      </c>
      <c r="N546" s="59">
        <f t="shared" si="245"/>
        <v>5</v>
      </c>
      <c r="O546" s="42">
        <f t="shared" si="246"/>
        <v>6.2500000000000009</v>
      </c>
      <c r="P546" s="55">
        <f t="shared" si="259"/>
        <v>1.0658141036401501E-16</v>
      </c>
      <c r="Q546" s="86">
        <f t="shared" si="247"/>
        <v>0</v>
      </c>
      <c r="R546" s="87">
        <f t="shared" si="248"/>
        <v>0</v>
      </c>
      <c r="S546" s="93" t="e">
        <f t="shared" si="260"/>
        <v>#DIV/0!</v>
      </c>
      <c r="T546" s="59">
        <f t="shared" si="249"/>
        <v>0</v>
      </c>
      <c r="U546" s="42">
        <f t="shared" si="250"/>
        <v>0</v>
      </c>
      <c r="V546" s="53" t="e">
        <f t="shared" si="261"/>
        <v>#DIV/0!</v>
      </c>
      <c r="W546" s="92">
        <f t="shared" si="251"/>
        <v>5</v>
      </c>
      <c r="X546" s="87">
        <f t="shared" si="252"/>
        <v>6.4935064935064934</v>
      </c>
      <c r="Y546" s="88">
        <f t="shared" si="262"/>
        <v>-3.4194869158454821E-17</v>
      </c>
      <c r="Z546" s="54">
        <f t="shared" si="253"/>
        <v>0</v>
      </c>
      <c r="AA546" s="42">
        <f t="shared" si="263"/>
        <v>0</v>
      </c>
      <c r="AB546" s="55" t="e">
        <f t="shared" si="264"/>
        <v>#DIV/0!</v>
      </c>
      <c r="AC546" s="86">
        <f t="shared" si="254"/>
        <v>5</v>
      </c>
      <c r="AD546" s="87">
        <f t="shared" si="265"/>
        <v>5.2083333333333339</v>
      </c>
      <c r="AE546" s="93">
        <f t="shared" si="266"/>
        <v>1.0658141036401501E-16</v>
      </c>
      <c r="AF546" s="59">
        <f t="shared" si="267"/>
        <v>5</v>
      </c>
      <c r="AG546" s="42">
        <f t="shared" si="268"/>
        <v>5.2083333333333339</v>
      </c>
      <c r="AH546" s="55">
        <f t="shared" si="269"/>
        <v>1.0658141036401501E-16</v>
      </c>
    </row>
    <row r="547" spans="1:34" x14ac:dyDescent="0.25">
      <c r="A547" s="75"/>
      <c r="B547" s="66"/>
      <c r="C547" s="40"/>
      <c r="D547" s="80">
        <v>0.04</v>
      </c>
      <c r="E547" s="86">
        <f t="shared" si="240"/>
        <v>5</v>
      </c>
      <c r="F547" s="87">
        <f t="shared" si="241"/>
        <v>6.2893081761006293</v>
      </c>
      <c r="G547" s="88">
        <f t="shared" si="255"/>
        <v>3.5305092183079979E-17</v>
      </c>
      <c r="H547" s="54">
        <f t="shared" si="242"/>
        <v>0</v>
      </c>
      <c r="I547" s="42">
        <f t="shared" si="256"/>
        <v>0</v>
      </c>
      <c r="J547" s="53" t="e">
        <f t="shared" si="257"/>
        <v>#DIV/0!</v>
      </c>
      <c r="K547" s="92">
        <f t="shared" si="243"/>
        <v>0</v>
      </c>
      <c r="L547" s="87">
        <f t="shared" si="244"/>
        <v>0</v>
      </c>
      <c r="M547" s="93" t="e">
        <f t="shared" si="258"/>
        <v>#DIV/0!</v>
      </c>
      <c r="N547" s="59">
        <f t="shared" si="245"/>
        <v>5</v>
      </c>
      <c r="O547" s="42">
        <f t="shared" si="246"/>
        <v>6.2500000000000009</v>
      </c>
      <c r="P547" s="55">
        <f t="shared" si="259"/>
        <v>1.0658141036401501E-16</v>
      </c>
      <c r="Q547" s="86">
        <f t="shared" si="247"/>
        <v>0</v>
      </c>
      <c r="R547" s="87">
        <f t="shared" si="248"/>
        <v>0</v>
      </c>
      <c r="S547" s="93" t="e">
        <f t="shared" si="260"/>
        <v>#DIV/0!</v>
      </c>
      <c r="T547" s="59">
        <f t="shared" si="249"/>
        <v>0</v>
      </c>
      <c r="U547" s="42">
        <f t="shared" si="250"/>
        <v>0</v>
      </c>
      <c r="V547" s="53" t="e">
        <f t="shared" si="261"/>
        <v>#DIV/0!</v>
      </c>
      <c r="W547" s="92">
        <f t="shared" si="251"/>
        <v>5</v>
      </c>
      <c r="X547" s="87">
        <f t="shared" si="252"/>
        <v>6.4935064935064934</v>
      </c>
      <c r="Y547" s="88">
        <f t="shared" si="262"/>
        <v>-3.4194869158454821E-17</v>
      </c>
      <c r="Z547" s="54">
        <f t="shared" si="253"/>
        <v>0</v>
      </c>
      <c r="AA547" s="42">
        <f t="shared" si="263"/>
        <v>0</v>
      </c>
      <c r="AB547" s="55" t="e">
        <f t="shared" si="264"/>
        <v>#DIV/0!</v>
      </c>
      <c r="AC547" s="86">
        <f t="shared" si="254"/>
        <v>5</v>
      </c>
      <c r="AD547" s="87">
        <f t="shared" si="265"/>
        <v>5.2083333333333339</v>
      </c>
      <c r="AE547" s="93">
        <f t="shared" si="266"/>
        <v>1.0658141036401501E-16</v>
      </c>
      <c r="AF547" s="59">
        <f t="shared" si="267"/>
        <v>5</v>
      </c>
      <c r="AG547" s="42">
        <f t="shared" si="268"/>
        <v>5.2083333333333339</v>
      </c>
      <c r="AH547" s="55">
        <f t="shared" si="269"/>
        <v>1.0658141036401501E-16</v>
      </c>
    </row>
    <row r="548" spans="1:34" x14ac:dyDescent="0.25">
      <c r="A548" s="75"/>
      <c r="B548" s="66"/>
      <c r="C548" s="40"/>
      <c r="D548" s="80">
        <v>0.04</v>
      </c>
      <c r="E548" s="86">
        <f t="shared" si="240"/>
        <v>5</v>
      </c>
      <c r="F548" s="87">
        <f t="shared" si="241"/>
        <v>6.2893081761006293</v>
      </c>
      <c r="G548" s="88">
        <f t="shared" si="255"/>
        <v>3.5305092183079979E-17</v>
      </c>
      <c r="H548" s="54">
        <f t="shared" si="242"/>
        <v>0</v>
      </c>
      <c r="I548" s="42">
        <f t="shared" si="256"/>
        <v>0</v>
      </c>
      <c r="J548" s="53" t="e">
        <f t="shared" si="257"/>
        <v>#DIV/0!</v>
      </c>
      <c r="K548" s="92">
        <f t="shared" si="243"/>
        <v>0</v>
      </c>
      <c r="L548" s="87">
        <f t="shared" si="244"/>
        <v>0</v>
      </c>
      <c r="M548" s="93" t="e">
        <f t="shared" si="258"/>
        <v>#DIV/0!</v>
      </c>
      <c r="N548" s="59">
        <f t="shared" si="245"/>
        <v>5</v>
      </c>
      <c r="O548" s="42">
        <f t="shared" si="246"/>
        <v>6.2500000000000009</v>
      </c>
      <c r="P548" s="55">
        <f t="shared" si="259"/>
        <v>1.0658141036401501E-16</v>
      </c>
      <c r="Q548" s="86">
        <f t="shared" si="247"/>
        <v>0</v>
      </c>
      <c r="R548" s="87">
        <f t="shared" si="248"/>
        <v>0</v>
      </c>
      <c r="S548" s="93" t="e">
        <f t="shared" si="260"/>
        <v>#DIV/0!</v>
      </c>
      <c r="T548" s="59">
        <f t="shared" si="249"/>
        <v>0</v>
      </c>
      <c r="U548" s="42">
        <f t="shared" si="250"/>
        <v>0</v>
      </c>
      <c r="V548" s="53" t="e">
        <f t="shared" si="261"/>
        <v>#DIV/0!</v>
      </c>
      <c r="W548" s="92">
        <f t="shared" si="251"/>
        <v>5</v>
      </c>
      <c r="X548" s="87">
        <f t="shared" si="252"/>
        <v>6.4935064935064934</v>
      </c>
      <c r="Y548" s="88">
        <f t="shared" si="262"/>
        <v>-3.4194869158454821E-17</v>
      </c>
      <c r="Z548" s="54">
        <f t="shared" si="253"/>
        <v>0</v>
      </c>
      <c r="AA548" s="42">
        <f t="shared" si="263"/>
        <v>0</v>
      </c>
      <c r="AB548" s="55" t="e">
        <f t="shared" si="264"/>
        <v>#DIV/0!</v>
      </c>
      <c r="AC548" s="86">
        <f t="shared" si="254"/>
        <v>5</v>
      </c>
      <c r="AD548" s="87">
        <f t="shared" si="265"/>
        <v>5.2083333333333339</v>
      </c>
      <c r="AE548" s="93">
        <f t="shared" si="266"/>
        <v>1.0658141036401501E-16</v>
      </c>
      <c r="AF548" s="59">
        <f t="shared" si="267"/>
        <v>5</v>
      </c>
      <c r="AG548" s="42">
        <f t="shared" si="268"/>
        <v>5.2083333333333339</v>
      </c>
      <c r="AH548" s="55">
        <f t="shared" si="269"/>
        <v>1.0658141036401501E-16</v>
      </c>
    </row>
    <row r="549" spans="1:34" x14ac:dyDescent="0.25">
      <c r="A549" s="75"/>
      <c r="B549" s="66"/>
      <c r="C549" s="40"/>
      <c r="D549" s="80">
        <v>0.04</v>
      </c>
      <c r="E549" s="86">
        <f t="shared" si="240"/>
        <v>5</v>
      </c>
      <c r="F549" s="87">
        <f t="shared" si="241"/>
        <v>6.2893081761006293</v>
      </c>
      <c r="G549" s="88">
        <f t="shared" si="255"/>
        <v>3.5305092183079979E-17</v>
      </c>
      <c r="H549" s="54">
        <f t="shared" si="242"/>
        <v>0</v>
      </c>
      <c r="I549" s="42">
        <f t="shared" si="256"/>
        <v>0</v>
      </c>
      <c r="J549" s="53" t="e">
        <f t="shared" si="257"/>
        <v>#DIV/0!</v>
      </c>
      <c r="K549" s="92">
        <f t="shared" si="243"/>
        <v>0</v>
      </c>
      <c r="L549" s="87">
        <f t="shared" si="244"/>
        <v>0</v>
      </c>
      <c r="M549" s="93" t="e">
        <f t="shared" si="258"/>
        <v>#DIV/0!</v>
      </c>
      <c r="N549" s="59">
        <f t="shared" si="245"/>
        <v>5</v>
      </c>
      <c r="O549" s="42">
        <f t="shared" si="246"/>
        <v>6.2500000000000009</v>
      </c>
      <c r="P549" s="55">
        <f t="shared" si="259"/>
        <v>1.0658141036401501E-16</v>
      </c>
      <c r="Q549" s="86">
        <f t="shared" si="247"/>
        <v>0</v>
      </c>
      <c r="R549" s="87">
        <f t="shared" si="248"/>
        <v>0</v>
      </c>
      <c r="S549" s="93" t="e">
        <f t="shared" si="260"/>
        <v>#DIV/0!</v>
      </c>
      <c r="T549" s="59">
        <f t="shared" si="249"/>
        <v>0</v>
      </c>
      <c r="U549" s="42">
        <f t="shared" si="250"/>
        <v>0</v>
      </c>
      <c r="V549" s="53" t="e">
        <f t="shared" si="261"/>
        <v>#DIV/0!</v>
      </c>
      <c r="W549" s="92">
        <f t="shared" si="251"/>
        <v>5</v>
      </c>
      <c r="X549" s="87">
        <f t="shared" si="252"/>
        <v>6.4935064935064934</v>
      </c>
      <c r="Y549" s="88">
        <f t="shared" si="262"/>
        <v>-3.4194869158454821E-17</v>
      </c>
      <c r="Z549" s="54">
        <f t="shared" si="253"/>
        <v>0</v>
      </c>
      <c r="AA549" s="42">
        <f t="shared" si="263"/>
        <v>0</v>
      </c>
      <c r="AB549" s="55" t="e">
        <f t="shared" si="264"/>
        <v>#DIV/0!</v>
      </c>
      <c r="AC549" s="86">
        <f t="shared" si="254"/>
        <v>5</v>
      </c>
      <c r="AD549" s="87">
        <f t="shared" si="265"/>
        <v>5.2083333333333339</v>
      </c>
      <c r="AE549" s="93">
        <f t="shared" si="266"/>
        <v>1.0658141036401501E-16</v>
      </c>
      <c r="AF549" s="59">
        <f t="shared" si="267"/>
        <v>5</v>
      </c>
      <c r="AG549" s="42">
        <f t="shared" si="268"/>
        <v>5.2083333333333339</v>
      </c>
      <c r="AH549" s="55">
        <f t="shared" si="269"/>
        <v>1.0658141036401501E-16</v>
      </c>
    </row>
    <row r="550" spans="1:34" x14ac:dyDescent="0.25">
      <c r="A550" s="75"/>
      <c r="B550" s="66"/>
      <c r="C550" s="40"/>
      <c r="D550" s="80">
        <v>0.04</v>
      </c>
      <c r="E550" s="86">
        <f t="shared" si="240"/>
        <v>5</v>
      </c>
      <c r="F550" s="87">
        <f t="shared" si="241"/>
        <v>6.2893081761006293</v>
      </c>
      <c r="G550" s="88">
        <f t="shared" si="255"/>
        <v>3.5305092183079979E-17</v>
      </c>
      <c r="H550" s="54">
        <f t="shared" si="242"/>
        <v>0</v>
      </c>
      <c r="I550" s="42">
        <f t="shared" si="256"/>
        <v>0</v>
      </c>
      <c r="J550" s="53" t="e">
        <f t="shared" si="257"/>
        <v>#DIV/0!</v>
      </c>
      <c r="K550" s="92">
        <f t="shared" si="243"/>
        <v>0</v>
      </c>
      <c r="L550" s="87">
        <f t="shared" si="244"/>
        <v>0</v>
      </c>
      <c r="M550" s="93" t="e">
        <f t="shared" si="258"/>
        <v>#DIV/0!</v>
      </c>
      <c r="N550" s="59">
        <f t="shared" si="245"/>
        <v>5</v>
      </c>
      <c r="O550" s="42">
        <f t="shared" si="246"/>
        <v>6.2500000000000009</v>
      </c>
      <c r="P550" s="55">
        <f t="shared" si="259"/>
        <v>1.0658141036401501E-16</v>
      </c>
      <c r="Q550" s="86">
        <f t="shared" si="247"/>
        <v>0</v>
      </c>
      <c r="R550" s="87">
        <f t="shared" si="248"/>
        <v>0</v>
      </c>
      <c r="S550" s="93" t="e">
        <f t="shared" si="260"/>
        <v>#DIV/0!</v>
      </c>
      <c r="T550" s="59">
        <f t="shared" si="249"/>
        <v>0</v>
      </c>
      <c r="U550" s="42">
        <f t="shared" si="250"/>
        <v>0</v>
      </c>
      <c r="V550" s="53" t="e">
        <f t="shared" si="261"/>
        <v>#DIV/0!</v>
      </c>
      <c r="W550" s="92">
        <f t="shared" si="251"/>
        <v>5</v>
      </c>
      <c r="X550" s="87">
        <f t="shared" si="252"/>
        <v>6.4935064935064934</v>
      </c>
      <c r="Y550" s="88">
        <f t="shared" si="262"/>
        <v>-3.4194869158454821E-17</v>
      </c>
      <c r="Z550" s="54">
        <f t="shared" si="253"/>
        <v>0</v>
      </c>
      <c r="AA550" s="42">
        <f t="shared" si="263"/>
        <v>0</v>
      </c>
      <c r="AB550" s="55" t="e">
        <f t="shared" si="264"/>
        <v>#DIV/0!</v>
      </c>
      <c r="AC550" s="86">
        <f t="shared" si="254"/>
        <v>5</v>
      </c>
      <c r="AD550" s="87">
        <f t="shared" si="265"/>
        <v>5.2083333333333339</v>
      </c>
      <c r="AE550" s="93">
        <f t="shared" si="266"/>
        <v>1.0658141036401501E-16</v>
      </c>
      <c r="AF550" s="59">
        <f t="shared" si="267"/>
        <v>5</v>
      </c>
      <c r="AG550" s="42">
        <f t="shared" si="268"/>
        <v>5.2083333333333339</v>
      </c>
      <c r="AH550" s="55">
        <f t="shared" si="269"/>
        <v>1.0658141036401501E-16</v>
      </c>
    </row>
    <row r="551" spans="1:34" x14ac:dyDescent="0.25">
      <c r="A551" s="75"/>
      <c r="B551" s="66"/>
      <c r="C551" s="40"/>
      <c r="D551" s="80">
        <v>0.04</v>
      </c>
      <c r="E551" s="86">
        <f t="shared" si="240"/>
        <v>5</v>
      </c>
      <c r="F551" s="87">
        <f t="shared" si="241"/>
        <v>6.2893081761006293</v>
      </c>
      <c r="G551" s="88">
        <f t="shared" si="255"/>
        <v>3.5305092183079979E-17</v>
      </c>
      <c r="H551" s="54">
        <f t="shared" si="242"/>
        <v>0</v>
      </c>
      <c r="I551" s="42">
        <f t="shared" si="256"/>
        <v>0</v>
      </c>
      <c r="J551" s="53" t="e">
        <f t="shared" si="257"/>
        <v>#DIV/0!</v>
      </c>
      <c r="K551" s="92">
        <f t="shared" si="243"/>
        <v>0</v>
      </c>
      <c r="L551" s="87">
        <f t="shared" si="244"/>
        <v>0</v>
      </c>
      <c r="M551" s="93" t="e">
        <f t="shared" si="258"/>
        <v>#DIV/0!</v>
      </c>
      <c r="N551" s="59">
        <f t="shared" si="245"/>
        <v>5</v>
      </c>
      <c r="O551" s="42">
        <f t="shared" si="246"/>
        <v>6.2500000000000009</v>
      </c>
      <c r="P551" s="55">
        <f t="shared" si="259"/>
        <v>1.0658141036401501E-16</v>
      </c>
      <c r="Q551" s="86">
        <f t="shared" si="247"/>
        <v>0</v>
      </c>
      <c r="R551" s="87">
        <f t="shared" si="248"/>
        <v>0</v>
      </c>
      <c r="S551" s="93" t="e">
        <f t="shared" si="260"/>
        <v>#DIV/0!</v>
      </c>
      <c r="T551" s="59">
        <f t="shared" si="249"/>
        <v>0</v>
      </c>
      <c r="U551" s="42">
        <f t="shared" si="250"/>
        <v>0</v>
      </c>
      <c r="V551" s="53" t="e">
        <f t="shared" si="261"/>
        <v>#DIV/0!</v>
      </c>
      <c r="W551" s="92">
        <f t="shared" si="251"/>
        <v>5</v>
      </c>
      <c r="X551" s="87">
        <f t="shared" si="252"/>
        <v>6.4935064935064934</v>
      </c>
      <c r="Y551" s="88">
        <f t="shared" si="262"/>
        <v>-3.4194869158454821E-17</v>
      </c>
      <c r="Z551" s="54">
        <f t="shared" si="253"/>
        <v>0</v>
      </c>
      <c r="AA551" s="42">
        <f t="shared" si="263"/>
        <v>0</v>
      </c>
      <c r="AB551" s="55" t="e">
        <f t="shared" si="264"/>
        <v>#DIV/0!</v>
      </c>
      <c r="AC551" s="86">
        <f t="shared" si="254"/>
        <v>5</v>
      </c>
      <c r="AD551" s="87">
        <f t="shared" si="265"/>
        <v>5.2083333333333339</v>
      </c>
      <c r="AE551" s="93">
        <f t="shared" si="266"/>
        <v>1.0658141036401501E-16</v>
      </c>
      <c r="AF551" s="59">
        <f t="shared" si="267"/>
        <v>5</v>
      </c>
      <c r="AG551" s="42">
        <f t="shared" si="268"/>
        <v>5.2083333333333339</v>
      </c>
      <c r="AH551" s="55">
        <f t="shared" si="269"/>
        <v>1.0658141036401501E-16</v>
      </c>
    </row>
    <row r="552" spans="1:34" x14ac:dyDescent="0.25">
      <c r="A552" s="75"/>
      <c r="B552" s="66"/>
      <c r="C552" s="40"/>
      <c r="D552" s="80">
        <v>0.04</v>
      </c>
      <c r="E552" s="86">
        <f t="shared" si="240"/>
        <v>5</v>
      </c>
      <c r="F552" s="87">
        <f t="shared" si="241"/>
        <v>6.2893081761006293</v>
      </c>
      <c r="G552" s="88">
        <f t="shared" si="255"/>
        <v>3.5305092183079979E-17</v>
      </c>
      <c r="H552" s="54">
        <f t="shared" si="242"/>
        <v>0</v>
      </c>
      <c r="I552" s="42">
        <f t="shared" si="256"/>
        <v>0</v>
      </c>
      <c r="J552" s="53" t="e">
        <f t="shared" si="257"/>
        <v>#DIV/0!</v>
      </c>
      <c r="K552" s="92">
        <f t="shared" si="243"/>
        <v>0</v>
      </c>
      <c r="L552" s="87">
        <f t="shared" si="244"/>
        <v>0</v>
      </c>
      <c r="M552" s="93" t="e">
        <f t="shared" si="258"/>
        <v>#DIV/0!</v>
      </c>
      <c r="N552" s="59">
        <f t="shared" si="245"/>
        <v>5</v>
      </c>
      <c r="O552" s="42">
        <f t="shared" si="246"/>
        <v>6.2500000000000009</v>
      </c>
      <c r="P552" s="55">
        <f t="shared" si="259"/>
        <v>1.0658141036401501E-16</v>
      </c>
      <c r="Q552" s="86">
        <f t="shared" si="247"/>
        <v>0</v>
      </c>
      <c r="R552" s="87">
        <f t="shared" si="248"/>
        <v>0</v>
      </c>
      <c r="S552" s="93" t="e">
        <f t="shared" si="260"/>
        <v>#DIV/0!</v>
      </c>
      <c r="T552" s="59">
        <f t="shared" si="249"/>
        <v>0</v>
      </c>
      <c r="U552" s="42">
        <f t="shared" si="250"/>
        <v>0</v>
      </c>
      <c r="V552" s="53" t="e">
        <f t="shared" si="261"/>
        <v>#DIV/0!</v>
      </c>
      <c r="W552" s="92">
        <f t="shared" si="251"/>
        <v>5</v>
      </c>
      <c r="X552" s="87">
        <f t="shared" si="252"/>
        <v>6.4935064935064934</v>
      </c>
      <c r="Y552" s="88">
        <f t="shared" si="262"/>
        <v>-3.4194869158454821E-17</v>
      </c>
      <c r="Z552" s="54">
        <f t="shared" si="253"/>
        <v>0</v>
      </c>
      <c r="AA552" s="42">
        <f t="shared" si="263"/>
        <v>0</v>
      </c>
      <c r="AB552" s="55" t="e">
        <f t="shared" si="264"/>
        <v>#DIV/0!</v>
      </c>
      <c r="AC552" s="86">
        <f t="shared" si="254"/>
        <v>5</v>
      </c>
      <c r="AD552" s="87">
        <f t="shared" si="265"/>
        <v>5.2083333333333339</v>
      </c>
      <c r="AE552" s="93">
        <f t="shared" si="266"/>
        <v>1.0658141036401501E-16</v>
      </c>
      <c r="AF552" s="59">
        <f t="shared" si="267"/>
        <v>5</v>
      </c>
      <c r="AG552" s="42">
        <f t="shared" si="268"/>
        <v>5.2083333333333339</v>
      </c>
      <c r="AH552" s="55">
        <f t="shared" si="269"/>
        <v>1.0658141036401501E-16</v>
      </c>
    </row>
    <row r="553" spans="1:34" x14ac:dyDescent="0.25">
      <c r="A553" s="75"/>
      <c r="B553" s="66"/>
      <c r="C553" s="40"/>
      <c r="D553" s="80">
        <v>0.04</v>
      </c>
      <c r="E553" s="86">
        <f t="shared" si="240"/>
        <v>5</v>
      </c>
      <c r="F553" s="87">
        <f t="shared" si="241"/>
        <v>6.2893081761006293</v>
      </c>
      <c r="G553" s="88">
        <f t="shared" si="255"/>
        <v>3.5305092183079979E-17</v>
      </c>
      <c r="H553" s="54">
        <f t="shared" si="242"/>
        <v>0</v>
      </c>
      <c r="I553" s="42">
        <f t="shared" si="256"/>
        <v>0</v>
      </c>
      <c r="J553" s="53" t="e">
        <f t="shared" si="257"/>
        <v>#DIV/0!</v>
      </c>
      <c r="K553" s="92">
        <f t="shared" si="243"/>
        <v>0</v>
      </c>
      <c r="L553" s="87">
        <f t="shared" si="244"/>
        <v>0</v>
      </c>
      <c r="M553" s="93" t="e">
        <f t="shared" si="258"/>
        <v>#DIV/0!</v>
      </c>
      <c r="N553" s="59">
        <f t="shared" si="245"/>
        <v>5</v>
      </c>
      <c r="O553" s="42">
        <f t="shared" si="246"/>
        <v>6.2500000000000009</v>
      </c>
      <c r="P553" s="55">
        <f t="shared" si="259"/>
        <v>1.0658141036401501E-16</v>
      </c>
      <c r="Q553" s="86">
        <f t="shared" si="247"/>
        <v>0</v>
      </c>
      <c r="R553" s="87">
        <f t="shared" si="248"/>
        <v>0</v>
      </c>
      <c r="S553" s="93" t="e">
        <f t="shared" si="260"/>
        <v>#DIV/0!</v>
      </c>
      <c r="T553" s="59">
        <f t="shared" si="249"/>
        <v>0</v>
      </c>
      <c r="U553" s="42">
        <f t="shared" si="250"/>
        <v>0</v>
      </c>
      <c r="V553" s="53" t="e">
        <f t="shared" si="261"/>
        <v>#DIV/0!</v>
      </c>
      <c r="W553" s="92">
        <f t="shared" si="251"/>
        <v>5</v>
      </c>
      <c r="X553" s="87">
        <f t="shared" si="252"/>
        <v>6.4935064935064934</v>
      </c>
      <c r="Y553" s="88">
        <f t="shared" si="262"/>
        <v>-3.4194869158454821E-17</v>
      </c>
      <c r="Z553" s="54">
        <f t="shared" si="253"/>
        <v>0</v>
      </c>
      <c r="AA553" s="42">
        <f t="shared" si="263"/>
        <v>0</v>
      </c>
      <c r="AB553" s="55" t="e">
        <f t="shared" si="264"/>
        <v>#DIV/0!</v>
      </c>
      <c r="AC553" s="86">
        <f t="shared" si="254"/>
        <v>5</v>
      </c>
      <c r="AD553" s="87">
        <f t="shared" si="265"/>
        <v>5.2083333333333339</v>
      </c>
      <c r="AE553" s="93">
        <f t="shared" si="266"/>
        <v>1.0658141036401501E-16</v>
      </c>
      <c r="AF553" s="59">
        <f t="shared" si="267"/>
        <v>5</v>
      </c>
      <c r="AG553" s="42">
        <f t="shared" si="268"/>
        <v>5.2083333333333339</v>
      </c>
      <c r="AH553" s="55">
        <f t="shared" si="269"/>
        <v>1.0658141036401501E-16</v>
      </c>
    </row>
    <row r="554" spans="1:34" x14ac:dyDescent="0.25">
      <c r="A554" s="75"/>
      <c r="B554" s="66"/>
      <c r="C554" s="40"/>
      <c r="D554" s="80">
        <v>0.04</v>
      </c>
      <c r="E554" s="86">
        <f t="shared" si="240"/>
        <v>5</v>
      </c>
      <c r="F554" s="87">
        <f t="shared" si="241"/>
        <v>6.2893081761006293</v>
      </c>
      <c r="G554" s="88">
        <f t="shared" si="255"/>
        <v>3.5305092183079979E-17</v>
      </c>
      <c r="H554" s="54">
        <f t="shared" si="242"/>
        <v>0</v>
      </c>
      <c r="I554" s="42">
        <f t="shared" si="256"/>
        <v>0</v>
      </c>
      <c r="J554" s="53" t="e">
        <f t="shared" si="257"/>
        <v>#DIV/0!</v>
      </c>
      <c r="K554" s="92">
        <f t="shared" si="243"/>
        <v>0</v>
      </c>
      <c r="L554" s="87">
        <f t="shared" si="244"/>
        <v>0</v>
      </c>
      <c r="M554" s="93" t="e">
        <f t="shared" si="258"/>
        <v>#DIV/0!</v>
      </c>
      <c r="N554" s="59">
        <f t="shared" si="245"/>
        <v>5</v>
      </c>
      <c r="O554" s="42">
        <f t="shared" si="246"/>
        <v>6.2500000000000009</v>
      </c>
      <c r="P554" s="55">
        <f t="shared" si="259"/>
        <v>1.0658141036401501E-16</v>
      </c>
      <c r="Q554" s="86">
        <f t="shared" si="247"/>
        <v>0</v>
      </c>
      <c r="R554" s="87">
        <f t="shared" si="248"/>
        <v>0</v>
      </c>
      <c r="S554" s="93" t="e">
        <f t="shared" si="260"/>
        <v>#DIV/0!</v>
      </c>
      <c r="T554" s="59">
        <f t="shared" si="249"/>
        <v>0</v>
      </c>
      <c r="U554" s="42">
        <f t="shared" si="250"/>
        <v>0</v>
      </c>
      <c r="V554" s="53" t="e">
        <f t="shared" si="261"/>
        <v>#DIV/0!</v>
      </c>
      <c r="W554" s="92">
        <f t="shared" si="251"/>
        <v>5</v>
      </c>
      <c r="X554" s="87">
        <f t="shared" si="252"/>
        <v>6.4935064935064934</v>
      </c>
      <c r="Y554" s="88">
        <f t="shared" si="262"/>
        <v>-3.4194869158454821E-17</v>
      </c>
      <c r="Z554" s="54">
        <f t="shared" si="253"/>
        <v>0</v>
      </c>
      <c r="AA554" s="42">
        <f t="shared" si="263"/>
        <v>0</v>
      </c>
      <c r="AB554" s="55" t="e">
        <f t="shared" si="264"/>
        <v>#DIV/0!</v>
      </c>
      <c r="AC554" s="86">
        <f t="shared" si="254"/>
        <v>5</v>
      </c>
      <c r="AD554" s="87">
        <f t="shared" si="265"/>
        <v>5.2083333333333339</v>
      </c>
      <c r="AE554" s="93">
        <f t="shared" si="266"/>
        <v>1.0658141036401501E-16</v>
      </c>
      <c r="AF554" s="59">
        <f t="shared" si="267"/>
        <v>5</v>
      </c>
      <c r="AG554" s="42">
        <f t="shared" si="268"/>
        <v>5.2083333333333339</v>
      </c>
      <c r="AH554" s="55">
        <f t="shared" si="269"/>
        <v>1.0658141036401501E-16</v>
      </c>
    </row>
    <row r="555" spans="1:34" x14ac:dyDescent="0.25">
      <c r="A555" s="75"/>
      <c r="B555" s="66"/>
      <c r="C555" s="40"/>
      <c r="D555" s="80">
        <v>0.04</v>
      </c>
      <c r="E555" s="86">
        <f t="shared" si="240"/>
        <v>5</v>
      </c>
      <c r="F555" s="87">
        <f t="shared" si="241"/>
        <v>6.2893081761006293</v>
      </c>
      <c r="G555" s="88">
        <f t="shared" si="255"/>
        <v>3.5305092183079979E-17</v>
      </c>
      <c r="H555" s="54">
        <f t="shared" si="242"/>
        <v>0</v>
      </c>
      <c r="I555" s="42">
        <f t="shared" si="256"/>
        <v>0</v>
      </c>
      <c r="J555" s="53" t="e">
        <f t="shared" si="257"/>
        <v>#DIV/0!</v>
      </c>
      <c r="K555" s="92">
        <f t="shared" si="243"/>
        <v>0</v>
      </c>
      <c r="L555" s="87">
        <f t="shared" si="244"/>
        <v>0</v>
      </c>
      <c r="M555" s="93" t="e">
        <f t="shared" si="258"/>
        <v>#DIV/0!</v>
      </c>
      <c r="N555" s="59">
        <f t="shared" si="245"/>
        <v>5</v>
      </c>
      <c r="O555" s="42">
        <f t="shared" si="246"/>
        <v>6.2500000000000009</v>
      </c>
      <c r="P555" s="55">
        <f t="shared" si="259"/>
        <v>1.0658141036401501E-16</v>
      </c>
      <c r="Q555" s="86">
        <f t="shared" si="247"/>
        <v>0</v>
      </c>
      <c r="R555" s="87">
        <f t="shared" si="248"/>
        <v>0</v>
      </c>
      <c r="S555" s="93" t="e">
        <f t="shared" si="260"/>
        <v>#DIV/0!</v>
      </c>
      <c r="T555" s="59">
        <f t="shared" si="249"/>
        <v>0</v>
      </c>
      <c r="U555" s="42">
        <f t="shared" si="250"/>
        <v>0</v>
      </c>
      <c r="V555" s="53" t="e">
        <f t="shared" si="261"/>
        <v>#DIV/0!</v>
      </c>
      <c r="W555" s="92">
        <f t="shared" si="251"/>
        <v>5</v>
      </c>
      <c r="X555" s="87">
        <f t="shared" si="252"/>
        <v>6.4935064935064934</v>
      </c>
      <c r="Y555" s="88">
        <f t="shared" si="262"/>
        <v>-3.4194869158454821E-17</v>
      </c>
      <c r="Z555" s="54">
        <f t="shared" si="253"/>
        <v>0</v>
      </c>
      <c r="AA555" s="42">
        <f t="shared" si="263"/>
        <v>0</v>
      </c>
      <c r="AB555" s="55" t="e">
        <f t="shared" si="264"/>
        <v>#DIV/0!</v>
      </c>
      <c r="AC555" s="86">
        <f t="shared" si="254"/>
        <v>5</v>
      </c>
      <c r="AD555" s="87">
        <f t="shared" si="265"/>
        <v>5.2083333333333339</v>
      </c>
      <c r="AE555" s="93">
        <f t="shared" si="266"/>
        <v>1.0658141036401501E-16</v>
      </c>
      <c r="AF555" s="59">
        <f t="shared" si="267"/>
        <v>5</v>
      </c>
      <c r="AG555" s="42">
        <f t="shared" si="268"/>
        <v>5.2083333333333339</v>
      </c>
      <c r="AH555" s="55">
        <f t="shared" si="269"/>
        <v>1.0658141036401501E-16</v>
      </c>
    </row>
    <row r="556" spans="1:34" x14ac:dyDescent="0.25">
      <c r="A556" s="75"/>
      <c r="B556" s="66"/>
      <c r="C556" s="40"/>
      <c r="D556" s="80">
        <v>0.04</v>
      </c>
      <c r="E556" s="86">
        <f t="shared" si="240"/>
        <v>5</v>
      </c>
      <c r="F556" s="87">
        <f t="shared" si="241"/>
        <v>6.2893081761006293</v>
      </c>
      <c r="G556" s="88">
        <f t="shared" si="255"/>
        <v>3.5305092183079979E-17</v>
      </c>
      <c r="H556" s="54">
        <f t="shared" si="242"/>
        <v>0</v>
      </c>
      <c r="I556" s="42">
        <f t="shared" si="256"/>
        <v>0</v>
      </c>
      <c r="J556" s="53" t="e">
        <f t="shared" si="257"/>
        <v>#DIV/0!</v>
      </c>
      <c r="K556" s="92">
        <f t="shared" si="243"/>
        <v>0</v>
      </c>
      <c r="L556" s="87">
        <f t="shared" si="244"/>
        <v>0</v>
      </c>
      <c r="M556" s="93" t="e">
        <f t="shared" si="258"/>
        <v>#DIV/0!</v>
      </c>
      <c r="N556" s="59">
        <f t="shared" si="245"/>
        <v>5</v>
      </c>
      <c r="O556" s="42">
        <f t="shared" si="246"/>
        <v>6.2500000000000009</v>
      </c>
      <c r="P556" s="55">
        <f t="shared" si="259"/>
        <v>1.0658141036401501E-16</v>
      </c>
      <c r="Q556" s="86">
        <f t="shared" si="247"/>
        <v>0</v>
      </c>
      <c r="R556" s="87">
        <f t="shared" si="248"/>
        <v>0</v>
      </c>
      <c r="S556" s="93" t="e">
        <f t="shared" si="260"/>
        <v>#DIV/0!</v>
      </c>
      <c r="T556" s="59">
        <f t="shared" si="249"/>
        <v>0</v>
      </c>
      <c r="U556" s="42">
        <f t="shared" si="250"/>
        <v>0</v>
      </c>
      <c r="V556" s="53" t="e">
        <f t="shared" si="261"/>
        <v>#DIV/0!</v>
      </c>
      <c r="W556" s="92">
        <f t="shared" si="251"/>
        <v>5</v>
      </c>
      <c r="X556" s="87">
        <f t="shared" si="252"/>
        <v>6.4935064935064934</v>
      </c>
      <c r="Y556" s="88">
        <f t="shared" si="262"/>
        <v>-3.4194869158454821E-17</v>
      </c>
      <c r="Z556" s="54">
        <f t="shared" si="253"/>
        <v>0</v>
      </c>
      <c r="AA556" s="42">
        <f t="shared" si="263"/>
        <v>0</v>
      </c>
      <c r="AB556" s="55" t="e">
        <f t="shared" si="264"/>
        <v>#DIV/0!</v>
      </c>
      <c r="AC556" s="86">
        <f t="shared" si="254"/>
        <v>5</v>
      </c>
      <c r="AD556" s="87">
        <f t="shared" si="265"/>
        <v>5.2083333333333339</v>
      </c>
      <c r="AE556" s="93">
        <f t="shared" si="266"/>
        <v>1.0658141036401501E-16</v>
      </c>
      <c r="AF556" s="59">
        <f t="shared" si="267"/>
        <v>5</v>
      </c>
      <c r="AG556" s="42">
        <f t="shared" si="268"/>
        <v>5.2083333333333339</v>
      </c>
      <c r="AH556" s="55">
        <f t="shared" si="269"/>
        <v>1.0658141036401501E-16</v>
      </c>
    </row>
    <row r="557" spans="1:34" x14ac:dyDescent="0.25">
      <c r="A557" s="75"/>
      <c r="B557" s="66"/>
      <c r="C557" s="40"/>
      <c r="D557" s="80">
        <v>0.04</v>
      </c>
      <c r="E557" s="86">
        <f t="shared" si="240"/>
        <v>5</v>
      </c>
      <c r="F557" s="87">
        <f t="shared" si="241"/>
        <v>6.2893081761006293</v>
      </c>
      <c r="G557" s="88">
        <f t="shared" si="255"/>
        <v>3.5305092183079979E-17</v>
      </c>
      <c r="H557" s="54">
        <f t="shared" si="242"/>
        <v>0</v>
      </c>
      <c r="I557" s="42">
        <f t="shared" si="256"/>
        <v>0</v>
      </c>
      <c r="J557" s="53" t="e">
        <f t="shared" si="257"/>
        <v>#DIV/0!</v>
      </c>
      <c r="K557" s="92">
        <f t="shared" si="243"/>
        <v>0</v>
      </c>
      <c r="L557" s="87">
        <f t="shared" si="244"/>
        <v>0</v>
      </c>
      <c r="M557" s="93" t="e">
        <f t="shared" si="258"/>
        <v>#DIV/0!</v>
      </c>
      <c r="N557" s="59">
        <f t="shared" si="245"/>
        <v>5</v>
      </c>
      <c r="O557" s="42">
        <f t="shared" si="246"/>
        <v>6.2500000000000009</v>
      </c>
      <c r="P557" s="55">
        <f t="shared" si="259"/>
        <v>1.0658141036401501E-16</v>
      </c>
      <c r="Q557" s="86">
        <f t="shared" si="247"/>
        <v>0</v>
      </c>
      <c r="R557" s="87">
        <f t="shared" si="248"/>
        <v>0</v>
      </c>
      <c r="S557" s="93" t="e">
        <f t="shared" si="260"/>
        <v>#DIV/0!</v>
      </c>
      <c r="T557" s="59">
        <f t="shared" si="249"/>
        <v>0</v>
      </c>
      <c r="U557" s="42">
        <f t="shared" si="250"/>
        <v>0</v>
      </c>
      <c r="V557" s="53" t="e">
        <f t="shared" si="261"/>
        <v>#DIV/0!</v>
      </c>
      <c r="W557" s="92">
        <f t="shared" si="251"/>
        <v>5</v>
      </c>
      <c r="X557" s="87">
        <f t="shared" si="252"/>
        <v>6.4935064935064934</v>
      </c>
      <c r="Y557" s="88">
        <f t="shared" si="262"/>
        <v>-3.4194869158454821E-17</v>
      </c>
      <c r="Z557" s="54">
        <f t="shared" si="253"/>
        <v>0</v>
      </c>
      <c r="AA557" s="42">
        <f t="shared" si="263"/>
        <v>0</v>
      </c>
      <c r="AB557" s="55" t="e">
        <f t="shared" si="264"/>
        <v>#DIV/0!</v>
      </c>
      <c r="AC557" s="86">
        <f t="shared" si="254"/>
        <v>5</v>
      </c>
      <c r="AD557" s="87">
        <f t="shared" si="265"/>
        <v>5.2083333333333339</v>
      </c>
      <c r="AE557" s="93">
        <f t="shared" si="266"/>
        <v>1.0658141036401501E-16</v>
      </c>
      <c r="AF557" s="59">
        <f t="shared" si="267"/>
        <v>5</v>
      </c>
      <c r="AG557" s="42">
        <f t="shared" si="268"/>
        <v>5.2083333333333339</v>
      </c>
      <c r="AH557" s="55">
        <f t="shared" si="269"/>
        <v>1.0658141036401501E-16</v>
      </c>
    </row>
    <row r="558" spans="1:34" x14ac:dyDescent="0.25">
      <c r="A558" s="75"/>
      <c r="B558" s="66"/>
      <c r="C558" s="40"/>
      <c r="D558" s="80">
        <v>0.04</v>
      </c>
      <c r="E558" s="86">
        <f t="shared" si="240"/>
        <v>5</v>
      </c>
      <c r="F558" s="87">
        <f t="shared" si="241"/>
        <v>6.2893081761006293</v>
      </c>
      <c r="G558" s="88">
        <f t="shared" si="255"/>
        <v>3.5305092183079979E-17</v>
      </c>
      <c r="H558" s="54">
        <f t="shared" si="242"/>
        <v>0</v>
      </c>
      <c r="I558" s="42">
        <f t="shared" si="256"/>
        <v>0</v>
      </c>
      <c r="J558" s="53" t="e">
        <f t="shared" si="257"/>
        <v>#DIV/0!</v>
      </c>
      <c r="K558" s="92">
        <f t="shared" si="243"/>
        <v>0</v>
      </c>
      <c r="L558" s="87">
        <f t="shared" si="244"/>
        <v>0</v>
      </c>
      <c r="M558" s="93" t="e">
        <f t="shared" si="258"/>
        <v>#DIV/0!</v>
      </c>
      <c r="N558" s="59">
        <f t="shared" si="245"/>
        <v>5</v>
      </c>
      <c r="O558" s="42">
        <f t="shared" si="246"/>
        <v>6.2500000000000009</v>
      </c>
      <c r="P558" s="55">
        <f t="shared" si="259"/>
        <v>1.0658141036401501E-16</v>
      </c>
      <c r="Q558" s="86">
        <f t="shared" si="247"/>
        <v>0</v>
      </c>
      <c r="R558" s="87">
        <f t="shared" si="248"/>
        <v>0</v>
      </c>
      <c r="S558" s="93" t="e">
        <f t="shared" si="260"/>
        <v>#DIV/0!</v>
      </c>
      <c r="T558" s="59">
        <f t="shared" si="249"/>
        <v>0</v>
      </c>
      <c r="U558" s="42">
        <f t="shared" si="250"/>
        <v>0</v>
      </c>
      <c r="V558" s="53" t="e">
        <f t="shared" si="261"/>
        <v>#DIV/0!</v>
      </c>
      <c r="W558" s="92">
        <f t="shared" si="251"/>
        <v>5</v>
      </c>
      <c r="X558" s="87">
        <f t="shared" si="252"/>
        <v>6.4935064935064934</v>
      </c>
      <c r="Y558" s="88">
        <f t="shared" si="262"/>
        <v>-3.4194869158454821E-17</v>
      </c>
      <c r="Z558" s="54">
        <f t="shared" si="253"/>
        <v>0</v>
      </c>
      <c r="AA558" s="42">
        <f t="shared" si="263"/>
        <v>0</v>
      </c>
      <c r="AB558" s="55" t="e">
        <f t="shared" si="264"/>
        <v>#DIV/0!</v>
      </c>
      <c r="AC558" s="86">
        <f t="shared" si="254"/>
        <v>5</v>
      </c>
      <c r="AD558" s="87">
        <f t="shared" si="265"/>
        <v>5.2083333333333339</v>
      </c>
      <c r="AE558" s="93">
        <f t="shared" si="266"/>
        <v>1.0658141036401501E-16</v>
      </c>
      <c r="AF558" s="59">
        <f t="shared" si="267"/>
        <v>5</v>
      </c>
      <c r="AG558" s="42">
        <f t="shared" si="268"/>
        <v>5.2083333333333339</v>
      </c>
      <c r="AH558" s="55">
        <f t="shared" si="269"/>
        <v>1.0658141036401501E-16</v>
      </c>
    </row>
    <row r="559" spans="1:34" x14ac:dyDescent="0.25">
      <c r="A559" s="75"/>
      <c r="B559" s="66"/>
      <c r="C559" s="40"/>
      <c r="D559" s="80">
        <v>0.04</v>
      </c>
      <c r="E559" s="86">
        <f t="shared" si="240"/>
        <v>5</v>
      </c>
      <c r="F559" s="87">
        <f t="shared" si="241"/>
        <v>6.2893081761006293</v>
      </c>
      <c r="G559" s="88">
        <f t="shared" si="255"/>
        <v>3.5305092183079979E-17</v>
      </c>
      <c r="H559" s="54">
        <f t="shared" si="242"/>
        <v>0</v>
      </c>
      <c r="I559" s="42">
        <f t="shared" si="256"/>
        <v>0</v>
      </c>
      <c r="J559" s="53" t="e">
        <f t="shared" si="257"/>
        <v>#DIV/0!</v>
      </c>
      <c r="K559" s="92">
        <f t="shared" si="243"/>
        <v>0</v>
      </c>
      <c r="L559" s="87">
        <f t="shared" si="244"/>
        <v>0</v>
      </c>
      <c r="M559" s="93" t="e">
        <f t="shared" si="258"/>
        <v>#DIV/0!</v>
      </c>
      <c r="N559" s="59">
        <f t="shared" si="245"/>
        <v>5</v>
      </c>
      <c r="O559" s="42">
        <f t="shared" si="246"/>
        <v>6.2500000000000009</v>
      </c>
      <c r="P559" s="55">
        <f t="shared" si="259"/>
        <v>1.0658141036401501E-16</v>
      </c>
      <c r="Q559" s="86">
        <f t="shared" si="247"/>
        <v>0</v>
      </c>
      <c r="R559" s="87">
        <f t="shared" si="248"/>
        <v>0</v>
      </c>
      <c r="S559" s="93" t="e">
        <f t="shared" si="260"/>
        <v>#DIV/0!</v>
      </c>
      <c r="T559" s="59">
        <f t="shared" si="249"/>
        <v>0</v>
      </c>
      <c r="U559" s="42">
        <f t="shared" si="250"/>
        <v>0</v>
      </c>
      <c r="V559" s="53" t="e">
        <f t="shared" si="261"/>
        <v>#DIV/0!</v>
      </c>
      <c r="W559" s="92">
        <f t="shared" si="251"/>
        <v>5</v>
      </c>
      <c r="X559" s="87">
        <f t="shared" si="252"/>
        <v>6.4935064935064934</v>
      </c>
      <c r="Y559" s="88">
        <f t="shared" si="262"/>
        <v>-3.4194869158454821E-17</v>
      </c>
      <c r="Z559" s="54">
        <f t="shared" si="253"/>
        <v>0</v>
      </c>
      <c r="AA559" s="42">
        <f t="shared" si="263"/>
        <v>0</v>
      </c>
      <c r="AB559" s="55" t="e">
        <f t="shared" si="264"/>
        <v>#DIV/0!</v>
      </c>
      <c r="AC559" s="86">
        <f t="shared" si="254"/>
        <v>5</v>
      </c>
      <c r="AD559" s="87">
        <f t="shared" si="265"/>
        <v>5.2083333333333339</v>
      </c>
      <c r="AE559" s="93">
        <f t="shared" si="266"/>
        <v>1.0658141036401501E-16</v>
      </c>
      <c r="AF559" s="59">
        <f t="shared" si="267"/>
        <v>5</v>
      </c>
      <c r="AG559" s="42">
        <f t="shared" si="268"/>
        <v>5.2083333333333339</v>
      </c>
      <c r="AH559" s="55">
        <f t="shared" si="269"/>
        <v>1.0658141036401501E-16</v>
      </c>
    </row>
    <row r="560" spans="1:34" x14ac:dyDescent="0.25">
      <c r="A560" s="75"/>
      <c r="B560" s="66"/>
      <c r="C560" s="40"/>
      <c r="D560" s="80">
        <v>0.04</v>
      </c>
      <c r="E560" s="86">
        <f t="shared" si="240"/>
        <v>5</v>
      </c>
      <c r="F560" s="87">
        <f t="shared" si="241"/>
        <v>6.2893081761006293</v>
      </c>
      <c r="G560" s="88">
        <f t="shared" si="255"/>
        <v>3.5305092183079979E-17</v>
      </c>
      <c r="H560" s="54">
        <f t="shared" si="242"/>
        <v>0</v>
      </c>
      <c r="I560" s="42">
        <f t="shared" si="256"/>
        <v>0</v>
      </c>
      <c r="J560" s="53" t="e">
        <f t="shared" si="257"/>
        <v>#DIV/0!</v>
      </c>
      <c r="K560" s="92">
        <f t="shared" si="243"/>
        <v>0</v>
      </c>
      <c r="L560" s="87">
        <f t="shared" si="244"/>
        <v>0</v>
      </c>
      <c r="M560" s="93" t="e">
        <f t="shared" si="258"/>
        <v>#DIV/0!</v>
      </c>
      <c r="N560" s="59">
        <f t="shared" si="245"/>
        <v>5</v>
      </c>
      <c r="O560" s="42">
        <f t="shared" si="246"/>
        <v>6.2500000000000009</v>
      </c>
      <c r="P560" s="55">
        <f t="shared" si="259"/>
        <v>1.0658141036401501E-16</v>
      </c>
      <c r="Q560" s="86">
        <f t="shared" si="247"/>
        <v>0</v>
      </c>
      <c r="R560" s="87">
        <f t="shared" si="248"/>
        <v>0</v>
      </c>
      <c r="S560" s="93" t="e">
        <f t="shared" si="260"/>
        <v>#DIV/0!</v>
      </c>
      <c r="T560" s="59">
        <f t="shared" si="249"/>
        <v>0</v>
      </c>
      <c r="U560" s="42">
        <f t="shared" si="250"/>
        <v>0</v>
      </c>
      <c r="V560" s="53" t="e">
        <f t="shared" si="261"/>
        <v>#DIV/0!</v>
      </c>
      <c r="W560" s="92">
        <f t="shared" si="251"/>
        <v>5</v>
      </c>
      <c r="X560" s="87">
        <f t="shared" si="252"/>
        <v>6.4935064935064934</v>
      </c>
      <c r="Y560" s="88">
        <f t="shared" si="262"/>
        <v>-3.4194869158454821E-17</v>
      </c>
      <c r="Z560" s="54">
        <f t="shared" si="253"/>
        <v>0</v>
      </c>
      <c r="AA560" s="42">
        <f t="shared" si="263"/>
        <v>0</v>
      </c>
      <c r="AB560" s="55" t="e">
        <f t="shared" si="264"/>
        <v>#DIV/0!</v>
      </c>
      <c r="AC560" s="86">
        <f t="shared" si="254"/>
        <v>5</v>
      </c>
      <c r="AD560" s="87">
        <f t="shared" si="265"/>
        <v>5.2083333333333339</v>
      </c>
      <c r="AE560" s="93">
        <f t="shared" si="266"/>
        <v>1.0658141036401501E-16</v>
      </c>
      <c r="AF560" s="59">
        <f t="shared" si="267"/>
        <v>5</v>
      </c>
      <c r="AG560" s="42">
        <f t="shared" si="268"/>
        <v>5.2083333333333339</v>
      </c>
      <c r="AH560" s="55">
        <f t="shared" si="269"/>
        <v>1.0658141036401501E-16</v>
      </c>
    </row>
    <row r="561" spans="1:34" x14ac:dyDescent="0.25">
      <c r="A561" s="75"/>
      <c r="B561" s="66"/>
      <c r="C561" s="40"/>
      <c r="D561" s="80">
        <v>0.04</v>
      </c>
      <c r="E561" s="86">
        <f t="shared" si="240"/>
        <v>5</v>
      </c>
      <c r="F561" s="87">
        <f t="shared" si="241"/>
        <v>6.2893081761006293</v>
      </c>
      <c r="G561" s="88">
        <f t="shared" si="255"/>
        <v>3.5305092183079979E-17</v>
      </c>
      <c r="H561" s="54">
        <f t="shared" si="242"/>
        <v>0</v>
      </c>
      <c r="I561" s="42">
        <f t="shared" si="256"/>
        <v>0</v>
      </c>
      <c r="J561" s="53" t="e">
        <f t="shared" si="257"/>
        <v>#DIV/0!</v>
      </c>
      <c r="K561" s="92">
        <f t="shared" si="243"/>
        <v>0</v>
      </c>
      <c r="L561" s="87">
        <f t="shared" si="244"/>
        <v>0</v>
      </c>
      <c r="M561" s="93" t="e">
        <f t="shared" si="258"/>
        <v>#DIV/0!</v>
      </c>
      <c r="N561" s="59">
        <f t="shared" si="245"/>
        <v>5</v>
      </c>
      <c r="O561" s="42">
        <f t="shared" si="246"/>
        <v>6.2500000000000009</v>
      </c>
      <c r="P561" s="55">
        <f t="shared" si="259"/>
        <v>1.0658141036401501E-16</v>
      </c>
      <c r="Q561" s="86">
        <f t="shared" si="247"/>
        <v>0</v>
      </c>
      <c r="R561" s="87">
        <f t="shared" si="248"/>
        <v>0</v>
      </c>
      <c r="S561" s="93" t="e">
        <f t="shared" si="260"/>
        <v>#DIV/0!</v>
      </c>
      <c r="T561" s="59">
        <f t="shared" si="249"/>
        <v>0</v>
      </c>
      <c r="U561" s="42">
        <f t="shared" si="250"/>
        <v>0</v>
      </c>
      <c r="V561" s="53" t="e">
        <f t="shared" si="261"/>
        <v>#DIV/0!</v>
      </c>
      <c r="W561" s="92">
        <f t="shared" si="251"/>
        <v>5</v>
      </c>
      <c r="X561" s="87">
        <f t="shared" si="252"/>
        <v>6.4935064935064934</v>
      </c>
      <c r="Y561" s="88">
        <f t="shared" si="262"/>
        <v>-3.4194869158454821E-17</v>
      </c>
      <c r="Z561" s="54">
        <f t="shared" si="253"/>
        <v>0</v>
      </c>
      <c r="AA561" s="42">
        <f t="shared" si="263"/>
        <v>0</v>
      </c>
      <c r="AB561" s="55" t="e">
        <f t="shared" si="264"/>
        <v>#DIV/0!</v>
      </c>
      <c r="AC561" s="86">
        <f t="shared" si="254"/>
        <v>5</v>
      </c>
      <c r="AD561" s="87">
        <f t="shared" si="265"/>
        <v>5.2083333333333339</v>
      </c>
      <c r="AE561" s="93">
        <f t="shared" si="266"/>
        <v>1.0658141036401501E-16</v>
      </c>
      <c r="AF561" s="59">
        <f t="shared" si="267"/>
        <v>5</v>
      </c>
      <c r="AG561" s="42">
        <f t="shared" si="268"/>
        <v>5.2083333333333339</v>
      </c>
      <c r="AH561" s="55">
        <f t="shared" si="269"/>
        <v>1.0658141036401501E-16</v>
      </c>
    </row>
    <row r="562" spans="1:34" x14ac:dyDescent="0.25">
      <c r="A562" s="75"/>
      <c r="B562" s="66"/>
      <c r="C562" s="40"/>
      <c r="D562" s="80">
        <v>0.04</v>
      </c>
      <c r="E562" s="86">
        <f t="shared" si="240"/>
        <v>5</v>
      </c>
      <c r="F562" s="87">
        <f t="shared" si="241"/>
        <v>6.2893081761006293</v>
      </c>
      <c r="G562" s="88">
        <f t="shared" si="255"/>
        <v>3.5305092183079979E-17</v>
      </c>
      <c r="H562" s="54">
        <f t="shared" si="242"/>
        <v>0</v>
      </c>
      <c r="I562" s="42">
        <f t="shared" si="256"/>
        <v>0</v>
      </c>
      <c r="J562" s="53" t="e">
        <f t="shared" si="257"/>
        <v>#DIV/0!</v>
      </c>
      <c r="K562" s="92">
        <f t="shared" si="243"/>
        <v>0</v>
      </c>
      <c r="L562" s="87">
        <f t="shared" si="244"/>
        <v>0</v>
      </c>
      <c r="M562" s="93" t="e">
        <f t="shared" si="258"/>
        <v>#DIV/0!</v>
      </c>
      <c r="N562" s="59">
        <f t="shared" si="245"/>
        <v>5</v>
      </c>
      <c r="O562" s="42">
        <f t="shared" si="246"/>
        <v>6.2500000000000009</v>
      </c>
      <c r="P562" s="55">
        <f t="shared" si="259"/>
        <v>1.0658141036401501E-16</v>
      </c>
      <c r="Q562" s="86">
        <f t="shared" si="247"/>
        <v>0</v>
      </c>
      <c r="R562" s="87">
        <f t="shared" si="248"/>
        <v>0</v>
      </c>
      <c r="S562" s="93" t="e">
        <f t="shared" si="260"/>
        <v>#DIV/0!</v>
      </c>
      <c r="T562" s="59">
        <f t="shared" si="249"/>
        <v>0</v>
      </c>
      <c r="U562" s="42">
        <f t="shared" si="250"/>
        <v>0</v>
      </c>
      <c r="V562" s="53" t="e">
        <f t="shared" si="261"/>
        <v>#DIV/0!</v>
      </c>
      <c r="W562" s="92">
        <f t="shared" si="251"/>
        <v>5</v>
      </c>
      <c r="X562" s="87">
        <f t="shared" si="252"/>
        <v>6.4935064935064934</v>
      </c>
      <c r="Y562" s="88">
        <f t="shared" si="262"/>
        <v>-3.4194869158454821E-17</v>
      </c>
      <c r="Z562" s="54">
        <f t="shared" si="253"/>
        <v>0</v>
      </c>
      <c r="AA562" s="42">
        <f t="shared" si="263"/>
        <v>0</v>
      </c>
      <c r="AB562" s="55" t="e">
        <f t="shared" si="264"/>
        <v>#DIV/0!</v>
      </c>
      <c r="AC562" s="86">
        <f t="shared" si="254"/>
        <v>5</v>
      </c>
      <c r="AD562" s="87">
        <f t="shared" si="265"/>
        <v>5.2083333333333339</v>
      </c>
      <c r="AE562" s="93">
        <f t="shared" si="266"/>
        <v>1.0658141036401501E-16</v>
      </c>
      <c r="AF562" s="59">
        <f t="shared" si="267"/>
        <v>5</v>
      </c>
      <c r="AG562" s="42">
        <f t="shared" si="268"/>
        <v>5.2083333333333339</v>
      </c>
      <c r="AH562" s="55">
        <f t="shared" si="269"/>
        <v>1.0658141036401501E-16</v>
      </c>
    </row>
    <row r="563" spans="1:34" x14ac:dyDescent="0.25">
      <c r="A563" s="75"/>
      <c r="B563" s="66"/>
      <c r="C563" s="40"/>
      <c r="D563" s="80">
        <v>0.04</v>
      </c>
      <c r="E563" s="86">
        <f t="shared" si="240"/>
        <v>5</v>
      </c>
      <c r="F563" s="87">
        <f t="shared" si="241"/>
        <v>6.2893081761006293</v>
      </c>
      <c r="G563" s="88">
        <f t="shared" si="255"/>
        <v>3.5305092183079979E-17</v>
      </c>
      <c r="H563" s="54">
        <f t="shared" si="242"/>
        <v>0</v>
      </c>
      <c r="I563" s="42">
        <f t="shared" si="256"/>
        <v>0</v>
      </c>
      <c r="J563" s="53" t="e">
        <f t="shared" si="257"/>
        <v>#DIV/0!</v>
      </c>
      <c r="K563" s="92">
        <f t="shared" si="243"/>
        <v>0</v>
      </c>
      <c r="L563" s="87">
        <f t="shared" si="244"/>
        <v>0</v>
      </c>
      <c r="M563" s="93" t="e">
        <f t="shared" si="258"/>
        <v>#DIV/0!</v>
      </c>
      <c r="N563" s="59">
        <f t="shared" si="245"/>
        <v>5</v>
      </c>
      <c r="O563" s="42">
        <f t="shared" si="246"/>
        <v>6.2500000000000009</v>
      </c>
      <c r="P563" s="55">
        <f t="shared" si="259"/>
        <v>1.0658141036401501E-16</v>
      </c>
      <c r="Q563" s="86">
        <f t="shared" si="247"/>
        <v>0</v>
      </c>
      <c r="R563" s="87">
        <f t="shared" si="248"/>
        <v>0</v>
      </c>
      <c r="S563" s="93" t="e">
        <f t="shared" si="260"/>
        <v>#DIV/0!</v>
      </c>
      <c r="T563" s="59">
        <f t="shared" si="249"/>
        <v>0</v>
      </c>
      <c r="U563" s="42">
        <f t="shared" si="250"/>
        <v>0</v>
      </c>
      <c r="V563" s="53" t="e">
        <f t="shared" si="261"/>
        <v>#DIV/0!</v>
      </c>
      <c r="W563" s="92">
        <f t="shared" si="251"/>
        <v>5</v>
      </c>
      <c r="X563" s="87">
        <f t="shared" si="252"/>
        <v>6.4935064935064934</v>
      </c>
      <c r="Y563" s="88">
        <f t="shared" si="262"/>
        <v>-3.4194869158454821E-17</v>
      </c>
      <c r="Z563" s="54">
        <f t="shared" si="253"/>
        <v>0</v>
      </c>
      <c r="AA563" s="42">
        <f t="shared" si="263"/>
        <v>0</v>
      </c>
      <c r="AB563" s="55" t="e">
        <f t="shared" si="264"/>
        <v>#DIV/0!</v>
      </c>
      <c r="AC563" s="86">
        <f t="shared" si="254"/>
        <v>5</v>
      </c>
      <c r="AD563" s="87">
        <f t="shared" si="265"/>
        <v>5.2083333333333339</v>
      </c>
      <c r="AE563" s="93">
        <f t="shared" si="266"/>
        <v>1.0658141036401501E-16</v>
      </c>
      <c r="AF563" s="59">
        <f t="shared" si="267"/>
        <v>5</v>
      </c>
      <c r="AG563" s="42">
        <f t="shared" si="268"/>
        <v>5.2083333333333339</v>
      </c>
      <c r="AH563" s="55">
        <f t="shared" si="269"/>
        <v>1.0658141036401501E-16</v>
      </c>
    </row>
    <row r="564" spans="1:34" x14ac:dyDescent="0.25">
      <c r="A564" s="75"/>
      <c r="B564" s="66"/>
      <c r="C564" s="40"/>
      <c r="D564" s="80">
        <v>0.04</v>
      </c>
      <c r="E564" s="86">
        <f t="shared" si="240"/>
        <v>5</v>
      </c>
      <c r="F564" s="87">
        <f t="shared" si="241"/>
        <v>6.2893081761006293</v>
      </c>
      <c r="G564" s="88">
        <f t="shared" si="255"/>
        <v>3.5305092183079979E-17</v>
      </c>
      <c r="H564" s="54">
        <f t="shared" si="242"/>
        <v>0</v>
      </c>
      <c r="I564" s="42">
        <f t="shared" si="256"/>
        <v>0</v>
      </c>
      <c r="J564" s="53" t="e">
        <f t="shared" si="257"/>
        <v>#DIV/0!</v>
      </c>
      <c r="K564" s="92">
        <f t="shared" si="243"/>
        <v>0</v>
      </c>
      <c r="L564" s="87">
        <f t="shared" si="244"/>
        <v>0</v>
      </c>
      <c r="M564" s="93" t="e">
        <f t="shared" si="258"/>
        <v>#DIV/0!</v>
      </c>
      <c r="N564" s="59">
        <f t="shared" si="245"/>
        <v>5</v>
      </c>
      <c r="O564" s="42">
        <f t="shared" si="246"/>
        <v>6.2500000000000009</v>
      </c>
      <c r="P564" s="55">
        <f t="shared" si="259"/>
        <v>1.0658141036401501E-16</v>
      </c>
      <c r="Q564" s="86">
        <f t="shared" si="247"/>
        <v>0</v>
      </c>
      <c r="R564" s="87">
        <f t="shared" si="248"/>
        <v>0</v>
      </c>
      <c r="S564" s="93" t="e">
        <f t="shared" si="260"/>
        <v>#DIV/0!</v>
      </c>
      <c r="T564" s="59">
        <f t="shared" si="249"/>
        <v>0</v>
      </c>
      <c r="U564" s="42">
        <f t="shared" si="250"/>
        <v>0</v>
      </c>
      <c r="V564" s="53" t="e">
        <f t="shared" si="261"/>
        <v>#DIV/0!</v>
      </c>
      <c r="W564" s="92">
        <f t="shared" si="251"/>
        <v>5</v>
      </c>
      <c r="X564" s="87">
        <f t="shared" si="252"/>
        <v>6.4935064935064934</v>
      </c>
      <c r="Y564" s="88">
        <f t="shared" si="262"/>
        <v>-3.4194869158454821E-17</v>
      </c>
      <c r="Z564" s="54">
        <f t="shared" si="253"/>
        <v>0</v>
      </c>
      <c r="AA564" s="42">
        <f t="shared" si="263"/>
        <v>0</v>
      </c>
      <c r="AB564" s="55" t="e">
        <f t="shared" si="264"/>
        <v>#DIV/0!</v>
      </c>
      <c r="AC564" s="86">
        <f t="shared" si="254"/>
        <v>5</v>
      </c>
      <c r="AD564" s="87">
        <f t="shared" si="265"/>
        <v>5.2083333333333339</v>
      </c>
      <c r="AE564" s="93">
        <f t="shared" si="266"/>
        <v>1.0658141036401501E-16</v>
      </c>
      <c r="AF564" s="59">
        <f t="shared" si="267"/>
        <v>5</v>
      </c>
      <c r="AG564" s="42">
        <f t="shared" si="268"/>
        <v>5.2083333333333339</v>
      </c>
      <c r="AH564" s="55">
        <f t="shared" si="269"/>
        <v>1.0658141036401501E-16</v>
      </c>
    </row>
    <row r="565" spans="1:34" x14ac:dyDescent="0.25">
      <c r="A565" s="75"/>
      <c r="B565" s="66"/>
      <c r="C565" s="40"/>
      <c r="D565" s="80">
        <v>0.04</v>
      </c>
      <c r="E565" s="86">
        <f t="shared" si="240"/>
        <v>5</v>
      </c>
      <c r="F565" s="87">
        <f t="shared" si="241"/>
        <v>6.2893081761006293</v>
      </c>
      <c r="G565" s="88">
        <f t="shared" si="255"/>
        <v>3.5305092183079979E-17</v>
      </c>
      <c r="H565" s="54">
        <f t="shared" si="242"/>
        <v>0</v>
      </c>
      <c r="I565" s="42">
        <f t="shared" si="256"/>
        <v>0</v>
      </c>
      <c r="J565" s="53" t="e">
        <f t="shared" si="257"/>
        <v>#DIV/0!</v>
      </c>
      <c r="K565" s="92">
        <f t="shared" si="243"/>
        <v>0</v>
      </c>
      <c r="L565" s="87">
        <f t="shared" si="244"/>
        <v>0</v>
      </c>
      <c r="M565" s="93" t="e">
        <f t="shared" si="258"/>
        <v>#DIV/0!</v>
      </c>
      <c r="N565" s="59">
        <f t="shared" si="245"/>
        <v>5</v>
      </c>
      <c r="O565" s="42">
        <f t="shared" si="246"/>
        <v>6.2500000000000009</v>
      </c>
      <c r="P565" s="55">
        <f t="shared" si="259"/>
        <v>1.0658141036401501E-16</v>
      </c>
      <c r="Q565" s="86">
        <f t="shared" si="247"/>
        <v>0</v>
      </c>
      <c r="R565" s="87">
        <f t="shared" si="248"/>
        <v>0</v>
      </c>
      <c r="S565" s="93" t="e">
        <f t="shared" si="260"/>
        <v>#DIV/0!</v>
      </c>
      <c r="T565" s="59">
        <f t="shared" si="249"/>
        <v>0</v>
      </c>
      <c r="U565" s="42">
        <f t="shared" si="250"/>
        <v>0</v>
      </c>
      <c r="V565" s="53" t="e">
        <f t="shared" si="261"/>
        <v>#DIV/0!</v>
      </c>
      <c r="W565" s="92">
        <f t="shared" si="251"/>
        <v>5</v>
      </c>
      <c r="X565" s="87">
        <f t="shared" si="252"/>
        <v>6.4935064935064934</v>
      </c>
      <c r="Y565" s="88">
        <f t="shared" si="262"/>
        <v>-3.4194869158454821E-17</v>
      </c>
      <c r="Z565" s="54">
        <f t="shared" si="253"/>
        <v>0</v>
      </c>
      <c r="AA565" s="42">
        <f t="shared" si="263"/>
        <v>0</v>
      </c>
      <c r="AB565" s="55" t="e">
        <f t="shared" si="264"/>
        <v>#DIV/0!</v>
      </c>
      <c r="AC565" s="86">
        <f t="shared" si="254"/>
        <v>5</v>
      </c>
      <c r="AD565" s="87">
        <f t="shared" si="265"/>
        <v>5.2083333333333339</v>
      </c>
      <c r="AE565" s="93">
        <f t="shared" si="266"/>
        <v>1.0658141036401501E-16</v>
      </c>
      <c r="AF565" s="59">
        <f t="shared" si="267"/>
        <v>5</v>
      </c>
      <c r="AG565" s="42">
        <f t="shared" si="268"/>
        <v>5.2083333333333339</v>
      </c>
      <c r="AH565" s="55">
        <f t="shared" si="269"/>
        <v>1.0658141036401501E-16</v>
      </c>
    </row>
    <row r="566" spans="1:34" x14ac:dyDescent="0.25">
      <c r="A566" s="75"/>
      <c r="B566" s="66"/>
      <c r="C566" s="40"/>
      <c r="D566" s="80">
        <v>0.04</v>
      </c>
      <c r="E566" s="86">
        <f t="shared" si="240"/>
        <v>5</v>
      </c>
      <c r="F566" s="87">
        <f t="shared" si="241"/>
        <v>6.2893081761006293</v>
      </c>
      <c r="G566" s="88">
        <f t="shared" si="255"/>
        <v>3.5305092183079979E-17</v>
      </c>
      <c r="H566" s="54">
        <f t="shared" si="242"/>
        <v>0</v>
      </c>
      <c r="I566" s="42">
        <f t="shared" si="256"/>
        <v>0</v>
      </c>
      <c r="J566" s="53" t="e">
        <f t="shared" si="257"/>
        <v>#DIV/0!</v>
      </c>
      <c r="K566" s="92">
        <f t="shared" si="243"/>
        <v>0</v>
      </c>
      <c r="L566" s="87">
        <f t="shared" si="244"/>
        <v>0</v>
      </c>
      <c r="M566" s="93" t="e">
        <f t="shared" si="258"/>
        <v>#DIV/0!</v>
      </c>
      <c r="N566" s="59">
        <f t="shared" si="245"/>
        <v>5</v>
      </c>
      <c r="O566" s="42">
        <f t="shared" si="246"/>
        <v>6.2500000000000009</v>
      </c>
      <c r="P566" s="55">
        <f t="shared" si="259"/>
        <v>1.0658141036401501E-16</v>
      </c>
      <c r="Q566" s="86">
        <f t="shared" si="247"/>
        <v>0</v>
      </c>
      <c r="R566" s="87">
        <f t="shared" si="248"/>
        <v>0</v>
      </c>
      <c r="S566" s="93" t="e">
        <f t="shared" si="260"/>
        <v>#DIV/0!</v>
      </c>
      <c r="T566" s="59">
        <f t="shared" si="249"/>
        <v>0</v>
      </c>
      <c r="U566" s="42">
        <f t="shared" si="250"/>
        <v>0</v>
      </c>
      <c r="V566" s="53" t="e">
        <f t="shared" si="261"/>
        <v>#DIV/0!</v>
      </c>
      <c r="W566" s="92">
        <f t="shared" si="251"/>
        <v>5</v>
      </c>
      <c r="X566" s="87">
        <f t="shared" si="252"/>
        <v>6.4935064935064934</v>
      </c>
      <c r="Y566" s="88">
        <f t="shared" si="262"/>
        <v>-3.4194869158454821E-17</v>
      </c>
      <c r="Z566" s="54">
        <f t="shared" si="253"/>
        <v>0</v>
      </c>
      <c r="AA566" s="42">
        <f t="shared" si="263"/>
        <v>0</v>
      </c>
      <c r="AB566" s="55" t="e">
        <f t="shared" si="264"/>
        <v>#DIV/0!</v>
      </c>
      <c r="AC566" s="86">
        <f t="shared" si="254"/>
        <v>5</v>
      </c>
      <c r="AD566" s="87">
        <f t="shared" si="265"/>
        <v>5.2083333333333339</v>
      </c>
      <c r="AE566" s="93">
        <f t="shared" si="266"/>
        <v>1.0658141036401501E-16</v>
      </c>
      <c r="AF566" s="59">
        <f t="shared" si="267"/>
        <v>5</v>
      </c>
      <c r="AG566" s="42">
        <f t="shared" si="268"/>
        <v>5.2083333333333339</v>
      </c>
      <c r="AH566" s="55">
        <f t="shared" si="269"/>
        <v>1.0658141036401501E-16</v>
      </c>
    </row>
    <row r="567" spans="1:34" x14ac:dyDescent="0.25">
      <c r="A567" s="75"/>
      <c r="B567" s="66"/>
      <c r="C567" s="40"/>
      <c r="D567" s="80">
        <v>0.04</v>
      </c>
      <c r="E567" s="86">
        <f t="shared" si="240"/>
        <v>5</v>
      </c>
      <c r="F567" s="87">
        <f t="shared" si="241"/>
        <v>6.2893081761006293</v>
      </c>
      <c r="G567" s="88">
        <f t="shared" si="255"/>
        <v>3.5305092183079979E-17</v>
      </c>
      <c r="H567" s="54">
        <f t="shared" si="242"/>
        <v>0</v>
      </c>
      <c r="I567" s="42">
        <f t="shared" si="256"/>
        <v>0</v>
      </c>
      <c r="J567" s="53" t="e">
        <f t="shared" si="257"/>
        <v>#DIV/0!</v>
      </c>
      <c r="K567" s="92">
        <f t="shared" si="243"/>
        <v>0</v>
      </c>
      <c r="L567" s="87">
        <f t="shared" si="244"/>
        <v>0</v>
      </c>
      <c r="M567" s="93" t="e">
        <f t="shared" si="258"/>
        <v>#DIV/0!</v>
      </c>
      <c r="N567" s="59">
        <f t="shared" si="245"/>
        <v>5</v>
      </c>
      <c r="O567" s="42">
        <f t="shared" si="246"/>
        <v>6.2500000000000009</v>
      </c>
      <c r="P567" s="55">
        <f t="shared" si="259"/>
        <v>1.0658141036401501E-16</v>
      </c>
      <c r="Q567" s="86">
        <f t="shared" si="247"/>
        <v>0</v>
      </c>
      <c r="R567" s="87">
        <f t="shared" si="248"/>
        <v>0</v>
      </c>
      <c r="S567" s="93" t="e">
        <f t="shared" si="260"/>
        <v>#DIV/0!</v>
      </c>
      <c r="T567" s="59">
        <f t="shared" si="249"/>
        <v>0</v>
      </c>
      <c r="U567" s="42">
        <f t="shared" si="250"/>
        <v>0</v>
      </c>
      <c r="V567" s="53" t="e">
        <f t="shared" si="261"/>
        <v>#DIV/0!</v>
      </c>
      <c r="W567" s="92">
        <f t="shared" si="251"/>
        <v>5</v>
      </c>
      <c r="X567" s="87">
        <f t="shared" si="252"/>
        <v>6.4935064935064934</v>
      </c>
      <c r="Y567" s="88">
        <f t="shared" si="262"/>
        <v>-3.4194869158454821E-17</v>
      </c>
      <c r="Z567" s="54">
        <f t="shared" si="253"/>
        <v>0</v>
      </c>
      <c r="AA567" s="42">
        <f t="shared" si="263"/>
        <v>0</v>
      </c>
      <c r="AB567" s="55" t="e">
        <f t="shared" si="264"/>
        <v>#DIV/0!</v>
      </c>
      <c r="AC567" s="86">
        <f t="shared" si="254"/>
        <v>5</v>
      </c>
      <c r="AD567" s="87">
        <f t="shared" si="265"/>
        <v>5.2083333333333339</v>
      </c>
      <c r="AE567" s="93">
        <f t="shared" si="266"/>
        <v>1.0658141036401501E-16</v>
      </c>
      <c r="AF567" s="59">
        <f t="shared" si="267"/>
        <v>5</v>
      </c>
      <c r="AG567" s="42">
        <f t="shared" si="268"/>
        <v>5.2083333333333339</v>
      </c>
      <c r="AH567" s="55">
        <f t="shared" si="269"/>
        <v>1.0658141036401501E-16</v>
      </c>
    </row>
    <row r="568" spans="1:34" x14ac:dyDescent="0.25">
      <c r="A568" s="75"/>
      <c r="B568" s="66"/>
      <c r="C568" s="40"/>
      <c r="D568" s="80">
        <v>0.04</v>
      </c>
      <c r="E568" s="86">
        <f t="shared" si="240"/>
        <v>5</v>
      </c>
      <c r="F568" s="87">
        <f t="shared" si="241"/>
        <v>6.2893081761006293</v>
      </c>
      <c r="G568" s="88">
        <f t="shared" si="255"/>
        <v>3.5305092183079979E-17</v>
      </c>
      <c r="H568" s="54">
        <f t="shared" si="242"/>
        <v>0</v>
      </c>
      <c r="I568" s="42">
        <f t="shared" si="256"/>
        <v>0</v>
      </c>
      <c r="J568" s="53" t="e">
        <f t="shared" si="257"/>
        <v>#DIV/0!</v>
      </c>
      <c r="K568" s="92">
        <f t="shared" si="243"/>
        <v>0</v>
      </c>
      <c r="L568" s="87">
        <f t="shared" si="244"/>
        <v>0</v>
      </c>
      <c r="M568" s="93" t="e">
        <f t="shared" si="258"/>
        <v>#DIV/0!</v>
      </c>
      <c r="N568" s="59">
        <f t="shared" si="245"/>
        <v>5</v>
      </c>
      <c r="O568" s="42">
        <f t="shared" si="246"/>
        <v>6.2500000000000009</v>
      </c>
      <c r="P568" s="55">
        <f t="shared" si="259"/>
        <v>1.0658141036401501E-16</v>
      </c>
      <c r="Q568" s="86">
        <f t="shared" si="247"/>
        <v>0</v>
      </c>
      <c r="R568" s="87">
        <f t="shared" si="248"/>
        <v>0</v>
      </c>
      <c r="S568" s="93" t="e">
        <f t="shared" si="260"/>
        <v>#DIV/0!</v>
      </c>
      <c r="T568" s="59">
        <f t="shared" si="249"/>
        <v>0</v>
      </c>
      <c r="U568" s="42">
        <f t="shared" si="250"/>
        <v>0</v>
      </c>
      <c r="V568" s="53" t="e">
        <f t="shared" si="261"/>
        <v>#DIV/0!</v>
      </c>
      <c r="W568" s="92">
        <f t="shared" si="251"/>
        <v>5</v>
      </c>
      <c r="X568" s="87">
        <f t="shared" si="252"/>
        <v>6.4935064935064934</v>
      </c>
      <c r="Y568" s="88">
        <f t="shared" si="262"/>
        <v>-3.4194869158454821E-17</v>
      </c>
      <c r="Z568" s="54">
        <f t="shared" si="253"/>
        <v>0</v>
      </c>
      <c r="AA568" s="42">
        <f t="shared" si="263"/>
        <v>0</v>
      </c>
      <c r="AB568" s="55" t="e">
        <f t="shared" si="264"/>
        <v>#DIV/0!</v>
      </c>
      <c r="AC568" s="86">
        <f t="shared" si="254"/>
        <v>5</v>
      </c>
      <c r="AD568" s="87">
        <f t="shared" si="265"/>
        <v>5.2083333333333339</v>
      </c>
      <c r="AE568" s="93">
        <f t="shared" si="266"/>
        <v>1.0658141036401501E-16</v>
      </c>
      <c r="AF568" s="59">
        <f t="shared" si="267"/>
        <v>5</v>
      </c>
      <c r="AG568" s="42">
        <f t="shared" si="268"/>
        <v>5.2083333333333339</v>
      </c>
      <c r="AH568" s="55">
        <f t="shared" si="269"/>
        <v>1.0658141036401501E-16</v>
      </c>
    </row>
    <row r="569" spans="1:34" x14ac:dyDescent="0.25">
      <c r="A569" s="75"/>
      <c r="B569" s="66"/>
      <c r="C569" s="40"/>
      <c r="D569" s="80">
        <v>0.04</v>
      </c>
      <c r="E569" s="86">
        <f t="shared" si="240"/>
        <v>5</v>
      </c>
      <c r="F569" s="87">
        <f t="shared" si="241"/>
        <v>6.2893081761006293</v>
      </c>
      <c r="G569" s="88">
        <f t="shared" si="255"/>
        <v>3.5305092183079979E-17</v>
      </c>
      <c r="H569" s="54">
        <f t="shared" si="242"/>
        <v>0</v>
      </c>
      <c r="I569" s="42">
        <f t="shared" si="256"/>
        <v>0</v>
      </c>
      <c r="J569" s="53" t="e">
        <f t="shared" si="257"/>
        <v>#DIV/0!</v>
      </c>
      <c r="K569" s="92">
        <f t="shared" si="243"/>
        <v>0</v>
      </c>
      <c r="L569" s="87">
        <f t="shared" si="244"/>
        <v>0</v>
      </c>
      <c r="M569" s="93" t="e">
        <f t="shared" si="258"/>
        <v>#DIV/0!</v>
      </c>
      <c r="N569" s="59">
        <f t="shared" si="245"/>
        <v>5</v>
      </c>
      <c r="O569" s="42">
        <f t="shared" si="246"/>
        <v>6.2500000000000009</v>
      </c>
      <c r="P569" s="55">
        <f t="shared" si="259"/>
        <v>1.0658141036401501E-16</v>
      </c>
      <c r="Q569" s="86">
        <f t="shared" si="247"/>
        <v>0</v>
      </c>
      <c r="R569" s="87">
        <f t="shared" si="248"/>
        <v>0</v>
      </c>
      <c r="S569" s="93" t="e">
        <f t="shared" si="260"/>
        <v>#DIV/0!</v>
      </c>
      <c r="T569" s="59">
        <f t="shared" si="249"/>
        <v>0</v>
      </c>
      <c r="U569" s="42">
        <f t="shared" si="250"/>
        <v>0</v>
      </c>
      <c r="V569" s="53" t="e">
        <f t="shared" si="261"/>
        <v>#DIV/0!</v>
      </c>
      <c r="W569" s="92">
        <f t="shared" si="251"/>
        <v>5</v>
      </c>
      <c r="X569" s="87">
        <f t="shared" si="252"/>
        <v>6.4935064935064934</v>
      </c>
      <c r="Y569" s="88">
        <f t="shared" si="262"/>
        <v>-3.4194869158454821E-17</v>
      </c>
      <c r="Z569" s="54">
        <f t="shared" si="253"/>
        <v>0</v>
      </c>
      <c r="AA569" s="42">
        <f t="shared" si="263"/>
        <v>0</v>
      </c>
      <c r="AB569" s="55" t="e">
        <f t="shared" si="264"/>
        <v>#DIV/0!</v>
      </c>
      <c r="AC569" s="86">
        <f t="shared" si="254"/>
        <v>5</v>
      </c>
      <c r="AD569" s="87">
        <f t="shared" si="265"/>
        <v>5.2083333333333339</v>
      </c>
      <c r="AE569" s="93">
        <f t="shared" si="266"/>
        <v>1.0658141036401501E-16</v>
      </c>
      <c r="AF569" s="59">
        <f t="shared" si="267"/>
        <v>5</v>
      </c>
      <c r="AG569" s="42">
        <f t="shared" si="268"/>
        <v>5.2083333333333339</v>
      </c>
      <c r="AH569" s="55">
        <f t="shared" si="269"/>
        <v>1.0658141036401501E-16</v>
      </c>
    </row>
    <row r="570" spans="1:34" x14ac:dyDescent="0.25">
      <c r="A570" s="75"/>
      <c r="B570" s="66"/>
      <c r="C570" s="40"/>
      <c r="D570" s="80">
        <v>0.04</v>
      </c>
      <c r="E570" s="86">
        <f t="shared" si="240"/>
        <v>5</v>
      </c>
      <c r="F570" s="87">
        <f t="shared" si="241"/>
        <v>6.2893081761006293</v>
      </c>
      <c r="G570" s="88">
        <f t="shared" si="255"/>
        <v>3.5305092183079979E-17</v>
      </c>
      <c r="H570" s="54">
        <f t="shared" si="242"/>
        <v>0</v>
      </c>
      <c r="I570" s="42">
        <f t="shared" si="256"/>
        <v>0</v>
      </c>
      <c r="J570" s="53" t="e">
        <f t="shared" si="257"/>
        <v>#DIV/0!</v>
      </c>
      <c r="K570" s="92">
        <f t="shared" si="243"/>
        <v>0</v>
      </c>
      <c r="L570" s="87">
        <f t="shared" si="244"/>
        <v>0</v>
      </c>
      <c r="M570" s="93" t="e">
        <f t="shared" si="258"/>
        <v>#DIV/0!</v>
      </c>
      <c r="N570" s="59">
        <f t="shared" si="245"/>
        <v>5</v>
      </c>
      <c r="O570" s="42">
        <f t="shared" si="246"/>
        <v>6.2500000000000009</v>
      </c>
      <c r="P570" s="55">
        <f t="shared" si="259"/>
        <v>1.0658141036401501E-16</v>
      </c>
      <c r="Q570" s="86">
        <f t="shared" si="247"/>
        <v>0</v>
      </c>
      <c r="R570" s="87">
        <f t="shared" si="248"/>
        <v>0</v>
      </c>
      <c r="S570" s="93" t="e">
        <f t="shared" si="260"/>
        <v>#DIV/0!</v>
      </c>
      <c r="T570" s="59">
        <f t="shared" si="249"/>
        <v>0</v>
      </c>
      <c r="U570" s="42">
        <f t="shared" si="250"/>
        <v>0</v>
      </c>
      <c r="V570" s="53" t="e">
        <f t="shared" si="261"/>
        <v>#DIV/0!</v>
      </c>
      <c r="W570" s="92">
        <f t="shared" si="251"/>
        <v>5</v>
      </c>
      <c r="X570" s="87">
        <f t="shared" si="252"/>
        <v>6.4935064935064934</v>
      </c>
      <c r="Y570" s="88">
        <f t="shared" si="262"/>
        <v>-3.4194869158454821E-17</v>
      </c>
      <c r="Z570" s="54">
        <f t="shared" si="253"/>
        <v>0</v>
      </c>
      <c r="AA570" s="42">
        <f t="shared" si="263"/>
        <v>0</v>
      </c>
      <c r="AB570" s="55" t="e">
        <f t="shared" si="264"/>
        <v>#DIV/0!</v>
      </c>
      <c r="AC570" s="86">
        <f t="shared" si="254"/>
        <v>5</v>
      </c>
      <c r="AD570" s="87">
        <f t="shared" si="265"/>
        <v>5.2083333333333339</v>
      </c>
      <c r="AE570" s="93">
        <f t="shared" si="266"/>
        <v>1.0658141036401501E-16</v>
      </c>
      <c r="AF570" s="59">
        <f t="shared" si="267"/>
        <v>5</v>
      </c>
      <c r="AG570" s="42">
        <f t="shared" si="268"/>
        <v>5.2083333333333339</v>
      </c>
      <c r="AH570" s="55">
        <f t="shared" si="269"/>
        <v>1.0658141036401501E-16</v>
      </c>
    </row>
    <row r="571" spans="1:34" x14ac:dyDescent="0.25">
      <c r="A571" s="75"/>
      <c r="B571" s="66"/>
      <c r="C571" s="40"/>
      <c r="D571" s="80">
        <v>0.04</v>
      </c>
      <c r="E571" s="86">
        <f t="shared" si="240"/>
        <v>5</v>
      </c>
      <c r="F571" s="87">
        <f t="shared" si="241"/>
        <v>6.2893081761006293</v>
      </c>
      <c r="G571" s="88">
        <f t="shared" si="255"/>
        <v>3.5305092183079979E-17</v>
      </c>
      <c r="H571" s="54">
        <f t="shared" si="242"/>
        <v>0</v>
      </c>
      <c r="I571" s="42">
        <f t="shared" si="256"/>
        <v>0</v>
      </c>
      <c r="J571" s="53" t="e">
        <f t="shared" si="257"/>
        <v>#DIV/0!</v>
      </c>
      <c r="K571" s="92">
        <f t="shared" si="243"/>
        <v>0</v>
      </c>
      <c r="L571" s="87">
        <f t="shared" si="244"/>
        <v>0</v>
      </c>
      <c r="M571" s="93" t="e">
        <f t="shared" si="258"/>
        <v>#DIV/0!</v>
      </c>
      <c r="N571" s="59">
        <f t="shared" si="245"/>
        <v>5</v>
      </c>
      <c r="O571" s="42">
        <f t="shared" si="246"/>
        <v>6.2500000000000009</v>
      </c>
      <c r="P571" s="55">
        <f t="shared" si="259"/>
        <v>1.0658141036401501E-16</v>
      </c>
      <c r="Q571" s="86">
        <f t="shared" si="247"/>
        <v>0</v>
      </c>
      <c r="R571" s="87">
        <f t="shared" si="248"/>
        <v>0</v>
      </c>
      <c r="S571" s="93" t="e">
        <f t="shared" si="260"/>
        <v>#DIV/0!</v>
      </c>
      <c r="T571" s="59">
        <f t="shared" si="249"/>
        <v>0</v>
      </c>
      <c r="U571" s="42">
        <f t="shared" si="250"/>
        <v>0</v>
      </c>
      <c r="V571" s="53" t="e">
        <f t="shared" si="261"/>
        <v>#DIV/0!</v>
      </c>
      <c r="W571" s="92">
        <f t="shared" si="251"/>
        <v>5</v>
      </c>
      <c r="X571" s="87">
        <f t="shared" si="252"/>
        <v>6.4935064935064934</v>
      </c>
      <c r="Y571" s="88">
        <f t="shared" si="262"/>
        <v>-3.4194869158454821E-17</v>
      </c>
      <c r="Z571" s="54">
        <f t="shared" si="253"/>
        <v>0</v>
      </c>
      <c r="AA571" s="42">
        <f t="shared" si="263"/>
        <v>0</v>
      </c>
      <c r="AB571" s="55" t="e">
        <f t="shared" si="264"/>
        <v>#DIV/0!</v>
      </c>
      <c r="AC571" s="86">
        <f t="shared" si="254"/>
        <v>5</v>
      </c>
      <c r="AD571" s="87">
        <f t="shared" si="265"/>
        <v>5.2083333333333339</v>
      </c>
      <c r="AE571" s="93">
        <f t="shared" si="266"/>
        <v>1.0658141036401501E-16</v>
      </c>
      <c r="AF571" s="59">
        <f t="shared" si="267"/>
        <v>5</v>
      </c>
      <c r="AG571" s="42">
        <f t="shared" si="268"/>
        <v>5.2083333333333339</v>
      </c>
      <c r="AH571" s="55">
        <f t="shared" si="269"/>
        <v>1.0658141036401501E-16</v>
      </c>
    </row>
    <row r="572" spans="1:34" x14ac:dyDescent="0.25">
      <c r="A572" s="75"/>
      <c r="B572" s="66"/>
      <c r="C572" s="40"/>
      <c r="D572" s="80">
        <v>0.04</v>
      </c>
      <c r="E572" s="86">
        <f t="shared" si="240"/>
        <v>5</v>
      </c>
      <c r="F572" s="87">
        <f t="shared" si="241"/>
        <v>6.2893081761006293</v>
      </c>
      <c r="G572" s="88">
        <f t="shared" si="255"/>
        <v>3.5305092183079979E-17</v>
      </c>
      <c r="H572" s="54">
        <f t="shared" si="242"/>
        <v>0</v>
      </c>
      <c r="I572" s="42">
        <f t="shared" si="256"/>
        <v>0</v>
      </c>
      <c r="J572" s="53" t="e">
        <f t="shared" si="257"/>
        <v>#DIV/0!</v>
      </c>
      <c r="K572" s="92">
        <f t="shared" si="243"/>
        <v>0</v>
      </c>
      <c r="L572" s="87">
        <f t="shared" si="244"/>
        <v>0</v>
      </c>
      <c r="M572" s="93" t="e">
        <f t="shared" si="258"/>
        <v>#DIV/0!</v>
      </c>
      <c r="N572" s="59">
        <f t="shared" si="245"/>
        <v>5</v>
      </c>
      <c r="O572" s="42">
        <f t="shared" si="246"/>
        <v>6.2500000000000009</v>
      </c>
      <c r="P572" s="55">
        <f t="shared" si="259"/>
        <v>1.0658141036401501E-16</v>
      </c>
      <c r="Q572" s="86">
        <f t="shared" si="247"/>
        <v>0</v>
      </c>
      <c r="R572" s="87">
        <f t="shared" si="248"/>
        <v>0</v>
      </c>
      <c r="S572" s="93" t="e">
        <f t="shared" si="260"/>
        <v>#DIV/0!</v>
      </c>
      <c r="T572" s="59">
        <f t="shared" si="249"/>
        <v>0</v>
      </c>
      <c r="U572" s="42">
        <f t="shared" si="250"/>
        <v>0</v>
      </c>
      <c r="V572" s="53" t="e">
        <f t="shared" si="261"/>
        <v>#DIV/0!</v>
      </c>
      <c r="W572" s="92">
        <f t="shared" si="251"/>
        <v>5</v>
      </c>
      <c r="X572" s="87">
        <f t="shared" si="252"/>
        <v>6.4935064935064934</v>
      </c>
      <c r="Y572" s="88">
        <f t="shared" si="262"/>
        <v>-3.4194869158454821E-17</v>
      </c>
      <c r="Z572" s="54">
        <f t="shared" si="253"/>
        <v>0</v>
      </c>
      <c r="AA572" s="42">
        <f t="shared" si="263"/>
        <v>0</v>
      </c>
      <c r="AB572" s="55" t="e">
        <f t="shared" si="264"/>
        <v>#DIV/0!</v>
      </c>
      <c r="AC572" s="86">
        <f t="shared" si="254"/>
        <v>5</v>
      </c>
      <c r="AD572" s="87">
        <f t="shared" si="265"/>
        <v>5.2083333333333339</v>
      </c>
      <c r="AE572" s="93">
        <f t="shared" si="266"/>
        <v>1.0658141036401501E-16</v>
      </c>
      <c r="AF572" s="59">
        <f t="shared" si="267"/>
        <v>5</v>
      </c>
      <c r="AG572" s="42">
        <f t="shared" si="268"/>
        <v>5.2083333333333339</v>
      </c>
      <c r="AH572" s="55">
        <f t="shared" si="269"/>
        <v>1.0658141036401501E-16</v>
      </c>
    </row>
    <row r="573" spans="1:34" x14ac:dyDescent="0.25">
      <c r="A573" s="75"/>
      <c r="B573" s="66"/>
      <c r="C573" s="40"/>
      <c r="D573" s="80">
        <v>0.04</v>
      </c>
      <c r="E573" s="86">
        <f t="shared" si="240"/>
        <v>5</v>
      </c>
      <c r="F573" s="87">
        <f t="shared" si="241"/>
        <v>6.2893081761006293</v>
      </c>
      <c r="G573" s="88">
        <f t="shared" si="255"/>
        <v>3.5305092183079979E-17</v>
      </c>
      <c r="H573" s="54">
        <f t="shared" si="242"/>
        <v>0</v>
      </c>
      <c r="I573" s="42">
        <f t="shared" si="256"/>
        <v>0</v>
      </c>
      <c r="J573" s="53" t="e">
        <f t="shared" si="257"/>
        <v>#DIV/0!</v>
      </c>
      <c r="K573" s="92">
        <f t="shared" si="243"/>
        <v>0</v>
      </c>
      <c r="L573" s="87">
        <f t="shared" si="244"/>
        <v>0</v>
      </c>
      <c r="M573" s="93" t="e">
        <f t="shared" si="258"/>
        <v>#DIV/0!</v>
      </c>
      <c r="N573" s="59">
        <f t="shared" si="245"/>
        <v>5</v>
      </c>
      <c r="O573" s="42">
        <f t="shared" si="246"/>
        <v>6.2500000000000009</v>
      </c>
      <c r="P573" s="55">
        <f t="shared" si="259"/>
        <v>1.0658141036401501E-16</v>
      </c>
      <c r="Q573" s="86">
        <f t="shared" si="247"/>
        <v>0</v>
      </c>
      <c r="R573" s="87">
        <f t="shared" si="248"/>
        <v>0</v>
      </c>
      <c r="S573" s="93" t="e">
        <f t="shared" si="260"/>
        <v>#DIV/0!</v>
      </c>
      <c r="T573" s="59">
        <f t="shared" si="249"/>
        <v>0</v>
      </c>
      <c r="U573" s="42">
        <f t="shared" si="250"/>
        <v>0</v>
      </c>
      <c r="V573" s="53" t="e">
        <f t="shared" si="261"/>
        <v>#DIV/0!</v>
      </c>
      <c r="W573" s="92">
        <f t="shared" si="251"/>
        <v>5</v>
      </c>
      <c r="X573" s="87">
        <f t="shared" si="252"/>
        <v>6.4935064935064934</v>
      </c>
      <c r="Y573" s="88">
        <f t="shared" si="262"/>
        <v>-3.4194869158454821E-17</v>
      </c>
      <c r="Z573" s="54">
        <f t="shared" si="253"/>
        <v>0</v>
      </c>
      <c r="AA573" s="42">
        <f t="shared" si="263"/>
        <v>0</v>
      </c>
      <c r="AB573" s="55" t="e">
        <f t="shared" si="264"/>
        <v>#DIV/0!</v>
      </c>
      <c r="AC573" s="86">
        <f t="shared" si="254"/>
        <v>5</v>
      </c>
      <c r="AD573" s="87">
        <f t="shared" si="265"/>
        <v>5.2083333333333339</v>
      </c>
      <c r="AE573" s="93">
        <f t="shared" si="266"/>
        <v>1.0658141036401501E-16</v>
      </c>
      <c r="AF573" s="59">
        <f t="shared" si="267"/>
        <v>5</v>
      </c>
      <c r="AG573" s="42">
        <f t="shared" si="268"/>
        <v>5.2083333333333339</v>
      </c>
      <c r="AH573" s="55">
        <f t="shared" si="269"/>
        <v>1.0658141036401501E-16</v>
      </c>
    </row>
    <row r="574" spans="1:34" x14ac:dyDescent="0.25">
      <c r="A574" s="75"/>
      <c r="B574" s="66"/>
      <c r="C574" s="40"/>
      <c r="D574" s="80">
        <v>0.04</v>
      </c>
      <c r="E574" s="86">
        <f t="shared" si="240"/>
        <v>5</v>
      </c>
      <c r="F574" s="87">
        <f t="shared" si="241"/>
        <v>6.2893081761006293</v>
      </c>
      <c r="G574" s="88">
        <f t="shared" si="255"/>
        <v>3.5305092183079979E-17</v>
      </c>
      <c r="H574" s="54">
        <f t="shared" si="242"/>
        <v>0</v>
      </c>
      <c r="I574" s="42">
        <f t="shared" si="256"/>
        <v>0</v>
      </c>
      <c r="J574" s="53" t="e">
        <f t="shared" si="257"/>
        <v>#DIV/0!</v>
      </c>
      <c r="K574" s="92">
        <f t="shared" si="243"/>
        <v>0</v>
      </c>
      <c r="L574" s="87">
        <f t="shared" si="244"/>
        <v>0</v>
      </c>
      <c r="M574" s="93" t="e">
        <f t="shared" si="258"/>
        <v>#DIV/0!</v>
      </c>
      <c r="N574" s="59">
        <f t="shared" si="245"/>
        <v>5</v>
      </c>
      <c r="O574" s="42">
        <f t="shared" si="246"/>
        <v>6.2500000000000009</v>
      </c>
      <c r="P574" s="55">
        <f t="shared" si="259"/>
        <v>1.0658141036401501E-16</v>
      </c>
      <c r="Q574" s="86">
        <f t="shared" si="247"/>
        <v>0</v>
      </c>
      <c r="R574" s="87">
        <f t="shared" si="248"/>
        <v>0</v>
      </c>
      <c r="S574" s="93" t="e">
        <f t="shared" si="260"/>
        <v>#DIV/0!</v>
      </c>
      <c r="T574" s="59">
        <f t="shared" si="249"/>
        <v>0</v>
      </c>
      <c r="U574" s="42">
        <f t="shared" si="250"/>
        <v>0</v>
      </c>
      <c r="V574" s="53" t="e">
        <f t="shared" si="261"/>
        <v>#DIV/0!</v>
      </c>
      <c r="W574" s="92">
        <f t="shared" si="251"/>
        <v>5</v>
      </c>
      <c r="X574" s="87">
        <f t="shared" si="252"/>
        <v>6.4935064935064934</v>
      </c>
      <c r="Y574" s="88">
        <f t="shared" si="262"/>
        <v>-3.4194869158454821E-17</v>
      </c>
      <c r="Z574" s="54">
        <f t="shared" si="253"/>
        <v>0</v>
      </c>
      <c r="AA574" s="42">
        <f t="shared" si="263"/>
        <v>0</v>
      </c>
      <c r="AB574" s="55" t="e">
        <f t="shared" si="264"/>
        <v>#DIV/0!</v>
      </c>
      <c r="AC574" s="86">
        <f t="shared" si="254"/>
        <v>5</v>
      </c>
      <c r="AD574" s="87">
        <f t="shared" si="265"/>
        <v>5.2083333333333339</v>
      </c>
      <c r="AE574" s="93">
        <f t="shared" si="266"/>
        <v>1.0658141036401501E-16</v>
      </c>
      <c r="AF574" s="59">
        <f t="shared" si="267"/>
        <v>5</v>
      </c>
      <c r="AG574" s="42">
        <f t="shared" si="268"/>
        <v>5.2083333333333339</v>
      </c>
      <c r="AH574" s="55">
        <f t="shared" si="269"/>
        <v>1.0658141036401501E-16</v>
      </c>
    </row>
    <row r="575" spans="1:34" x14ac:dyDescent="0.25">
      <c r="A575" s="75"/>
      <c r="B575" s="66"/>
      <c r="C575" s="40"/>
      <c r="D575" s="80">
        <v>0.04</v>
      </c>
      <c r="E575" s="86">
        <f t="shared" si="240"/>
        <v>5</v>
      </c>
      <c r="F575" s="87">
        <f t="shared" si="241"/>
        <v>6.2893081761006293</v>
      </c>
      <c r="G575" s="88">
        <f t="shared" si="255"/>
        <v>3.5305092183079979E-17</v>
      </c>
      <c r="H575" s="54">
        <f t="shared" si="242"/>
        <v>0</v>
      </c>
      <c r="I575" s="42">
        <f t="shared" si="256"/>
        <v>0</v>
      </c>
      <c r="J575" s="53" t="e">
        <f t="shared" si="257"/>
        <v>#DIV/0!</v>
      </c>
      <c r="K575" s="92">
        <f t="shared" si="243"/>
        <v>0</v>
      </c>
      <c r="L575" s="87">
        <f t="shared" si="244"/>
        <v>0</v>
      </c>
      <c r="M575" s="93" t="e">
        <f t="shared" si="258"/>
        <v>#DIV/0!</v>
      </c>
      <c r="N575" s="59">
        <f t="shared" si="245"/>
        <v>5</v>
      </c>
      <c r="O575" s="42">
        <f t="shared" si="246"/>
        <v>6.2500000000000009</v>
      </c>
      <c r="P575" s="55">
        <f t="shared" si="259"/>
        <v>1.0658141036401501E-16</v>
      </c>
      <c r="Q575" s="86">
        <f t="shared" si="247"/>
        <v>0</v>
      </c>
      <c r="R575" s="87">
        <f t="shared" si="248"/>
        <v>0</v>
      </c>
      <c r="S575" s="93" t="e">
        <f t="shared" si="260"/>
        <v>#DIV/0!</v>
      </c>
      <c r="T575" s="59">
        <f t="shared" si="249"/>
        <v>0</v>
      </c>
      <c r="U575" s="42">
        <f t="shared" si="250"/>
        <v>0</v>
      </c>
      <c r="V575" s="53" t="e">
        <f t="shared" si="261"/>
        <v>#DIV/0!</v>
      </c>
      <c r="W575" s="92">
        <f t="shared" si="251"/>
        <v>5</v>
      </c>
      <c r="X575" s="87">
        <f t="shared" si="252"/>
        <v>6.4935064935064934</v>
      </c>
      <c r="Y575" s="88">
        <f t="shared" si="262"/>
        <v>-3.4194869158454821E-17</v>
      </c>
      <c r="Z575" s="54">
        <f t="shared" si="253"/>
        <v>0</v>
      </c>
      <c r="AA575" s="42">
        <f t="shared" si="263"/>
        <v>0</v>
      </c>
      <c r="AB575" s="55" t="e">
        <f t="shared" si="264"/>
        <v>#DIV/0!</v>
      </c>
      <c r="AC575" s="86">
        <f t="shared" si="254"/>
        <v>5</v>
      </c>
      <c r="AD575" s="87">
        <f t="shared" si="265"/>
        <v>5.2083333333333339</v>
      </c>
      <c r="AE575" s="93">
        <f t="shared" si="266"/>
        <v>1.0658141036401501E-16</v>
      </c>
      <c r="AF575" s="59">
        <f t="shared" si="267"/>
        <v>5</v>
      </c>
      <c r="AG575" s="42">
        <f t="shared" si="268"/>
        <v>5.2083333333333339</v>
      </c>
      <c r="AH575" s="55">
        <f t="shared" si="269"/>
        <v>1.0658141036401501E-16</v>
      </c>
    </row>
    <row r="576" spans="1:34" x14ac:dyDescent="0.25">
      <c r="A576" s="75"/>
      <c r="B576" s="66"/>
      <c r="C576" s="40"/>
      <c r="D576" s="80">
        <v>0.04</v>
      </c>
      <c r="E576" s="86">
        <f t="shared" si="240"/>
        <v>5</v>
      </c>
      <c r="F576" s="87">
        <f t="shared" si="241"/>
        <v>6.2893081761006293</v>
      </c>
      <c r="G576" s="88">
        <f t="shared" si="255"/>
        <v>3.5305092183079979E-17</v>
      </c>
      <c r="H576" s="54">
        <f t="shared" si="242"/>
        <v>0</v>
      </c>
      <c r="I576" s="42">
        <f t="shared" si="256"/>
        <v>0</v>
      </c>
      <c r="J576" s="53" t="e">
        <f t="shared" si="257"/>
        <v>#DIV/0!</v>
      </c>
      <c r="K576" s="92">
        <f t="shared" si="243"/>
        <v>0</v>
      </c>
      <c r="L576" s="87">
        <f t="shared" si="244"/>
        <v>0</v>
      </c>
      <c r="M576" s="93" t="e">
        <f t="shared" si="258"/>
        <v>#DIV/0!</v>
      </c>
      <c r="N576" s="59">
        <f t="shared" si="245"/>
        <v>5</v>
      </c>
      <c r="O576" s="42">
        <f t="shared" si="246"/>
        <v>6.2500000000000009</v>
      </c>
      <c r="P576" s="55">
        <f t="shared" si="259"/>
        <v>1.0658141036401501E-16</v>
      </c>
      <c r="Q576" s="86">
        <f t="shared" si="247"/>
        <v>0</v>
      </c>
      <c r="R576" s="87">
        <f t="shared" si="248"/>
        <v>0</v>
      </c>
      <c r="S576" s="93" t="e">
        <f t="shared" si="260"/>
        <v>#DIV/0!</v>
      </c>
      <c r="T576" s="59">
        <f t="shared" si="249"/>
        <v>0</v>
      </c>
      <c r="U576" s="42">
        <f t="shared" si="250"/>
        <v>0</v>
      </c>
      <c r="V576" s="53" t="e">
        <f t="shared" si="261"/>
        <v>#DIV/0!</v>
      </c>
      <c r="W576" s="92">
        <f t="shared" si="251"/>
        <v>5</v>
      </c>
      <c r="X576" s="87">
        <f t="shared" si="252"/>
        <v>6.4935064935064934</v>
      </c>
      <c r="Y576" s="88">
        <f t="shared" si="262"/>
        <v>-3.4194869158454821E-17</v>
      </c>
      <c r="Z576" s="54">
        <f t="shared" si="253"/>
        <v>0</v>
      </c>
      <c r="AA576" s="42">
        <f t="shared" si="263"/>
        <v>0</v>
      </c>
      <c r="AB576" s="55" t="e">
        <f t="shared" si="264"/>
        <v>#DIV/0!</v>
      </c>
      <c r="AC576" s="86">
        <f t="shared" si="254"/>
        <v>5</v>
      </c>
      <c r="AD576" s="87">
        <f t="shared" si="265"/>
        <v>5.2083333333333339</v>
      </c>
      <c r="AE576" s="93">
        <f t="shared" si="266"/>
        <v>1.0658141036401501E-16</v>
      </c>
      <c r="AF576" s="59">
        <f t="shared" si="267"/>
        <v>5</v>
      </c>
      <c r="AG576" s="42">
        <f t="shared" si="268"/>
        <v>5.2083333333333339</v>
      </c>
      <c r="AH576" s="55">
        <f t="shared" si="269"/>
        <v>1.0658141036401501E-16</v>
      </c>
    </row>
    <row r="577" spans="1:34" x14ac:dyDescent="0.25">
      <c r="A577" s="75"/>
      <c r="B577" s="66"/>
      <c r="C577" s="40"/>
      <c r="D577" s="80">
        <v>0.04</v>
      </c>
      <c r="E577" s="86">
        <f t="shared" si="240"/>
        <v>5</v>
      </c>
      <c r="F577" s="87">
        <f t="shared" si="241"/>
        <v>6.2893081761006293</v>
      </c>
      <c r="G577" s="88">
        <f t="shared" si="255"/>
        <v>3.5305092183079979E-17</v>
      </c>
      <c r="H577" s="54">
        <f t="shared" si="242"/>
        <v>0</v>
      </c>
      <c r="I577" s="42">
        <f t="shared" si="256"/>
        <v>0</v>
      </c>
      <c r="J577" s="53" t="e">
        <f t="shared" si="257"/>
        <v>#DIV/0!</v>
      </c>
      <c r="K577" s="92">
        <f t="shared" si="243"/>
        <v>0</v>
      </c>
      <c r="L577" s="87">
        <f t="shared" si="244"/>
        <v>0</v>
      </c>
      <c r="M577" s="93" t="e">
        <f t="shared" si="258"/>
        <v>#DIV/0!</v>
      </c>
      <c r="N577" s="59">
        <f t="shared" si="245"/>
        <v>5</v>
      </c>
      <c r="O577" s="42">
        <f t="shared" si="246"/>
        <v>6.2500000000000009</v>
      </c>
      <c r="P577" s="55">
        <f t="shared" si="259"/>
        <v>1.0658141036401501E-16</v>
      </c>
      <c r="Q577" s="86">
        <f t="shared" si="247"/>
        <v>0</v>
      </c>
      <c r="R577" s="87">
        <f t="shared" si="248"/>
        <v>0</v>
      </c>
      <c r="S577" s="93" t="e">
        <f t="shared" si="260"/>
        <v>#DIV/0!</v>
      </c>
      <c r="T577" s="59">
        <f t="shared" si="249"/>
        <v>0</v>
      </c>
      <c r="U577" s="42">
        <f t="shared" si="250"/>
        <v>0</v>
      </c>
      <c r="V577" s="53" t="e">
        <f t="shared" si="261"/>
        <v>#DIV/0!</v>
      </c>
      <c r="W577" s="92">
        <f t="shared" si="251"/>
        <v>5</v>
      </c>
      <c r="X577" s="87">
        <f t="shared" si="252"/>
        <v>6.4935064935064934</v>
      </c>
      <c r="Y577" s="88">
        <f t="shared" si="262"/>
        <v>-3.4194869158454821E-17</v>
      </c>
      <c r="Z577" s="54">
        <f t="shared" si="253"/>
        <v>0</v>
      </c>
      <c r="AA577" s="42">
        <f t="shared" si="263"/>
        <v>0</v>
      </c>
      <c r="AB577" s="55" t="e">
        <f t="shared" si="264"/>
        <v>#DIV/0!</v>
      </c>
      <c r="AC577" s="86">
        <f t="shared" si="254"/>
        <v>5</v>
      </c>
      <c r="AD577" s="87">
        <f t="shared" si="265"/>
        <v>5.2083333333333339</v>
      </c>
      <c r="AE577" s="93">
        <f t="shared" si="266"/>
        <v>1.0658141036401501E-16</v>
      </c>
      <c r="AF577" s="59">
        <f t="shared" si="267"/>
        <v>5</v>
      </c>
      <c r="AG577" s="42">
        <f t="shared" si="268"/>
        <v>5.2083333333333339</v>
      </c>
      <c r="AH577" s="55">
        <f t="shared" si="269"/>
        <v>1.0658141036401501E-16</v>
      </c>
    </row>
    <row r="578" spans="1:34" x14ac:dyDescent="0.25">
      <c r="A578" s="75"/>
      <c r="B578" s="66"/>
      <c r="C578" s="40"/>
      <c r="D578" s="80">
        <v>0.04</v>
      </c>
      <c r="E578" s="86">
        <f t="shared" si="240"/>
        <v>5</v>
      </c>
      <c r="F578" s="87">
        <f t="shared" si="241"/>
        <v>6.2893081761006293</v>
      </c>
      <c r="G578" s="88">
        <f t="shared" si="255"/>
        <v>3.5305092183079979E-17</v>
      </c>
      <c r="H578" s="54">
        <f t="shared" si="242"/>
        <v>0</v>
      </c>
      <c r="I578" s="42">
        <f t="shared" si="256"/>
        <v>0</v>
      </c>
      <c r="J578" s="53" t="e">
        <f t="shared" si="257"/>
        <v>#DIV/0!</v>
      </c>
      <c r="K578" s="92">
        <f t="shared" si="243"/>
        <v>0</v>
      </c>
      <c r="L578" s="87">
        <f t="shared" si="244"/>
        <v>0</v>
      </c>
      <c r="M578" s="93" t="e">
        <f t="shared" si="258"/>
        <v>#DIV/0!</v>
      </c>
      <c r="N578" s="59">
        <f t="shared" si="245"/>
        <v>5</v>
      </c>
      <c r="O578" s="42">
        <f t="shared" si="246"/>
        <v>6.2500000000000009</v>
      </c>
      <c r="P578" s="55">
        <f t="shared" si="259"/>
        <v>1.0658141036401501E-16</v>
      </c>
      <c r="Q578" s="86">
        <f t="shared" si="247"/>
        <v>0</v>
      </c>
      <c r="R578" s="87">
        <f t="shared" si="248"/>
        <v>0</v>
      </c>
      <c r="S578" s="93" t="e">
        <f t="shared" si="260"/>
        <v>#DIV/0!</v>
      </c>
      <c r="T578" s="59">
        <f t="shared" si="249"/>
        <v>0</v>
      </c>
      <c r="U578" s="42">
        <f t="shared" si="250"/>
        <v>0</v>
      </c>
      <c r="V578" s="53" t="e">
        <f t="shared" si="261"/>
        <v>#DIV/0!</v>
      </c>
      <c r="W578" s="92">
        <f t="shared" si="251"/>
        <v>5</v>
      </c>
      <c r="X578" s="87">
        <f t="shared" si="252"/>
        <v>6.4935064935064934</v>
      </c>
      <c r="Y578" s="88">
        <f t="shared" si="262"/>
        <v>-3.4194869158454821E-17</v>
      </c>
      <c r="Z578" s="54">
        <f t="shared" si="253"/>
        <v>0</v>
      </c>
      <c r="AA578" s="42">
        <f t="shared" si="263"/>
        <v>0</v>
      </c>
      <c r="AB578" s="55" t="e">
        <f t="shared" si="264"/>
        <v>#DIV/0!</v>
      </c>
      <c r="AC578" s="86">
        <f t="shared" si="254"/>
        <v>5</v>
      </c>
      <c r="AD578" s="87">
        <f t="shared" si="265"/>
        <v>5.2083333333333339</v>
      </c>
      <c r="AE578" s="93">
        <f t="shared" si="266"/>
        <v>1.0658141036401501E-16</v>
      </c>
      <c r="AF578" s="59">
        <f t="shared" si="267"/>
        <v>5</v>
      </c>
      <c r="AG578" s="42">
        <f t="shared" si="268"/>
        <v>5.2083333333333339</v>
      </c>
      <c r="AH578" s="55">
        <f t="shared" si="269"/>
        <v>1.0658141036401501E-16</v>
      </c>
    </row>
    <row r="579" spans="1:34" x14ac:dyDescent="0.25">
      <c r="A579" s="75"/>
      <c r="B579" s="66"/>
      <c r="C579" s="40"/>
      <c r="D579" s="80">
        <v>0.04</v>
      </c>
      <c r="E579" s="86">
        <f t="shared" si="240"/>
        <v>5</v>
      </c>
      <c r="F579" s="87">
        <f t="shared" si="241"/>
        <v>6.2893081761006293</v>
      </c>
      <c r="G579" s="88">
        <f t="shared" si="255"/>
        <v>3.5305092183079979E-17</v>
      </c>
      <c r="H579" s="54">
        <f t="shared" si="242"/>
        <v>0</v>
      </c>
      <c r="I579" s="42">
        <f t="shared" si="256"/>
        <v>0</v>
      </c>
      <c r="J579" s="53" t="e">
        <f t="shared" si="257"/>
        <v>#DIV/0!</v>
      </c>
      <c r="K579" s="92">
        <f t="shared" si="243"/>
        <v>0</v>
      </c>
      <c r="L579" s="87">
        <f t="shared" si="244"/>
        <v>0</v>
      </c>
      <c r="M579" s="93" t="e">
        <f t="shared" si="258"/>
        <v>#DIV/0!</v>
      </c>
      <c r="N579" s="59">
        <f t="shared" si="245"/>
        <v>5</v>
      </c>
      <c r="O579" s="42">
        <f t="shared" si="246"/>
        <v>6.2500000000000009</v>
      </c>
      <c r="P579" s="55">
        <f t="shared" si="259"/>
        <v>1.0658141036401501E-16</v>
      </c>
      <c r="Q579" s="86">
        <f t="shared" si="247"/>
        <v>0</v>
      </c>
      <c r="R579" s="87">
        <f t="shared" si="248"/>
        <v>0</v>
      </c>
      <c r="S579" s="93" t="e">
        <f t="shared" si="260"/>
        <v>#DIV/0!</v>
      </c>
      <c r="T579" s="59">
        <f t="shared" si="249"/>
        <v>0</v>
      </c>
      <c r="U579" s="42">
        <f t="shared" si="250"/>
        <v>0</v>
      </c>
      <c r="V579" s="53" t="e">
        <f t="shared" si="261"/>
        <v>#DIV/0!</v>
      </c>
      <c r="W579" s="92">
        <f t="shared" si="251"/>
        <v>5</v>
      </c>
      <c r="X579" s="87">
        <f t="shared" si="252"/>
        <v>6.4935064935064934</v>
      </c>
      <c r="Y579" s="88">
        <f t="shared" si="262"/>
        <v>-3.4194869158454821E-17</v>
      </c>
      <c r="Z579" s="54">
        <f t="shared" si="253"/>
        <v>0</v>
      </c>
      <c r="AA579" s="42">
        <f t="shared" si="263"/>
        <v>0</v>
      </c>
      <c r="AB579" s="55" t="e">
        <f t="shared" si="264"/>
        <v>#DIV/0!</v>
      </c>
      <c r="AC579" s="86">
        <f t="shared" si="254"/>
        <v>5</v>
      </c>
      <c r="AD579" s="87">
        <f t="shared" si="265"/>
        <v>5.2083333333333339</v>
      </c>
      <c r="AE579" s="93">
        <f t="shared" si="266"/>
        <v>1.0658141036401501E-16</v>
      </c>
      <c r="AF579" s="59">
        <f t="shared" si="267"/>
        <v>5</v>
      </c>
      <c r="AG579" s="42">
        <f t="shared" si="268"/>
        <v>5.2083333333333339</v>
      </c>
      <c r="AH579" s="55">
        <f t="shared" si="269"/>
        <v>1.0658141036401501E-16</v>
      </c>
    </row>
    <row r="580" spans="1:34" x14ac:dyDescent="0.25">
      <c r="A580" s="75"/>
      <c r="B580" s="66"/>
      <c r="C580" s="40"/>
      <c r="D580" s="80">
        <v>0.04</v>
      </c>
      <c r="E580" s="86">
        <f t="shared" si="240"/>
        <v>5</v>
      </c>
      <c r="F580" s="87">
        <f t="shared" si="241"/>
        <v>6.2893081761006293</v>
      </c>
      <c r="G580" s="88">
        <f t="shared" si="255"/>
        <v>3.5305092183079979E-17</v>
      </c>
      <c r="H580" s="54">
        <f t="shared" si="242"/>
        <v>0</v>
      </c>
      <c r="I580" s="42">
        <f t="shared" si="256"/>
        <v>0</v>
      </c>
      <c r="J580" s="53" t="e">
        <f t="shared" si="257"/>
        <v>#DIV/0!</v>
      </c>
      <c r="K580" s="92">
        <f t="shared" si="243"/>
        <v>0</v>
      </c>
      <c r="L580" s="87">
        <f t="shared" si="244"/>
        <v>0</v>
      </c>
      <c r="M580" s="93" t="e">
        <f t="shared" si="258"/>
        <v>#DIV/0!</v>
      </c>
      <c r="N580" s="59">
        <f t="shared" si="245"/>
        <v>5</v>
      </c>
      <c r="O580" s="42">
        <f t="shared" si="246"/>
        <v>6.2500000000000009</v>
      </c>
      <c r="P580" s="55">
        <f t="shared" si="259"/>
        <v>1.0658141036401501E-16</v>
      </c>
      <c r="Q580" s="86">
        <f t="shared" si="247"/>
        <v>0</v>
      </c>
      <c r="R580" s="87">
        <f t="shared" si="248"/>
        <v>0</v>
      </c>
      <c r="S580" s="93" t="e">
        <f t="shared" si="260"/>
        <v>#DIV/0!</v>
      </c>
      <c r="T580" s="59">
        <f t="shared" si="249"/>
        <v>0</v>
      </c>
      <c r="U580" s="42">
        <f t="shared" si="250"/>
        <v>0</v>
      </c>
      <c r="V580" s="53" t="e">
        <f t="shared" si="261"/>
        <v>#DIV/0!</v>
      </c>
      <c r="W580" s="92">
        <f t="shared" si="251"/>
        <v>5</v>
      </c>
      <c r="X580" s="87">
        <f t="shared" si="252"/>
        <v>6.4935064935064934</v>
      </c>
      <c r="Y580" s="88">
        <f t="shared" si="262"/>
        <v>-3.4194869158454821E-17</v>
      </c>
      <c r="Z580" s="54">
        <f t="shared" si="253"/>
        <v>0</v>
      </c>
      <c r="AA580" s="42">
        <f t="shared" si="263"/>
        <v>0</v>
      </c>
      <c r="AB580" s="55" t="e">
        <f t="shared" si="264"/>
        <v>#DIV/0!</v>
      </c>
      <c r="AC580" s="86">
        <f t="shared" si="254"/>
        <v>5</v>
      </c>
      <c r="AD580" s="87">
        <f t="shared" si="265"/>
        <v>5.2083333333333339</v>
      </c>
      <c r="AE580" s="93">
        <f t="shared" si="266"/>
        <v>1.0658141036401501E-16</v>
      </c>
      <c r="AF580" s="59">
        <f t="shared" si="267"/>
        <v>5</v>
      </c>
      <c r="AG580" s="42">
        <f t="shared" si="268"/>
        <v>5.2083333333333339</v>
      </c>
      <c r="AH580" s="55">
        <f t="shared" si="269"/>
        <v>1.0658141036401501E-16</v>
      </c>
    </row>
    <row r="581" spans="1:34" x14ac:dyDescent="0.25">
      <c r="A581" s="75"/>
      <c r="B581" s="66"/>
      <c r="C581" s="40"/>
      <c r="D581" s="80">
        <v>0.04</v>
      </c>
      <c r="E581" s="86">
        <f t="shared" si="240"/>
        <v>5</v>
      </c>
      <c r="F581" s="87">
        <f t="shared" si="241"/>
        <v>6.2893081761006293</v>
      </c>
      <c r="G581" s="88">
        <f t="shared" si="255"/>
        <v>3.5305092183079979E-17</v>
      </c>
      <c r="H581" s="54">
        <f t="shared" si="242"/>
        <v>0</v>
      </c>
      <c r="I581" s="42">
        <f t="shared" si="256"/>
        <v>0</v>
      </c>
      <c r="J581" s="53" t="e">
        <f t="shared" si="257"/>
        <v>#DIV/0!</v>
      </c>
      <c r="K581" s="92">
        <f t="shared" si="243"/>
        <v>0</v>
      </c>
      <c r="L581" s="87">
        <f t="shared" si="244"/>
        <v>0</v>
      </c>
      <c r="M581" s="93" t="e">
        <f t="shared" si="258"/>
        <v>#DIV/0!</v>
      </c>
      <c r="N581" s="59">
        <f t="shared" si="245"/>
        <v>5</v>
      </c>
      <c r="O581" s="42">
        <f t="shared" si="246"/>
        <v>6.2500000000000009</v>
      </c>
      <c r="P581" s="55">
        <f t="shared" si="259"/>
        <v>1.0658141036401501E-16</v>
      </c>
      <c r="Q581" s="86">
        <f t="shared" si="247"/>
        <v>0</v>
      </c>
      <c r="R581" s="87">
        <f t="shared" si="248"/>
        <v>0</v>
      </c>
      <c r="S581" s="93" t="e">
        <f t="shared" si="260"/>
        <v>#DIV/0!</v>
      </c>
      <c r="T581" s="59">
        <f t="shared" si="249"/>
        <v>0</v>
      </c>
      <c r="U581" s="42">
        <f t="shared" si="250"/>
        <v>0</v>
      </c>
      <c r="V581" s="53" t="e">
        <f t="shared" si="261"/>
        <v>#DIV/0!</v>
      </c>
      <c r="W581" s="92">
        <f t="shared" si="251"/>
        <v>5</v>
      </c>
      <c r="X581" s="87">
        <f t="shared" si="252"/>
        <v>6.4935064935064934</v>
      </c>
      <c r="Y581" s="88">
        <f t="shared" si="262"/>
        <v>-3.4194869158454821E-17</v>
      </c>
      <c r="Z581" s="54">
        <f t="shared" si="253"/>
        <v>0</v>
      </c>
      <c r="AA581" s="42">
        <f t="shared" si="263"/>
        <v>0</v>
      </c>
      <c r="AB581" s="55" t="e">
        <f t="shared" si="264"/>
        <v>#DIV/0!</v>
      </c>
      <c r="AC581" s="86">
        <f t="shared" si="254"/>
        <v>5</v>
      </c>
      <c r="AD581" s="87">
        <f t="shared" si="265"/>
        <v>5.2083333333333339</v>
      </c>
      <c r="AE581" s="93">
        <f t="shared" si="266"/>
        <v>1.0658141036401501E-16</v>
      </c>
      <c r="AF581" s="59">
        <f t="shared" si="267"/>
        <v>5</v>
      </c>
      <c r="AG581" s="42">
        <f t="shared" si="268"/>
        <v>5.2083333333333339</v>
      </c>
      <c r="AH581" s="55">
        <f t="shared" si="269"/>
        <v>1.0658141036401501E-16</v>
      </c>
    </row>
    <row r="582" spans="1:34" x14ac:dyDescent="0.25">
      <c r="A582" s="75"/>
      <c r="B582" s="66"/>
      <c r="C582" s="40"/>
      <c r="D582" s="80">
        <v>0.04</v>
      </c>
      <c r="E582" s="86">
        <f t="shared" si="240"/>
        <v>5</v>
      </c>
      <c r="F582" s="87">
        <f t="shared" si="241"/>
        <v>6.2893081761006293</v>
      </c>
      <c r="G582" s="88">
        <f t="shared" si="255"/>
        <v>3.5305092183079979E-17</v>
      </c>
      <c r="H582" s="54">
        <f t="shared" si="242"/>
        <v>0</v>
      </c>
      <c r="I582" s="42">
        <f t="shared" si="256"/>
        <v>0</v>
      </c>
      <c r="J582" s="53" t="e">
        <f t="shared" si="257"/>
        <v>#DIV/0!</v>
      </c>
      <c r="K582" s="92">
        <f t="shared" si="243"/>
        <v>0</v>
      </c>
      <c r="L582" s="87">
        <f t="shared" si="244"/>
        <v>0</v>
      </c>
      <c r="M582" s="93" t="e">
        <f t="shared" si="258"/>
        <v>#DIV/0!</v>
      </c>
      <c r="N582" s="59">
        <f t="shared" si="245"/>
        <v>5</v>
      </c>
      <c r="O582" s="42">
        <f t="shared" si="246"/>
        <v>6.2500000000000009</v>
      </c>
      <c r="P582" s="55">
        <f t="shared" si="259"/>
        <v>1.0658141036401501E-16</v>
      </c>
      <c r="Q582" s="86">
        <f t="shared" si="247"/>
        <v>0</v>
      </c>
      <c r="R582" s="87">
        <f t="shared" si="248"/>
        <v>0</v>
      </c>
      <c r="S582" s="93" t="e">
        <f t="shared" si="260"/>
        <v>#DIV/0!</v>
      </c>
      <c r="T582" s="59">
        <f t="shared" si="249"/>
        <v>0</v>
      </c>
      <c r="U582" s="42">
        <f t="shared" si="250"/>
        <v>0</v>
      </c>
      <c r="V582" s="53" t="e">
        <f t="shared" si="261"/>
        <v>#DIV/0!</v>
      </c>
      <c r="W582" s="92">
        <f t="shared" si="251"/>
        <v>5</v>
      </c>
      <c r="X582" s="87">
        <f t="shared" si="252"/>
        <v>6.4935064935064934</v>
      </c>
      <c r="Y582" s="88">
        <f t="shared" si="262"/>
        <v>-3.4194869158454821E-17</v>
      </c>
      <c r="Z582" s="54">
        <f t="shared" si="253"/>
        <v>0</v>
      </c>
      <c r="AA582" s="42">
        <f t="shared" si="263"/>
        <v>0</v>
      </c>
      <c r="AB582" s="55" t="e">
        <f t="shared" si="264"/>
        <v>#DIV/0!</v>
      </c>
      <c r="AC582" s="86">
        <f t="shared" si="254"/>
        <v>5</v>
      </c>
      <c r="AD582" s="87">
        <f t="shared" si="265"/>
        <v>5.2083333333333339</v>
      </c>
      <c r="AE582" s="93">
        <f t="shared" si="266"/>
        <v>1.0658141036401501E-16</v>
      </c>
      <c r="AF582" s="59">
        <f t="shared" si="267"/>
        <v>5</v>
      </c>
      <c r="AG582" s="42">
        <f t="shared" si="268"/>
        <v>5.2083333333333339</v>
      </c>
      <c r="AH582" s="55">
        <f t="shared" si="269"/>
        <v>1.0658141036401501E-16</v>
      </c>
    </row>
    <row r="583" spans="1:34" x14ac:dyDescent="0.25">
      <c r="A583" s="75"/>
      <c r="B583" s="66"/>
      <c r="C583" s="40"/>
      <c r="D583" s="80">
        <v>0.04</v>
      </c>
      <c r="E583" s="86">
        <f t="shared" si="240"/>
        <v>5</v>
      </c>
      <c r="F583" s="87">
        <f t="shared" si="241"/>
        <v>6.2893081761006293</v>
      </c>
      <c r="G583" s="88">
        <f t="shared" si="255"/>
        <v>3.5305092183079979E-17</v>
      </c>
      <c r="H583" s="54">
        <f t="shared" si="242"/>
        <v>0</v>
      </c>
      <c r="I583" s="42">
        <f t="shared" si="256"/>
        <v>0</v>
      </c>
      <c r="J583" s="53" t="e">
        <f t="shared" si="257"/>
        <v>#DIV/0!</v>
      </c>
      <c r="K583" s="92">
        <f t="shared" si="243"/>
        <v>0</v>
      </c>
      <c r="L583" s="87">
        <f t="shared" si="244"/>
        <v>0</v>
      </c>
      <c r="M583" s="93" t="e">
        <f t="shared" si="258"/>
        <v>#DIV/0!</v>
      </c>
      <c r="N583" s="59">
        <f t="shared" si="245"/>
        <v>5</v>
      </c>
      <c r="O583" s="42">
        <f t="shared" si="246"/>
        <v>6.2500000000000009</v>
      </c>
      <c r="P583" s="55">
        <f t="shared" si="259"/>
        <v>1.0658141036401501E-16</v>
      </c>
      <c r="Q583" s="86">
        <f t="shared" si="247"/>
        <v>0</v>
      </c>
      <c r="R583" s="87">
        <f t="shared" si="248"/>
        <v>0</v>
      </c>
      <c r="S583" s="93" t="e">
        <f t="shared" si="260"/>
        <v>#DIV/0!</v>
      </c>
      <c r="T583" s="59">
        <f t="shared" si="249"/>
        <v>0</v>
      </c>
      <c r="U583" s="42">
        <f t="shared" si="250"/>
        <v>0</v>
      </c>
      <c r="V583" s="53" t="e">
        <f t="shared" si="261"/>
        <v>#DIV/0!</v>
      </c>
      <c r="W583" s="92">
        <f t="shared" si="251"/>
        <v>5</v>
      </c>
      <c r="X583" s="87">
        <f t="shared" si="252"/>
        <v>6.4935064935064934</v>
      </c>
      <c r="Y583" s="88">
        <f t="shared" si="262"/>
        <v>-3.4194869158454821E-17</v>
      </c>
      <c r="Z583" s="54">
        <f t="shared" si="253"/>
        <v>0</v>
      </c>
      <c r="AA583" s="42">
        <f t="shared" si="263"/>
        <v>0</v>
      </c>
      <c r="AB583" s="55" t="e">
        <f t="shared" si="264"/>
        <v>#DIV/0!</v>
      </c>
      <c r="AC583" s="86">
        <f t="shared" si="254"/>
        <v>5</v>
      </c>
      <c r="AD583" s="87">
        <f t="shared" si="265"/>
        <v>5.2083333333333339</v>
      </c>
      <c r="AE583" s="93">
        <f t="shared" si="266"/>
        <v>1.0658141036401501E-16</v>
      </c>
      <c r="AF583" s="59">
        <f t="shared" si="267"/>
        <v>5</v>
      </c>
      <c r="AG583" s="42">
        <f t="shared" si="268"/>
        <v>5.2083333333333339</v>
      </c>
      <c r="AH583" s="55">
        <f t="shared" si="269"/>
        <v>1.0658141036401501E-16</v>
      </c>
    </row>
    <row r="584" spans="1:34" x14ac:dyDescent="0.25">
      <c r="A584" s="75"/>
      <c r="B584" s="66"/>
      <c r="C584" s="40"/>
      <c r="D584" s="80">
        <v>0.04</v>
      </c>
      <c r="E584" s="86">
        <f t="shared" si="240"/>
        <v>5</v>
      </c>
      <c r="F584" s="87">
        <f t="shared" si="241"/>
        <v>6.2893081761006293</v>
      </c>
      <c r="G584" s="88">
        <f t="shared" si="255"/>
        <v>3.5305092183079979E-17</v>
      </c>
      <c r="H584" s="54">
        <f t="shared" si="242"/>
        <v>0</v>
      </c>
      <c r="I584" s="42">
        <f t="shared" si="256"/>
        <v>0</v>
      </c>
      <c r="J584" s="53" t="e">
        <f t="shared" si="257"/>
        <v>#DIV/0!</v>
      </c>
      <c r="K584" s="92">
        <f t="shared" si="243"/>
        <v>0</v>
      </c>
      <c r="L584" s="87">
        <f t="shared" si="244"/>
        <v>0</v>
      </c>
      <c r="M584" s="93" t="e">
        <f t="shared" si="258"/>
        <v>#DIV/0!</v>
      </c>
      <c r="N584" s="59">
        <f t="shared" si="245"/>
        <v>5</v>
      </c>
      <c r="O584" s="42">
        <f t="shared" si="246"/>
        <v>6.2500000000000009</v>
      </c>
      <c r="P584" s="55">
        <f t="shared" si="259"/>
        <v>1.0658141036401501E-16</v>
      </c>
      <c r="Q584" s="86">
        <f t="shared" si="247"/>
        <v>0</v>
      </c>
      <c r="R584" s="87">
        <f t="shared" si="248"/>
        <v>0</v>
      </c>
      <c r="S584" s="93" t="e">
        <f t="shared" si="260"/>
        <v>#DIV/0!</v>
      </c>
      <c r="T584" s="59">
        <f t="shared" si="249"/>
        <v>0</v>
      </c>
      <c r="U584" s="42">
        <f t="shared" si="250"/>
        <v>0</v>
      </c>
      <c r="V584" s="53" t="e">
        <f t="shared" si="261"/>
        <v>#DIV/0!</v>
      </c>
      <c r="W584" s="92">
        <f t="shared" si="251"/>
        <v>5</v>
      </c>
      <c r="X584" s="87">
        <f t="shared" si="252"/>
        <v>6.4935064935064934</v>
      </c>
      <c r="Y584" s="88">
        <f t="shared" si="262"/>
        <v>-3.4194869158454821E-17</v>
      </c>
      <c r="Z584" s="54">
        <f t="shared" si="253"/>
        <v>0</v>
      </c>
      <c r="AA584" s="42">
        <f t="shared" si="263"/>
        <v>0</v>
      </c>
      <c r="AB584" s="55" t="e">
        <f t="shared" si="264"/>
        <v>#DIV/0!</v>
      </c>
      <c r="AC584" s="86">
        <f t="shared" si="254"/>
        <v>5</v>
      </c>
      <c r="AD584" s="87">
        <f t="shared" si="265"/>
        <v>5.2083333333333339</v>
      </c>
      <c r="AE584" s="93">
        <f t="shared" si="266"/>
        <v>1.0658141036401501E-16</v>
      </c>
      <c r="AF584" s="59">
        <f t="shared" si="267"/>
        <v>5</v>
      </c>
      <c r="AG584" s="42">
        <f t="shared" si="268"/>
        <v>5.2083333333333339</v>
      </c>
      <c r="AH584" s="55">
        <f t="shared" si="269"/>
        <v>1.0658141036401501E-16</v>
      </c>
    </row>
    <row r="585" spans="1:34" x14ac:dyDescent="0.25">
      <c r="A585" s="75"/>
      <c r="B585" s="66"/>
      <c r="C585" s="40"/>
      <c r="D585" s="80">
        <v>0.04</v>
      </c>
      <c r="E585" s="86">
        <f t="shared" si="240"/>
        <v>5</v>
      </c>
      <c r="F585" s="87">
        <f t="shared" si="241"/>
        <v>6.2893081761006293</v>
      </c>
      <c r="G585" s="88">
        <f t="shared" si="255"/>
        <v>3.5305092183079979E-17</v>
      </c>
      <c r="H585" s="54">
        <f t="shared" si="242"/>
        <v>0</v>
      </c>
      <c r="I585" s="42">
        <f t="shared" si="256"/>
        <v>0</v>
      </c>
      <c r="J585" s="53" t="e">
        <f t="shared" si="257"/>
        <v>#DIV/0!</v>
      </c>
      <c r="K585" s="92">
        <f t="shared" si="243"/>
        <v>0</v>
      </c>
      <c r="L585" s="87">
        <f t="shared" si="244"/>
        <v>0</v>
      </c>
      <c r="M585" s="93" t="e">
        <f t="shared" si="258"/>
        <v>#DIV/0!</v>
      </c>
      <c r="N585" s="59">
        <f t="shared" si="245"/>
        <v>5</v>
      </c>
      <c r="O585" s="42">
        <f t="shared" si="246"/>
        <v>6.2500000000000009</v>
      </c>
      <c r="P585" s="55">
        <f t="shared" si="259"/>
        <v>1.0658141036401501E-16</v>
      </c>
      <c r="Q585" s="86">
        <f t="shared" si="247"/>
        <v>0</v>
      </c>
      <c r="R585" s="87">
        <f t="shared" si="248"/>
        <v>0</v>
      </c>
      <c r="S585" s="93" t="e">
        <f t="shared" si="260"/>
        <v>#DIV/0!</v>
      </c>
      <c r="T585" s="59">
        <f t="shared" si="249"/>
        <v>0</v>
      </c>
      <c r="U585" s="42">
        <f t="shared" si="250"/>
        <v>0</v>
      </c>
      <c r="V585" s="53" t="e">
        <f t="shared" si="261"/>
        <v>#DIV/0!</v>
      </c>
      <c r="W585" s="92">
        <f t="shared" si="251"/>
        <v>5</v>
      </c>
      <c r="X585" s="87">
        <f t="shared" si="252"/>
        <v>6.4935064935064934</v>
      </c>
      <c r="Y585" s="88">
        <f t="shared" si="262"/>
        <v>-3.4194869158454821E-17</v>
      </c>
      <c r="Z585" s="54">
        <f t="shared" si="253"/>
        <v>0</v>
      </c>
      <c r="AA585" s="42">
        <f t="shared" si="263"/>
        <v>0</v>
      </c>
      <c r="AB585" s="55" t="e">
        <f t="shared" si="264"/>
        <v>#DIV/0!</v>
      </c>
      <c r="AC585" s="86">
        <f t="shared" si="254"/>
        <v>5</v>
      </c>
      <c r="AD585" s="87">
        <f t="shared" si="265"/>
        <v>5.2083333333333339</v>
      </c>
      <c r="AE585" s="93">
        <f t="shared" si="266"/>
        <v>1.0658141036401501E-16</v>
      </c>
      <c r="AF585" s="59">
        <f t="shared" si="267"/>
        <v>5</v>
      </c>
      <c r="AG585" s="42">
        <f t="shared" si="268"/>
        <v>5.2083333333333339</v>
      </c>
      <c r="AH585" s="55">
        <f t="shared" si="269"/>
        <v>1.0658141036401501E-16</v>
      </c>
    </row>
    <row r="586" spans="1:34" x14ac:dyDescent="0.25">
      <c r="A586" s="75"/>
      <c r="B586" s="66"/>
      <c r="C586" s="40"/>
      <c r="D586" s="80">
        <v>0.04</v>
      </c>
      <c r="E586" s="86">
        <f t="shared" si="240"/>
        <v>5</v>
      </c>
      <c r="F586" s="87">
        <f t="shared" si="241"/>
        <v>6.2893081761006293</v>
      </c>
      <c r="G586" s="88">
        <f t="shared" si="255"/>
        <v>3.5305092183079979E-17</v>
      </c>
      <c r="H586" s="54">
        <f t="shared" si="242"/>
        <v>0</v>
      </c>
      <c r="I586" s="42">
        <f t="shared" si="256"/>
        <v>0</v>
      </c>
      <c r="J586" s="53" t="e">
        <f t="shared" si="257"/>
        <v>#DIV/0!</v>
      </c>
      <c r="K586" s="92">
        <f t="shared" si="243"/>
        <v>0</v>
      </c>
      <c r="L586" s="87">
        <f t="shared" si="244"/>
        <v>0</v>
      </c>
      <c r="M586" s="93" t="e">
        <f t="shared" si="258"/>
        <v>#DIV/0!</v>
      </c>
      <c r="N586" s="59">
        <f t="shared" si="245"/>
        <v>5</v>
      </c>
      <c r="O586" s="42">
        <f t="shared" si="246"/>
        <v>6.2500000000000009</v>
      </c>
      <c r="P586" s="55">
        <f t="shared" si="259"/>
        <v>1.0658141036401501E-16</v>
      </c>
      <c r="Q586" s="86">
        <f t="shared" si="247"/>
        <v>0</v>
      </c>
      <c r="R586" s="87">
        <f t="shared" si="248"/>
        <v>0</v>
      </c>
      <c r="S586" s="93" t="e">
        <f t="shared" si="260"/>
        <v>#DIV/0!</v>
      </c>
      <c r="T586" s="59">
        <f t="shared" si="249"/>
        <v>0</v>
      </c>
      <c r="U586" s="42">
        <f t="shared" si="250"/>
        <v>0</v>
      </c>
      <c r="V586" s="53" t="e">
        <f t="shared" si="261"/>
        <v>#DIV/0!</v>
      </c>
      <c r="W586" s="92">
        <f t="shared" si="251"/>
        <v>5</v>
      </c>
      <c r="X586" s="87">
        <f t="shared" si="252"/>
        <v>6.4935064935064934</v>
      </c>
      <c r="Y586" s="88">
        <f t="shared" si="262"/>
        <v>-3.4194869158454821E-17</v>
      </c>
      <c r="Z586" s="54">
        <f t="shared" si="253"/>
        <v>0</v>
      </c>
      <c r="AA586" s="42">
        <f t="shared" si="263"/>
        <v>0</v>
      </c>
      <c r="AB586" s="55" t="e">
        <f t="shared" si="264"/>
        <v>#DIV/0!</v>
      </c>
      <c r="AC586" s="86">
        <f t="shared" si="254"/>
        <v>5</v>
      </c>
      <c r="AD586" s="87">
        <f t="shared" si="265"/>
        <v>5.2083333333333339</v>
      </c>
      <c r="AE586" s="93">
        <f t="shared" si="266"/>
        <v>1.0658141036401501E-16</v>
      </c>
      <c r="AF586" s="59">
        <f t="shared" si="267"/>
        <v>5</v>
      </c>
      <c r="AG586" s="42">
        <f t="shared" si="268"/>
        <v>5.2083333333333339</v>
      </c>
      <c r="AH586" s="55">
        <f t="shared" si="269"/>
        <v>1.0658141036401501E-16</v>
      </c>
    </row>
    <row r="587" spans="1:34" x14ac:dyDescent="0.25">
      <c r="A587" s="75"/>
      <c r="B587" s="66"/>
      <c r="C587" s="40"/>
      <c r="D587" s="80">
        <v>0.04</v>
      </c>
      <c r="E587" s="86">
        <f t="shared" si="240"/>
        <v>5</v>
      </c>
      <c r="F587" s="87">
        <f t="shared" si="241"/>
        <v>6.2893081761006293</v>
      </c>
      <c r="G587" s="88">
        <f t="shared" si="255"/>
        <v>3.5305092183079979E-17</v>
      </c>
      <c r="H587" s="54">
        <f t="shared" si="242"/>
        <v>0</v>
      </c>
      <c r="I587" s="42">
        <f t="shared" si="256"/>
        <v>0</v>
      </c>
      <c r="J587" s="53" t="e">
        <f t="shared" si="257"/>
        <v>#DIV/0!</v>
      </c>
      <c r="K587" s="92">
        <f t="shared" si="243"/>
        <v>0</v>
      </c>
      <c r="L587" s="87">
        <f t="shared" si="244"/>
        <v>0</v>
      </c>
      <c r="M587" s="93" t="e">
        <f t="shared" si="258"/>
        <v>#DIV/0!</v>
      </c>
      <c r="N587" s="59">
        <f t="shared" si="245"/>
        <v>5</v>
      </c>
      <c r="O587" s="42">
        <f t="shared" si="246"/>
        <v>6.2500000000000009</v>
      </c>
      <c r="P587" s="55">
        <f t="shared" si="259"/>
        <v>1.0658141036401501E-16</v>
      </c>
      <c r="Q587" s="86">
        <f t="shared" si="247"/>
        <v>0</v>
      </c>
      <c r="R587" s="87">
        <f t="shared" si="248"/>
        <v>0</v>
      </c>
      <c r="S587" s="93" t="e">
        <f t="shared" si="260"/>
        <v>#DIV/0!</v>
      </c>
      <c r="T587" s="59">
        <f t="shared" si="249"/>
        <v>0</v>
      </c>
      <c r="U587" s="42">
        <f t="shared" si="250"/>
        <v>0</v>
      </c>
      <c r="V587" s="53" t="e">
        <f t="shared" si="261"/>
        <v>#DIV/0!</v>
      </c>
      <c r="W587" s="92">
        <f t="shared" si="251"/>
        <v>5</v>
      </c>
      <c r="X587" s="87">
        <f t="shared" si="252"/>
        <v>6.4935064935064934</v>
      </c>
      <c r="Y587" s="88">
        <f t="shared" si="262"/>
        <v>-3.4194869158454821E-17</v>
      </c>
      <c r="Z587" s="54">
        <f t="shared" si="253"/>
        <v>0</v>
      </c>
      <c r="AA587" s="42">
        <f t="shared" si="263"/>
        <v>0</v>
      </c>
      <c r="AB587" s="55" t="e">
        <f t="shared" si="264"/>
        <v>#DIV/0!</v>
      </c>
      <c r="AC587" s="86">
        <f t="shared" si="254"/>
        <v>5</v>
      </c>
      <c r="AD587" s="87">
        <f t="shared" si="265"/>
        <v>5.2083333333333339</v>
      </c>
      <c r="AE587" s="93">
        <f t="shared" si="266"/>
        <v>1.0658141036401501E-16</v>
      </c>
      <c r="AF587" s="59">
        <f t="shared" si="267"/>
        <v>5</v>
      </c>
      <c r="AG587" s="42">
        <f t="shared" si="268"/>
        <v>5.2083333333333339</v>
      </c>
      <c r="AH587" s="55">
        <f t="shared" si="269"/>
        <v>1.0658141036401501E-16</v>
      </c>
    </row>
    <row r="588" spans="1:34" x14ac:dyDescent="0.25">
      <c r="A588" s="75"/>
      <c r="B588" s="66"/>
      <c r="C588" s="40"/>
      <c r="D588" s="80">
        <v>0.04</v>
      </c>
      <c r="E588" s="86">
        <f t="shared" si="240"/>
        <v>5</v>
      </c>
      <c r="F588" s="87">
        <f t="shared" si="241"/>
        <v>6.2893081761006293</v>
      </c>
      <c r="G588" s="88">
        <f t="shared" si="255"/>
        <v>3.5305092183079979E-17</v>
      </c>
      <c r="H588" s="54">
        <f t="shared" si="242"/>
        <v>0</v>
      </c>
      <c r="I588" s="42">
        <f t="shared" si="256"/>
        <v>0</v>
      </c>
      <c r="J588" s="53" t="e">
        <f t="shared" si="257"/>
        <v>#DIV/0!</v>
      </c>
      <c r="K588" s="92">
        <f t="shared" si="243"/>
        <v>0</v>
      </c>
      <c r="L588" s="87">
        <f t="shared" si="244"/>
        <v>0</v>
      </c>
      <c r="M588" s="93" t="e">
        <f t="shared" si="258"/>
        <v>#DIV/0!</v>
      </c>
      <c r="N588" s="59">
        <f t="shared" si="245"/>
        <v>5</v>
      </c>
      <c r="O588" s="42">
        <f t="shared" si="246"/>
        <v>6.2500000000000009</v>
      </c>
      <c r="P588" s="55">
        <f t="shared" si="259"/>
        <v>1.0658141036401501E-16</v>
      </c>
      <c r="Q588" s="86">
        <f t="shared" si="247"/>
        <v>0</v>
      </c>
      <c r="R588" s="87">
        <f t="shared" si="248"/>
        <v>0</v>
      </c>
      <c r="S588" s="93" t="e">
        <f t="shared" si="260"/>
        <v>#DIV/0!</v>
      </c>
      <c r="T588" s="59">
        <f t="shared" si="249"/>
        <v>0</v>
      </c>
      <c r="U588" s="42">
        <f t="shared" si="250"/>
        <v>0</v>
      </c>
      <c r="V588" s="53" t="e">
        <f t="shared" si="261"/>
        <v>#DIV/0!</v>
      </c>
      <c r="W588" s="92">
        <f t="shared" si="251"/>
        <v>5</v>
      </c>
      <c r="X588" s="87">
        <f t="shared" si="252"/>
        <v>6.4935064935064934</v>
      </c>
      <c r="Y588" s="88">
        <f t="shared" si="262"/>
        <v>-3.4194869158454821E-17</v>
      </c>
      <c r="Z588" s="54">
        <f t="shared" si="253"/>
        <v>0</v>
      </c>
      <c r="AA588" s="42">
        <f t="shared" si="263"/>
        <v>0</v>
      </c>
      <c r="AB588" s="55" t="e">
        <f t="shared" si="264"/>
        <v>#DIV/0!</v>
      </c>
      <c r="AC588" s="86">
        <f t="shared" si="254"/>
        <v>5</v>
      </c>
      <c r="AD588" s="87">
        <f t="shared" si="265"/>
        <v>5.2083333333333339</v>
      </c>
      <c r="AE588" s="93">
        <f t="shared" si="266"/>
        <v>1.0658141036401501E-16</v>
      </c>
      <c r="AF588" s="59">
        <f t="shared" si="267"/>
        <v>5</v>
      </c>
      <c r="AG588" s="42">
        <f t="shared" si="268"/>
        <v>5.2083333333333339</v>
      </c>
      <c r="AH588" s="55">
        <f t="shared" si="269"/>
        <v>1.0658141036401501E-16</v>
      </c>
    </row>
    <row r="589" spans="1:34" x14ac:dyDescent="0.25">
      <c r="A589" s="75"/>
      <c r="B589" s="66"/>
      <c r="C589" s="40"/>
      <c r="D589" s="80">
        <v>0.04</v>
      </c>
      <c r="E589" s="86">
        <f t="shared" si="240"/>
        <v>5</v>
      </c>
      <c r="F589" s="87">
        <f t="shared" si="241"/>
        <v>6.2893081761006293</v>
      </c>
      <c r="G589" s="88">
        <f t="shared" si="255"/>
        <v>3.5305092183079979E-17</v>
      </c>
      <c r="H589" s="54">
        <f t="shared" si="242"/>
        <v>0</v>
      </c>
      <c r="I589" s="42">
        <f t="shared" si="256"/>
        <v>0</v>
      </c>
      <c r="J589" s="53" t="e">
        <f t="shared" si="257"/>
        <v>#DIV/0!</v>
      </c>
      <c r="K589" s="92">
        <f t="shared" si="243"/>
        <v>0</v>
      </c>
      <c r="L589" s="87">
        <f t="shared" si="244"/>
        <v>0</v>
      </c>
      <c r="M589" s="93" t="e">
        <f t="shared" si="258"/>
        <v>#DIV/0!</v>
      </c>
      <c r="N589" s="59">
        <f t="shared" si="245"/>
        <v>5</v>
      </c>
      <c r="O589" s="42">
        <f t="shared" si="246"/>
        <v>6.2500000000000009</v>
      </c>
      <c r="P589" s="55">
        <f t="shared" si="259"/>
        <v>1.0658141036401501E-16</v>
      </c>
      <c r="Q589" s="86">
        <f t="shared" si="247"/>
        <v>0</v>
      </c>
      <c r="R589" s="87">
        <f t="shared" si="248"/>
        <v>0</v>
      </c>
      <c r="S589" s="93" t="e">
        <f t="shared" si="260"/>
        <v>#DIV/0!</v>
      </c>
      <c r="T589" s="59">
        <f t="shared" si="249"/>
        <v>0</v>
      </c>
      <c r="U589" s="42">
        <f t="shared" si="250"/>
        <v>0</v>
      </c>
      <c r="V589" s="53" t="e">
        <f t="shared" si="261"/>
        <v>#DIV/0!</v>
      </c>
      <c r="W589" s="92">
        <f t="shared" si="251"/>
        <v>5</v>
      </c>
      <c r="X589" s="87">
        <f t="shared" si="252"/>
        <v>6.4935064935064934</v>
      </c>
      <c r="Y589" s="88">
        <f t="shared" si="262"/>
        <v>-3.4194869158454821E-17</v>
      </c>
      <c r="Z589" s="54">
        <f t="shared" si="253"/>
        <v>0</v>
      </c>
      <c r="AA589" s="42">
        <f t="shared" si="263"/>
        <v>0</v>
      </c>
      <c r="AB589" s="55" t="e">
        <f t="shared" si="264"/>
        <v>#DIV/0!</v>
      </c>
      <c r="AC589" s="86">
        <f t="shared" si="254"/>
        <v>5</v>
      </c>
      <c r="AD589" s="87">
        <f t="shared" si="265"/>
        <v>5.2083333333333339</v>
      </c>
      <c r="AE589" s="93">
        <f t="shared" si="266"/>
        <v>1.0658141036401501E-16</v>
      </c>
      <c r="AF589" s="59">
        <f t="shared" si="267"/>
        <v>5</v>
      </c>
      <c r="AG589" s="42">
        <f t="shared" si="268"/>
        <v>5.2083333333333339</v>
      </c>
      <c r="AH589" s="55">
        <f t="shared" si="269"/>
        <v>1.0658141036401501E-16</v>
      </c>
    </row>
    <row r="590" spans="1:34" x14ac:dyDescent="0.25">
      <c r="A590" s="75"/>
      <c r="B590" s="66"/>
      <c r="C590" s="40"/>
      <c r="D590" s="80">
        <v>0.04</v>
      </c>
      <c r="E590" s="86">
        <f t="shared" si="240"/>
        <v>5</v>
      </c>
      <c r="F590" s="87">
        <f t="shared" si="241"/>
        <v>6.2893081761006293</v>
      </c>
      <c r="G590" s="88">
        <f t="shared" si="255"/>
        <v>3.5305092183079979E-17</v>
      </c>
      <c r="H590" s="54">
        <f t="shared" si="242"/>
        <v>0</v>
      </c>
      <c r="I590" s="42">
        <f t="shared" si="256"/>
        <v>0</v>
      </c>
      <c r="J590" s="53" t="e">
        <f t="shared" si="257"/>
        <v>#DIV/0!</v>
      </c>
      <c r="K590" s="92">
        <f t="shared" si="243"/>
        <v>0</v>
      </c>
      <c r="L590" s="87">
        <f t="shared" si="244"/>
        <v>0</v>
      </c>
      <c r="M590" s="93" t="e">
        <f t="shared" si="258"/>
        <v>#DIV/0!</v>
      </c>
      <c r="N590" s="59">
        <f t="shared" si="245"/>
        <v>5</v>
      </c>
      <c r="O590" s="42">
        <f t="shared" si="246"/>
        <v>6.2500000000000009</v>
      </c>
      <c r="P590" s="55">
        <f t="shared" si="259"/>
        <v>1.0658141036401501E-16</v>
      </c>
      <c r="Q590" s="86">
        <f t="shared" si="247"/>
        <v>0</v>
      </c>
      <c r="R590" s="87">
        <f t="shared" si="248"/>
        <v>0</v>
      </c>
      <c r="S590" s="93" t="e">
        <f t="shared" si="260"/>
        <v>#DIV/0!</v>
      </c>
      <c r="T590" s="59">
        <f t="shared" si="249"/>
        <v>0</v>
      </c>
      <c r="U590" s="42">
        <f t="shared" si="250"/>
        <v>0</v>
      </c>
      <c r="V590" s="53" t="e">
        <f t="shared" si="261"/>
        <v>#DIV/0!</v>
      </c>
      <c r="W590" s="92">
        <f t="shared" si="251"/>
        <v>5</v>
      </c>
      <c r="X590" s="87">
        <f t="shared" si="252"/>
        <v>6.4935064935064934</v>
      </c>
      <c r="Y590" s="88">
        <f t="shared" si="262"/>
        <v>-3.4194869158454821E-17</v>
      </c>
      <c r="Z590" s="54">
        <f t="shared" si="253"/>
        <v>0</v>
      </c>
      <c r="AA590" s="42">
        <f t="shared" si="263"/>
        <v>0</v>
      </c>
      <c r="AB590" s="55" t="e">
        <f t="shared" si="264"/>
        <v>#DIV/0!</v>
      </c>
      <c r="AC590" s="86">
        <f t="shared" si="254"/>
        <v>5</v>
      </c>
      <c r="AD590" s="87">
        <f t="shared" si="265"/>
        <v>5.2083333333333339</v>
      </c>
      <c r="AE590" s="93">
        <f t="shared" si="266"/>
        <v>1.0658141036401501E-16</v>
      </c>
      <c r="AF590" s="59">
        <f t="shared" si="267"/>
        <v>5</v>
      </c>
      <c r="AG590" s="42">
        <f t="shared" si="268"/>
        <v>5.2083333333333339</v>
      </c>
      <c r="AH590" s="55">
        <f t="shared" si="269"/>
        <v>1.0658141036401501E-16</v>
      </c>
    </row>
    <row r="591" spans="1:34" x14ac:dyDescent="0.25">
      <c r="A591" s="75"/>
      <c r="B591" s="66"/>
      <c r="C591" s="40"/>
      <c r="D591" s="80">
        <v>0.04</v>
      </c>
      <c r="E591" s="86">
        <f t="shared" ref="E591:E654" si="270">IF(C591*2&lt;$C$2,$D$2,$E$2)</f>
        <v>5</v>
      </c>
      <c r="F591" s="87">
        <f t="shared" ref="F591:F654" si="271">(C591+E591)/(1-$J$5-D591-$B$2)</f>
        <v>6.2893081761006293</v>
      </c>
      <c r="G591" s="88">
        <f t="shared" si="255"/>
        <v>3.5305092183079979E-17</v>
      </c>
      <c r="H591" s="54">
        <f t="shared" ref="H591:H654" si="272">IF(C591*2&lt;$C$3,$D$3,$E$3)</f>
        <v>0</v>
      </c>
      <c r="I591" s="42">
        <f t="shared" si="256"/>
        <v>0</v>
      </c>
      <c r="J591" s="53" t="e">
        <f t="shared" si="257"/>
        <v>#DIV/0!</v>
      </c>
      <c r="K591" s="92">
        <f t="shared" ref="K591:K654" si="273">IF(C591*2&lt;$C$4,$D$4,$E$4)</f>
        <v>0</v>
      </c>
      <c r="L591" s="87">
        <f t="shared" ref="L591:L654" si="274">(C591+K591)/(1-$J$5-D591-$B$4)</f>
        <v>0</v>
      </c>
      <c r="M591" s="93" t="e">
        <f t="shared" si="258"/>
        <v>#DIV/0!</v>
      </c>
      <c r="N591" s="59">
        <f t="shared" ref="N591:N654" si="275">IF(C591*2&lt;$C$5,$D$5,$E$5)</f>
        <v>5</v>
      </c>
      <c r="O591" s="42">
        <f t="shared" ref="O591:O654" si="276">(C591+N591)/(1-$J$5-D591-$B$5)</f>
        <v>6.2500000000000009</v>
      </c>
      <c r="P591" s="55">
        <f t="shared" si="259"/>
        <v>1.0658141036401501E-16</v>
      </c>
      <c r="Q591" s="86">
        <f t="shared" ref="Q591:Q654" si="277">IF(C591*2&lt;$C$6,$D$6,$E$6)</f>
        <v>0</v>
      </c>
      <c r="R591" s="87">
        <f t="shared" ref="R591:R654" si="278">(C591+Q591)/(1-$J$5-D591-$B$6)</f>
        <v>0</v>
      </c>
      <c r="S591" s="93" t="e">
        <f t="shared" si="260"/>
        <v>#DIV/0!</v>
      </c>
      <c r="T591" s="59">
        <f t="shared" ref="T591:T654" si="279">IF(C591*2&lt;$C$7,$D$7,$E$7)</f>
        <v>0</v>
      </c>
      <c r="U591" s="42">
        <f t="shared" ref="U591:U654" si="280">(C591+T591)/(1-$J$5-D591-$B$7)</f>
        <v>0</v>
      </c>
      <c r="V591" s="53" t="e">
        <f t="shared" si="261"/>
        <v>#DIV/0!</v>
      </c>
      <c r="W591" s="92">
        <f t="shared" ref="W591:W654" si="281">IF(C591*2&lt;$C$8,$D$8,$E$8)</f>
        <v>5</v>
      </c>
      <c r="X591" s="87">
        <f t="shared" ref="X591:X654" si="282">(C591+W591)/(1-$J$5-D591-$B$8)</f>
        <v>6.4935064935064934</v>
      </c>
      <c r="Y591" s="88">
        <f t="shared" si="262"/>
        <v>-3.4194869158454821E-17</v>
      </c>
      <c r="Z591" s="54">
        <f t="shared" ref="Z591:Z654" si="283">IF(C591*22&lt;$C$9,$D$9,$E$9)</f>
        <v>0</v>
      </c>
      <c r="AA591" s="42">
        <f t="shared" si="263"/>
        <v>0</v>
      </c>
      <c r="AB591" s="55" t="e">
        <f t="shared" si="264"/>
        <v>#DIV/0!</v>
      </c>
      <c r="AC591" s="86">
        <f t="shared" ref="AC591:AC654" si="284">IF(C591*2&lt;$C$8,$D$8,$E$8)</f>
        <v>5</v>
      </c>
      <c r="AD591" s="87">
        <f t="shared" si="265"/>
        <v>5.2083333333333339</v>
      </c>
      <c r="AE591" s="93">
        <f t="shared" si="266"/>
        <v>1.0658141036401501E-16</v>
      </c>
      <c r="AF591" s="59">
        <f t="shared" si="267"/>
        <v>5</v>
      </c>
      <c r="AG591" s="42">
        <f t="shared" si="268"/>
        <v>5.2083333333333339</v>
      </c>
      <c r="AH591" s="55">
        <f t="shared" si="269"/>
        <v>1.0658141036401501E-16</v>
      </c>
    </row>
    <row r="592" spans="1:34" x14ac:dyDescent="0.25">
      <c r="A592" s="75"/>
      <c r="B592" s="66"/>
      <c r="C592" s="40"/>
      <c r="D592" s="80">
        <v>0.04</v>
      </c>
      <c r="E592" s="86">
        <f t="shared" si="270"/>
        <v>5</v>
      </c>
      <c r="F592" s="87">
        <f t="shared" si="271"/>
        <v>6.2893081761006293</v>
      </c>
      <c r="G592" s="88">
        <f t="shared" ref="G592:G655" si="285">(F592-E592-D592*F592-C592-$B$2*F592)/F592</f>
        <v>3.5305092183079979E-17</v>
      </c>
      <c r="H592" s="54">
        <f t="shared" si="272"/>
        <v>0</v>
      </c>
      <c r="I592" s="42">
        <f t="shared" ref="I592:I655" si="286">(C592+H592)/(1-$J$5-D592-$B$3)</f>
        <v>0</v>
      </c>
      <c r="J592" s="53" t="e">
        <f t="shared" ref="J592:J655" si="287">(I592-H592-D592*I592-C592-$B$3*I592)/I592</f>
        <v>#DIV/0!</v>
      </c>
      <c r="K592" s="92">
        <f t="shared" si="273"/>
        <v>0</v>
      </c>
      <c r="L592" s="87">
        <f t="shared" si="274"/>
        <v>0</v>
      </c>
      <c r="M592" s="93" t="e">
        <f t="shared" ref="M592:M655" si="288">(L592-K592-D592*L592-C592-$B$4*L592)/L592</f>
        <v>#DIV/0!</v>
      </c>
      <c r="N592" s="59">
        <f t="shared" si="275"/>
        <v>5</v>
      </c>
      <c r="O592" s="42">
        <f t="shared" si="276"/>
        <v>6.2500000000000009</v>
      </c>
      <c r="P592" s="55">
        <f t="shared" ref="P592:P655" si="289">(O592-N592-D592*O592-C592-$B$5*O592)/O592</f>
        <v>1.0658141036401501E-16</v>
      </c>
      <c r="Q592" s="86">
        <f t="shared" si="277"/>
        <v>0</v>
      </c>
      <c r="R592" s="87">
        <f t="shared" si="278"/>
        <v>0</v>
      </c>
      <c r="S592" s="93" t="e">
        <f t="shared" ref="S592:S655" si="290">(R592-Q592-D592*R592-C592-$B$6*R592)/R592</f>
        <v>#DIV/0!</v>
      </c>
      <c r="T592" s="59">
        <f t="shared" si="279"/>
        <v>0</v>
      </c>
      <c r="U592" s="42">
        <f t="shared" si="280"/>
        <v>0</v>
      </c>
      <c r="V592" s="53" t="e">
        <f t="shared" ref="V592:V655" si="291">(U592-T592-D592*U592-C592-$B$7*U592)/U592</f>
        <v>#DIV/0!</v>
      </c>
      <c r="W592" s="92">
        <f t="shared" si="281"/>
        <v>5</v>
      </c>
      <c r="X592" s="87">
        <f t="shared" si="282"/>
        <v>6.4935064935064934</v>
      </c>
      <c r="Y592" s="88">
        <f t="shared" ref="Y592:Y655" si="292">(X592-W592-D592*X592-C592-$B$8*X592)/X592</f>
        <v>-3.4194869158454821E-17</v>
      </c>
      <c r="Z592" s="54">
        <f t="shared" si="283"/>
        <v>0</v>
      </c>
      <c r="AA592" s="42">
        <f t="shared" ref="AA592:AA655" si="293">(C592+Z592)/(1-$J$5-D592-$B$9)</f>
        <v>0</v>
      </c>
      <c r="AB592" s="55" t="e">
        <f t="shared" ref="AB592:AB655" si="294">(AA592-Z592-D592*AA592-C592-$B$9*AA592)/AA592</f>
        <v>#DIV/0!</v>
      </c>
      <c r="AC592" s="86">
        <f t="shared" si="284"/>
        <v>5</v>
      </c>
      <c r="AD592" s="87">
        <f t="shared" ref="AD592:AD655" si="295">(C592+AC592)/(1-$J$5-D592-$B$10)</f>
        <v>5.2083333333333339</v>
      </c>
      <c r="AE592" s="93">
        <f t="shared" ref="AE592:AE655" si="296">(AD592-AC592-D592*AD592-C592-$B$10*AD592)/AD592</f>
        <v>1.0658141036401501E-16</v>
      </c>
      <c r="AF592" s="59">
        <f t="shared" ref="AF592:AF655" si="297">IF(L592/2&lt;$C$8,$D$8,$E$8)</f>
        <v>5</v>
      </c>
      <c r="AG592" s="42">
        <f t="shared" ref="AG592:AG655" si="298">(C592+AF592)/(1-$J$5-D592-$B$11)</f>
        <v>5.2083333333333339</v>
      </c>
      <c r="AH592" s="55">
        <f t="shared" ref="AH592:AH655" si="299">(AG592-AF592-D592*AG592-C592-$B$11*AG592)/AG592</f>
        <v>1.0658141036401501E-16</v>
      </c>
    </row>
    <row r="593" spans="1:34" x14ac:dyDescent="0.25">
      <c r="A593" s="75"/>
      <c r="B593" s="66"/>
      <c r="C593" s="40"/>
      <c r="D593" s="80">
        <v>0.04</v>
      </c>
      <c r="E593" s="86">
        <f t="shared" si="270"/>
        <v>5</v>
      </c>
      <c r="F593" s="87">
        <f t="shared" si="271"/>
        <v>6.2893081761006293</v>
      </c>
      <c r="G593" s="88">
        <f t="shared" si="285"/>
        <v>3.5305092183079979E-17</v>
      </c>
      <c r="H593" s="54">
        <f t="shared" si="272"/>
        <v>0</v>
      </c>
      <c r="I593" s="42">
        <f t="shared" si="286"/>
        <v>0</v>
      </c>
      <c r="J593" s="53" t="e">
        <f t="shared" si="287"/>
        <v>#DIV/0!</v>
      </c>
      <c r="K593" s="92">
        <f t="shared" si="273"/>
        <v>0</v>
      </c>
      <c r="L593" s="87">
        <f t="shared" si="274"/>
        <v>0</v>
      </c>
      <c r="M593" s="93" t="e">
        <f t="shared" si="288"/>
        <v>#DIV/0!</v>
      </c>
      <c r="N593" s="59">
        <f t="shared" si="275"/>
        <v>5</v>
      </c>
      <c r="O593" s="42">
        <f t="shared" si="276"/>
        <v>6.2500000000000009</v>
      </c>
      <c r="P593" s="55">
        <f t="shared" si="289"/>
        <v>1.0658141036401501E-16</v>
      </c>
      <c r="Q593" s="86">
        <f t="shared" si="277"/>
        <v>0</v>
      </c>
      <c r="R593" s="87">
        <f t="shared" si="278"/>
        <v>0</v>
      </c>
      <c r="S593" s="93" t="e">
        <f t="shared" si="290"/>
        <v>#DIV/0!</v>
      </c>
      <c r="T593" s="59">
        <f t="shared" si="279"/>
        <v>0</v>
      </c>
      <c r="U593" s="42">
        <f t="shared" si="280"/>
        <v>0</v>
      </c>
      <c r="V593" s="53" t="e">
        <f t="shared" si="291"/>
        <v>#DIV/0!</v>
      </c>
      <c r="W593" s="92">
        <f t="shared" si="281"/>
        <v>5</v>
      </c>
      <c r="X593" s="87">
        <f t="shared" si="282"/>
        <v>6.4935064935064934</v>
      </c>
      <c r="Y593" s="88">
        <f t="shared" si="292"/>
        <v>-3.4194869158454821E-17</v>
      </c>
      <c r="Z593" s="54">
        <f t="shared" si="283"/>
        <v>0</v>
      </c>
      <c r="AA593" s="42">
        <f t="shared" si="293"/>
        <v>0</v>
      </c>
      <c r="AB593" s="55" t="e">
        <f t="shared" si="294"/>
        <v>#DIV/0!</v>
      </c>
      <c r="AC593" s="86">
        <f t="shared" si="284"/>
        <v>5</v>
      </c>
      <c r="AD593" s="87">
        <f t="shared" si="295"/>
        <v>5.2083333333333339</v>
      </c>
      <c r="AE593" s="93">
        <f t="shared" si="296"/>
        <v>1.0658141036401501E-16</v>
      </c>
      <c r="AF593" s="59">
        <f t="shared" si="297"/>
        <v>5</v>
      </c>
      <c r="AG593" s="42">
        <f t="shared" si="298"/>
        <v>5.2083333333333339</v>
      </c>
      <c r="AH593" s="55">
        <f t="shared" si="299"/>
        <v>1.0658141036401501E-16</v>
      </c>
    </row>
    <row r="594" spans="1:34" x14ac:dyDescent="0.25">
      <c r="A594" s="75"/>
      <c r="B594" s="66"/>
      <c r="C594" s="40"/>
      <c r="D594" s="80">
        <v>0.04</v>
      </c>
      <c r="E594" s="86">
        <f t="shared" si="270"/>
        <v>5</v>
      </c>
      <c r="F594" s="87">
        <f t="shared" si="271"/>
        <v>6.2893081761006293</v>
      </c>
      <c r="G594" s="88">
        <f t="shared" si="285"/>
        <v>3.5305092183079979E-17</v>
      </c>
      <c r="H594" s="54">
        <f t="shared" si="272"/>
        <v>0</v>
      </c>
      <c r="I594" s="42">
        <f t="shared" si="286"/>
        <v>0</v>
      </c>
      <c r="J594" s="53" t="e">
        <f t="shared" si="287"/>
        <v>#DIV/0!</v>
      </c>
      <c r="K594" s="92">
        <f t="shared" si="273"/>
        <v>0</v>
      </c>
      <c r="L594" s="87">
        <f t="shared" si="274"/>
        <v>0</v>
      </c>
      <c r="M594" s="93" t="e">
        <f t="shared" si="288"/>
        <v>#DIV/0!</v>
      </c>
      <c r="N594" s="59">
        <f t="shared" si="275"/>
        <v>5</v>
      </c>
      <c r="O594" s="42">
        <f t="shared" si="276"/>
        <v>6.2500000000000009</v>
      </c>
      <c r="P594" s="55">
        <f t="shared" si="289"/>
        <v>1.0658141036401501E-16</v>
      </c>
      <c r="Q594" s="86">
        <f t="shared" si="277"/>
        <v>0</v>
      </c>
      <c r="R594" s="87">
        <f t="shared" si="278"/>
        <v>0</v>
      </c>
      <c r="S594" s="93" t="e">
        <f t="shared" si="290"/>
        <v>#DIV/0!</v>
      </c>
      <c r="T594" s="59">
        <f t="shared" si="279"/>
        <v>0</v>
      </c>
      <c r="U594" s="42">
        <f t="shared" si="280"/>
        <v>0</v>
      </c>
      <c r="V594" s="53" t="e">
        <f t="shared" si="291"/>
        <v>#DIV/0!</v>
      </c>
      <c r="W594" s="92">
        <f t="shared" si="281"/>
        <v>5</v>
      </c>
      <c r="X594" s="87">
        <f t="shared" si="282"/>
        <v>6.4935064935064934</v>
      </c>
      <c r="Y594" s="88">
        <f t="shared" si="292"/>
        <v>-3.4194869158454821E-17</v>
      </c>
      <c r="Z594" s="54">
        <f t="shared" si="283"/>
        <v>0</v>
      </c>
      <c r="AA594" s="42">
        <f t="shared" si="293"/>
        <v>0</v>
      </c>
      <c r="AB594" s="55" t="e">
        <f t="shared" si="294"/>
        <v>#DIV/0!</v>
      </c>
      <c r="AC594" s="86">
        <f t="shared" si="284"/>
        <v>5</v>
      </c>
      <c r="AD594" s="87">
        <f t="shared" si="295"/>
        <v>5.2083333333333339</v>
      </c>
      <c r="AE594" s="93">
        <f t="shared" si="296"/>
        <v>1.0658141036401501E-16</v>
      </c>
      <c r="AF594" s="59">
        <f t="shared" si="297"/>
        <v>5</v>
      </c>
      <c r="AG594" s="42">
        <f t="shared" si="298"/>
        <v>5.2083333333333339</v>
      </c>
      <c r="AH594" s="55">
        <f t="shared" si="299"/>
        <v>1.0658141036401501E-16</v>
      </c>
    </row>
    <row r="595" spans="1:34" x14ac:dyDescent="0.25">
      <c r="A595" s="75"/>
      <c r="B595" s="66"/>
      <c r="C595" s="40"/>
      <c r="D595" s="80">
        <v>0.04</v>
      </c>
      <c r="E595" s="86">
        <f t="shared" si="270"/>
        <v>5</v>
      </c>
      <c r="F595" s="87">
        <f t="shared" si="271"/>
        <v>6.2893081761006293</v>
      </c>
      <c r="G595" s="88">
        <f t="shared" si="285"/>
        <v>3.5305092183079979E-17</v>
      </c>
      <c r="H595" s="54">
        <f t="shared" si="272"/>
        <v>0</v>
      </c>
      <c r="I595" s="42">
        <f t="shared" si="286"/>
        <v>0</v>
      </c>
      <c r="J595" s="53" t="e">
        <f t="shared" si="287"/>
        <v>#DIV/0!</v>
      </c>
      <c r="K595" s="92">
        <f t="shared" si="273"/>
        <v>0</v>
      </c>
      <c r="L595" s="87">
        <f t="shared" si="274"/>
        <v>0</v>
      </c>
      <c r="M595" s="93" t="e">
        <f t="shared" si="288"/>
        <v>#DIV/0!</v>
      </c>
      <c r="N595" s="59">
        <f t="shared" si="275"/>
        <v>5</v>
      </c>
      <c r="O595" s="42">
        <f t="shared" si="276"/>
        <v>6.2500000000000009</v>
      </c>
      <c r="P595" s="55">
        <f t="shared" si="289"/>
        <v>1.0658141036401501E-16</v>
      </c>
      <c r="Q595" s="86">
        <f t="shared" si="277"/>
        <v>0</v>
      </c>
      <c r="R595" s="87">
        <f t="shared" si="278"/>
        <v>0</v>
      </c>
      <c r="S595" s="93" t="e">
        <f t="shared" si="290"/>
        <v>#DIV/0!</v>
      </c>
      <c r="T595" s="59">
        <f t="shared" si="279"/>
        <v>0</v>
      </c>
      <c r="U595" s="42">
        <f t="shared" si="280"/>
        <v>0</v>
      </c>
      <c r="V595" s="53" t="e">
        <f t="shared" si="291"/>
        <v>#DIV/0!</v>
      </c>
      <c r="W595" s="92">
        <f t="shared" si="281"/>
        <v>5</v>
      </c>
      <c r="X595" s="87">
        <f t="shared" si="282"/>
        <v>6.4935064935064934</v>
      </c>
      <c r="Y595" s="88">
        <f t="shared" si="292"/>
        <v>-3.4194869158454821E-17</v>
      </c>
      <c r="Z595" s="54">
        <f t="shared" si="283"/>
        <v>0</v>
      </c>
      <c r="AA595" s="42">
        <f t="shared" si="293"/>
        <v>0</v>
      </c>
      <c r="AB595" s="55" t="e">
        <f t="shared" si="294"/>
        <v>#DIV/0!</v>
      </c>
      <c r="AC595" s="86">
        <f t="shared" si="284"/>
        <v>5</v>
      </c>
      <c r="AD595" s="87">
        <f t="shared" si="295"/>
        <v>5.2083333333333339</v>
      </c>
      <c r="AE595" s="93">
        <f t="shared" si="296"/>
        <v>1.0658141036401501E-16</v>
      </c>
      <c r="AF595" s="59">
        <f t="shared" si="297"/>
        <v>5</v>
      </c>
      <c r="AG595" s="42">
        <f t="shared" si="298"/>
        <v>5.2083333333333339</v>
      </c>
      <c r="AH595" s="55">
        <f t="shared" si="299"/>
        <v>1.0658141036401501E-16</v>
      </c>
    </row>
    <row r="596" spans="1:34" x14ac:dyDescent="0.25">
      <c r="A596" s="75"/>
      <c r="B596" s="66"/>
      <c r="C596" s="40"/>
      <c r="D596" s="80">
        <v>0.04</v>
      </c>
      <c r="E596" s="86">
        <f t="shared" si="270"/>
        <v>5</v>
      </c>
      <c r="F596" s="87">
        <f t="shared" si="271"/>
        <v>6.2893081761006293</v>
      </c>
      <c r="G596" s="88">
        <f t="shared" si="285"/>
        <v>3.5305092183079979E-17</v>
      </c>
      <c r="H596" s="54">
        <f t="shared" si="272"/>
        <v>0</v>
      </c>
      <c r="I596" s="42">
        <f t="shared" si="286"/>
        <v>0</v>
      </c>
      <c r="J596" s="53" t="e">
        <f t="shared" si="287"/>
        <v>#DIV/0!</v>
      </c>
      <c r="K596" s="92">
        <f t="shared" si="273"/>
        <v>0</v>
      </c>
      <c r="L596" s="87">
        <f t="shared" si="274"/>
        <v>0</v>
      </c>
      <c r="M596" s="93" t="e">
        <f t="shared" si="288"/>
        <v>#DIV/0!</v>
      </c>
      <c r="N596" s="59">
        <f t="shared" si="275"/>
        <v>5</v>
      </c>
      <c r="O596" s="42">
        <f t="shared" si="276"/>
        <v>6.2500000000000009</v>
      </c>
      <c r="P596" s="55">
        <f t="shared" si="289"/>
        <v>1.0658141036401501E-16</v>
      </c>
      <c r="Q596" s="86">
        <f t="shared" si="277"/>
        <v>0</v>
      </c>
      <c r="R596" s="87">
        <f t="shared" si="278"/>
        <v>0</v>
      </c>
      <c r="S596" s="93" t="e">
        <f t="shared" si="290"/>
        <v>#DIV/0!</v>
      </c>
      <c r="T596" s="59">
        <f t="shared" si="279"/>
        <v>0</v>
      </c>
      <c r="U596" s="42">
        <f t="shared" si="280"/>
        <v>0</v>
      </c>
      <c r="V596" s="53" t="e">
        <f t="shared" si="291"/>
        <v>#DIV/0!</v>
      </c>
      <c r="W596" s="92">
        <f t="shared" si="281"/>
        <v>5</v>
      </c>
      <c r="X596" s="87">
        <f t="shared" si="282"/>
        <v>6.4935064935064934</v>
      </c>
      <c r="Y596" s="88">
        <f t="shared" si="292"/>
        <v>-3.4194869158454821E-17</v>
      </c>
      <c r="Z596" s="54">
        <f t="shared" si="283"/>
        <v>0</v>
      </c>
      <c r="AA596" s="42">
        <f t="shared" si="293"/>
        <v>0</v>
      </c>
      <c r="AB596" s="55" t="e">
        <f t="shared" si="294"/>
        <v>#DIV/0!</v>
      </c>
      <c r="AC596" s="86">
        <f t="shared" si="284"/>
        <v>5</v>
      </c>
      <c r="AD596" s="87">
        <f t="shared" si="295"/>
        <v>5.2083333333333339</v>
      </c>
      <c r="AE596" s="93">
        <f t="shared" si="296"/>
        <v>1.0658141036401501E-16</v>
      </c>
      <c r="AF596" s="59">
        <f t="shared" si="297"/>
        <v>5</v>
      </c>
      <c r="AG596" s="42">
        <f t="shared" si="298"/>
        <v>5.2083333333333339</v>
      </c>
      <c r="AH596" s="55">
        <f t="shared" si="299"/>
        <v>1.0658141036401501E-16</v>
      </c>
    </row>
    <row r="597" spans="1:34" x14ac:dyDescent="0.25">
      <c r="A597" s="75"/>
      <c r="B597" s="66"/>
      <c r="C597" s="40"/>
      <c r="D597" s="80">
        <v>0.04</v>
      </c>
      <c r="E597" s="86">
        <f t="shared" si="270"/>
        <v>5</v>
      </c>
      <c r="F597" s="87">
        <f t="shared" si="271"/>
        <v>6.2893081761006293</v>
      </c>
      <c r="G597" s="88">
        <f t="shared" si="285"/>
        <v>3.5305092183079979E-17</v>
      </c>
      <c r="H597" s="54">
        <f t="shared" si="272"/>
        <v>0</v>
      </c>
      <c r="I597" s="42">
        <f t="shared" si="286"/>
        <v>0</v>
      </c>
      <c r="J597" s="53" t="e">
        <f t="shared" si="287"/>
        <v>#DIV/0!</v>
      </c>
      <c r="K597" s="92">
        <f t="shared" si="273"/>
        <v>0</v>
      </c>
      <c r="L597" s="87">
        <f t="shared" si="274"/>
        <v>0</v>
      </c>
      <c r="M597" s="93" t="e">
        <f t="shared" si="288"/>
        <v>#DIV/0!</v>
      </c>
      <c r="N597" s="59">
        <f t="shared" si="275"/>
        <v>5</v>
      </c>
      <c r="O597" s="42">
        <f t="shared" si="276"/>
        <v>6.2500000000000009</v>
      </c>
      <c r="P597" s="55">
        <f t="shared" si="289"/>
        <v>1.0658141036401501E-16</v>
      </c>
      <c r="Q597" s="86">
        <f t="shared" si="277"/>
        <v>0</v>
      </c>
      <c r="R597" s="87">
        <f t="shared" si="278"/>
        <v>0</v>
      </c>
      <c r="S597" s="93" t="e">
        <f t="shared" si="290"/>
        <v>#DIV/0!</v>
      </c>
      <c r="T597" s="59">
        <f t="shared" si="279"/>
        <v>0</v>
      </c>
      <c r="U597" s="42">
        <f t="shared" si="280"/>
        <v>0</v>
      </c>
      <c r="V597" s="53" t="e">
        <f t="shared" si="291"/>
        <v>#DIV/0!</v>
      </c>
      <c r="W597" s="92">
        <f t="shared" si="281"/>
        <v>5</v>
      </c>
      <c r="X597" s="87">
        <f t="shared" si="282"/>
        <v>6.4935064935064934</v>
      </c>
      <c r="Y597" s="88">
        <f t="shared" si="292"/>
        <v>-3.4194869158454821E-17</v>
      </c>
      <c r="Z597" s="54">
        <f t="shared" si="283"/>
        <v>0</v>
      </c>
      <c r="AA597" s="42">
        <f t="shared" si="293"/>
        <v>0</v>
      </c>
      <c r="AB597" s="55" t="e">
        <f t="shared" si="294"/>
        <v>#DIV/0!</v>
      </c>
      <c r="AC597" s="86">
        <f t="shared" si="284"/>
        <v>5</v>
      </c>
      <c r="AD597" s="87">
        <f t="shared" si="295"/>
        <v>5.2083333333333339</v>
      </c>
      <c r="AE597" s="93">
        <f t="shared" si="296"/>
        <v>1.0658141036401501E-16</v>
      </c>
      <c r="AF597" s="59">
        <f t="shared" si="297"/>
        <v>5</v>
      </c>
      <c r="AG597" s="42">
        <f t="shared" si="298"/>
        <v>5.2083333333333339</v>
      </c>
      <c r="AH597" s="55">
        <f t="shared" si="299"/>
        <v>1.0658141036401501E-16</v>
      </c>
    </row>
    <row r="598" spans="1:34" x14ac:dyDescent="0.25">
      <c r="A598" s="75"/>
      <c r="B598" s="66"/>
      <c r="C598" s="40"/>
      <c r="D598" s="80">
        <v>0.04</v>
      </c>
      <c r="E598" s="86">
        <f t="shared" si="270"/>
        <v>5</v>
      </c>
      <c r="F598" s="87">
        <f t="shared" si="271"/>
        <v>6.2893081761006293</v>
      </c>
      <c r="G598" s="88">
        <f t="shared" si="285"/>
        <v>3.5305092183079979E-17</v>
      </c>
      <c r="H598" s="54">
        <f t="shared" si="272"/>
        <v>0</v>
      </c>
      <c r="I598" s="42">
        <f t="shared" si="286"/>
        <v>0</v>
      </c>
      <c r="J598" s="53" t="e">
        <f t="shared" si="287"/>
        <v>#DIV/0!</v>
      </c>
      <c r="K598" s="92">
        <f t="shared" si="273"/>
        <v>0</v>
      </c>
      <c r="L598" s="87">
        <f t="shared" si="274"/>
        <v>0</v>
      </c>
      <c r="M598" s="93" t="e">
        <f t="shared" si="288"/>
        <v>#DIV/0!</v>
      </c>
      <c r="N598" s="59">
        <f t="shared" si="275"/>
        <v>5</v>
      </c>
      <c r="O598" s="42">
        <f t="shared" si="276"/>
        <v>6.2500000000000009</v>
      </c>
      <c r="P598" s="55">
        <f t="shared" si="289"/>
        <v>1.0658141036401501E-16</v>
      </c>
      <c r="Q598" s="86">
        <f t="shared" si="277"/>
        <v>0</v>
      </c>
      <c r="R598" s="87">
        <f t="shared" si="278"/>
        <v>0</v>
      </c>
      <c r="S598" s="93" t="e">
        <f t="shared" si="290"/>
        <v>#DIV/0!</v>
      </c>
      <c r="T598" s="59">
        <f t="shared" si="279"/>
        <v>0</v>
      </c>
      <c r="U598" s="42">
        <f t="shared" si="280"/>
        <v>0</v>
      </c>
      <c r="V598" s="53" t="e">
        <f t="shared" si="291"/>
        <v>#DIV/0!</v>
      </c>
      <c r="W598" s="92">
        <f t="shared" si="281"/>
        <v>5</v>
      </c>
      <c r="X598" s="87">
        <f t="shared" si="282"/>
        <v>6.4935064935064934</v>
      </c>
      <c r="Y598" s="88">
        <f t="shared" si="292"/>
        <v>-3.4194869158454821E-17</v>
      </c>
      <c r="Z598" s="54">
        <f t="shared" si="283"/>
        <v>0</v>
      </c>
      <c r="AA598" s="42">
        <f t="shared" si="293"/>
        <v>0</v>
      </c>
      <c r="AB598" s="55" t="e">
        <f t="shared" si="294"/>
        <v>#DIV/0!</v>
      </c>
      <c r="AC598" s="86">
        <f t="shared" si="284"/>
        <v>5</v>
      </c>
      <c r="AD598" s="87">
        <f t="shared" si="295"/>
        <v>5.2083333333333339</v>
      </c>
      <c r="AE598" s="93">
        <f t="shared" si="296"/>
        <v>1.0658141036401501E-16</v>
      </c>
      <c r="AF598" s="59">
        <f t="shared" si="297"/>
        <v>5</v>
      </c>
      <c r="AG598" s="42">
        <f t="shared" si="298"/>
        <v>5.2083333333333339</v>
      </c>
      <c r="AH598" s="55">
        <f t="shared" si="299"/>
        <v>1.0658141036401501E-16</v>
      </c>
    </row>
    <row r="599" spans="1:34" x14ac:dyDescent="0.25">
      <c r="A599" s="75"/>
      <c r="B599" s="66"/>
      <c r="C599" s="40"/>
      <c r="D599" s="80">
        <v>0.04</v>
      </c>
      <c r="E599" s="86">
        <f t="shared" si="270"/>
        <v>5</v>
      </c>
      <c r="F599" s="87">
        <f t="shared" si="271"/>
        <v>6.2893081761006293</v>
      </c>
      <c r="G599" s="88">
        <f t="shared" si="285"/>
        <v>3.5305092183079979E-17</v>
      </c>
      <c r="H599" s="54">
        <f t="shared" si="272"/>
        <v>0</v>
      </c>
      <c r="I599" s="42">
        <f t="shared" si="286"/>
        <v>0</v>
      </c>
      <c r="J599" s="53" t="e">
        <f t="shared" si="287"/>
        <v>#DIV/0!</v>
      </c>
      <c r="K599" s="92">
        <f t="shared" si="273"/>
        <v>0</v>
      </c>
      <c r="L599" s="87">
        <f t="shared" si="274"/>
        <v>0</v>
      </c>
      <c r="M599" s="93" t="e">
        <f t="shared" si="288"/>
        <v>#DIV/0!</v>
      </c>
      <c r="N599" s="59">
        <f t="shared" si="275"/>
        <v>5</v>
      </c>
      <c r="O599" s="42">
        <f t="shared" si="276"/>
        <v>6.2500000000000009</v>
      </c>
      <c r="P599" s="55">
        <f t="shared" si="289"/>
        <v>1.0658141036401501E-16</v>
      </c>
      <c r="Q599" s="86">
        <f t="shared" si="277"/>
        <v>0</v>
      </c>
      <c r="R599" s="87">
        <f t="shared" si="278"/>
        <v>0</v>
      </c>
      <c r="S599" s="93" t="e">
        <f t="shared" si="290"/>
        <v>#DIV/0!</v>
      </c>
      <c r="T599" s="59">
        <f t="shared" si="279"/>
        <v>0</v>
      </c>
      <c r="U599" s="42">
        <f t="shared" si="280"/>
        <v>0</v>
      </c>
      <c r="V599" s="53" t="e">
        <f t="shared" si="291"/>
        <v>#DIV/0!</v>
      </c>
      <c r="W599" s="92">
        <f t="shared" si="281"/>
        <v>5</v>
      </c>
      <c r="X599" s="87">
        <f t="shared" si="282"/>
        <v>6.4935064935064934</v>
      </c>
      <c r="Y599" s="88">
        <f t="shared" si="292"/>
        <v>-3.4194869158454821E-17</v>
      </c>
      <c r="Z599" s="54">
        <f t="shared" si="283"/>
        <v>0</v>
      </c>
      <c r="AA599" s="42">
        <f t="shared" si="293"/>
        <v>0</v>
      </c>
      <c r="AB599" s="55" t="e">
        <f t="shared" si="294"/>
        <v>#DIV/0!</v>
      </c>
      <c r="AC599" s="86">
        <f t="shared" si="284"/>
        <v>5</v>
      </c>
      <c r="AD599" s="87">
        <f t="shared" si="295"/>
        <v>5.2083333333333339</v>
      </c>
      <c r="AE599" s="93">
        <f t="shared" si="296"/>
        <v>1.0658141036401501E-16</v>
      </c>
      <c r="AF599" s="59">
        <f t="shared" si="297"/>
        <v>5</v>
      </c>
      <c r="AG599" s="42">
        <f t="shared" si="298"/>
        <v>5.2083333333333339</v>
      </c>
      <c r="AH599" s="55">
        <f t="shared" si="299"/>
        <v>1.0658141036401501E-16</v>
      </c>
    </row>
    <row r="600" spans="1:34" x14ac:dyDescent="0.25">
      <c r="A600" s="75"/>
      <c r="B600" s="66"/>
      <c r="C600" s="40"/>
      <c r="D600" s="80">
        <v>0.04</v>
      </c>
      <c r="E600" s="86">
        <f t="shared" si="270"/>
        <v>5</v>
      </c>
      <c r="F600" s="87">
        <f t="shared" si="271"/>
        <v>6.2893081761006293</v>
      </c>
      <c r="G600" s="88">
        <f t="shared" si="285"/>
        <v>3.5305092183079979E-17</v>
      </c>
      <c r="H600" s="54">
        <f t="shared" si="272"/>
        <v>0</v>
      </c>
      <c r="I600" s="42">
        <f t="shared" si="286"/>
        <v>0</v>
      </c>
      <c r="J600" s="53" t="e">
        <f t="shared" si="287"/>
        <v>#DIV/0!</v>
      </c>
      <c r="K600" s="92">
        <f t="shared" si="273"/>
        <v>0</v>
      </c>
      <c r="L600" s="87">
        <f t="shared" si="274"/>
        <v>0</v>
      </c>
      <c r="M600" s="93" t="e">
        <f t="shared" si="288"/>
        <v>#DIV/0!</v>
      </c>
      <c r="N600" s="59">
        <f t="shared" si="275"/>
        <v>5</v>
      </c>
      <c r="O600" s="42">
        <f t="shared" si="276"/>
        <v>6.2500000000000009</v>
      </c>
      <c r="P600" s="55">
        <f t="shared" si="289"/>
        <v>1.0658141036401501E-16</v>
      </c>
      <c r="Q600" s="86">
        <f t="shared" si="277"/>
        <v>0</v>
      </c>
      <c r="R600" s="87">
        <f t="shared" si="278"/>
        <v>0</v>
      </c>
      <c r="S600" s="93" t="e">
        <f t="shared" si="290"/>
        <v>#DIV/0!</v>
      </c>
      <c r="T600" s="59">
        <f t="shared" si="279"/>
        <v>0</v>
      </c>
      <c r="U600" s="42">
        <f t="shared" si="280"/>
        <v>0</v>
      </c>
      <c r="V600" s="53" t="e">
        <f t="shared" si="291"/>
        <v>#DIV/0!</v>
      </c>
      <c r="W600" s="92">
        <f t="shared" si="281"/>
        <v>5</v>
      </c>
      <c r="X600" s="87">
        <f t="shared" si="282"/>
        <v>6.4935064935064934</v>
      </c>
      <c r="Y600" s="88">
        <f t="shared" si="292"/>
        <v>-3.4194869158454821E-17</v>
      </c>
      <c r="Z600" s="54">
        <f t="shared" si="283"/>
        <v>0</v>
      </c>
      <c r="AA600" s="42">
        <f t="shared" si="293"/>
        <v>0</v>
      </c>
      <c r="AB600" s="55" t="e">
        <f t="shared" si="294"/>
        <v>#DIV/0!</v>
      </c>
      <c r="AC600" s="86">
        <f t="shared" si="284"/>
        <v>5</v>
      </c>
      <c r="AD600" s="87">
        <f t="shared" si="295"/>
        <v>5.2083333333333339</v>
      </c>
      <c r="AE600" s="93">
        <f t="shared" si="296"/>
        <v>1.0658141036401501E-16</v>
      </c>
      <c r="AF600" s="59">
        <f t="shared" si="297"/>
        <v>5</v>
      </c>
      <c r="AG600" s="42">
        <f t="shared" si="298"/>
        <v>5.2083333333333339</v>
      </c>
      <c r="AH600" s="55">
        <f t="shared" si="299"/>
        <v>1.0658141036401501E-16</v>
      </c>
    </row>
    <row r="601" spans="1:34" x14ac:dyDescent="0.25">
      <c r="A601" s="75"/>
      <c r="B601" s="66"/>
      <c r="C601" s="40"/>
      <c r="D601" s="80">
        <v>0.04</v>
      </c>
      <c r="E601" s="86">
        <f t="shared" si="270"/>
        <v>5</v>
      </c>
      <c r="F601" s="87">
        <f t="shared" si="271"/>
        <v>6.2893081761006293</v>
      </c>
      <c r="G601" s="88">
        <f t="shared" si="285"/>
        <v>3.5305092183079979E-17</v>
      </c>
      <c r="H601" s="54">
        <f t="shared" si="272"/>
        <v>0</v>
      </c>
      <c r="I601" s="42">
        <f t="shared" si="286"/>
        <v>0</v>
      </c>
      <c r="J601" s="53" t="e">
        <f t="shared" si="287"/>
        <v>#DIV/0!</v>
      </c>
      <c r="K601" s="92">
        <f t="shared" si="273"/>
        <v>0</v>
      </c>
      <c r="L601" s="87">
        <f t="shared" si="274"/>
        <v>0</v>
      </c>
      <c r="M601" s="93" t="e">
        <f t="shared" si="288"/>
        <v>#DIV/0!</v>
      </c>
      <c r="N601" s="59">
        <f t="shared" si="275"/>
        <v>5</v>
      </c>
      <c r="O601" s="42">
        <f t="shared" si="276"/>
        <v>6.2500000000000009</v>
      </c>
      <c r="P601" s="55">
        <f t="shared" si="289"/>
        <v>1.0658141036401501E-16</v>
      </c>
      <c r="Q601" s="86">
        <f t="shared" si="277"/>
        <v>0</v>
      </c>
      <c r="R601" s="87">
        <f t="shared" si="278"/>
        <v>0</v>
      </c>
      <c r="S601" s="93" t="e">
        <f t="shared" si="290"/>
        <v>#DIV/0!</v>
      </c>
      <c r="T601" s="59">
        <f t="shared" si="279"/>
        <v>0</v>
      </c>
      <c r="U601" s="42">
        <f t="shared" si="280"/>
        <v>0</v>
      </c>
      <c r="V601" s="53" t="e">
        <f t="shared" si="291"/>
        <v>#DIV/0!</v>
      </c>
      <c r="W601" s="92">
        <f t="shared" si="281"/>
        <v>5</v>
      </c>
      <c r="X601" s="87">
        <f t="shared" si="282"/>
        <v>6.4935064935064934</v>
      </c>
      <c r="Y601" s="88">
        <f t="shared" si="292"/>
        <v>-3.4194869158454821E-17</v>
      </c>
      <c r="Z601" s="54">
        <f t="shared" si="283"/>
        <v>0</v>
      </c>
      <c r="AA601" s="42">
        <f t="shared" si="293"/>
        <v>0</v>
      </c>
      <c r="AB601" s="55" t="e">
        <f t="shared" si="294"/>
        <v>#DIV/0!</v>
      </c>
      <c r="AC601" s="86">
        <f t="shared" si="284"/>
        <v>5</v>
      </c>
      <c r="AD601" s="87">
        <f t="shared" si="295"/>
        <v>5.2083333333333339</v>
      </c>
      <c r="AE601" s="93">
        <f t="shared" si="296"/>
        <v>1.0658141036401501E-16</v>
      </c>
      <c r="AF601" s="59">
        <f t="shared" si="297"/>
        <v>5</v>
      </c>
      <c r="AG601" s="42">
        <f t="shared" si="298"/>
        <v>5.2083333333333339</v>
      </c>
      <c r="AH601" s="55">
        <f t="shared" si="299"/>
        <v>1.0658141036401501E-16</v>
      </c>
    </row>
    <row r="602" spans="1:34" x14ac:dyDescent="0.25">
      <c r="A602" s="75"/>
      <c r="B602" s="66"/>
      <c r="C602" s="40"/>
      <c r="D602" s="80">
        <v>0.04</v>
      </c>
      <c r="E602" s="86">
        <f t="shared" si="270"/>
        <v>5</v>
      </c>
      <c r="F602" s="87">
        <f t="shared" si="271"/>
        <v>6.2893081761006293</v>
      </c>
      <c r="G602" s="88">
        <f t="shared" si="285"/>
        <v>3.5305092183079979E-17</v>
      </c>
      <c r="H602" s="54">
        <f t="shared" si="272"/>
        <v>0</v>
      </c>
      <c r="I602" s="42">
        <f t="shared" si="286"/>
        <v>0</v>
      </c>
      <c r="J602" s="53" t="e">
        <f t="shared" si="287"/>
        <v>#DIV/0!</v>
      </c>
      <c r="K602" s="92">
        <f t="shared" si="273"/>
        <v>0</v>
      </c>
      <c r="L602" s="87">
        <f t="shared" si="274"/>
        <v>0</v>
      </c>
      <c r="M602" s="93" t="e">
        <f t="shared" si="288"/>
        <v>#DIV/0!</v>
      </c>
      <c r="N602" s="59">
        <f t="shared" si="275"/>
        <v>5</v>
      </c>
      <c r="O602" s="42">
        <f t="shared" si="276"/>
        <v>6.2500000000000009</v>
      </c>
      <c r="P602" s="55">
        <f t="shared" si="289"/>
        <v>1.0658141036401501E-16</v>
      </c>
      <c r="Q602" s="86">
        <f t="shared" si="277"/>
        <v>0</v>
      </c>
      <c r="R602" s="87">
        <f t="shared" si="278"/>
        <v>0</v>
      </c>
      <c r="S602" s="93" t="e">
        <f t="shared" si="290"/>
        <v>#DIV/0!</v>
      </c>
      <c r="T602" s="59">
        <f t="shared" si="279"/>
        <v>0</v>
      </c>
      <c r="U602" s="42">
        <f t="shared" si="280"/>
        <v>0</v>
      </c>
      <c r="V602" s="53" t="e">
        <f t="shared" si="291"/>
        <v>#DIV/0!</v>
      </c>
      <c r="W602" s="92">
        <f t="shared" si="281"/>
        <v>5</v>
      </c>
      <c r="X602" s="87">
        <f t="shared" si="282"/>
        <v>6.4935064935064934</v>
      </c>
      <c r="Y602" s="88">
        <f t="shared" si="292"/>
        <v>-3.4194869158454821E-17</v>
      </c>
      <c r="Z602" s="54">
        <f t="shared" si="283"/>
        <v>0</v>
      </c>
      <c r="AA602" s="42">
        <f t="shared" si="293"/>
        <v>0</v>
      </c>
      <c r="AB602" s="55" t="e">
        <f t="shared" si="294"/>
        <v>#DIV/0!</v>
      </c>
      <c r="AC602" s="86">
        <f t="shared" si="284"/>
        <v>5</v>
      </c>
      <c r="AD602" s="87">
        <f t="shared" si="295"/>
        <v>5.2083333333333339</v>
      </c>
      <c r="AE602" s="93">
        <f t="shared" si="296"/>
        <v>1.0658141036401501E-16</v>
      </c>
      <c r="AF602" s="59">
        <f t="shared" si="297"/>
        <v>5</v>
      </c>
      <c r="AG602" s="42">
        <f t="shared" si="298"/>
        <v>5.2083333333333339</v>
      </c>
      <c r="AH602" s="55">
        <f t="shared" si="299"/>
        <v>1.0658141036401501E-16</v>
      </c>
    </row>
    <row r="603" spans="1:34" x14ac:dyDescent="0.25">
      <c r="A603" s="75"/>
      <c r="B603" s="66"/>
      <c r="C603" s="40"/>
      <c r="D603" s="80">
        <v>0.04</v>
      </c>
      <c r="E603" s="86">
        <f t="shared" si="270"/>
        <v>5</v>
      </c>
      <c r="F603" s="87">
        <f t="shared" si="271"/>
        <v>6.2893081761006293</v>
      </c>
      <c r="G603" s="88">
        <f t="shared" si="285"/>
        <v>3.5305092183079979E-17</v>
      </c>
      <c r="H603" s="54">
        <f t="shared" si="272"/>
        <v>0</v>
      </c>
      <c r="I603" s="42">
        <f t="shared" si="286"/>
        <v>0</v>
      </c>
      <c r="J603" s="53" t="e">
        <f t="shared" si="287"/>
        <v>#DIV/0!</v>
      </c>
      <c r="K603" s="92">
        <f t="shared" si="273"/>
        <v>0</v>
      </c>
      <c r="L603" s="87">
        <f t="shared" si="274"/>
        <v>0</v>
      </c>
      <c r="M603" s="93" t="e">
        <f t="shared" si="288"/>
        <v>#DIV/0!</v>
      </c>
      <c r="N603" s="59">
        <f t="shared" si="275"/>
        <v>5</v>
      </c>
      <c r="O603" s="42">
        <f t="shared" si="276"/>
        <v>6.2500000000000009</v>
      </c>
      <c r="P603" s="55">
        <f t="shared" si="289"/>
        <v>1.0658141036401501E-16</v>
      </c>
      <c r="Q603" s="86">
        <f t="shared" si="277"/>
        <v>0</v>
      </c>
      <c r="R603" s="87">
        <f t="shared" si="278"/>
        <v>0</v>
      </c>
      <c r="S603" s="93" t="e">
        <f t="shared" si="290"/>
        <v>#DIV/0!</v>
      </c>
      <c r="T603" s="59">
        <f t="shared" si="279"/>
        <v>0</v>
      </c>
      <c r="U603" s="42">
        <f t="shared" si="280"/>
        <v>0</v>
      </c>
      <c r="V603" s="53" t="e">
        <f t="shared" si="291"/>
        <v>#DIV/0!</v>
      </c>
      <c r="W603" s="92">
        <f t="shared" si="281"/>
        <v>5</v>
      </c>
      <c r="X603" s="87">
        <f t="shared" si="282"/>
        <v>6.4935064935064934</v>
      </c>
      <c r="Y603" s="88">
        <f t="shared" si="292"/>
        <v>-3.4194869158454821E-17</v>
      </c>
      <c r="Z603" s="54">
        <f t="shared" si="283"/>
        <v>0</v>
      </c>
      <c r="AA603" s="42">
        <f t="shared" si="293"/>
        <v>0</v>
      </c>
      <c r="AB603" s="55" t="e">
        <f t="shared" si="294"/>
        <v>#DIV/0!</v>
      </c>
      <c r="AC603" s="86">
        <f t="shared" si="284"/>
        <v>5</v>
      </c>
      <c r="AD603" s="87">
        <f t="shared" si="295"/>
        <v>5.2083333333333339</v>
      </c>
      <c r="AE603" s="93">
        <f t="shared" si="296"/>
        <v>1.0658141036401501E-16</v>
      </c>
      <c r="AF603" s="59">
        <f t="shared" si="297"/>
        <v>5</v>
      </c>
      <c r="AG603" s="42">
        <f t="shared" si="298"/>
        <v>5.2083333333333339</v>
      </c>
      <c r="AH603" s="55">
        <f t="shared" si="299"/>
        <v>1.0658141036401501E-16</v>
      </c>
    </row>
    <row r="604" spans="1:34" x14ac:dyDescent="0.25">
      <c r="A604" s="75"/>
      <c r="B604" s="66"/>
      <c r="C604" s="40"/>
      <c r="D604" s="80">
        <v>0.04</v>
      </c>
      <c r="E604" s="86">
        <f t="shared" si="270"/>
        <v>5</v>
      </c>
      <c r="F604" s="87">
        <f t="shared" si="271"/>
        <v>6.2893081761006293</v>
      </c>
      <c r="G604" s="88">
        <f t="shared" si="285"/>
        <v>3.5305092183079979E-17</v>
      </c>
      <c r="H604" s="54">
        <f t="shared" si="272"/>
        <v>0</v>
      </c>
      <c r="I604" s="42">
        <f t="shared" si="286"/>
        <v>0</v>
      </c>
      <c r="J604" s="53" t="e">
        <f t="shared" si="287"/>
        <v>#DIV/0!</v>
      </c>
      <c r="K604" s="92">
        <f t="shared" si="273"/>
        <v>0</v>
      </c>
      <c r="L604" s="87">
        <f t="shared" si="274"/>
        <v>0</v>
      </c>
      <c r="M604" s="93" t="e">
        <f t="shared" si="288"/>
        <v>#DIV/0!</v>
      </c>
      <c r="N604" s="59">
        <f t="shared" si="275"/>
        <v>5</v>
      </c>
      <c r="O604" s="42">
        <f t="shared" si="276"/>
        <v>6.2500000000000009</v>
      </c>
      <c r="P604" s="55">
        <f t="shared" si="289"/>
        <v>1.0658141036401501E-16</v>
      </c>
      <c r="Q604" s="86">
        <f t="shared" si="277"/>
        <v>0</v>
      </c>
      <c r="R604" s="87">
        <f t="shared" si="278"/>
        <v>0</v>
      </c>
      <c r="S604" s="93" t="e">
        <f t="shared" si="290"/>
        <v>#DIV/0!</v>
      </c>
      <c r="T604" s="59">
        <f t="shared" si="279"/>
        <v>0</v>
      </c>
      <c r="U604" s="42">
        <f t="shared" si="280"/>
        <v>0</v>
      </c>
      <c r="V604" s="53" t="e">
        <f t="shared" si="291"/>
        <v>#DIV/0!</v>
      </c>
      <c r="W604" s="92">
        <f t="shared" si="281"/>
        <v>5</v>
      </c>
      <c r="X604" s="87">
        <f t="shared" si="282"/>
        <v>6.4935064935064934</v>
      </c>
      <c r="Y604" s="88">
        <f t="shared" si="292"/>
        <v>-3.4194869158454821E-17</v>
      </c>
      <c r="Z604" s="54">
        <f t="shared" si="283"/>
        <v>0</v>
      </c>
      <c r="AA604" s="42">
        <f t="shared" si="293"/>
        <v>0</v>
      </c>
      <c r="AB604" s="55" t="e">
        <f t="shared" si="294"/>
        <v>#DIV/0!</v>
      </c>
      <c r="AC604" s="86">
        <f t="shared" si="284"/>
        <v>5</v>
      </c>
      <c r="AD604" s="87">
        <f t="shared" si="295"/>
        <v>5.2083333333333339</v>
      </c>
      <c r="AE604" s="93">
        <f t="shared" si="296"/>
        <v>1.0658141036401501E-16</v>
      </c>
      <c r="AF604" s="59">
        <f t="shared" si="297"/>
        <v>5</v>
      </c>
      <c r="AG604" s="42">
        <f t="shared" si="298"/>
        <v>5.2083333333333339</v>
      </c>
      <c r="AH604" s="55">
        <f t="shared" si="299"/>
        <v>1.0658141036401501E-16</v>
      </c>
    </row>
    <row r="605" spans="1:34" x14ac:dyDescent="0.25">
      <c r="A605" s="75"/>
      <c r="B605" s="66"/>
      <c r="C605" s="40"/>
      <c r="D605" s="80">
        <v>0.04</v>
      </c>
      <c r="E605" s="86">
        <f t="shared" si="270"/>
        <v>5</v>
      </c>
      <c r="F605" s="87">
        <f t="shared" si="271"/>
        <v>6.2893081761006293</v>
      </c>
      <c r="G605" s="88">
        <f t="shared" si="285"/>
        <v>3.5305092183079979E-17</v>
      </c>
      <c r="H605" s="54">
        <f t="shared" si="272"/>
        <v>0</v>
      </c>
      <c r="I605" s="42">
        <f t="shared" si="286"/>
        <v>0</v>
      </c>
      <c r="J605" s="53" t="e">
        <f t="shared" si="287"/>
        <v>#DIV/0!</v>
      </c>
      <c r="K605" s="92">
        <f t="shared" si="273"/>
        <v>0</v>
      </c>
      <c r="L605" s="87">
        <f t="shared" si="274"/>
        <v>0</v>
      </c>
      <c r="M605" s="93" t="e">
        <f t="shared" si="288"/>
        <v>#DIV/0!</v>
      </c>
      <c r="N605" s="59">
        <f t="shared" si="275"/>
        <v>5</v>
      </c>
      <c r="O605" s="42">
        <f t="shared" si="276"/>
        <v>6.2500000000000009</v>
      </c>
      <c r="P605" s="55">
        <f t="shared" si="289"/>
        <v>1.0658141036401501E-16</v>
      </c>
      <c r="Q605" s="86">
        <f t="shared" si="277"/>
        <v>0</v>
      </c>
      <c r="R605" s="87">
        <f t="shared" si="278"/>
        <v>0</v>
      </c>
      <c r="S605" s="93" t="e">
        <f t="shared" si="290"/>
        <v>#DIV/0!</v>
      </c>
      <c r="T605" s="59">
        <f t="shared" si="279"/>
        <v>0</v>
      </c>
      <c r="U605" s="42">
        <f t="shared" si="280"/>
        <v>0</v>
      </c>
      <c r="V605" s="53" t="e">
        <f t="shared" si="291"/>
        <v>#DIV/0!</v>
      </c>
      <c r="W605" s="92">
        <f t="shared" si="281"/>
        <v>5</v>
      </c>
      <c r="X605" s="87">
        <f t="shared" si="282"/>
        <v>6.4935064935064934</v>
      </c>
      <c r="Y605" s="88">
        <f t="shared" si="292"/>
        <v>-3.4194869158454821E-17</v>
      </c>
      <c r="Z605" s="54">
        <f t="shared" si="283"/>
        <v>0</v>
      </c>
      <c r="AA605" s="42">
        <f t="shared" si="293"/>
        <v>0</v>
      </c>
      <c r="AB605" s="55" t="e">
        <f t="shared" si="294"/>
        <v>#DIV/0!</v>
      </c>
      <c r="AC605" s="86">
        <f t="shared" si="284"/>
        <v>5</v>
      </c>
      <c r="AD605" s="87">
        <f t="shared" si="295"/>
        <v>5.2083333333333339</v>
      </c>
      <c r="AE605" s="93">
        <f t="shared" si="296"/>
        <v>1.0658141036401501E-16</v>
      </c>
      <c r="AF605" s="59">
        <f t="shared" si="297"/>
        <v>5</v>
      </c>
      <c r="AG605" s="42">
        <f t="shared" si="298"/>
        <v>5.2083333333333339</v>
      </c>
      <c r="AH605" s="55">
        <f t="shared" si="299"/>
        <v>1.0658141036401501E-16</v>
      </c>
    </row>
    <row r="606" spans="1:34" x14ac:dyDescent="0.25">
      <c r="A606" s="75"/>
      <c r="B606" s="66"/>
      <c r="C606" s="40"/>
      <c r="D606" s="80">
        <v>0.04</v>
      </c>
      <c r="E606" s="86">
        <f t="shared" si="270"/>
        <v>5</v>
      </c>
      <c r="F606" s="87">
        <f t="shared" si="271"/>
        <v>6.2893081761006293</v>
      </c>
      <c r="G606" s="88">
        <f t="shared" si="285"/>
        <v>3.5305092183079979E-17</v>
      </c>
      <c r="H606" s="54">
        <f t="shared" si="272"/>
        <v>0</v>
      </c>
      <c r="I606" s="42">
        <f t="shared" si="286"/>
        <v>0</v>
      </c>
      <c r="J606" s="53" t="e">
        <f t="shared" si="287"/>
        <v>#DIV/0!</v>
      </c>
      <c r="K606" s="92">
        <f t="shared" si="273"/>
        <v>0</v>
      </c>
      <c r="L606" s="87">
        <f t="shared" si="274"/>
        <v>0</v>
      </c>
      <c r="M606" s="93" t="e">
        <f t="shared" si="288"/>
        <v>#DIV/0!</v>
      </c>
      <c r="N606" s="59">
        <f t="shared" si="275"/>
        <v>5</v>
      </c>
      <c r="O606" s="42">
        <f t="shared" si="276"/>
        <v>6.2500000000000009</v>
      </c>
      <c r="P606" s="55">
        <f t="shared" si="289"/>
        <v>1.0658141036401501E-16</v>
      </c>
      <c r="Q606" s="86">
        <f t="shared" si="277"/>
        <v>0</v>
      </c>
      <c r="R606" s="87">
        <f t="shared" si="278"/>
        <v>0</v>
      </c>
      <c r="S606" s="93" t="e">
        <f t="shared" si="290"/>
        <v>#DIV/0!</v>
      </c>
      <c r="T606" s="59">
        <f t="shared" si="279"/>
        <v>0</v>
      </c>
      <c r="U606" s="42">
        <f t="shared" si="280"/>
        <v>0</v>
      </c>
      <c r="V606" s="53" t="e">
        <f t="shared" si="291"/>
        <v>#DIV/0!</v>
      </c>
      <c r="W606" s="92">
        <f t="shared" si="281"/>
        <v>5</v>
      </c>
      <c r="X606" s="87">
        <f t="shared" si="282"/>
        <v>6.4935064935064934</v>
      </c>
      <c r="Y606" s="88">
        <f t="shared" si="292"/>
        <v>-3.4194869158454821E-17</v>
      </c>
      <c r="Z606" s="54">
        <f t="shared" si="283"/>
        <v>0</v>
      </c>
      <c r="AA606" s="42">
        <f t="shared" si="293"/>
        <v>0</v>
      </c>
      <c r="AB606" s="55" t="e">
        <f t="shared" si="294"/>
        <v>#DIV/0!</v>
      </c>
      <c r="AC606" s="86">
        <f t="shared" si="284"/>
        <v>5</v>
      </c>
      <c r="AD606" s="87">
        <f t="shared" si="295"/>
        <v>5.2083333333333339</v>
      </c>
      <c r="AE606" s="93">
        <f t="shared" si="296"/>
        <v>1.0658141036401501E-16</v>
      </c>
      <c r="AF606" s="59">
        <f t="shared" si="297"/>
        <v>5</v>
      </c>
      <c r="AG606" s="42">
        <f t="shared" si="298"/>
        <v>5.2083333333333339</v>
      </c>
      <c r="AH606" s="55">
        <f t="shared" si="299"/>
        <v>1.0658141036401501E-16</v>
      </c>
    </row>
    <row r="607" spans="1:34" x14ac:dyDescent="0.25">
      <c r="A607" s="75"/>
      <c r="B607" s="66"/>
      <c r="C607" s="40"/>
      <c r="D607" s="80">
        <v>0.04</v>
      </c>
      <c r="E607" s="86">
        <f t="shared" si="270"/>
        <v>5</v>
      </c>
      <c r="F607" s="87">
        <f t="shared" si="271"/>
        <v>6.2893081761006293</v>
      </c>
      <c r="G607" s="88">
        <f t="shared" si="285"/>
        <v>3.5305092183079979E-17</v>
      </c>
      <c r="H607" s="54">
        <f t="shared" si="272"/>
        <v>0</v>
      </c>
      <c r="I607" s="42">
        <f t="shared" si="286"/>
        <v>0</v>
      </c>
      <c r="J607" s="53" t="e">
        <f t="shared" si="287"/>
        <v>#DIV/0!</v>
      </c>
      <c r="K607" s="92">
        <f t="shared" si="273"/>
        <v>0</v>
      </c>
      <c r="L607" s="87">
        <f t="shared" si="274"/>
        <v>0</v>
      </c>
      <c r="M607" s="93" t="e">
        <f t="shared" si="288"/>
        <v>#DIV/0!</v>
      </c>
      <c r="N607" s="59">
        <f t="shared" si="275"/>
        <v>5</v>
      </c>
      <c r="O607" s="42">
        <f t="shared" si="276"/>
        <v>6.2500000000000009</v>
      </c>
      <c r="P607" s="55">
        <f t="shared" si="289"/>
        <v>1.0658141036401501E-16</v>
      </c>
      <c r="Q607" s="86">
        <f t="shared" si="277"/>
        <v>0</v>
      </c>
      <c r="R607" s="87">
        <f t="shared" si="278"/>
        <v>0</v>
      </c>
      <c r="S607" s="93" t="e">
        <f t="shared" si="290"/>
        <v>#DIV/0!</v>
      </c>
      <c r="T607" s="59">
        <f t="shared" si="279"/>
        <v>0</v>
      </c>
      <c r="U607" s="42">
        <f t="shared" si="280"/>
        <v>0</v>
      </c>
      <c r="V607" s="53" t="e">
        <f t="shared" si="291"/>
        <v>#DIV/0!</v>
      </c>
      <c r="W607" s="92">
        <f t="shared" si="281"/>
        <v>5</v>
      </c>
      <c r="X607" s="87">
        <f t="shared" si="282"/>
        <v>6.4935064935064934</v>
      </c>
      <c r="Y607" s="88">
        <f t="shared" si="292"/>
        <v>-3.4194869158454821E-17</v>
      </c>
      <c r="Z607" s="54">
        <f t="shared" si="283"/>
        <v>0</v>
      </c>
      <c r="AA607" s="42">
        <f t="shared" si="293"/>
        <v>0</v>
      </c>
      <c r="AB607" s="55" t="e">
        <f t="shared" si="294"/>
        <v>#DIV/0!</v>
      </c>
      <c r="AC607" s="86">
        <f t="shared" si="284"/>
        <v>5</v>
      </c>
      <c r="AD607" s="87">
        <f t="shared" si="295"/>
        <v>5.2083333333333339</v>
      </c>
      <c r="AE607" s="93">
        <f t="shared" si="296"/>
        <v>1.0658141036401501E-16</v>
      </c>
      <c r="AF607" s="59">
        <f t="shared" si="297"/>
        <v>5</v>
      </c>
      <c r="AG607" s="42">
        <f t="shared" si="298"/>
        <v>5.2083333333333339</v>
      </c>
      <c r="AH607" s="55">
        <f t="shared" si="299"/>
        <v>1.0658141036401501E-16</v>
      </c>
    </row>
    <row r="608" spans="1:34" x14ac:dyDescent="0.25">
      <c r="A608" s="75"/>
      <c r="B608" s="66"/>
      <c r="C608" s="40"/>
      <c r="D608" s="80">
        <v>0.04</v>
      </c>
      <c r="E608" s="86">
        <f t="shared" si="270"/>
        <v>5</v>
      </c>
      <c r="F608" s="87">
        <f t="shared" si="271"/>
        <v>6.2893081761006293</v>
      </c>
      <c r="G608" s="88">
        <f t="shared" si="285"/>
        <v>3.5305092183079979E-17</v>
      </c>
      <c r="H608" s="54">
        <f t="shared" si="272"/>
        <v>0</v>
      </c>
      <c r="I608" s="42">
        <f t="shared" si="286"/>
        <v>0</v>
      </c>
      <c r="J608" s="53" t="e">
        <f t="shared" si="287"/>
        <v>#DIV/0!</v>
      </c>
      <c r="K608" s="92">
        <f t="shared" si="273"/>
        <v>0</v>
      </c>
      <c r="L608" s="87">
        <f t="shared" si="274"/>
        <v>0</v>
      </c>
      <c r="M608" s="93" t="e">
        <f t="shared" si="288"/>
        <v>#DIV/0!</v>
      </c>
      <c r="N608" s="59">
        <f t="shared" si="275"/>
        <v>5</v>
      </c>
      <c r="O608" s="42">
        <f t="shared" si="276"/>
        <v>6.2500000000000009</v>
      </c>
      <c r="P608" s="55">
        <f t="shared" si="289"/>
        <v>1.0658141036401501E-16</v>
      </c>
      <c r="Q608" s="86">
        <f t="shared" si="277"/>
        <v>0</v>
      </c>
      <c r="R608" s="87">
        <f t="shared" si="278"/>
        <v>0</v>
      </c>
      <c r="S608" s="93" t="e">
        <f t="shared" si="290"/>
        <v>#DIV/0!</v>
      </c>
      <c r="T608" s="59">
        <f t="shared" si="279"/>
        <v>0</v>
      </c>
      <c r="U608" s="42">
        <f t="shared" si="280"/>
        <v>0</v>
      </c>
      <c r="V608" s="53" t="e">
        <f t="shared" si="291"/>
        <v>#DIV/0!</v>
      </c>
      <c r="W608" s="92">
        <f t="shared" si="281"/>
        <v>5</v>
      </c>
      <c r="X608" s="87">
        <f t="shared" si="282"/>
        <v>6.4935064935064934</v>
      </c>
      <c r="Y608" s="88">
        <f t="shared" si="292"/>
        <v>-3.4194869158454821E-17</v>
      </c>
      <c r="Z608" s="54">
        <f t="shared" si="283"/>
        <v>0</v>
      </c>
      <c r="AA608" s="42">
        <f t="shared" si="293"/>
        <v>0</v>
      </c>
      <c r="AB608" s="55" t="e">
        <f t="shared" si="294"/>
        <v>#DIV/0!</v>
      </c>
      <c r="AC608" s="86">
        <f t="shared" si="284"/>
        <v>5</v>
      </c>
      <c r="AD608" s="87">
        <f t="shared" si="295"/>
        <v>5.2083333333333339</v>
      </c>
      <c r="AE608" s="93">
        <f t="shared" si="296"/>
        <v>1.0658141036401501E-16</v>
      </c>
      <c r="AF608" s="59">
        <f t="shared" si="297"/>
        <v>5</v>
      </c>
      <c r="AG608" s="42">
        <f t="shared" si="298"/>
        <v>5.2083333333333339</v>
      </c>
      <c r="AH608" s="55">
        <f t="shared" si="299"/>
        <v>1.0658141036401501E-16</v>
      </c>
    </row>
    <row r="609" spans="1:34" x14ac:dyDescent="0.25">
      <c r="A609" s="75"/>
      <c r="B609" s="66"/>
      <c r="C609" s="40"/>
      <c r="D609" s="80">
        <v>0.04</v>
      </c>
      <c r="E609" s="86">
        <f t="shared" si="270"/>
        <v>5</v>
      </c>
      <c r="F609" s="87">
        <f t="shared" si="271"/>
        <v>6.2893081761006293</v>
      </c>
      <c r="G609" s="88">
        <f t="shared" si="285"/>
        <v>3.5305092183079979E-17</v>
      </c>
      <c r="H609" s="54">
        <f t="shared" si="272"/>
        <v>0</v>
      </c>
      <c r="I609" s="42">
        <f t="shared" si="286"/>
        <v>0</v>
      </c>
      <c r="J609" s="53" t="e">
        <f t="shared" si="287"/>
        <v>#DIV/0!</v>
      </c>
      <c r="K609" s="92">
        <f t="shared" si="273"/>
        <v>0</v>
      </c>
      <c r="L609" s="87">
        <f t="shared" si="274"/>
        <v>0</v>
      </c>
      <c r="M609" s="93" t="e">
        <f t="shared" si="288"/>
        <v>#DIV/0!</v>
      </c>
      <c r="N609" s="59">
        <f t="shared" si="275"/>
        <v>5</v>
      </c>
      <c r="O609" s="42">
        <f t="shared" si="276"/>
        <v>6.2500000000000009</v>
      </c>
      <c r="P609" s="55">
        <f t="shared" si="289"/>
        <v>1.0658141036401501E-16</v>
      </c>
      <c r="Q609" s="86">
        <f t="shared" si="277"/>
        <v>0</v>
      </c>
      <c r="R609" s="87">
        <f t="shared" si="278"/>
        <v>0</v>
      </c>
      <c r="S609" s="93" t="e">
        <f t="shared" si="290"/>
        <v>#DIV/0!</v>
      </c>
      <c r="T609" s="59">
        <f t="shared" si="279"/>
        <v>0</v>
      </c>
      <c r="U609" s="42">
        <f t="shared" si="280"/>
        <v>0</v>
      </c>
      <c r="V609" s="53" t="e">
        <f t="shared" si="291"/>
        <v>#DIV/0!</v>
      </c>
      <c r="W609" s="92">
        <f t="shared" si="281"/>
        <v>5</v>
      </c>
      <c r="X609" s="87">
        <f t="shared" si="282"/>
        <v>6.4935064935064934</v>
      </c>
      <c r="Y609" s="88">
        <f t="shared" si="292"/>
        <v>-3.4194869158454821E-17</v>
      </c>
      <c r="Z609" s="54">
        <f t="shared" si="283"/>
        <v>0</v>
      </c>
      <c r="AA609" s="42">
        <f t="shared" si="293"/>
        <v>0</v>
      </c>
      <c r="AB609" s="55" t="e">
        <f t="shared" si="294"/>
        <v>#DIV/0!</v>
      </c>
      <c r="AC609" s="86">
        <f t="shared" si="284"/>
        <v>5</v>
      </c>
      <c r="AD609" s="87">
        <f t="shared" si="295"/>
        <v>5.2083333333333339</v>
      </c>
      <c r="AE609" s="93">
        <f t="shared" si="296"/>
        <v>1.0658141036401501E-16</v>
      </c>
      <c r="AF609" s="59">
        <f t="shared" si="297"/>
        <v>5</v>
      </c>
      <c r="AG609" s="42">
        <f t="shared" si="298"/>
        <v>5.2083333333333339</v>
      </c>
      <c r="AH609" s="55">
        <f t="shared" si="299"/>
        <v>1.0658141036401501E-16</v>
      </c>
    </row>
    <row r="610" spans="1:34" x14ac:dyDescent="0.25">
      <c r="A610" s="75"/>
      <c r="B610" s="66"/>
      <c r="C610" s="40"/>
      <c r="D610" s="80">
        <v>0.04</v>
      </c>
      <c r="E610" s="86">
        <f t="shared" si="270"/>
        <v>5</v>
      </c>
      <c r="F610" s="87">
        <f t="shared" si="271"/>
        <v>6.2893081761006293</v>
      </c>
      <c r="G610" s="88">
        <f t="shared" si="285"/>
        <v>3.5305092183079979E-17</v>
      </c>
      <c r="H610" s="54">
        <f t="shared" si="272"/>
        <v>0</v>
      </c>
      <c r="I610" s="42">
        <f t="shared" si="286"/>
        <v>0</v>
      </c>
      <c r="J610" s="53" t="e">
        <f t="shared" si="287"/>
        <v>#DIV/0!</v>
      </c>
      <c r="K610" s="92">
        <f t="shared" si="273"/>
        <v>0</v>
      </c>
      <c r="L610" s="87">
        <f t="shared" si="274"/>
        <v>0</v>
      </c>
      <c r="M610" s="93" t="e">
        <f t="shared" si="288"/>
        <v>#DIV/0!</v>
      </c>
      <c r="N610" s="59">
        <f t="shared" si="275"/>
        <v>5</v>
      </c>
      <c r="O610" s="42">
        <f t="shared" si="276"/>
        <v>6.2500000000000009</v>
      </c>
      <c r="P610" s="55">
        <f t="shared" si="289"/>
        <v>1.0658141036401501E-16</v>
      </c>
      <c r="Q610" s="86">
        <f t="shared" si="277"/>
        <v>0</v>
      </c>
      <c r="R610" s="87">
        <f t="shared" si="278"/>
        <v>0</v>
      </c>
      <c r="S610" s="93" t="e">
        <f t="shared" si="290"/>
        <v>#DIV/0!</v>
      </c>
      <c r="T610" s="59">
        <f t="shared" si="279"/>
        <v>0</v>
      </c>
      <c r="U610" s="42">
        <f t="shared" si="280"/>
        <v>0</v>
      </c>
      <c r="V610" s="53" t="e">
        <f t="shared" si="291"/>
        <v>#DIV/0!</v>
      </c>
      <c r="W610" s="92">
        <f t="shared" si="281"/>
        <v>5</v>
      </c>
      <c r="X610" s="87">
        <f t="shared" si="282"/>
        <v>6.4935064935064934</v>
      </c>
      <c r="Y610" s="88">
        <f t="shared" si="292"/>
        <v>-3.4194869158454821E-17</v>
      </c>
      <c r="Z610" s="54">
        <f t="shared" si="283"/>
        <v>0</v>
      </c>
      <c r="AA610" s="42">
        <f t="shared" si="293"/>
        <v>0</v>
      </c>
      <c r="AB610" s="55" t="e">
        <f t="shared" si="294"/>
        <v>#DIV/0!</v>
      </c>
      <c r="AC610" s="86">
        <f t="shared" si="284"/>
        <v>5</v>
      </c>
      <c r="AD610" s="87">
        <f t="shared" si="295"/>
        <v>5.2083333333333339</v>
      </c>
      <c r="AE610" s="93">
        <f t="shared" si="296"/>
        <v>1.0658141036401501E-16</v>
      </c>
      <c r="AF610" s="59">
        <f t="shared" si="297"/>
        <v>5</v>
      </c>
      <c r="AG610" s="42">
        <f t="shared" si="298"/>
        <v>5.2083333333333339</v>
      </c>
      <c r="AH610" s="55">
        <f t="shared" si="299"/>
        <v>1.0658141036401501E-16</v>
      </c>
    </row>
    <row r="611" spans="1:34" x14ac:dyDescent="0.25">
      <c r="A611" s="75"/>
      <c r="B611" s="66"/>
      <c r="C611" s="40"/>
      <c r="D611" s="80">
        <v>0.04</v>
      </c>
      <c r="E611" s="86">
        <f t="shared" si="270"/>
        <v>5</v>
      </c>
      <c r="F611" s="87">
        <f t="shared" si="271"/>
        <v>6.2893081761006293</v>
      </c>
      <c r="G611" s="88">
        <f t="shared" si="285"/>
        <v>3.5305092183079979E-17</v>
      </c>
      <c r="H611" s="54">
        <f t="shared" si="272"/>
        <v>0</v>
      </c>
      <c r="I611" s="42">
        <f t="shared" si="286"/>
        <v>0</v>
      </c>
      <c r="J611" s="53" t="e">
        <f t="shared" si="287"/>
        <v>#DIV/0!</v>
      </c>
      <c r="K611" s="92">
        <f t="shared" si="273"/>
        <v>0</v>
      </c>
      <c r="L611" s="87">
        <f t="shared" si="274"/>
        <v>0</v>
      </c>
      <c r="M611" s="93" t="e">
        <f t="shared" si="288"/>
        <v>#DIV/0!</v>
      </c>
      <c r="N611" s="59">
        <f t="shared" si="275"/>
        <v>5</v>
      </c>
      <c r="O611" s="42">
        <f t="shared" si="276"/>
        <v>6.2500000000000009</v>
      </c>
      <c r="P611" s="55">
        <f t="shared" si="289"/>
        <v>1.0658141036401501E-16</v>
      </c>
      <c r="Q611" s="86">
        <f t="shared" si="277"/>
        <v>0</v>
      </c>
      <c r="R611" s="87">
        <f t="shared" si="278"/>
        <v>0</v>
      </c>
      <c r="S611" s="93" t="e">
        <f t="shared" si="290"/>
        <v>#DIV/0!</v>
      </c>
      <c r="T611" s="59">
        <f t="shared" si="279"/>
        <v>0</v>
      </c>
      <c r="U611" s="42">
        <f t="shared" si="280"/>
        <v>0</v>
      </c>
      <c r="V611" s="53" t="e">
        <f t="shared" si="291"/>
        <v>#DIV/0!</v>
      </c>
      <c r="W611" s="92">
        <f t="shared" si="281"/>
        <v>5</v>
      </c>
      <c r="X611" s="87">
        <f t="shared" si="282"/>
        <v>6.4935064935064934</v>
      </c>
      <c r="Y611" s="88">
        <f t="shared" si="292"/>
        <v>-3.4194869158454821E-17</v>
      </c>
      <c r="Z611" s="54">
        <f t="shared" si="283"/>
        <v>0</v>
      </c>
      <c r="AA611" s="42">
        <f t="shared" si="293"/>
        <v>0</v>
      </c>
      <c r="AB611" s="55" t="e">
        <f t="shared" si="294"/>
        <v>#DIV/0!</v>
      </c>
      <c r="AC611" s="86">
        <f t="shared" si="284"/>
        <v>5</v>
      </c>
      <c r="AD611" s="87">
        <f t="shared" si="295"/>
        <v>5.2083333333333339</v>
      </c>
      <c r="AE611" s="93">
        <f t="shared" si="296"/>
        <v>1.0658141036401501E-16</v>
      </c>
      <c r="AF611" s="59">
        <f t="shared" si="297"/>
        <v>5</v>
      </c>
      <c r="AG611" s="42">
        <f t="shared" si="298"/>
        <v>5.2083333333333339</v>
      </c>
      <c r="AH611" s="55">
        <f t="shared" si="299"/>
        <v>1.0658141036401501E-16</v>
      </c>
    </row>
    <row r="612" spans="1:34" x14ac:dyDescent="0.25">
      <c r="A612" s="75"/>
      <c r="B612" s="66"/>
      <c r="C612" s="40"/>
      <c r="D612" s="80">
        <v>0.04</v>
      </c>
      <c r="E612" s="86">
        <f t="shared" si="270"/>
        <v>5</v>
      </c>
      <c r="F612" s="87">
        <f t="shared" si="271"/>
        <v>6.2893081761006293</v>
      </c>
      <c r="G612" s="88">
        <f t="shared" si="285"/>
        <v>3.5305092183079979E-17</v>
      </c>
      <c r="H612" s="54">
        <f t="shared" si="272"/>
        <v>0</v>
      </c>
      <c r="I612" s="42">
        <f t="shared" si="286"/>
        <v>0</v>
      </c>
      <c r="J612" s="53" t="e">
        <f t="shared" si="287"/>
        <v>#DIV/0!</v>
      </c>
      <c r="K612" s="92">
        <f t="shared" si="273"/>
        <v>0</v>
      </c>
      <c r="L612" s="87">
        <f t="shared" si="274"/>
        <v>0</v>
      </c>
      <c r="M612" s="93" t="e">
        <f t="shared" si="288"/>
        <v>#DIV/0!</v>
      </c>
      <c r="N612" s="59">
        <f t="shared" si="275"/>
        <v>5</v>
      </c>
      <c r="O612" s="42">
        <f t="shared" si="276"/>
        <v>6.2500000000000009</v>
      </c>
      <c r="P612" s="55">
        <f t="shared" si="289"/>
        <v>1.0658141036401501E-16</v>
      </c>
      <c r="Q612" s="86">
        <f t="shared" si="277"/>
        <v>0</v>
      </c>
      <c r="R612" s="87">
        <f t="shared" si="278"/>
        <v>0</v>
      </c>
      <c r="S612" s="93" t="e">
        <f t="shared" si="290"/>
        <v>#DIV/0!</v>
      </c>
      <c r="T612" s="59">
        <f t="shared" si="279"/>
        <v>0</v>
      </c>
      <c r="U612" s="42">
        <f t="shared" si="280"/>
        <v>0</v>
      </c>
      <c r="V612" s="53" t="e">
        <f t="shared" si="291"/>
        <v>#DIV/0!</v>
      </c>
      <c r="W612" s="92">
        <f t="shared" si="281"/>
        <v>5</v>
      </c>
      <c r="X612" s="87">
        <f t="shared" si="282"/>
        <v>6.4935064935064934</v>
      </c>
      <c r="Y612" s="88">
        <f t="shared" si="292"/>
        <v>-3.4194869158454821E-17</v>
      </c>
      <c r="Z612" s="54">
        <f t="shared" si="283"/>
        <v>0</v>
      </c>
      <c r="AA612" s="42">
        <f t="shared" si="293"/>
        <v>0</v>
      </c>
      <c r="AB612" s="55" t="e">
        <f t="shared" si="294"/>
        <v>#DIV/0!</v>
      </c>
      <c r="AC612" s="86">
        <f t="shared" si="284"/>
        <v>5</v>
      </c>
      <c r="AD612" s="87">
        <f t="shared" si="295"/>
        <v>5.2083333333333339</v>
      </c>
      <c r="AE612" s="93">
        <f t="shared" si="296"/>
        <v>1.0658141036401501E-16</v>
      </c>
      <c r="AF612" s="59">
        <f t="shared" si="297"/>
        <v>5</v>
      </c>
      <c r="AG612" s="42">
        <f t="shared" si="298"/>
        <v>5.2083333333333339</v>
      </c>
      <c r="AH612" s="55">
        <f t="shared" si="299"/>
        <v>1.0658141036401501E-16</v>
      </c>
    </row>
    <row r="613" spans="1:34" x14ac:dyDescent="0.25">
      <c r="A613" s="75"/>
      <c r="B613" s="66"/>
      <c r="C613" s="40"/>
      <c r="D613" s="80">
        <v>0.04</v>
      </c>
      <c r="E613" s="86">
        <f t="shared" si="270"/>
        <v>5</v>
      </c>
      <c r="F613" s="87">
        <f t="shared" si="271"/>
        <v>6.2893081761006293</v>
      </c>
      <c r="G613" s="88">
        <f t="shared" si="285"/>
        <v>3.5305092183079979E-17</v>
      </c>
      <c r="H613" s="54">
        <f t="shared" si="272"/>
        <v>0</v>
      </c>
      <c r="I613" s="42">
        <f t="shared" si="286"/>
        <v>0</v>
      </c>
      <c r="J613" s="53" t="e">
        <f t="shared" si="287"/>
        <v>#DIV/0!</v>
      </c>
      <c r="K613" s="92">
        <f t="shared" si="273"/>
        <v>0</v>
      </c>
      <c r="L613" s="87">
        <f t="shared" si="274"/>
        <v>0</v>
      </c>
      <c r="M613" s="93" t="e">
        <f t="shared" si="288"/>
        <v>#DIV/0!</v>
      </c>
      <c r="N613" s="59">
        <f t="shared" si="275"/>
        <v>5</v>
      </c>
      <c r="O613" s="42">
        <f t="shared" si="276"/>
        <v>6.2500000000000009</v>
      </c>
      <c r="P613" s="55">
        <f t="shared" si="289"/>
        <v>1.0658141036401501E-16</v>
      </c>
      <c r="Q613" s="86">
        <f t="shared" si="277"/>
        <v>0</v>
      </c>
      <c r="R613" s="87">
        <f t="shared" si="278"/>
        <v>0</v>
      </c>
      <c r="S613" s="93" t="e">
        <f t="shared" si="290"/>
        <v>#DIV/0!</v>
      </c>
      <c r="T613" s="59">
        <f t="shared" si="279"/>
        <v>0</v>
      </c>
      <c r="U613" s="42">
        <f t="shared" si="280"/>
        <v>0</v>
      </c>
      <c r="V613" s="53" t="e">
        <f t="shared" si="291"/>
        <v>#DIV/0!</v>
      </c>
      <c r="W613" s="92">
        <f t="shared" si="281"/>
        <v>5</v>
      </c>
      <c r="X613" s="87">
        <f t="shared" si="282"/>
        <v>6.4935064935064934</v>
      </c>
      <c r="Y613" s="88">
        <f t="shared" si="292"/>
        <v>-3.4194869158454821E-17</v>
      </c>
      <c r="Z613" s="54">
        <f t="shared" si="283"/>
        <v>0</v>
      </c>
      <c r="AA613" s="42">
        <f t="shared" si="293"/>
        <v>0</v>
      </c>
      <c r="AB613" s="55" t="e">
        <f t="shared" si="294"/>
        <v>#DIV/0!</v>
      </c>
      <c r="AC613" s="86">
        <f t="shared" si="284"/>
        <v>5</v>
      </c>
      <c r="AD613" s="87">
        <f t="shared" si="295"/>
        <v>5.2083333333333339</v>
      </c>
      <c r="AE613" s="93">
        <f t="shared" si="296"/>
        <v>1.0658141036401501E-16</v>
      </c>
      <c r="AF613" s="59">
        <f t="shared" si="297"/>
        <v>5</v>
      </c>
      <c r="AG613" s="42">
        <f t="shared" si="298"/>
        <v>5.2083333333333339</v>
      </c>
      <c r="AH613" s="55">
        <f t="shared" si="299"/>
        <v>1.0658141036401501E-16</v>
      </c>
    </row>
    <row r="614" spans="1:34" x14ac:dyDescent="0.25">
      <c r="A614" s="75"/>
      <c r="B614" s="66"/>
      <c r="C614" s="40"/>
      <c r="D614" s="80">
        <v>0.04</v>
      </c>
      <c r="E614" s="86">
        <f t="shared" si="270"/>
        <v>5</v>
      </c>
      <c r="F614" s="87">
        <f t="shared" si="271"/>
        <v>6.2893081761006293</v>
      </c>
      <c r="G614" s="88">
        <f t="shared" si="285"/>
        <v>3.5305092183079979E-17</v>
      </c>
      <c r="H614" s="54">
        <f t="shared" si="272"/>
        <v>0</v>
      </c>
      <c r="I614" s="42">
        <f t="shared" si="286"/>
        <v>0</v>
      </c>
      <c r="J614" s="53" t="e">
        <f t="shared" si="287"/>
        <v>#DIV/0!</v>
      </c>
      <c r="K614" s="92">
        <f t="shared" si="273"/>
        <v>0</v>
      </c>
      <c r="L614" s="87">
        <f t="shared" si="274"/>
        <v>0</v>
      </c>
      <c r="M614" s="93" t="e">
        <f t="shared" si="288"/>
        <v>#DIV/0!</v>
      </c>
      <c r="N614" s="59">
        <f t="shared" si="275"/>
        <v>5</v>
      </c>
      <c r="O614" s="42">
        <f t="shared" si="276"/>
        <v>6.2500000000000009</v>
      </c>
      <c r="P614" s="55">
        <f t="shared" si="289"/>
        <v>1.0658141036401501E-16</v>
      </c>
      <c r="Q614" s="86">
        <f t="shared" si="277"/>
        <v>0</v>
      </c>
      <c r="R614" s="87">
        <f t="shared" si="278"/>
        <v>0</v>
      </c>
      <c r="S614" s="93" t="e">
        <f t="shared" si="290"/>
        <v>#DIV/0!</v>
      </c>
      <c r="T614" s="59">
        <f t="shared" si="279"/>
        <v>0</v>
      </c>
      <c r="U614" s="42">
        <f t="shared" si="280"/>
        <v>0</v>
      </c>
      <c r="V614" s="53" t="e">
        <f t="shared" si="291"/>
        <v>#DIV/0!</v>
      </c>
      <c r="W614" s="92">
        <f t="shared" si="281"/>
        <v>5</v>
      </c>
      <c r="X614" s="87">
        <f t="shared" si="282"/>
        <v>6.4935064935064934</v>
      </c>
      <c r="Y614" s="88">
        <f t="shared" si="292"/>
        <v>-3.4194869158454821E-17</v>
      </c>
      <c r="Z614" s="54">
        <f t="shared" si="283"/>
        <v>0</v>
      </c>
      <c r="AA614" s="42">
        <f t="shared" si="293"/>
        <v>0</v>
      </c>
      <c r="AB614" s="55" t="e">
        <f t="shared" si="294"/>
        <v>#DIV/0!</v>
      </c>
      <c r="AC614" s="86">
        <f t="shared" si="284"/>
        <v>5</v>
      </c>
      <c r="AD614" s="87">
        <f t="shared" si="295"/>
        <v>5.2083333333333339</v>
      </c>
      <c r="AE614" s="93">
        <f t="shared" si="296"/>
        <v>1.0658141036401501E-16</v>
      </c>
      <c r="AF614" s="59">
        <f t="shared" si="297"/>
        <v>5</v>
      </c>
      <c r="AG614" s="42">
        <f t="shared" si="298"/>
        <v>5.2083333333333339</v>
      </c>
      <c r="AH614" s="55">
        <f t="shared" si="299"/>
        <v>1.0658141036401501E-16</v>
      </c>
    </row>
    <row r="615" spans="1:34" x14ac:dyDescent="0.25">
      <c r="A615" s="75"/>
      <c r="B615" s="66"/>
      <c r="C615" s="40"/>
      <c r="D615" s="80">
        <v>0.04</v>
      </c>
      <c r="E615" s="86">
        <f t="shared" si="270"/>
        <v>5</v>
      </c>
      <c r="F615" s="87">
        <f t="shared" si="271"/>
        <v>6.2893081761006293</v>
      </c>
      <c r="G615" s="88">
        <f t="shared" si="285"/>
        <v>3.5305092183079979E-17</v>
      </c>
      <c r="H615" s="54">
        <f t="shared" si="272"/>
        <v>0</v>
      </c>
      <c r="I615" s="42">
        <f t="shared" si="286"/>
        <v>0</v>
      </c>
      <c r="J615" s="53" t="e">
        <f t="shared" si="287"/>
        <v>#DIV/0!</v>
      </c>
      <c r="K615" s="92">
        <f t="shared" si="273"/>
        <v>0</v>
      </c>
      <c r="L615" s="87">
        <f t="shared" si="274"/>
        <v>0</v>
      </c>
      <c r="M615" s="93" t="e">
        <f t="shared" si="288"/>
        <v>#DIV/0!</v>
      </c>
      <c r="N615" s="59">
        <f t="shared" si="275"/>
        <v>5</v>
      </c>
      <c r="O615" s="42">
        <f t="shared" si="276"/>
        <v>6.2500000000000009</v>
      </c>
      <c r="P615" s="55">
        <f t="shared" si="289"/>
        <v>1.0658141036401501E-16</v>
      </c>
      <c r="Q615" s="86">
        <f t="shared" si="277"/>
        <v>0</v>
      </c>
      <c r="R615" s="87">
        <f t="shared" si="278"/>
        <v>0</v>
      </c>
      <c r="S615" s="93" t="e">
        <f t="shared" si="290"/>
        <v>#DIV/0!</v>
      </c>
      <c r="T615" s="59">
        <f t="shared" si="279"/>
        <v>0</v>
      </c>
      <c r="U615" s="42">
        <f t="shared" si="280"/>
        <v>0</v>
      </c>
      <c r="V615" s="53" t="e">
        <f t="shared" si="291"/>
        <v>#DIV/0!</v>
      </c>
      <c r="W615" s="92">
        <f t="shared" si="281"/>
        <v>5</v>
      </c>
      <c r="X615" s="87">
        <f t="shared" si="282"/>
        <v>6.4935064935064934</v>
      </c>
      <c r="Y615" s="88">
        <f t="shared" si="292"/>
        <v>-3.4194869158454821E-17</v>
      </c>
      <c r="Z615" s="54">
        <f t="shared" si="283"/>
        <v>0</v>
      </c>
      <c r="AA615" s="42">
        <f t="shared" si="293"/>
        <v>0</v>
      </c>
      <c r="AB615" s="55" t="e">
        <f t="shared" si="294"/>
        <v>#DIV/0!</v>
      </c>
      <c r="AC615" s="86">
        <f t="shared" si="284"/>
        <v>5</v>
      </c>
      <c r="AD615" s="87">
        <f t="shared" si="295"/>
        <v>5.2083333333333339</v>
      </c>
      <c r="AE615" s="93">
        <f t="shared" si="296"/>
        <v>1.0658141036401501E-16</v>
      </c>
      <c r="AF615" s="59">
        <f t="shared" si="297"/>
        <v>5</v>
      </c>
      <c r="AG615" s="42">
        <f t="shared" si="298"/>
        <v>5.2083333333333339</v>
      </c>
      <c r="AH615" s="55">
        <f t="shared" si="299"/>
        <v>1.0658141036401501E-16</v>
      </c>
    </row>
    <row r="616" spans="1:34" x14ac:dyDescent="0.25">
      <c r="A616" s="75"/>
      <c r="B616" s="66"/>
      <c r="C616" s="40"/>
      <c r="D616" s="80">
        <v>0.04</v>
      </c>
      <c r="E616" s="86">
        <f t="shared" si="270"/>
        <v>5</v>
      </c>
      <c r="F616" s="87">
        <f t="shared" si="271"/>
        <v>6.2893081761006293</v>
      </c>
      <c r="G616" s="88">
        <f t="shared" si="285"/>
        <v>3.5305092183079979E-17</v>
      </c>
      <c r="H616" s="54">
        <f t="shared" si="272"/>
        <v>0</v>
      </c>
      <c r="I616" s="42">
        <f t="shared" si="286"/>
        <v>0</v>
      </c>
      <c r="J616" s="53" t="e">
        <f t="shared" si="287"/>
        <v>#DIV/0!</v>
      </c>
      <c r="K616" s="92">
        <f t="shared" si="273"/>
        <v>0</v>
      </c>
      <c r="L616" s="87">
        <f t="shared" si="274"/>
        <v>0</v>
      </c>
      <c r="M616" s="93" t="e">
        <f t="shared" si="288"/>
        <v>#DIV/0!</v>
      </c>
      <c r="N616" s="59">
        <f t="shared" si="275"/>
        <v>5</v>
      </c>
      <c r="O616" s="42">
        <f t="shared" si="276"/>
        <v>6.2500000000000009</v>
      </c>
      <c r="P616" s="55">
        <f t="shared" si="289"/>
        <v>1.0658141036401501E-16</v>
      </c>
      <c r="Q616" s="86">
        <f t="shared" si="277"/>
        <v>0</v>
      </c>
      <c r="R616" s="87">
        <f t="shared" si="278"/>
        <v>0</v>
      </c>
      <c r="S616" s="93" t="e">
        <f t="shared" si="290"/>
        <v>#DIV/0!</v>
      </c>
      <c r="T616" s="59">
        <f t="shared" si="279"/>
        <v>0</v>
      </c>
      <c r="U616" s="42">
        <f t="shared" si="280"/>
        <v>0</v>
      </c>
      <c r="V616" s="53" t="e">
        <f t="shared" si="291"/>
        <v>#DIV/0!</v>
      </c>
      <c r="W616" s="92">
        <f t="shared" si="281"/>
        <v>5</v>
      </c>
      <c r="X616" s="87">
        <f t="shared" si="282"/>
        <v>6.4935064935064934</v>
      </c>
      <c r="Y616" s="88">
        <f t="shared" si="292"/>
        <v>-3.4194869158454821E-17</v>
      </c>
      <c r="Z616" s="54">
        <f t="shared" si="283"/>
        <v>0</v>
      </c>
      <c r="AA616" s="42">
        <f t="shared" si="293"/>
        <v>0</v>
      </c>
      <c r="AB616" s="55" t="e">
        <f t="shared" si="294"/>
        <v>#DIV/0!</v>
      </c>
      <c r="AC616" s="86">
        <f t="shared" si="284"/>
        <v>5</v>
      </c>
      <c r="AD616" s="87">
        <f t="shared" si="295"/>
        <v>5.2083333333333339</v>
      </c>
      <c r="AE616" s="93">
        <f t="shared" si="296"/>
        <v>1.0658141036401501E-16</v>
      </c>
      <c r="AF616" s="59">
        <f t="shared" si="297"/>
        <v>5</v>
      </c>
      <c r="AG616" s="42">
        <f t="shared" si="298"/>
        <v>5.2083333333333339</v>
      </c>
      <c r="AH616" s="55">
        <f t="shared" si="299"/>
        <v>1.0658141036401501E-16</v>
      </c>
    </row>
    <row r="617" spans="1:34" x14ac:dyDescent="0.25">
      <c r="A617" s="75"/>
      <c r="B617" s="66"/>
      <c r="C617" s="40"/>
      <c r="D617" s="80">
        <v>0.04</v>
      </c>
      <c r="E617" s="86">
        <f t="shared" si="270"/>
        <v>5</v>
      </c>
      <c r="F617" s="87">
        <f t="shared" si="271"/>
        <v>6.2893081761006293</v>
      </c>
      <c r="G617" s="88">
        <f t="shared" si="285"/>
        <v>3.5305092183079979E-17</v>
      </c>
      <c r="H617" s="54">
        <f t="shared" si="272"/>
        <v>0</v>
      </c>
      <c r="I617" s="42">
        <f t="shared" si="286"/>
        <v>0</v>
      </c>
      <c r="J617" s="53" t="e">
        <f t="shared" si="287"/>
        <v>#DIV/0!</v>
      </c>
      <c r="K617" s="92">
        <f t="shared" si="273"/>
        <v>0</v>
      </c>
      <c r="L617" s="87">
        <f t="shared" si="274"/>
        <v>0</v>
      </c>
      <c r="M617" s="93" t="e">
        <f t="shared" si="288"/>
        <v>#DIV/0!</v>
      </c>
      <c r="N617" s="59">
        <f t="shared" si="275"/>
        <v>5</v>
      </c>
      <c r="O617" s="42">
        <f t="shared" si="276"/>
        <v>6.2500000000000009</v>
      </c>
      <c r="P617" s="55">
        <f t="shared" si="289"/>
        <v>1.0658141036401501E-16</v>
      </c>
      <c r="Q617" s="86">
        <f t="shared" si="277"/>
        <v>0</v>
      </c>
      <c r="R617" s="87">
        <f t="shared" si="278"/>
        <v>0</v>
      </c>
      <c r="S617" s="93" t="e">
        <f t="shared" si="290"/>
        <v>#DIV/0!</v>
      </c>
      <c r="T617" s="59">
        <f t="shared" si="279"/>
        <v>0</v>
      </c>
      <c r="U617" s="42">
        <f t="shared" si="280"/>
        <v>0</v>
      </c>
      <c r="V617" s="53" t="e">
        <f t="shared" si="291"/>
        <v>#DIV/0!</v>
      </c>
      <c r="W617" s="92">
        <f t="shared" si="281"/>
        <v>5</v>
      </c>
      <c r="X617" s="87">
        <f t="shared" si="282"/>
        <v>6.4935064935064934</v>
      </c>
      <c r="Y617" s="88">
        <f t="shared" si="292"/>
        <v>-3.4194869158454821E-17</v>
      </c>
      <c r="Z617" s="54">
        <f t="shared" si="283"/>
        <v>0</v>
      </c>
      <c r="AA617" s="42">
        <f t="shared" si="293"/>
        <v>0</v>
      </c>
      <c r="AB617" s="55" t="e">
        <f t="shared" si="294"/>
        <v>#DIV/0!</v>
      </c>
      <c r="AC617" s="86">
        <f t="shared" si="284"/>
        <v>5</v>
      </c>
      <c r="AD617" s="87">
        <f t="shared" si="295"/>
        <v>5.2083333333333339</v>
      </c>
      <c r="AE617" s="93">
        <f t="shared" si="296"/>
        <v>1.0658141036401501E-16</v>
      </c>
      <c r="AF617" s="59">
        <f t="shared" si="297"/>
        <v>5</v>
      </c>
      <c r="AG617" s="42">
        <f t="shared" si="298"/>
        <v>5.2083333333333339</v>
      </c>
      <c r="AH617" s="55">
        <f t="shared" si="299"/>
        <v>1.0658141036401501E-16</v>
      </c>
    </row>
    <row r="618" spans="1:34" x14ac:dyDescent="0.25">
      <c r="A618" s="75"/>
      <c r="B618" s="66"/>
      <c r="C618" s="40"/>
      <c r="D618" s="80">
        <v>0.04</v>
      </c>
      <c r="E618" s="86">
        <f t="shared" si="270"/>
        <v>5</v>
      </c>
      <c r="F618" s="87">
        <f t="shared" si="271"/>
        <v>6.2893081761006293</v>
      </c>
      <c r="G618" s="88">
        <f t="shared" si="285"/>
        <v>3.5305092183079979E-17</v>
      </c>
      <c r="H618" s="54">
        <f t="shared" si="272"/>
        <v>0</v>
      </c>
      <c r="I618" s="42">
        <f t="shared" si="286"/>
        <v>0</v>
      </c>
      <c r="J618" s="53" t="e">
        <f t="shared" si="287"/>
        <v>#DIV/0!</v>
      </c>
      <c r="K618" s="92">
        <f t="shared" si="273"/>
        <v>0</v>
      </c>
      <c r="L618" s="87">
        <f t="shared" si="274"/>
        <v>0</v>
      </c>
      <c r="M618" s="93" t="e">
        <f t="shared" si="288"/>
        <v>#DIV/0!</v>
      </c>
      <c r="N618" s="59">
        <f t="shared" si="275"/>
        <v>5</v>
      </c>
      <c r="O618" s="42">
        <f t="shared" si="276"/>
        <v>6.2500000000000009</v>
      </c>
      <c r="P618" s="55">
        <f t="shared" si="289"/>
        <v>1.0658141036401501E-16</v>
      </c>
      <c r="Q618" s="86">
        <f t="shared" si="277"/>
        <v>0</v>
      </c>
      <c r="R618" s="87">
        <f t="shared" si="278"/>
        <v>0</v>
      </c>
      <c r="S618" s="93" t="e">
        <f t="shared" si="290"/>
        <v>#DIV/0!</v>
      </c>
      <c r="T618" s="59">
        <f t="shared" si="279"/>
        <v>0</v>
      </c>
      <c r="U618" s="42">
        <f t="shared" si="280"/>
        <v>0</v>
      </c>
      <c r="V618" s="53" t="e">
        <f t="shared" si="291"/>
        <v>#DIV/0!</v>
      </c>
      <c r="W618" s="92">
        <f t="shared" si="281"/>
        <v>5</v>
      </c>
      <c r="X618" s="87">
        <f t="shared" si="282"/>
        <v>6.4935064935064934</v>
      </c>
      <c r="Y618" s="88">
        <f t="shared" si="292"/>
        <v>-3.4194869158454821E-17</v>
      </c>
      <c r="Z618" s="54">
        <f t="shared" si="283"/>
        <v>0</v>
      </c>
      <c r="AA618" s="42">
        <f t="shared" si="293"/>
        <v>0</v>
      </c>
      <c r="AB618" s="55" t="e">
        <f t="shared" si="294"/>
        <v>#DIV/0!</v>
      </c>
      <c r="AC618" s="86">
        <f t="shared" si="284"/>
        <v>5</v>
      </c>
      <c r="AD618" s="87">
        <f t="shared" si="295"/>
        <v>5.2083333333333339</v>
      </c>
      <c r="AE618" s="93">
        <f t="shared" si="296"/>
        <v>1.0658141036401501E-16</v>
      </c>
      <c r="AF618" s="59">
        <f t="shared" si="297"/>
        <v>5</v>
      </c>
      <c r="AG618" s="42">
        <f t="shared" si="298"/>
        <v>5.2083333333333339</v>
      </c>
      <c r="AH618" s="55">
        <f t="shared" si="299"/>
        <v>1.0658141036401501E-16</v>
      </c>
    </row>
    <row r="619" spans="1:34" x14ac:dyDescent="0.25">
      <c r="A619" s="75"/>
      <c r="B619" s="66"/>
      <c r="C619" s="40"/>
      <c r="D619" s="80">
        <v>0.04</v>
      </c>
      <c r="E619" s="86">
        <f t="shared" si="270"/>
        <v>5</v>
      </c>
      <c r="F619" s="87">
        <f t="shared" si="271"/>
        <v>6.2893081761006293</v>
      </c>
      <c r="G619" s="88">
        <f t="shared" si="285"/>
        <v>3.5305092183079979E-17</v>
      </c>
      <c r="H619" s="54">
        <f t="shared" si="272"/>
        <v>0</v>
      </c>
      <c r="I619" s="42">
        <f t="shared" si="286"/>
        <v>0</v>
      </c>
      <c r="J619" s="53" t="e">
        <f t="shared" si="287"/>
        <v>#DIV/0!</v>
      </c>
      <c r="K619" s="92">
        <f t="shared" si="273"/>
        <v>0</v>
      </c>
      <c r="L619" s="87">
        <f t="shared" si="274"/>
        <v>0</v>
      </c>
      <c r="M619" s="93" t="e">
        <f t="shared" si="288"/>
        <v>#DIV/0!</v>
      </c>
      <c r="N619" s="59">
        <f t="shared" si="275"/>
        <v>5</v>
      </c>
      <c r="O619" s="42">
        <f t="shared" si="276"/>
        <v>6.2500000000000009</v>
      </c>
      <c r="P619" s="55">
        <f t="shared" si="289"/>
        <v>1.0658141036401501E-16</v>
      </c>
      <c r="Q619" s="86">
        <f t="shared" si="277"/>
        <v>0</v>
      </c>
      <c r="R619" s="87">
        <f t="shared" si="278"/>
        <v>0</v>
      </c>
      <c r="S619" s="93" t="e">
        <f t="shared" si="290"/>
        <v>#DIV/0!</v>
      </c>
      <c r="T619" s="59">
        <f t="shared" si="279"/>
        <v>0</v>
      </c>
      <c r="U619" s="42">
        <f t="shared" si="280"/>
        <v>0</v>
      </c>
      <c r="V619" s="53" t="e">
        <f t="shared" si="291"/>
        <v>#DIV/0!</v>
      </c>
      <c r="W619" s="92">
        <f t="shared" si="281"/>
        <v>5</v>
      </c>
      <c r="X619" s="87">
        <f t="shared" si="282"/>
        <v>6.4935064935064934</v>
      </c>
      <c r="Y619" s="88">
        <f t="shared" si="292"/>
        <v>-3.4194869158454821E-17</v>
      </c>
      <c r="Z619" s="54">
        <f t="shared" si="283"/>
        <v>0</v>
      </c>
      <c r="AA619" s="42">
        <f t="shared" si="293"/>
        <v>0</v>
      </c>
      <c r="AB619" s="55" t="e">
        <f t="shared" si="294"/>
        <v>#DIV/0!</v>
      </c>
      <c r="AC619" s="86">
        <f t="shared" si="284"/>
        <v>5</v>
      </c>
      <c r="AD619" s="87">
        <f t="shared" si="295"/>
        <v>5.2083333333333339</v>
      </c>
      <c r="AE619" s="93">
        <f t="shared" si="296"/>
        <v>1.0658141036401501E-16</v>
      </c>
      <c r="AF619" s="59">
        <f t="shared" si="297"/>
        <v>5</v>
      </c>
      <c r="AG619" s="42">
        <f t="shared" si="298"/>
        <v>5.2083333333333339</v>
      </c>
      <c r="AH619" s="55">
        <f t="shared" si="299"/>
        <v>1.0658141036401501E-16</v>
      </c>
    </row>
    <row r="620" spans="1:34" x14ac:dyDescent="0.25">
      <c r="A620" s="75"/>
      <c r="B620" s="66"/>
      <c r="C620" s="40"/>
      <c r="D620" s="80">
        <v>0.04</v>
      </c>
      <c r="E620" s="86">
        <f t="shared" si="270"/>
        <v>5</v>
      </c>
      <c r="F620" s="87">
        <f t="shared" si="271"/>
        <v>6.2893081761006293</v>
      </c>
      <c r="G620" s="88">
        <f t="shared" si="285"/>
        <v>3.5305092183079979E-17</v>
      </c>
      <c r="H620" s="54">
        <f t="shared" si="272"/>
        <v>0</v>
      </c>
      <c r="I620" s="42">
        <f t="shared" si="286"/>
        <v>0</v>
      </c>
      <c r="J620" s="53" t="e">
        <f t="shared" si="287"/>
        <v>#DIV/0!</v>
      </c>
      <c r="K620" s="92">
        <f t="shared" si="273"/>
        <v>0</v>
      </c>
      <c r="L620" s="87">
        <f t="shared" si="274"/>
        <v>0</v>
      </c>
      <c r="M620" s="93" t="e">
        <f t="shared" si="288"/>
        <v>#DIV/0!</v>
      </c>
      <c r="N620" s="59">
        <f t="shared" si="275"/>
        <v>5</v>
      </c>
      <c r="O620" s="42">
        <f t="shared" si="276"/>
        <v>6.2500000000000009</v>
      </c>
      <c r="P620" s="55">
        <f t="shared" si="289"/>
        <v>1.0658141036401501E-16</v>
      </c>
      <c r="Q620" s="86">
        <f t="shared" si="277"/>
        <v>0</v>
      </c>
      <c r="R620" s="87">
        <f t="shared" si="278"/>
        <v>0</v>
      </c>
      <c r="S620" s="93" t="e">
        <f t="shared" si="290"/>
        <v>#DIV/0!</v>
      </c>
      <c r="T620" s="59">
        <f t="shared" si="279"/>
        <v>0</v>
      </c>
      <c r="U620" s="42">
        <f t="shared" si="280"/>
        <v>0</v>
      </c>
      <c r="V620" s="53" t="e">
        <f t="shared" si="291"/>
        <v>#DIV/0!</v>
      </c>
      <c r="W620" s="92">
        <f t="shared" si="281"/>
        <v>5</v>
      </c>
      <c r="X620" s="87">
        <f t="shared" si="282"/>
        <v>6.4935064935064934</v>
      </c>
      <c r="Y620" s="88">
        <f t="shared" si="292"/>
        <v>-3.4194869158454821E-17</v>
      </c>
      <c r="Z620" s="54">
        <f t="shared" si="283"/>
        <v>0</v>
      </c>
      <c r="AA620" s="42">
        <f t="shared" si="293"/>
        <v>0</v>
      </c>
      <c r="AB620" s="55" t="e">
        <f t="shared" si="294"/>
        <v>#DIV/0!</v>
      </c>
      <c r="AC620" s="86">
        <f t="shared" si="284"/>
        <v>5</v>
      </c>
      <c r="AD620" s="87">
        <f t="shared" si="295"/>
        <v>5.2083333333333339</v>
      </c>
      <c r="AE620" s="93">
        <f t="shared" si="296"/>
        <v>1.0658141036401501E-16</v>
      </c>
      <c r="AF620" s="59">
        <f t="shared" si="297"/>
        <v>5</v>
      </c>
      <c r="AG620" s="42">
        <f t="shared" si="298"/>
        <v>5.2083333333333339</v>
      </c>
      <c r="AH620" s="55">
        <f t="shared" si="299"/>
        <v>1.0658141036401501E-16</v>
      </c>
    </row>
    <row r="621" spans="1:34" x14ac:dyDescent="0.25">
      <c r="A621" s="75"/>
      <c r="B621" s="66"/>
      <c r="C621" s="40"/>
      <c r="D621" s="80">
        <v>0.04</v>
      </c>
      <c r="E621" s="86">
        <f t="shared" si="270"/>
        <v>5</v>
      </c>
      <c r="F621" s="87">
        <f t="shared" si="271"/>
        <v>6.2893081761006293</v>
      </c>
      <c r="G621" s="88">
        <f t="shared" si="285"/>
        <v>3.5305092183079979E-17</v>
      </c>
      <c r="H621" s="54">
        <f t="shared" si="272"/>
        <v>0</v>
      </c>
      <c r="I621" s="42">
        <f t="shared" si="286"/>
        <v>0</v>
      </c>
      <c r="J621" s="53" t="e">
        <f t="shared" si="287"/>
        <v>#DIV/0!</v>
      </c>
      <c r="K621" s="92">
        <f t="shared" si="273"/>
        <v>0</v>
      </c>
      <c r="L621" s="87">
        <f t="shared" si="274"/>
        <v>0</v>
      </c>
      <c r="M621" s="93" t="e">
        <f t="shared" si="288"/>
        <v>#DIV/0!</v>
      </c>
      <c r="N621" s="59">
        <f t="shared" si="275"/>
        <v>5</v>
      </c>
      <c r="O621" s="42">
        <f t="shared" si="276"/>
        <v>6.2500000000000009</v>
      </c>
      <c r="P621" s="55">
        <f t="shared" si="289"/>
        <v>1.0658141036401501E-16</v>
      </c>
      <c r="Q621" s="86">
        <f t="shared" si="277"/>
        <v>0</v>
      </c>
      <c r="R621" s="87">
        <f t="shared" si="278"/>
        <v>0</v>
      </c>
      <c r="S621" s="93" t="e">
        <f t="shared" si="290"/>
        <v>#DIV/0!</v>
      </c>
      <c r="T621" s="59">
        <f t="shared" si="279"/>
        <v>0</v>
      </c>
      <c r="U621" s="42">
        <f t="shared" si="280"/>
        <v>0</v>
      </c>
      <c r="V621" s="53" t="e">
        <f t="shared" si="291"/>
        <v>#DIV/0!</v>
      </c>
      <c r="W621" s="92">
        <f t="shared" si="281"/>
        <v>5</v>
      </c>
      <c r="X621" s="87">
        <f t="shared" si="282"/>
        <v>6.4935064935064934</v>
      </c>
      <c r="Y621" s="88">
        <f t="shared" si="292"/>
        <v>-3.4194869158454821E-17</v>
      </c>
      <c r="Z621" s="54">
        <f t="shared" si="283"/>
        <v>0</v>
      </c>
      <c r="AA621" s="42">
        <f t="shared" si="293"/>
        <v>0</v>
      </c>
      <c r="AB621" s="55" t="e">
        <f t="shared" si="294"/>
        <v>#DIV/0!</v>
      </c>
      <c r="AC621" s="86">
        <f t="shared" si="284"/>
        <v>5</v>
      </c>
      <c r="AD621" s="87">
        <f t="shared" si="295"/>
        <v>5.2083333333333339</v>
      </c>
      <c r="AE621" s="93">
        <f t="shared" si="296"/>
        <v>1.0658141036401501E-16</v>
      </c>
      <c r="AF621" s="59">
        <f t="shared" si="297"/>
        <v>5</v>
      </c>
      <c r="AG621" s="42">
        <f t="shared" si="298"/>
        <v>5.2083333333333339</v>
      </c>
      <c r="AH621" s="55">
        <f t="shared" si="299"/>
        <v>1.0658141036401501E-16</v>
      </c>
    </row>
    <row r="622" spans="1:34" x14ac:dyDescent="0.25">
      <c r="A622" s="75"/>
      <c r="B622" s="66"/>
      <c r="C622" s="40"/>
      <c r="D622" s="80">
        <v>0.04</v>
      </c>
      <c r="E622" s="86">
        <f t="shared" si="270"/>
        <v>5</v>
      </c>
      <c r="F622" s="87">
        <f t="shared" si="271"/>
        <v>6.2893081761006293</v>
      </c>
      <c r="G622" s="88">
        <f t="shared" si="285"/>
        <v>3.5305092183079979E-17</v>
      </c>
      <c r="H622" s="54">
        <f t="shared" si="272"/>
        <v>0</v>
      </c>
      <c r="I622" s="42">
        <f t="shared" si="286"/>
        <v>0</v>
      </c>
      <c r="J622" s="53" t="e">
        <f t="shared" si="287"/>
        <v>#DIV/0!</v>
      </c>
      <c r="K622" s="92">
        <f t="shared" si="273"/>
        <v>0</v>
      </c>
      <c r="L622" s="87">
        <f t="shared" si="274"/>
        <v>0</v>
      </c>
      <c r="M622" s="93" t="e">
        <f t="shared" si="288"/>
        <v>#DIV/0!</v>
      </c>
      <c r="N622" s="59">
        <f t="shared" si="275"/>
        <v>5</v>
      </c>
      <c r="O622" s="42">
        <f t="shared" si="276"/>
        <v>6.2500000000000009</v>
      </c>
      <c r="P622" s="55">
        <f t="shared" si="289"/>
        <v>1.0658141036401501E-16</v>
      </c>
      <c r="Q622" s="86">
        <f t="shared" si="277"/>
        <v>0</v>
      </c>
      <c r="R622" s="87">
        <f t="shared" si="278"/>
        <v>0</v>
      </c>
      <c r="S622" s="93" t="e">
        <f t="shared" si="290"/>
        <v>#DIV/0!</v>
      </c>
      <c r="T622" s="59">
        <f t="shared" si="279"/>
        <v>0</v>
      </c>
      <c r="U622" s="42">
        <f t="shared" si="280"/>
        <v>0</v>
      </c>
      <c r="V622" s="53" t="e">
        <f t="shared" si="291"/>
        <v>#DIV/0!</v>
      </c>
      <c r="W622" s="92">
        <f t="shared" si="281"/>
        <v>5</v>
      </c>
      <c r="X622" s="87">
        <f t="shared" si="282"/>
        <v>6.4935064935064934</v>
      </c>
      <c r="Y622" s="88">
        <f t="shared" si="292"/>
        <v>-3.4194869158454821E-17</v>
      </c>
      <c r="Z622" s="54">
        <f t="shared" si="283"/>
        <v>0</v>
      </c>
      <c r="AA622" s="42">
        <f t="shared" si="293"/>
        <v>0</v>
      </c>
      <c r="AB622" s="55" t="e">
        <f t="shared" si="294"/>
        <v>#DIV/0!</v>
      </c>
      <c r="AC622" s="86">
        <f t="shared" si="284"/>
        <v>5</v>
      </c>
      <c r="AD622" s="87">
        <f t="shared" si="295"/>
        <v>5.2083333333333339</v>
      </c>
      <c r="AE622" s="93">
        <f t="shared" si="296"/>
        <v>1.0658141036401501E-16</v>
      </c>
      <c r="AF622" s="59">
        <f t="shared" si="297"/>
        <v>5</v>
      </c>
      <c r="AG622" s="42">
        <f t="shared" si="298"/>
        <v>5.2083333333333339</v>
      </c>
      <c r="AH622" s="55">
        <f t="shared" si="299"/>
        <v>1.0658141036401501E-16</v>
      </c>
    </row>
    <row r="623" spans="1:34" x14ac:dyDescent="0.25">
      <c r="A623" s="75"/>
      <c r="B623" s="66"/>
      <c r="C623" s="40"/>
      <c r="D623" s="80">
        <v>0.04</v>
      </c>
      <c r="E623" s="86">
        <f t="shared" si="270"/>
        <v>5</v>
      </c>
      <c r="F623" s="87">
        <f t="shared" si="271"/>
        <v>6.2893081761006293</v>
      </c>
      <c r="G623" s="88">
        <f t="shared" si="285"/>
        <v>3.5305092183079979E-17</v>
      </c>
      <c r="H623" s="54">
        <f t="shared" si="272"/>
        <v>0</v>
      </c>
      <c r="I623" s="42">
        <f t="shared" si="286"/>
        <v>0</v>
      </c>
      <c r="J623" s="53" t="e">
        <f t="shared" si="287"/>
        <v>#DIV/0!</v>
      </c>
      <c r="K623" s="92">
        <f t="shared" si="273"/>
        <v>0</v>
      </c>
      <c r="L623" s="87">
        <f t="shared" si="274"/>
        <v>0</v>
      </c>
      <c r="M623" s="93" t="e">
        <f t="shared" si="288"/>
        <v>#DIV/0!</v>
      </c>
      <c r="N623" s="59">
        <f t="shared" si="275"/>
        <v>5</v>
      </c>
      <c r="O623" s="42">
        <f t="shared" si="276"/>
        <v>6.2500000000000009</v>
      </c>
      <c r="P623" s="55">
        <f t="shared" si="289"/>
        <v>1.0658141036401501E-16</v>
      </c>
      <c r="Q623" s="86">
        <f t="shared" si="277"/>
        <v>0</v>
      </c>
      <c r="R623" s="87">
        <f t="shared" si="278"/>
        <v>0</v>
      </c>
      <c r="S623" s="93" t="e">
        <f t="shared" si="290"/>
        <v>#DIV/0!</v>
      </c>
      <c r="T623" s="59">
        <f t="shared" si="279"/>
        <v>0</v>
      </c>
      <c r="U623" s="42">
        <f t="shared" si="280"/>
        <v>0</v>
      </c>
      <c r="V623" s="53" t="e">
        <f t="shared" si="291"/>
        <v>#DIV/0!</v>
      </c>
      <c r="W623" s="92">
        <f t="shared" si="281"/>
        <v>5</v>
      </c>
      <c r="X623" s="87">
        <f t="shared" si="282"/>
        <v>6.4935064935064934</v>
      </c>
      <c r="Y623" s="88">
        <f t="shared" si="292"/>
        <v>-3.4194869158454821E-17</v>
      </c>
      <c r="Z623" s="54">
        <f t="shared" si="283"/>
        <v>0</v>
      </c>
      <c r="AA623" s="42">
        <f t="shared" si="293"/>
        <v>0</v>
      </c>
      <c r="AB623" s="55" t="e">
        <f t="shared" si="294"/>
        <v>#DIV/0!</v>
      </c>
      <c r="AC623" s="86">
        <f t="shared" si="284"/>
        <v>5</v>
      </c>
      <c r="AD623" s="87">
        <f t="shared" si="295"/>
        <v>5.2083333333333339</v>
      </c>
      <c r="AE623" s="93">
        <f t="shared" si="296"/>
        <v>1.0658141036401501E-16</v>
      </c>
      <c r="AF623" s="59">
        <f t="shared" si="297"/>
        <v>5</v>
      </c>
      <c r="AG623" s="42">
        <f t="shared" si="298"/>
        <v>5.2083333333333339</v>
      </c>
      <c r="AH623" s="55">
        <f t="shared" si="299"/>
        <v>1.0658141036401501E-16</v>
      </c>
    </row>
    <row r="624" spans="1:34" x14ac:dyDescent="0.25">
      <c r="A624" s="75"/>
      <c r="B624" s="66"/>
      <c r="C624" s="40"/>
      <c r="D624" s="80">
        <v>0.04</v>
      </c>
      <c r="E624" s="86">
        <f t="shared" si="270"/>
        <v>5</v>
      </c>
      <c r="F624" s="87">
        <f t="shared" si="271"/>
        <v>6.2893081761006293</v>
      </c>
      <c r="G624" s="88">
        <f t="shared" si="285"/>
        <v>3.5305092183079979E-17</v>
      </c>
      <c r="H624" s="54">
        <f t="shared" si="272"/>
        <v>0</v>
      </c>
      <c r="I624" s="42">
        <f t="shared" si="286"/>
        <v>0</v>
      </c>
      <c r="J624" s="53" t="e">
        <f t="shared" si="287"/>
        <v>#DIV/0!</v>
      </c>
      <c r="K624" s="92">
        <f t="shared" si="273"/>
        <v>0</v>
      </c>
      <c r="L624" s="87">
        <f t="shared" si="274"/>
        <v>0</v>
      </c>
      <c r="M624" s="93" t="e">
        <f t="shared" si="288"/>
        <v>#DIV/0!</v>
      </c>
      <c r="N624" s="59">
        <f t="shared" si="275"/>
        <v>5</v>
      </c>
      <c r="O624" s="42">
        <f t="shared" si="276"/>
        <v>6.2500000000000009</v>
      </c>
      <c r="P624" s="55">
        <f t="shared" si="289"/>
        <v>1.0658141036401501E-16</v>
      </c>
      <c r="Q624" s="86">
        <f t="shared" si="277"/>
        <v>0</v>
      </c>
      <c r="R624" s="87">
        <f t="shared" si="278"/>
        <v>0</v>
      </c>
      <c r="S624" s="93" t="e">
        <f t="shared" si="290"/>
        <v>#DIV/0!</v>
      </c>
      <c r="T624" s="59">
        <f t="shared" si="279"/>
        <v>0</v>
      </c>
      <c r="U624" s="42">
        <f t="shared" si="280"/>
        <v>0</v>
      </c>
      <c r="V624" s="53" t="e">
        <f t="shared" si="291"/>
        <v>#DIV/0!</v>
      </c>
      <c r="W624" s="92">
        <f t="shared" si="281"/>
        <v>5</v>
      </c>
      <c r="X624" s="87">
        <f t="shared" si="282"/>
        <v>6.4935064935064934</v>
      </c>
      <c r="Y624" s="88">
        <f t="shared" si="292"/>
        <v>-3.4194869158454821E-17</v>
      </c>
      <c r="Z624" s="54">
        <f t="shared" si="283"/>
        <v>0</v>
      </c>
      <c r="AA624" s="42">
        <f t="shared" si="293"/>
        <v>0</v>
      </c>
      <c r="AB624" s="55" t="e">
        <f t="shared" si="294"/>
        <v>#DIV/0!</v>
      </c>
      <c r="AC624" s="86">
        <f t="shared" si="284"/>
        <v>5</v>
      </c>
      <c r="AD624" s="87">
        <f t="shared" si="295"/>
        <v>5.2083333333333339</v>
      </c>
      <c r="AE624" s="93">
        <f t="shared" si="296"/>
        <v>1.0658141036401501E-16</v>
      </c>
      <c r="AF624" s="59">
        <f t="shared" si="297"/>
        <v>5</v>
      </c>
      <c r="AG624" s="42">
        <f t="shared" si="298"/>
        <v>5.2083333333333339</v>
      </c>
      <c r="AH624" s="55">
        <f t="shared" si="299"/>
        <v>1.0658141036401501E-16</v>
      </c>
    </row>
    <row r="625" spans="1:34" x14ac:dyDescent="0.25">
      <c r="A625" s="75"/>
      <c r="B625" s="66"/>
      <c r="C625" s="40"/>
      <c r="D625" s="80">
        <v>0.04</v>
      </c>
      <c r="E625" s="86">
        <f t="shared" si="270"/>
        <v>5</v>
      </c>
      <c r="F625" s="87">
        <f t="shared" si="271"/>
        <v>6.2893081761006293</v>
      </c>
      <c r="G625" s="88">
        <f t="shared" si="285"/>
        <v>3.5305092183079979E-17</v>
      </c>
      <c r="H625" s="54">
        <f t="shared" si="272"/>
        <v>0</v>
      </c>
      <c r="I625" s="42">
        <f t="shared" si="286"/>
        <v>0</v>
      </c>
      <c r="J625" s="53" t="e">
        <f t="shared" si="287"/>
        <v>#DIV/0!</v>
      </c>
      <c r="K625" s="92">
        <f t="shared" si="273"/>
        <v>0</v>
      </c>
      <c r="L625" s="87">
        <f t="shared" si="274"/>
        <v>0</v>
      </c>
      <c r="M625" s="93" t="e">
        <f t="shared" si="288"/>
        <v>#DIV/0!</v>
      </c>
      <c r="N625" s="59">
        <f t="shared" si="275"/>
        <v>5</v>
      </c>
      <c r="O625" s="42">
        <f t="shared" si="276"/>
        <v>6.2500000000000009</v>
      </c>
      <c r="P625" s="55">
        <f t="shared" si="289"/>
        <v>1.0658141036401501E-16</v>
      </c>
      <c r="Q625" s="86">
        <f t="shared" si="277"/>
        <v>0</v>
      </c>
      <c r="R625" s="87">
        <f t="shared" si="278"/>
        <v>0</v>
      </c>
      <c r="S625" s="93" t="e">
        <f t="shared" si="290"/>
        <v>#DIV/0!</v>
      </c>
      <c r="T625" s="59">
        <f t="shared" si="279"/>
        <v>0</v>
      </c>
      <c r="U625" s="42">
        <f t="shared" si="280"/>
        <v>0</v>
      </c>
      <c r="V625" s="53" t="e">
        <f t="shared" si="291"/>
        <v>#DIV/0!</v>
      </c>
      <c r="W625" s="92">
        <f t="shared" si="281"/>
        <v>5</v>
      </c>
      <c r="X625" s="87">
        <f t="shared" si="282"/>
        <v>6.4935064935064934</v>
      </c>
      <c r="Y625" s="88">
        <f t="shared" si="292"/>
        <v>-3.4194869158454821E-17</v>
      </c>
      <c r="Z625" s="54">
        <f t="shared" si="283"/>
        <v>0</v>
      </c>
      <c r="AA625" s="42">
        <f t="shared" si="293"/>
        <v>0</v>
      </c>
      <c r="AB625" s="55" t="e">
        <f t="shared" si="294"/>
        <v>#DIV/0!</v>
      </c>
      <c r="AC625" s="86">
        <f t="shared" si="284"/>
        <v>5</v>
      </c>
      <c r="AD625" s="87">
        <f t="shared" si="295"/>
        <v>5.2083333333333339</v>
      </c>
      <c r="AE625" s="93">
        <f t="shared" si="296"/>
        <v>1.0658141036401501E-16</v>
      </c>
      <c r="AF625" s="59">
        <f t="shared" si="297"/>
        <v>5</v>
      </c>
      <c r="AG625" s="42">
        <f t="shared" si="298"/>
        <v>5.2083333333333339</v>
      </c>
      <c r="AH625" s="55">
        <f t="shared" si="299"/>
        <v>1.0658141036401501E-16</v>
      </c>
    </row>
    <row r="626" spans="1:34" x14ac:dyDescent="0.25">
      <c r="A626" s="75"/>
      <c r="B626" s="66"/>
      <c r="C626" s="40"/>
      <c r="D626" s="80">
        <v>0.04</v>
      </c>
      <c r="E626" s="86">
        <f t="shared" si="270"/>
        <v>5</v>
      </c>
      <c r="F626" s="87">
        <f t="shared" si="271"/>
        <v>6.2893081761006293</v>
      </c>
      <c r="G626" s="88">
        <f t="shared" si="285"/>
        <v>3.5305092183079979E-17</v>
      </c>
      <c r="H626" s="54">
        <f t="shared" si="272"/>
        <v>0</v>
      </c>
      <c r="I626" s="42">
        <f t="shared" si="286"/>
        <v>0</v>
      </c>
      <c r="J626" s="53" t="e">
        <f t="shared" si="287"/>
        <v>#DIV/0!</v>
      </c>
      <c r="K626" s="92">
        <f t="shared" si="273"/>
        <v>0</v>
      </c>
      <c r="L626" s="87">
        <f t="shared" si="274"/>
        <v>0</v>
      </c>
      <c r="M626" s="93" t="e">
        <f t="shared" si="288"/>
        <v>#DIV/0!</v>
      </c>
      <c r="N626" s="59">
        <f t="shared" si="275"/>
        <v>5</v>
      </c>
      <c r="O626" s="42">
        <f t="shared" si="276"/>
        <v>6.2500000000000009</v>
      </c>
      <c r="P626" s="55">
        <f t="shared" si="289"/>
        <v>1.0658141036401501E-16</v>
      </c>
      <c r="Q626" s="86">
        <f t="shared" si="277"/>
        <v>0</v>
      </c>
      <c r="R626" s="87">
        <f t="shared" si="278"/>
        <v>0</v>
      </c>
      <c r="S626" s="93" t="e">
        <f t="shared" si="290"/>
        <v>#DIV/0!</v>
      </c>
      <c r="T626" s="59">
        <f t="shared" si="279"/>
        <v>0</v>
      </c>
      <c r="U626" s="42">
        <f t="shared" si="280"/>
        <v>0</v>
      </c>
      <c r="V626" s="53" t="e">
        <f t="shared" si="291"/>
        <v>#DIV/0!</v>
      </c>
      <c r="W626" s="92">
        <f t="shared" si="281"/>
        <v>5</v>
      </c>
      <c r="X626" s="87">
        <f t="shared" si="282"/>
        <v>6.4935064935064934</v>
      </c>
      <c r="Y626" s="88">
        <f t="shared" si="292"/>
        <v>-3.4194869158454821E-17</v>
      </c>
      <c r="Z626" s="54">
        <f t="shared" si="283"/>
        <v>0</v>
      </c>
      <c r="AA626" s="42">
        <f t="shared" si="293"/>
        <v>0</v>
      </c>
      <c r="AB626" s="55" t="e">
        <f t="shared" si="294"/>
        <v>#DIV/0!</v>
      </c>
      <c r="AC626" s="86">
        <f t="shared" si="284"/>
        <v>5</v>
      </c>
      <c r="AD626" s="87">
        <f t="shared" si="295"/>
        <v>5.2083333333333339</v>
      </c>
      <c r="AE626" s="93">
        <f t="shared" si="296"/>
        <v>1.0658141036401501E-16</v>
      </c>
      <c r="AF626" s="59">
        <f t="shared" si="297"/>
        <v>5</v>
      </c>
      <c r="AG626" s="42">
        <f t="shared" si="298"/>
        <v>5.2083333333333339</v>
      </c>
      <c r="AH626" s="55">
        <f t="shared" si="299"/>
        <v>1.0658141036401501E-16</v>
      </c>
    </row>
    <row r="627" spans="1:34" x14ac:dyDescent="0.25">
      <c r="A627" s="75"/>
      <c r="B627" s="66"/>
      <c r="C627" s="40"/>
      <c r="D627" s="80">
        <v>0.04</v>
      </c>
      <c r="E627" s="86">
        <f t="shared" si="270"/>
        <v>5</v>
      </c>
      <c r="F627" s="87">
        <f t="shared" si="271"/>
        <v>6.2893081761006293</v>
      </c>
      <c r="G627" s="88">
        <f t="shared" si="285"/>
        <v>3.5305092183079979E-17</v>
      </c>
      <c r="H627" s="54">
        <f t="shared" si="272"/>
        <v>0</v>
      </c>
      <c r="I627" s="42">
        <f t="shared" si="286"/>
        <v>0</v>
      </c>
      <c r="J627" s="53" t="e">
        <f t="shared" si="287"/>
        <v>#DIV/0!</v>
      </c>
      <c r="K627" s="92">
        <f t="shared" si="273"/>
        <v>0</v>
      </c>
      <c r="L627" s="87">
        <f t="shared" si="274"/>
        <v>0</v>
      </c>
      <c r="M627" s="93" t="e">
        <f t="shared" si="288"/>
        <v>#DIV/0!</v>
      </c>
      <c r="N627" s="59">
        <f t="shared" si="275"/>
        <v>5</v>
      </c>
      <c r="O627" s="42">
        <f t="shared" si="276"/>
        <v>6.2500000000000009</v>
      </c>
      <c r="P627" s="55">
        <f t="shared" si="289"/>
        <v>1.0658141036401501E-16</v>
      </c>
      <c r="Q627" s="86">
        <f t="shared" si="277"/>
        <v>0</v>
      </c>
      <c r="R627" s="87">
        <f t="shared" si="278"/>
        <v>0</v>
      </c>
      <c r="S627" s="93" t="e">
        <f t="shared" si="290"/>
        <v>#DIV/0!</v>
      </c>
      <c r="T627" s="59">
        <f t="shared" si="279"/>
        <v>0</v>
      </c>
      <c r="U627" s="42">
        <f t="shared" si="280"/>
        <v>0</v>
      </c>
      <c r="V627" s="53" t="e">
        <f t="shared" si="291"/>
        <v>#DIV/0!</v>
      </c>
      <c r="W627" s="92">
        <f t="shared" si="281"/>
        <v>5</v>
      </c>
      <c r="X627" s="87">
        <f t="shared" si="282"/>
        <v>6.4935064935064934</v>
      </c>
      <c r="Y627" s="88">
        <f t="shared" si="292"/>
        <v>-3.4194869158454821E-17</v>
      </c>
      <c r="Z627" s="54">
        <f t="shared" si="283"/>
        <v>0</v>
      </c>
      <c r="AA627" s="42">
        <f t="shared" si="293"/>
        <v>0</v>
      </c>
      <c r="AB627" s="55" t="e">
        <f t="shared" si="294"/>
        <v>#DIV/0!</v>
      </c>
      <c r="AC627" s="86">
        <f t="shared" si="284"/>
        <v>5</v>
      </c>
      <c r="AD627" s="87">
        <f t="shared" si="295"/>
        <v>5.2083333333333339</v>
      </c>
      <c r="AE627" s="93">
        <f t="shared" si="296"/>
        <v>1.0658141036401501E-16</v>
      </c>
      <c r="AF627" s="59">
        <f t="shared" si="297"/>
        <v>5</v>
      </c>
      <c r="AG627" s="42">
        <f t="shared" si="298"/>
        <v>5.2083333333333339</v>
      </c>
      <c r="AH627" s="55">
        <f t="shared" si="299"/>
        <v>1.0658141036401501E-16</v>
      </c>
    </row>
    <row r="628" spans="1:34" x14ac:dyDescent="0.25">
      <c r="A628" s="75"/>
      <c r="B628" s="66"/>
      <c r="C628" s="40"/>
      <c r="D628" s="80">
        <v>0.04</v>
      </c>
      <c r="E628" s="86">
        <f t="shared" si="270"/>
        <v>5</v>
      </c>
      <c r="F628" s="87">
        <f t="shared" si="271"/>
        <v>6.2893081761006293</v>
      </c>
      <c r="G628" s="88">
        <f t="shared" si="285"/>
        <v>3.5305092183079979E-17</v>
      </c>
      <c r="H628" s="54">
        <f t="shared" si="272"/>
        <v>0</v>
      </c>
      <c r="I628" s="42">
        <f t="shared" si="286"/>
        <v>0</v>
      </c>
      <c r="J628" s="53" t="e">
        <f t="shared" si="287"/>
        <v>#DIV/0!</v>
      </c>
      <c r="K628" s="92">
        <f t="shared" si="273"/>
        <v>0</v>
      </c>
      <c r="L628" s="87">
        <f t="shared" si="274"/>
        <v>0</v>
      </c>
      <c r="M628" s="93" t="e">
        <f t="shared" si="288"/>
        <v>#DIV/0!</v>
      </c>
      <c r="N628" s="59">
        <f t="shared" si="275"/>
        <v>5</v>
      </c>
      <c r="O628" s="42">
        <f t="shared" si="276"/>
        <v>6.2500000000000009</v>
      </c>
      <c r="P628" s="55">
        <f t="shared" si="289"/>
        <v>1.0658141036401501E-16</v>
      </c>
      <c r="Q628" s="86">
        <f t="shared" si="277"/>
        <v>0</v>
      </c>
      <c r="R628" s="87">
        <f t="shared" si="278"/>
        <v>0</v>
      </c>
      <c r="S628" s="93" t="e">
        <f t="shared" si="290"/>
        <v>#DIV/0!</v>
      </c>
      <c r="T628" s="59">
        <f t="shared" si="279"/>
        <v>0</v>
      </c>
      <c r="U628" s="42">
        <f t="shared" si="280"/>
        <v>0</v>
      </c>
      <c r="V628" s="53" t="e">
        <f t="shared" si="291"/>
        <v>#DIV/0!</v>
      </c>
      <c r="W628" s="92">
        <f t="shared" si="281"/>
        <v>5</v>
      </c>
      <c r="X628" s="87">
        <f t="shared" si="282"/>
        <v>6.4935064935064934</v>
      </c>
      <c r="Y628" s="88">
        <f t="shared" si="292"/>
        <v>-3.4194869158454821E-17</v>
      </c>
      <c r="Z628" s="54">
        <f t="shared" si="283"/>
        <v>0</v>
      </c>
      <c r="AA628" s="42">
        <f t="shared" si="293"/>
        <v>0</v>
      </c>
      <c r="AB628" s="55" t="e">
        <f t="shared" si="294"/>
        <v>#DIV/0!</v>
      </c>
      <c r="AC628" s="86">
        <f t="shared" si="284"/>
        <v>5</v>
      </c>
      <c r="AD628" s="87">
        <f t="shared" si="295"/>
        <v>5.2083333333333339</v>
      </c>
      <c r="AE628" s="93">
        <f t="shared" si="296"/>
        <v>1.0658141036401501E-16</v>
      </c>
      <c r="AF628" s="59">
        <f t="shared" si="297"/>
        <v>5</v>
      </c>
      <c r="AG628" s="42">
        <f t="shared" si="298"/>
        <v>5.2083333333333339</v>
      </c>
      <c r="AH628" s="55">
        <f t="shared" si="299"/>
        <v>1.0658141036401501E-16</v>
      </c>
    </row>
    <row r="629" spans="1:34" x14ac:dyDescent="0.25">
      <c r="A629" s="75"/>
      <c r="B629" s="66"/>
      <c r="C629" s="40"/>
      <c r="D629" s="80">
        <v>0.04</v>
      </c>
      <c r="E629" s="86">
        <f t="shared" si="270"/>
        <v>5</v>
      </c>
      <c r="F629" s="87">
        <f t="shared" si="271"/>
        <v>6.2893081761006293</v>
      </c>
      <c r="G629" s="88">
        <f t="shared" si="285"/>
        <v>3.5305092183079979E-17</v>
      </c>
      <c r="H629" s="54">
        <f t="shared" si="272"/>
        <v>0</v>
      </c>
      <c r="I629" s="42">
        <f t="shared" si="286"/>
        <v>0</v>
      </c>
      <c r="J629" s="53" t="e">
        <f t="shared" si="287"/>
        <v>#DIV/0!</v>
      </c>
      <c r="K629" s="92">
        <f t="shared" si="273"/>
        <v>0</v>
      </c>
      <c r="L629" s="87">
        <f t="shared" si="274"/>
        <v>0</v>
      </c>
      <c r="M629" s="93" t="e">
        <f t="shared" si="288"/>
        <v>#DIV/0!</v>
      </c>
      <c r="N629" s="59">
        <f t="shared" si="275"/>
        <v>5</v>
      </c>
      <c r="O629" s="42">
        <f t="shared" si="276"/>
        <v>6.2500000000000009</v>
      </c>
      <c r="P629" s="55">
        <f t="shared" si="289"/>
        <v>1.0658141036401501E-16</v>
      </c>
      <c r="Q629" s="86">
        <f t="shared" si="277"/>
        <v>0</v>
      </c>
      <c r="R629" s="87">
        <f t="shared" si="278"/>
        <v>0</v>
      </c>
      <c r="S629" s="93" t="e">
        <f t="shared" si="290"/>
        <v>#DIV/0!</v>
      </c>
      <c r="T629" s="59">
        <f t="shared" si="279"/>
        <v>0</v>
      </c>
      <c r="U629" s="42">
        <f t="shared" si="280"/>
        <v>0</v>
      </c>
      <c r="V629" s="53" t="e">
        <f t="shared" si="291"/>
        <v>#DIV/0!</v>
      </c>
      <c r="W629" s="92">
        <f t="shared" si="281"/>
        <v>5</v>
      </c>
      <c r="X629" s="87">
        <f t="shared" si="282"/>
        <v>6.4935064935064934</v>
      </c>
      <c r="Y629" s="88">
        <f t="shared" si="292"/>
        <v>-3.4194869158454821E-17</v>
      </c>
      <c r="Z629" s="54">
        <f t="shared" si="283"/>
        <v>0</v>
      </c>
      <c r="AA629" s="42">
        <f t="shared" si="293"/>
        <v>0</v>
      </c>
      <c r="AB629" s="55" t="e">
        <f t="shared" si="294"/>
        <v>#DIV/0!</v>
      </c>
      <c r="AC629" s="86">
        <f t="shared" si="284"/>
        <v>5</v>
      </c>
      <c r="AD629" s="87">
        <f t="shared" si="295"/>
        <v>5.2083333333333339</v>
      </c>
      <c r="AE629" s="93">
        <f t="shared" si="296"/>
        <v>1.0658141036401501E-16</v>
      </c>
      <c r="AF629" s="59">
        <f t="shared" si="297"/>
        <v>5</v>
      </c>
      <c r="AG629" s="42">
        <f t="shared" si="298"/>
        <v>5.2083333333333339</v>
      </c>
      <c r="AH629" s="55">
        <f t="shared" si="299"/>
        <v>1.0658141036401501E-16</v>
      </c>
    </row>
    <row r="630" spans="1:34" x14ac:dyDescent="0.25">
      <c r="A630" s="75"/>
      <c r="B630" s="66"/>
      <c r="C630" s="40"/>
      <c r="D630" s="80">
        <v>0.04</v>
      </c>
      <c r="E630" s="86">
        <f t="shared" si="270"/>
        <v>5</v>
      </c>
      <c r="F630" s="87">
        <f t="shared" si="271"/>
        <v>6.2893081761006293</v>
      </c>
      <c r="G630" s="88">
        <f t="shared" si="285"/>
        <v>3.5305092183079979E-17</v>
      </c>
      <c r="H630" s="54">
        <f t="shared" si="272"/>
        <v>0</v>
      </c>
      <c r="I630" s="42">
        <f t="shared" si="286"/>
        <v>0</v>
      </c>
      <c r="J630" s="53" t="e">
        <f t="shared" si="287"/>
        <v>#DIV/0!</v>
      </c>
      <c r="K630" s="92">
        <f t="shared" si="273"/>
        <v>0</v>
      </c>
      <c r="L630" s="87">
        <f t="shared" si="274"/>
        <v>0</v>
      </c>
      <c r="M630" s="93" t="e">
        <f t="shared" si="288"/>
        <v>#DIV/0!</v>
      </c>
      <c r="N630" s="59">
        <f t="shared" si="275"/>
        <v>5</v>
      </c>
      <c r="O630" s="42">
        <f t="shared" si="276"/>
        <v>6.2500000000000009</v>
      </c>
      <c r="P630" s="55">
        <f t="shared" si="289"/>
        <v>1.0658141036401501E-16</v>
      </c>
      <c r="Q630" s="86">
        <f t="shared" si="277"/>
        <v>0</v>
      </c>
      <c r="R630" s="87">
        <f t="shared" si="278"/>
        <v>0</v>
      </c>
      <c r="S630" s="93" t="e">
        <f t="shared" si="290"/>
        <v>#DIV/0!</v>
      </c>
      <c r="T630" s="59">
        <f t="shared" si="279"/>
        <v>0</v>
      </c>
      <c r="U630" s="42">
        <f t="shared" si="280"/>
        <v>0</v>
      </c>
      <c r="V630" s="53" t="e">
        <f t="shared" si="291"/>
        <v>#DIV/0!</v>
      </c>
      <c r="W630" s="92">
        <f t="shared" si="281"/>
        <v>5</v>
      </c>
      <c r="X630" s="87">
        <f t="shared" si="282"/>
        <v>6.4935064935064934</v>
      </c>
      <c r="Y630" s="88">
        <f t="shared" si="292"/>
        <v>-3.4194869158454821E-17</v>
      </c>
      <c r="Z630" s="54">
        <f t="shared" si="283"/>
        <v>0</v>
      </c>
      <c r="AA630" s="42">
        <f t="shared" si="293"/>
        <v>0</v>
      </c>
      <c r="AB630" s="55" t="e">
        <f t="shared" si="294"/>
        <v>#DIV/0!</v>
      </c>
      <c r="AC630" s="86">
        <f t="shared" si="284"/>
        <v>5</v>
      </c>
      <c r="AD630" s="87">
        <f t="shared" si="295"/>
        <v>5.2083333333333339</v>
      </c>
      <c r="AE630" s="93">
        <f t="shared" si="296"/>
        <v>1.0658141036401501E-16</v>
      </c>
      <c r="AF630" s="59">
        <f t="shared" si="297"/>
        <v>5</v>
      </c>
      <c r="AG630" s="42">
        <f t="shared" si="298"/>
        <v>5.2083333333333339</v>
      </c>
      <c r="AH630" s="55">
        <f t="shared" si="299"/>
        <v>1.0658141036401501E-16</v>
      </c>
    </row>
    <row r="631" spans="1:34" x14ac:dyDescent="0.25">
      <c r="A631" s="75"/>
      <c r="B631" s="66"/>
      <c r="C631" s="40"/>
      <c r="D631" s="80">
        <v>0.04</v>
      </c>
      <c r="E631" s="86">
        <f t="shared" si="270"/>
        <v>5</v>
      </c>
      <c r="F631" s="87">
        <f t="shared" si="271"/>
        <v>6.2893081761006293</v>
      </c>
      <c r="G631" s="88">
        <f t="shared" si="285"/>
        <v>3.5305092183079979E-17</v>
      </c>
      <c r="H631" s="54">
        <f t="shared" si="272"/>
        <v>0</v>
      </c>
      <c r="I631" s="42">
        <f t="shared" si="286"/>
        <v>0</v>
      </c>
      <c r="J631" s="53" t="e">
        <f t="shared" si="287"/>
        <v>#DIV/0!</v>
      </c>
      <c r="K631" s="92">
        <f t="shared" si="273"/>
        <v>0</v>
      </c>
      <c r="L631" s="87">
        <f t="shared" si="274"/>
        <v>0</v>
      </c>
      <c r="M631" s="93" t="e">
        <f t="shared" si="288"/>
        <v>#DIV/0!</v>
      </c>
      <c r="N631" s="59">
        <f t="shared" si="275"/>
        <v>5</v>
      </c>
      <c r="O631" s="42">
        <f t="shared" si="276"/>
        <v>6.2500000000000009</v>
      </c>
      <c r="P631" s="55">
        <f t="shared" si="289"/>
        <v>1.0658141036401501E-16</v>
      </c>
      <c r="Q631" s="86">
        <f t="shared" si="277"/>
        <v>0</v>
      </c>
      <c r="R631" s="87">
        <f t="shared" si="278"/>
        <v>0</v>
      </c>
      <c r="S631" s="93" t="e">
        <f t="shared" si="290"/>
        <v>#DIV/0!</v>
      </c>
      <c r="T631" s="59">
        <f t="shared" si="279"/>
        <v>0</v>
      </c>
      <c r="U631" s="42">
        <f t="shared" si="280"/>
        <v>0</v>
      </c>
      <c r="V631" s="53" t="e">
        <f t="shared" si="291"/>
        <v>#DIV/0!</v>
      </c>
      <c r="W631" s="92">
        <f t="shared" si="281"/>
        <v>5</v>
      </c>
      <c r="X631" s="87">
        <f t="shared" si="282"/>
        <v>6.4935064935064934</v>
      </c>
      <c r="Y631" s="88">
        <f t="shared" si="292"/>
        <v>-3.4194869158454821E-17</v>
      </c>
      <c r="Z631" s="54">
        <f t="shared" si="283"/>
        <v>0</v>
      </c>
      <c r="AA631" s="42">
        <f t="shared" si="293"/>
        <v>0</v>
      </c>
      <c r="AB631" s="55" t="e">
        <f t="shared" si="294"/>
        <v>#DIV/0!</v>
      </c>
      <c r="AC631" s="86">
        <f t="shared" si="284"/>
        <v>5</v>
      </c>
      <c r="AD631" s="87">
        <f t="shared" si="295"/>
        <v>5.2083333333333339</v>
      </c>
      <c r="AE631" s="93">
        <f t="shared" si="296"/>
        <v>1.0658141036401501E-16</v>
      </c>
      <c r="AF631" s="59">
        <f t="shared" si="297"/>
        <v>5</v>
      </c>
      <c r="AG631" s="42">
        <f t="shared" si="298"/>
        <v>5.2083333333333339</v>
      </c>
      <c r="AH631" s="55">
        <f t="shared" si="299"/>
        <v>1.0658141036401501E-16</v>
      </c>
    </row>
    <row r="632" spans="1:34" x14ac:dyDescent="0.25">
      <c r="A632" s="75"/>
      <c r="B632" s="66"/>
      <c r="C632" s="40"/>
      <c r="D632" s="80">
        <v>0.04</v>
      </c>
      <c r="E632" s="86">
        <f t="shared" si="270"/>
        <v>5</v>
      </c>
      <c r="F632" s="87">
        <f t="shared" si="271"/>
        <v>6.2893081761006293</v>
      </c>
      <c r="G632" s="88">
        <f t="shared" si="285"/>
        <v>3.5305092183079979E-17</v>
      </c>
      <c r="H632" s="54">
        <f t="shared" si="272"/>
        <v>0</v>
      </c>
      <c r="I632" s="42">
        <f t="shared" si="286"/>
        <v>0</v>
      </c>
      <c r="J632" s="53" t="e">
        <f t="shared" si="287"/>
        <v>#DIV/0!</v>
      </c>
      <c r="K632" s="92">
        <f t="shared" si="273"/>
        <v>0</v>
      </c>
      <c r="L632" s="87">
        <f t="shared" si="274"/>
        <v>0</v>
      </c>
      <c r="M632" s="93" t="e">
        <f t="shared" si="288"/>
        <v>#DIV/0!</v>
      </c>
      <c r="N632" s="59">
        <f t="shared" si="275"/>
        <v>5</v>
      </c>
      <c r="O632" s="42">
        <f t="shared" si="276"/>
        <v>6.2500000000000009</v>
      </c>
      <c r="P632" s="55">
        <f t="shared" si="289"/>
        <v>1.0658141036401501E-16</v>
      </c>
      <c r="Q632" s="86">
        <f t="shared" si="277"/>
        <v>0</v>
      </c>
      <c r="R632" s="87">
        <f t="shared" si="278"/>
        <v>0</v>
      </c>
      <c r="S632" s="93" t="e">
        <f t="shared" si="290"/>
        <v>#DIV/0!</v>
      </c>
      <c r="T632" s="59">
        <f t="shared" si="279"/>
        <v>0</v>
      </c>
      <c r="U632" s="42">
        <f t="shared" si="280"/>
        <v>0</v>
      </c>
      <c r="V632" s="53" t="e">
        <f t="shared" si="291"/>
        <v>#DIV/0!</v>
      </c>
      <c r="W632" s="92">
        <f t="shared" si="281"/>
        <v>5</v>
      </c>
      <c r="X632" s="87">
        <f t="shared" si="282"/>
        <v>6.4935064935064934</v>
      </c>
      <c r="Y632" s="88">
        <f t="shared" si="292"/>
        <v>-3.4194869158454821E-17</v>
      </c>
      <c r="Z632" s="54">
        <f t="shared" si="283"/>
        <v>0</v>
      </c>
      <c r="AA632" s="42">
        <f t="shared" si="293"/>
        <v>0</v>
      </c>
      <c r="AB632" s="55" t="e">
        <f t="shared" si="294"/>
        <v>#DIV/0!</v>
      </c>
      <c r="AC632" s="86">
        <f t="shared" si="284"/>
        <v>5</v>
      </c>
      <c r="AD632" s="87">
        <f t="shared" si="295"/>
        <v>5.2083333333333339</v>
      </c>
      <c r="AE632" s="93">
        <f t="shared" si="296"/>
        <v>1.0658141036401501E-16</v>
      </c>
      <c r="AF632" s="59">
        <f t="shared" si="297"/>
        <v>5</v>
      </c>
      <c r="AG632" s="42">
        <f t="shared" si="298"/>
        <v>5.2083333333333339</v>
      </c>
      <c r="AH632" s="55">
        <f t="shared" si="299"/>
        <v>1.0658141036401501E-16</v>
      </c>
    </row>
    <row r="633" spans="1:34" x14ac:dyDescent="0.25">
      <c r="A633" s="75"/>
      <c r="B633" s="66"/>
      <c r="C633" s="40"/>
      <c r="D633" s="80">
        <v>0.04</v>
      </c>
      <c r="E633" s="86">
        <f t="shared" si="270"/>
        <v>5</v>
      </c>
      <c r="F633" s="87">
        <f t="shared" si="271"/>
        <v>6.2893081761006293</v>
      </c>
      <c r="G633" s="88">
        <f t="shared" si="285"/>
        <v>3.5305092183079979E-17</v>
      </c>
      <c r="H633" s="54">
        <f t="shared" si="272"/>
        <v>0</v>
      </c>
      <c r="I633" s="42">
        <f t="shared" si="286"/>
        <v>0</v>
      </c>
      <c r="J633" s="53" t="e">
        <f t="shared" si="287"/>
        <v>#DIV/0!</v>
      </c>
      <c r="K633" s="92">
        <f t="shared" si="273"/>
        <v>0</v>
      </c>
      <c r="L633" s="87">
        <f t="shared" si="274"/>
        <v>0</v>
      </c>
      <c r="M633" s="93" t="e">
        <f t="shared" si="288"/>
        <v>#DIV/0!</v>
      </c>
      <c r="N633" s="59">
        <f t="shared" si="275"/>
        <v>5</v>
      </c>
      <c r="O633" s="42">
        <f t="shared" si="276"/>
        <v>6.2500000000000009</v>
      </c>
      <c r="P633" s="55">
        <f t="shared" si="289"/>
        <v>1.0658141036401501E-16</v>
      </c>
      <c r="Q633" s="86">
        <f t="shared" si="277"/>
        <v>0</v>
      </c>
      <c r="R633" s="87">
        <f t="shared" si="278"/>
        <v>0</v>
      </c>
      <c r="S633" s="93" t="e">
        <f t="shared" si="290"/>
        <v>#DIV/0!</v>
      </c>
      <c r="T633" s="59">
        <f t="shared" si="279"/>
        <v>0</v>
      </c>
      <c r="U633" s="42">
        <f t="shared" si="280"/>
        <v>0</v>
      </c>
      <c r="V633" s="53" t="e">
        <f t="shared" si="291"/>
        <v>#DIV/0!</v>
      </c>
      <c r="W633" s="92">
        <f t="shared" si="281"/>
        <v>5</v>
      </c>
      <c r="X633" s="87">
        <f t="shared" si="282"/>
        <v>6.4935064935064934</v>
      </c>
      <c r="Y633" s="88">
        <f t="shared" si="292"/>
        <v>-3.4194869158454821E-17</v>
      </c>
      <c r="Z633" s="54">
        <f t="shared" si="283"/>
        <v>0</v>
      </c>
      <c r="AA633" s="42">
        <f t="shared" si="293"/>
        <v>0</v>
      </c>
      <c r="AB633" s="55" t="e">
        <f t="shared" si="294"/>
        <v>#DIV/0!</v>
      </c>
      <c r="AC633" s="86">
        <f t="shared" si="284"/>
        <v>5</v>
      </c>
      <c r="AD633" s="87">
        <f t="shared" si="295"/>
        <v>5.2083333333333339</v>
      </c>
      <c r="AE633" s="93">
        <f t="shared" si="296"/>
        <v>1.0658141036401501E-16</v>
      </c>
      <c r="AF633" s="59">
        <f t="shared" si="297"/>
        <v>5</v>
      </c>
      <c r="AG633" s="42">
        <f t="shared" si="298"/>
        <v>5.2083333333333339</v>
      </c>
      <c r="AH633" s="55">
        <f t="shared" si="299"/>
        <v>1.0658141036401501E-16</v>
      </c>
    </row>
    <row r="634" spans="1:34" x14ac:dyDescent="0.25">
      <c r="A634" s="75"/>
      <c r="B634" s="66"/>
      <c r="C634" s="40"/>
      <c r="D634" s="80">
        <v>0.04</v>
      </c>
      <c r="E634" s="86">
        <f t="shared" si="270"/>
        <v>5</v>
      </c>
      <c r="F634" s="87">
        <f t="shared" si="271"/>
        <v>6.2893081761006293</v>
      </c>
      <c r="G634" s="88">
        <f t="shared" si="285"/>
        <v>3.5305092183079979E-17</v>
      </c>
      <c r="H634" s="54">
        <f t="shared" si="272"/>
        <v>0</v>
      </c>
      <c r="I634" s="42">
        <f t="shared" si="286"/>
        <v>0</v>
      </c>
      <c r="J634" s="53" t="e">
        <f t="shared" si="287"/>
        <v>#DIV/0!</v>
      </c>
      <c r="K634" s="92">
        <f t="shared" si="273"/>
        <v>0</v>
      </c>
      <c r="L634" s="87">
        <f t="shared" si="274"/>
        <v>0</v>
      </c>
      <c r="M634" s="93" t="e">
        <f t="shared" si="288"/>
        <v>#DIV/0!</v>
      </c>
      <c r="N634" s="59">
        <f t="shared" si="275"/>
        <v>5</v>
      </c>
      <c r="O634" s="42">
        <f t="shared" si="276"/>
        <v>6.2500000000000009</v>
      </c>
      <c r="P634" s="55">
        <f t="shared" si="289"/>
        <v>1.0658141036401501E-16</v>
      </c>
      <c r="Q634" s="86">
        <f t="shared" si="277"/>
        <v>0</v>
      </c>
      <c r="R634" s="87">
        <f t="shared" si="278"/>
        <v>0</v>
      </c>
      <c r="S634" s="93" t="e">
        <f t="shared" si="290"/>
        <v>#DIV/0!</v>
      </c>
      <c r="T634" s="59">
        <f t="shared" si="279"/>
        <v>0</v>
      </c>
      <c r="U634" s="42">
        <f t="shared" si="280"/>
        <v>0</v>
      </c>
      <c r="V634" s="53" t="e">
        <f t="shared" si="291"/>
        <v>#DIV/0!</v>
      </c>
      <c r="W634" s="92">
        <f t="shared" si="281"/>
        <v>5</v>
      </c>
      <c r="X634" s="87">
        <f t="shared" si="282"/>
        <v>6.4935064935064934</v>
      </c>
      <c r="Y634" s="88">
        <f t="shared" si="292"/>
        <v>-3.4194869158454821E-17</v>
      </c>
      <c r="Z634" s="54">
        <f t="shared" si="283"/>
        <v>0</v>
      </c>
      <c r="AA634" s="42">
        <f t="shared" si="293"/>
        <v>0</v>
      </c>
      <c r="AB634" s="55" t="e">
        <f t="shared" si="294"/>
        <v>#DIV/0!</v>
      </c>
      <c r="AC634" s="86">
        <f t="shared" si="284"/>
        <v>5</v>
      </c>
      <c r="AD634" s="87">
        <f t="shared" si="295"/>
        <v>5.2083333333333339</v>
      </c>
      <c r="AE634" s="93">
        <f t="shared" si="296"/>
        <v>1.0658141036401501E-16</v>
      </c>
      <c r="AF634" s="59">
        <f t="shared" si="297"/>
        <v>5</v>
      </c>
      <c r="AG634" s="42">
        <f t="shared" si="298"/>
        <v>5.2083333333333339</v>
      </c>
      <c r="AH634" s="55">
        <f t="shared" si="299"/>
        <v>1.0658141036401501E-16</v>
      </c>
    </row>
    <row r="635" spans="1:34" x14ac:dyDescent="0.25">
      <c r="A635" s="75"/>
      <c r="B635" s="66"/>
      <c r="C635" s="40"/>
      <c r="D635" s="80">
        <v>0.04</v>
      </c>
      <c r="E635" s="86">
        <f t="shared" si="270"/>
        <v>5</v>
      </c>
      <c r="F635" s="87">
        <f t="shared" si="271"/>
        <v>6.2893081761006293</v>
      </c>
      <c r="G635" s="88">
        <f t="shared" si="285"/>
        <v>3.5305092183079979E-17</v>
      </c>
      <c r="H635" s="54">
        <f t="shared" si="272"/>
        <v>0</v>
      </c>
      <c r="I635" s="42">
        <f t="shared" si="286"/>
        <v>0</v>
      </c>
      <c r="J635" s="53" t="e">
        <f t="shared" si="287"/>
        <v>#DIV/0!</v>
      </c>
      <c r="K635" s="92">
        <f t="shared" si="273"/>
        <v>0</v>
      </c>
      <c r="L635" s="87">
        <f t="shared" si="274"/>
        <v>0</v>
      </c>
      <c r="M635" s="93" t="e">
        <f t="shared" si="288"/>
        <v>#DIV/0!</v>
      </c>
      <c r="N635" s="59">
        <f t="shared" si="275"/>
        <v>5</v>
      </c>
      <c r="O635" s="42">
        <f t="shared" si="276"/>
        <v>6.2500000000000009</v>
      </c>
      <c r="P635" s="55">
        <f t="shared" si="289"/>
        <v>1.0658141036401501E-16</v>
      </c>
      <c r="Q635" s="86">
        <f t="shared" si="277"/>
        <v>0</v>
      </c>
      <c r="R635" s="87">
        <f t="shared" si="278"/>
        <v>0</v>
      </c>
      <c r="S635" s="93" t="e">
        <f t="shared" si="290"/>
        <v>#DIV/0!</v>
      </c>
      <c r="T635" s="59">
        <f t="shared" si="279"/>
        <v>0</v>
      </c>
      <c r="U635" s="42">
        <f t="shared" si="280"/>
        <v>0</v>
      </c>
      <c r="V635" s="53" t="e">
        <f t="shared" si="291"/>
        <v>#DIV/0!</v>
      </c>
      <c r="W635" s="92">
        <f t="shared" si="281"/>
        <v>5</v>
      </c>
      <c r="X635" s="87">
        <f t="shared" si="282"/>
        <v>6.4935064935064934</v>
      </c>
      <c r="Y635" s="88">
        <f t="shared" si="292"/>
        <v>-3.4194869158454821E-17</v>
      </c>
      <c r="Z635" s="54">
        <f t="shared" si="283"/>
        <v>0</v>
      </c>
      <c r="AA635" s="42">
        <f t="shared" si="293"/>
        <v>0</v>
      </c>
      <c r="AB635" s="55" t="e">
        <f t="shared" si="294"/>
        <v>#DIV/0!</v>
      </c>
      <c r="AC635" s="86">
        <f t="shared" si="284"/>
        <v>5</v>
      </c>
      <c r="AD635" s="87">
        <f t="shared" si="295"/>
        <v>5.2083333333333339</v>
      </c>
      <c r="AE635" s="93">
        <f t="shared" si="296"/>
        <v>1.0658141036401501E-16</v>
      </c>
      <c r="AF635" s="59">
        <f t="shared" si="297"/>
        <v>5</v>
      </c>
      <c r="AG635" s="42">
        <f t="shared" si="298"/>
        <v>5.2083333333333339</v>
      </c>
      <c r="AH635" s="55">
        <f t="shared" si="299"/>
        <v>1.0658141036401501E-16</v>
      </c>
    </row>
    <row r="636" spans="1:34" x14ac:dyDescent="0.25">
      <c r="A636" s="75"/>
      <c r="B636" s="66"/>
      <c r="C636" s="40"/>
      <c r="D636" s="80">
        <v>0.04</v>
      </c>
      <c r="E636" s="86">
        <f t="shared" si="270"/>
        <v>5</v>
      </c>
      <c r="F636" s="87">
        <f t="shared" si="271"/>
        <v>6.2893081761006293</v>
      </c>
      <c r="G636" s="88">
        <f t="shared" si="285"/>
        <v>3.5305092183079979E-17</v>
      </c>
      <c r="H636" s="54">
        <f t="shared" si="272"/>
        <v>0</v>
      </c>
      <c r="I636" s="42">
        <f t="shared" si="286"/>
        <v>0</v>
      </c>
      <c r="J636" s="53" t="e">
        <f t="shared" si="287"/>
        <v>#DIV/0!</v>
      </c>
      <c r="K636" s="92">
        <f t="shared" si="273"/>
        <v>0</v>
      </c>
      <c r="L636" s="87">
        <f t="shared" si="274"/>
        <v>0</v>
      </c>
      <c r="M636" s="93" t="e">
        <f t="shared" si="288"/>
        <v>#DIV/0!</v>
      </c>
      <c r="N636" s="59">
        <f t="shared" si="275"/>
        <v>5</v>
      </c>
      <c r="O636" s="42">
        <f t="shared" si="276"/>
        <v>6.2500000000000009</v>
      </c>
      <c r="P636" s="55">
        <f t="shared" si="289"/>
        <v>1.0658141036401501E-16</v>
      </c>
      <c r="Q636" s="86">
        <f t="shared" si="277"/>
        <v>0</v>
      </c>
      <c r="R636" s="87">
        <f t="shared" si="278"/>
        <v>0</v>
      </c>
      <c r="S636" s="93" t="e">
        <f t="shared" si="290"/>
        <v>#DIV/0!</v>
      </c>
      <c r="T636" s="59">
        <f t="shared" si="279"/>
        <v>0</v>
      </c>
      <c r="U636" s="42">
        <f t="shared" si="280"/>
        <v>0</v>
      </c>
      <c r="V636" s="53" t="e">
        <f t="shared" si="291"/>
        <v>#DIV/0!</v>
      </c>
      <c r="W636" s="92">
        <f t="shared" si="281"/>
        <v>5</v>
      </c>
      <c r="X636" s="87">
        <f t="shared" si="282"/>
        <v>6.4935064935064934</v>
      </c>
      <c r="Y636" s="88">
        <f t="shared" si="292"/>
        <v>-3.4194869158454821E-17</v>
      </c>
      <c r="Z636" s="54">
        <f t="shared" si="283"/>
        <v>0</v>
      </c>
      <c r="AA636" s="42">
        <f t="shared" si="293"/>
        <v>0</v>
      </c>
      <c r="AB636" s="55" t="e">
        <f t="shared" si="294"/>
        <v>#DIV/0!</v>
      </c>
      <c r="AC636" s="86">
        <f t="shared" si="284"/>
        <v>5</v>
      </c>
      <c r="AD636" s="87">
        <f t="shared" si="295"/>
        <v>5.2083333333333339</v>
      </c>
      <c r="AE636" s="93">
        <f t="shared" si="296"/>
        <v>1.0658141036401501E-16</v>
      </c>
      <c r="AF636" s="59">
        <f t="shared" si="297"/>
        <v>5</v>
      </c>
      <c r="AG636" s="42">
        <f t="shared" si="298"/>
        <v>5.2083333333333339</v>
      </c>
      <c r="AH636" s="55">
        <f t="shared" si="299"/>
        <v>1.0658141036401501E-16</v>
      </c>
    </row>
    <row r="637" spans="1:34" x14ac:dyDescent="0.25">
      <c r="A637" s="75"/>
      <c r="B637" s="66"/>
      <c r="C637" s="40"/>
      <c r="D637" s="80">
        <v>0.04</v>
      </c>
      <c r="E637" s="86">
        <f t="shared" si="270"/>
        <v>5</v>
      </c>
      <c r="F637" s="87">
        <f t="shared" si="271"/>
        <v>6.2893081761006293</v>
      </c>
      <c r="G637" s="88">
        <f t="shared" si="285"/>
        <v>3.5305092183079979E-17</v>
      </c>
      <c r="H637" s="54">
        <f t="shared" si="272"/>
        <v>0</v>
      </c>
      <c r="I637" s="42">
        <f t="shared" si="286"/>
        <v>0</v>
      </c>
      <c r="J637" s="53" t="e">
        <f t="shared" si="287"/>
        <v>#DIV/0!</v>
      </c>
      <c r="K637" s="92">
        <f t="shared" si="273"/>
        <v>0</v>
      </c>
      <c r="L637" s="87">
        <f t="shared" si="274"/>
        <v>0</v>
      </c>
      <c r="M637" s="93" t="e">
        <f t="shared" si="288"/>
        <v>#DIV/0!</v>
      </c>
      <c r="N637" s="59">
        <f t="shared" si="275"/>
        <v>5</v>
      </c>
      <c r="O637" s="42">
        <f t="shared" si="276"/>
        <v>6.2500000000000009</v>
      </c>
      <c r="P637" s="55">
        <f t="shared" si="289"/>
        <v>1.0658141036401501E-16</v>
      </c>
      <c r="Q637" s="86">
        <f t="shared" si="277"/>
        <v>0</v>
      </c>
      <c r="R637" s="87">
        <f t="shared" si="278"/>
        <v>0</v>
      </c>
      <c r="S637" s="93" t="e">
        <f t="shared" si="290"/>
        <v>#DIV/0!</v>
      </c>
      <c r="T637" s="59">
        <f t="shared" si="279"/>
        <v>0</v>
      </c>
      <c r="U637" s="42">
        <f t="shared" si="280"/>
        <v>0</v>
      </c>
      <c r="V637" s="53" t="e">
        <f t="shared" si="291"/>
        <v>#DIV/0!</v>
      </c>
      <c r="W637" s="92">
        <f t="shared" si="281"/>
        <v>5</v>
      </c>
      <c r="X637" s="87">
        <f t="shared" si="282"/>
        <v>6.4935064935064934</v>
      </c>
      <c r="Y637" s="88">
        <f t="shared" si="292"/>
        <v>-3.4194869158454821E-17</v>
      </c>
      <c r="Z637" s="54">
        <f t="shared" si="283"/>
        <v>0</v>
      </c>
      <c r="AA637" s="42">
        <f t="shared" si="293"/>
        <v>0</v>
      </c>
      <c r="AB637" s="55" t="e">
        <f t="shared" si="294"/>
        <v>#DIV/0!</v>
      </c>
      <c r="AC637" s="86">
        <f t="shared" si="284"/>
        <v>5</v>
      </c>
      <c r="AD637" s="87">
        <f t="shared" si="295"/>
        <v>5.2083333333333339</v>
      </c>
      <c r="AE637" s="93">
        <f t="shared" si="296"/>
        <v>1.0658141036401501E-16</v>
      </c>
      <c r="AF637" s="59">
        <f t="shared" si="297"/>
        <v>5</v>
      </c>
      <c r="AG637" s="42">
        <f t="shared" si="298"/>
        <v>5.2083333333333339</v>
      </c>
      <c r="AH637" s="55">
        <f t="shared" si="299"/>
        <v>1.0658141036401501E-16</v>
      </c>
    </row>
    <row r="638" spans="1:34" x14ac:dyDescent="0.25">
      <c r="A638" s="75"/>
      <c r="B638" s="66"/>
      <c r="C638" s="40"/>
      <c r="D638" s="80">
        <v>0.04</v>
      </c>
      <c r="E638" s="86">
        <f t="shared" si="270"/>
        <v>5</v>
      </c>
      <c r="F638" s="87">
        <f t="shared" si="271"/>
        <v>6.2893081761006293</v>
      </c>
      <c r="G638" s="88">
        <f t="shared" si="285"/>
        <v>3.5305092183079979E-17</v>
      </c>
      <c r="H638" s="54">
        <f t="shared" si="272"/>
        <v>0</v>
      </c>
      <c r="I638" s="42">
        <f t="shared" si="286"/>
        <v>0</v>
      </c>
      <c r="J638" s="53" t="e">
        <f t="shared" si="287"/>
        <v>#DIV/0!</v>
      </c>
      <c r="K638" s="92">
        <f t="shared" si="273"/>
        <v>0</v>
      </c>
      <c r="L638" s="87">
        <f t="shared" si="274"/>
        <v>0</v>
      </c>
      <c r="M638" s="93" t="e">
        <f t="shared" si="288"/>
        <v>#DIV/0!</v>
      </c>
      <c r="N638" s="59">
        <f t="shared" si="275"/>
        <v>5</v>
      </c>
      <c r="O638" s="42">
        <f t="shared" si="276"/>
        <v>6.2500000000000009</v>
      </c>
      <c r="P638" s="55">
        <f t="shared" si="289"/>
        <v>1.0658141036401501E-16</v>
      </c>
      <c r="Q638" s="86">
        <f t="shared" si="277"/>
        <v>0</v>
      </c>
      <c r="R638" s="87">
        <f t="shared" si="278"/>
        <v>0</v>
      </c>
      <c r="S638" s="93" t="e">
        <f t="shared" si="290"/>
        <v>#DIV/0!</v>
      </c>
      <c r="T638" s="59">
        <f t="shared" si="279"/>
        <v>0</v>
      </c>
      <c r="U638" s="42">
        <f t="shared" si="280"/>
        <v>0</v>
      </c>
      <c r="V638" s="53" t="e">
        <f t="shared" si="291"/>
        <v>#DIV/0!</v>
      </c>
      <c r="W638" s="92">
        <f t="shared" si="281"/>
        <v>5</v>
      </c>
      <c r="X638" s="87">
        <f t="shared" si="282"/>
        <v>6.4935064935064934</v>
      </c>
      <c r="Y638" s="88">
        <f t="shared" si="292"/>
        <v>-3.4194869158454821E-17</v>
      </c>
      <c r="Z638" s="54">
        <f t="shared" si="283"/>
        <v>0</v>
      </c>
      <c r="AA638" s="42">
        <f t="shared" si="293"/>
        <v>0</v>
      </c>
      <c r="AB638" s="55" t="e">
        <f t="shared" si="294"/>
        <v>#DIV/0!</v>
      </c>
      <c r="AC638" s="86">
        <f t="shared" si="284"/>
        <v>5</v>
      </c>
      <c r="AD638" s="87">
        <f t="shared" si="295"/>
        <v>5.2083333333333339</v>
      </c>
      <c r="AE638" s="93">
        <f t="shared" si="296"/>
        <v>1.0658141036401501E-16</v>
      </c>
      <c r="AF638" s="59">
        <f t="shared" si="297"/>
        <v>5</v>
      </c>
      <c r="AG638" s="42">
        <f t="shared" si="298"/>
        <v>5.2083333333333339</v>
      </c>
      <c r="AH638" s="55">
        <f t="shared" si="299"/>
        <v>1.0658141036401501E-16</v>
      </c>
    </row>
    <row r="639" spans="1:34" x14ac:dyDescent="0.25">
      <c r="A639" s="75"/>
      <c r="B639" s="66"/>
      <c r="C639" s="40"/>
      <c r="D639" s="80">
        <v>0.04</v>
      </c>
      <c r="E639" s="86">
        <f t="shared" si="270"/>
        <v>5</v>
      </c>
      <c r="F639" s="87">
        <f t="shared" si="271"/>
        <v>6.2893081761006293</v>
      </c>
      <c r="G639" s="88">
        <f t="shared" si="285"/>
        <v>3.5305092183079979E-17</v>
      </c>
      <c r="H639" s="54">
        <f t="shared" si="272"/>
        <v>0</v>
      </c>
      <c r="I639" s="42">
        <f t="shared" si="286"/>
        <v>0</v>
      </c>
      <c r="J639" s="53" t="e">
        <f t="shared" si="287"/>
        <v>#DIV/0!</v>
      </c>
      <c r="K639" s="92">
        <f t="shared" si="273"/>
        <v>0</v>
      </c>
      <c r="L639" s="87">
        <f t="shared" si="274"/>
        <v>0</v>
      </c>
      <c r="M639" s="93" t="e">
        <f t="shared" si="288"/>
        <v>#DIV/0!</v>
      </c>
      <c r="N639" s="59">
        <f t="shared" si="275"/>
        <v>5</v>
      </c>
      <c r="O639" s="42">
        <f t="shared" si="276"/>
        <v>6.2500000000000009</v>
      </c>
      <c r="P639" s="55">
        <f t="shared" si="289"/>
        <v>1.0658141036401501E-16</v>
      </c>
      <c r="Q639" s="86">
        <f t="shared" si="277"/>
        <v>0</v>
      </c>
      <c r="R639" s="87">
        <f t="shared" si="278"/>
        <v>0</v>
      </c>
      <c r="S639" s="93" t="e">
        <f t="shared" si="290"/>
        <v>#DIV/0!</v>
      </c>
      <c r="T639" s="59">
        <f t="shared" si="279"/>
        <v>0</v>
      </c>
      <c r="U639" s="42">
        <f t="shared" si="280"/>
        <v>0</v>
      </c>
      <c r="V639" s="53" t="e">
        <f t="shared" si="291"/>
        <v>#DIV/0!</v>
      </c>
      <c r="W639" s="92">
        <f t="shared" si="281"/>
        <v>5</v>
      </c>
      <c r="X639" s="87">
        <f t="shared" si="282"/>
        <v>6.4935064935064934</v>
      </c>
      <c r="Y639" s="88">
        <f t="shared" si="292"/>
        <v>-3.4194869158454821E-17</v>
      </c>
      <c r="Z639" s="54">
        <f t="shared" si="283"/>
        <v>0</v>
      </c>
      <c r="AA639" s="42">
        <f t="shared" si="293"/>
        <v>0</v>
      </c>
      <c r="AB639" s="55" t="e">
        <f t="shared" si="294"/>
        <v>#DIV/0!</v>
      </c>
      <c r="AC639" s="86">
        <f t="shared" si="284"/>
        <v>5</v>
      </c>
      <c r="AD639" s="87">
        <f t="shared" si="295"/>
        <v>5.2083333333333339</v>
      </c>
      <c r="AE639" s="93">
        <f t="shared" si="296"/>
        <v>1.0658141036401501E-16</v>
      </c>
      <c r="AF639" s="59">
        <f t="shared" si="297"/>
        <v>5</v>
      </c>
      <c r="AG639" s="42">
        <f t="shared" si="298"/>
        <v>5.2083333333333339</v>
      </c>
      <c r="AH639" s="55">
        <f t="shared" si="299"/>
        <v>1.0658141036401501E-16</v>
      </c>
    </row>
    <row r="640" spans="1:34" x14ac:dyDescent="0.25">
      <c r="A640" s="75"/>
      <c r="B640" s="66"/>
      <c r="C640" s="40"/>
      <c r="D640" s="80">
        <v>0.04</v>
      </c>
      <c r="E640" s="86">
        <f t="shared" si="270"/>
        <v>5</v>
      </c>
      <c r="F640" s="87">
        <f t="shared" si="271"/>
        <v>6.2893081761006293</v>
      </c>
      <c r="G640" s="88">
        <f t="shared" si="285"/>
        <v>3.5305092183079979E-17</v>
      </c>
      <c r="H640" s="54">
        <f t="shared" si="272"/>
        <v>0</v>
      </c>
      <c r="I640" s="42">
        <f t="shared" si="286"/>
        <v>0</v>
      </c>
      <c r="J640" s="53" t="e">
        <f t="shared" si="287"/>
        <v>#DIV/0!</v>
      </c>
      <c r="K640" s="92">
        <f t="shared" si="273"/>
        <v>0</v>
      </c>
      <c r="L640" s="87">
        <f t="shared" si="274"/>
        <v>0</v>
      </c>
      <c r="M640" s="93" t="e">
        <f t="shared" si="288"/>
        <v>#DIV/0!</v>
      </c>
      <c r="N640" s="59">
        <f t="shared" si="275"/>
        <v>5</v>
      </c>
      <c r="O640" s="42">
        <f t="shared" si="276"/>
        <v>6.2500000000000009</v>
      </c>
      <c r="P640" s="55">
        <f t="shared" si="289"/>
        <v>1.0658141036401501E-16</v>
      </c>
      <c r="Q640" s="86">
        <f t="shared" si="277"/>
        <v>0</v>
      </c>
      <c r="R640" s="87">
        <f t="shared" si="278"/>
        <v>0</v>
      </c>
      <c r="S640" s="93" t="e">
        <f t="shared" si="290"/>
        <v>#DIV/0!</v>
      </c>
      <c r="T640" s="59">
        <f t="shared" si="279"/>
        <v>0</v>
      </c>
      <c r="U640" s="42">
        <f t="shared" si="280"/>
        <v>0</v>
      </c>
      <c r="V640" s="53" t="e">
        <f t="shared" si="291"/>
        <v>#DIV/0!</v>
      </c>
      <c r="W640" s="92">
        <f t="shared" si="281"/>
        <v>5</v>
      </c>
      <c r="X640" s="87">
        <f t="shared" si="282"/>
        <v>6.4935064935064934</v>
      </c>
      <c r="Y640" s="88">
        <f t="shared" si="292"/>
        <v>-3.4194869158454821E-17</v>
      </c>
      <c r="Z640" s="54">
        <f t="shared" si="283"/>
        <v>0</v>
      </c>
      <c r="AA640" s="42">
        <f t="shared" si="293"/>
        <v>0</v>
      </c>
      <c r="AB640" s="55" t="e">
        <f t="shared" si="294"/>
        <v>#DIV/0!</v>
      </c>
      <c r="AC640" s="86">
        <f t="shared" si="284"/>
        <v>5</v>
      </c>
      <c r="AD640" s="87">
        <f t="shared" si="295"/>
        <v>5.2083333333333339</v>
      </c>
      <c r="AE640" s="93">
        <f t="shared" si="296"/>
        <v>1.0658141036401501E-16</v>
      </c>
      <c r="AF640" s="59">
        <f t="shared" si="297"/>
        <v>5</v>
      </c>
      <c r="AG640" s="42">
        <f t="shared" si="298"/>
        <v>5.2083333333333339</v>
      </c>
      <c r="AH640" s="55">
        <f t="shared" si="299"/>
        <v>1.0658141036401501E-16</v>
      </c>
    </row>
    <row r="641" spans="1:34" x14ac:dyDescent="0.25">
      <c r="A641" s="75"/>
      <c r="B641" s="66"/>
      <c r="C641" s="40"/>
      <c r="D641" s="80">
        <v>0.04</v>
      </c>
      <c r="E641" s="86">
        <f t="shared" si="270"/>
        <v>5</v>
      </c>
      <c r="F641" s="87">
        <f t="shared" si="271"/>
        <v>6.2893081761006293</v>
      </c>
      <c r="G641" s="88">
        <f t="shared" si="285"/>
        <v>3.5305092183079979E-17</v>
      </c>
      <c r="H641" s="54">
        <f t="shared" si="272"/>
        <v>0</v>
      </c>
      <c r="I641" s="42">
        <f t="shared" si="286"/>
        <v>0</v>
      </c>
      <c r="J641" s="53" t="e">
        <f t="shared" si="287"/>
        <v>#DIV/0!</v>
      </c>
      <c r="K641" s="92">
        <f t="shared" si="273"/>
        <v>0</v>
      </c>
      <c r="L641" s="87">
        <f t="shared" si="274"/>
        <v>0</v>
      </c>
      <c r="M641" s="93" t="e">
        <f t="shared" si="288"/>
        <v>#DIV/0!</v>
      </c>
      <c r="N641" s="59">
        <f t="shared" si="275"/>
        <v>5</v>
      </c>
      <c r="O641" s="42">
        <f t="shared" si="276"/>
        <v>6.2500000000000009</v>
      </c>
      <c r="P641" s="55">
        <f t="shared" si="289"/>
        <v>1.0658141036401501E-16</v>
      </c>
      <c r="Q641" s="86">
        <f t="shared" si="277"/>
        <v>0</v>
      </c>
      <c r="R641" s="87">
        <f t="shared" si="278"/>
        <v>0</v>
      </c>
      <c r="S641" s="93" t="e">
        <f t="shared" si="290"/>
        <v>#DIV/0!</v>
      </c>
      <c r="T641" s="59">
        <f t="shared" si="279"/>
        <v>0</v>
      </c>
      <c r="U641" s="42">
        <f t="shared" si="280"/>
        <v>0</v>
      </c>
      <c r="V641" s="53" t="e">
        <f t="shared" si="291"/>
        <v>#DIV/0!</v>
      </c>
      <c r="W641" s="92">
        <f t="shared" si="281"/>
        <v>5</v>
      </c>
      <c r="X641" s="87">
        <f t="shared" si="282"/>
        <v>6.4935064935064934</v>
      </c>
      <c r="Y641" s="88">
        <f t="shared" si="292"/>
        <v>-3.4194869158454821E-17</v>
      </c>
      <c r="Z641" s="54">
        <f t="shared" si="283"/>
        <v>0</v>
      </c>
      <c r="AA641" s="42">
        <f t="shared" si="293"/>
        <v>0</v>
      </c>
      <c r="AB641" s="55" t="e">
        <f t="shared" si="294"/>
        <v>#DIV/0!</v>
      </c>
      <c r="AC641" s="86">
        <f t="shared" si="284"/>
        <v>5</v>
      </c>
      <c r="AD641" s="87">
        <f t="shared" si="295"/>
        <v>5.2083333333333339</v>
      </c>
      <c r="AE641" s="93">
        <f t="shared" si="296"/>
        <v>1.0658141036401501E-16</v>
      </c>
      <c r="AF641" s="59">
        <f t="shared" si="297"/>
        <v>5</v>
      </c>
      <c r="AG641" s="42">
        <f t="shared" si="298"/>
        <v>5.2083333333333339</v>
      </c>
      <c r="AH641" s="55">
        <f t="shared" si="299"/>
        <v>1.0658141036401501E-16</v>
      </c>
    </row>
    <row r="642" spans="1:34" x14ac:dyDescent="0.25">
      <c r="A642" s="75"/>
      <c r="B642" s="66"/>
      <c r="C642" s="40"/>
      <c r="D642" s="80">
        <v>0.04</v>
      </c>
      <c r="E642" s="86">
        <f t="shared" si="270"/>
        <v>5</v>
      </c>
      <c r="F642" s="87">
        <f t="shared" si="271"/>
        <v>6.2893081761006293</v>
      </c>
      <c r="G642" s="88">
        <f t="shared" si="285"/>
        <v>3.5305092183079979E-17</v>
      </c>
      <c r="H642" s="54">
        <f t="shared" si="272"/>
        <v>0</v>
      </c>
      <c r="I642" s="42">
        <f t="shared" si="286"/>
        <v>0</v>
      </c>
      <c r="J642" s="53" t="e">
        <f t="shared" si="287"/>
        <v>#DIV/0!</v>
      </c>
      <c r="K642" s="92">
        <f t="shared" si="273"/>
        <v>0</v>
      </c>
      <c r="L642" s="87">
        <f t="shared" si="274"/>
        <v>0</v>
      </c>
      <c r="M642" s="93" t="e">
        <f t="shared" si="288"/>
        <v>#DIV/0!</v>
      </c>
      <c r="N642" s="59">
        <f t="shared" si="275"/>
        <v>5</v>
      </c>
      <c r="O642" s="42">
        <f t="shared" si="276"/>
        <v>6.2500000000000009</v>
      </c>
      <c r="P642" s="55">
        <f t="shared" si="289"/>
        <v>1.0658141036401501E-16</v>
      </c>
      <c r="Q642" s="86">
        <f t="shared" si="277"/>
        <v>0</v>
      </c>
      <c r="R642" s="87">
        <f t="shared" si="278"/>
        <v>0</v>
      </c>
      <c r="S642" s="93" t="e">
        <f t="shared" si="290"/>
        <v>#DIV/0!</v>
      </c>
      <c r="T642" s="59">
        <f t="shared" si="279"/>
        <v>0</v>
      </c>
      <c r="U642" s="42">
        <f t="shared" si="280"/>
        <v>0</v>
      </c>
      <c r="V642" s="53" t="e">
        <f t="shared" si="291"/>
        <v>#DIV/0!</v>
      </c>
      <c r="W642" s="92">
        <f t="shared" si="281"/>
        <v>5</v>
      </c>
      <c r="X642" s="87">
        <f t="shared" si="282"/>
        <v>6.4935064935064934</v>
      </c>
      <c r="Y642" s="88">
        <f t="shared" si="292"/>
        <v>-3.4194869158454821E-17</v>
      </c>
      <c r="Z642" s="54">
        <f t="shared" si="283"/>
        <v>0</v>
      </c>
      <c r="AA642" s="42">
        <f t="shared" si="293"/>
        <v>0</v>
      </c>
      <c r="AB642" s="55" t="e">
        <f t="shared" si="294"/>
        <v>#DIV/0!</v>
      </c>
      <c r="AC642" s="86">
        <f t="shared" si="284"/>
        <v>5</v>
      </c>
      <c r="AD642" s="87">
        <f t="shared" si="295"/>
        <v>5.2083333333333339</v>
      </c>
      <c r="AE642" s="93">
        <f t="shared" si="296"/>
        <v>1.0658141036401501E-16</v>
      </c>
      <c r="AF642" s="59">
        <f t="shared" si="297"/>
        <v>5</v>
      </c>
      <c r="AG642" s="42">
        <f t="shared" si="298"/>
        <v>5.2083333333333339</v>
      </c>
      <c r="AH642" s="55">
        <f t="shared" si="299"/>
        <v>1.0658141036401501E-16</v>
      </c>
    </row>
    <row r="643" spans="1:34" x14ac:dyDescent="0.25">
      <c r="A643" s="75"/>
      <c r="B643" s="66"/>
      <c r="C643" s="40"/>
      <c r="D643" s="80">
        <v>0.04</v>
      </c>
      <c r="E643" s="86">
        <f t="shared" si="270"/>
        <v>5</v>
      </c>
      <c r="F643" s="87">
        <f t="shared" si="271"/>
        <v>6.2893081761006293</v>
      </c>
      <c r="G643" s="88">
        <f t="shared" si="285"/>
        <v>3.5305092183079979E-17</v>
      </c>
      <c r="H643" s="54">
        <f t="shared" si="272"/>
        <v>0</v>
      </c>
      <c r="I643" s="42">
        <f t="shared" si="286"/>
        <v>0</v>
      </c>
      <c r="J643" s="53" t="e">
        <f t="shared" si="287"/>
        <v>#DIV/0!</v>
      </c>
      <c r="K643" s="92">
        <f t="shared" si="273"/>
        <v>0</v>
      </c>
      <c r="L643" s="87">
        <f t="shared" si="274"/>
        <v>0</v>
      </c>
      <c r="M643" s="93" t="e">
        <f t="shared" si="288"/>
        <v>#DIV/0!</v>
      </c>
      <c r="N643" s="59">
        <f t="shared" si="275"/>
        <v>5</v>
      </c>
      <c r="O643" s="42">
        <f t="shared" si="276"/>
        <v>6.2500000000000009</v>
      </c>
      <c r="P643" s="55">
        <f t="shared" si="289"/>
        <v>1.0658141036401501E-16</v>
      </c>
      <c r="Q643" s="86">
        <f t="shared" si="277"/>
        <v>0</v>
      </c>
      <c r="R643" s="87">
        <f t="shared" si="278"/>
        <v>0</v>
      </c>
      <c r="S643" s="93" t="e">
        <f t="shared" si="290"/>
        <v>#DIV/0!</v>
      </c>
      <c r="T643" s="59">
        <f t="shared" si="279"/>
        <v>0</v>
      </c>
      <c r="U643" s="42">
        <f t="shared" si="280"/>
        <v>0</v>
      </c>
      <c r="V643" s="53" t="e">
        <f t="shared" si="291"/>
        <v>#DIV/0!</v>
      </c>
      <c r="W643" s="92">
        <f t="shared" si="281"/>
        <v>5</v>
      </c>
      <c r="X643" s="87">
        <f t="shared" si="282"/>
        <v>6.4935064935064934</v>
      </c>
      <c r="Y643" s="88">
        <f t="shared" si="292"/>
        <v>-3.4194869158454821E-17</v>
      </c>
      <c r="Z643" s="54">
        <f t="shared" si="283"/>
        <v>0</v>
      </c>
      <c r="AA643" s="42">
        <f t="shared" si="293"/>
        <v>0</v>
      </c>
      <c r="AB643" s="55" t="e">
        <f t="shared" si="294"/>
        <v>#DIV/0!</v>
      </c>
      <c r="AC643" s="86">
        <f t="shared" si="284"/>
        <v>5</v>
      </c>
      <c r="AD643" s="87">
        <f t="shared" si="295"/>
        <v>5.2083333333333339</v>
      </c>
      <c r="AE643" s="93">
        <f t="shared" si="296"/>
        <v>1.0658141036401501E-16</v>
      </c>
      <c r="AF643" s="59">
        <f t="shared" si="297"/>
        <v>5</v>
      </c>
      <c r="AG643" s="42">
        <f t="shared" si="298"/>
        <v>5.2083333333333339</v>
      </c>
      <c r="AH643" s="55">
        <f t="shared" si="299"/>
        <v>1.0658141036401501E-16</v>
      </c>
    </row>
    <row r="644" spans="1:34" x14ac:dyDescent="0.25">
      <c r="A644" s="75"/>
      <c r="B644" s="66"/>
      <c r="C644" s="40"/>
      <c r="D644" s="80">
        <v>0.04</v>
      </c>
      <c r="E644" s="86">
        <f t="shared" si="270"/>
        <v>5</v>
      </c>
      <c r="F644" s="87">
        <f t="shared" si="271"/>
        <v>6.2893081761006293</v>
      </c>
      <c r="G644" s="88">
        <f t="shared" si="285"/>
        <v>3.5305092183079979E-17</v>
      </c>
      <c r="H644" s="54">
        <f t="shared" si="272"/>
        <v>0</v>
      </c>
      <c r="I644" s="42">
        <f t="shared" si="286"/>
        <v>0</v>
      </c>
      <c r="J644" s="53" t="e">
        <f t="shared" si="287"/>
        <v>#DIV/0!</v>
      </c>
      <c r="K644" s="92">
        <f t="shared" si="273"/>
        <v>0</v>
      </c>
      <c r="L644" s="87">
        <f t="shared" si="274"/>
        <v>0</v>
      </c>
      <c r="M644" s="93" t="e">
        <f t="shared" si="288"/>
        <v>#DIV/0!</v>
      </c>
      <c r="N644" s="59">
        <f t="shared" si="275"/>
        <v>5</v>
      </c>
      <c r="O644" s="42">
        <f t="shared" si="276"/>
        <v>6.2500000000000009</v>
      </c>
      <c r="P644" s="55">
        <f t="shared" si="289"/>
        <v>1.0658141036401501E-16</v>
      </c>
      <c r="Q644" s="86">
        <f t="shared" si="277"/>
        <v>0</v>
      </c>
      <c r="R644" s="87">
        <f t="shared" si="278"/>
        <v>0</v>
      </c>
      <c r="S644" s="93" t="e">
        <f t="shared" si="290"/>
        <v>#DIV/0!</v>
      </c>
      <c r="T644" s="59">
        <f t="shared" si="279"/>
        <v>0</v>
      </c>
      <c r="U644" s="42">
        <f t="shared" si="280"/>
        <v>0</v>
      </c>
      <c r="V644" s="53" t="e">
        <f t="shared" si="291"/>
        <v>#DIV/0!</v>
      </c>
      <c r="W644" s="92">
        <f t="shared" si="281"/>
        <v>5</v>
      </c>
      <c r="X644" s="87">
        <f t="shared" si="282"/>
        <v>6.4935064935064934</v>
      </c>
      <c r="Y644" s="88">
        <f t="shared" si="292"/>
        <v>-3.4194869158454821E-17</v>
      </c>
      <c r="Z644" s="54">
        <f t="shared" si="283"/>
        <v>0</v>
      </c>
      <c r="AA644" s="42">
        <f t="shared" si="293"/>
        <v>0</v>
      </c>
      <c r="AB644" s="55" t="e">
        <f t="shared" si="294"/>
        <v>#DIV/0!</v>
      </c>
      <c r="AC644" s="86">
        <f t="shared" si="284"/>
        <v>5</v>
      </c>
      <c r="AD644" s="87">
        <f t="shared" si="295"/>
        <v>5.2083333333333339</v>
      </c>
      <c r="AE644" s="93">
        <f t="shared" si="296"/>
        <v>1.0658141036401501E-16</v>
      </c>
      <c r="AF644" s="59">
        <f t="shared" si="297"/>
        <v>5</v>
      </c>
      <c r="AG644" s="42">
        <f t="shared" si="298"/>
        <v>5.2083333333333339</v>
      </c>
      <c r="AH644" s="55">
        <f t="shared" si="299"/>
        <v>1.0658141036401501E-16</v>
      </c>
    </row>
    <row r="645" spans="1:34" x14ac:dyDescent="0.25">
      <c r="A645" s="75"/>
      <c r="B645" s="66"/>
      <c r="C645" s="40"/>
      <c r="D645" s="80">
        <v>0.04</v>
      </c>
      <c r="E645" s="86">
        <f t="shared" si="270"/>
        <v>5</v>
      </c>
      <c r="F645" s="87">
        <f t="shared" si="271"/>
        <v>6.2893081761006293</v>
      </c>
      <c r="G645" s="88">
        <f t="shared" si="285"/>
        <v>3.5305092183079979E-17</v>
      </c>
      <c r="H645" s="54">
        <f t="shared" si="272"/>
        <v>0</v>
      </c>
      <c r="I645" s="42">
        <f t="shared" si="286"/>
        <v>0</v>
      </c>
      <c r="J645" s="53" t="e">
        <f t="shared" si="287"/>
        <v>#DIV/0!</v>
      </c>
      <c r="K645" s="92">
        <f t="shared" si="273"/>
        <v>0</v>
      </c>
      <c r="L645" s="87">
        <f t="shared" si="274"/>
        <v>0</v>
      </c>
      <c r="M645" s="93" t="e">
        <f t="shared" si="288"/>
        <v>#DIV/0!</v>
      </c>
      <c r="N645" s="59">
        <f t="shared" si="275"/>
        <v>5</v>
      </c>
      <c r="O645" s="42">
        <f t="shared" si="276"/>
        <v>6.2500000000000009</v>
      </c>
      <c r="P645" s="55">
        <f t="shared" si="289"/>
        <v>1.0658141036401501E-16</v>
      </c>
      <c r="Q645" s="86">
        <f t="shared" si="277"/>
        <v>0</v>
      </c>
      <c r="R645" s="87">
        <f t="shared" si="278"/>
        <v>0</v>
      </c>
      <c r="S645" s="93" t="e">
        <f t="shared" si="290"/>
        <v>#DIV/0!</v>
      </c>
      <c r="T645" s="59">
        <f t="shared" si="279"/>
        <v>0</v>
      </c>
      <c r="U645" s="42">
        <f t="shared" si="280"/>
        <v>0</v>
      </c>
      <c r="V645" s="53" t="e">
        <f t="shared" si="291"/>
        <v>#DIV/0!</v>
      </c>
      <c r="W645" s="92">
        <f t="shared" si="281"/>
        <v>5</v>
      </c>
      <c r="X645" s="87">
        <f t="shared" si="282"/>
        <v>6.4935064935064934</v>
      </c>
      <c r="Y645" s="88">
        <f t="shared" si="292"/>
        <v>-3.4194869158454821E-17</v>
      </c>
      <c r="Z645" s="54">
        <f t="shared" si="283"/>
        <v>0</v>
      </c>
      <c r="AA645" s="42">
        <f t="shared" si="293"/>
        <v>0</v>
      </c>
      <c r="AB645" s="55" t="e">
        <f t="shared" si="294"/>
        <v>#DIV/0!</v>
      </c>
      <c r="AC645" s="86">
        <f t="shared" si="284"/>
        <v>5</v>
      </c>
      <c r="AD645" s="87">
        <f t="shared" si="295"/>
        <v>5.2083333333333339</v>
      </c>
      <c r="AE645" s="93">
        <f t="shared" si="296"/>
        <v>1.0658141036401501E-16</v>
      </c>
      <c r="AF645" s="59">
        <f t="shared" si="297"/>
        <v>5</v>
      </c>
      <c r="AG645" s="42">
        <f t="shared" si="298"/>
        <v>5.2083333333333339</v>
      </c>
      <c r="AH645" s="55">
        <f t="shared" si="299"/>
        <v>1.0658141036401501E-16</v>
      </c>
    </row>
    <row r="646" spans="1:34" x14ac:dyDescent="0.25">
      <c r="A646" s="75"/>
      <c r="B646" s="66"/>
      <c r="C646" s="40"/>
      <c r="D646" s="80">
        <v>0.04</v>
      </c>
      <c r="E646" s="86">
        <f t="shared" si="270"/>
        <v>5</v>
      </c>
      <c r="F646" s="87">
        <f t="shared" si="271"/>
        <v>6.2893081761006293</v>
      </c>
      <c r="G646" s="88">
        <f t="shared" si="285"/>
        <v>3.5305092183079979E-17</v>
      </c>
      <c r="H646" s="54">
        <f t="shared" si="272"/>
        <v>0</v>
      </c>
      <c r="I646" s="42">
        <f t="shared" si="286"/>
        <v>0</v>
      </c>
      <c r="J646" s="53" t="e">
        <f t="shared" si="287"/>
        <v>#DIV/0!</v>
      </c>
      <c r="K646" s="92">
        <f t="shared" si="273"/>
        <v>0</v>
      </c>
      <c r="L646" s="87">
        <f t="shared" si="274"/>
        <v>0</v>
      </c>
      <c r="M646" s="93" t="e">
        <f t="shared" si="288"/>
        <v>#DIV/0!</v>
      </c>
      <c r="N646" s="59">
        <f t="shared" si="275"/>
        <v>5</v>
      </c>
      <c r="O646" s="42">
        <f t="shared" si="276"/>
        <v>6.2500000000000009</v>
      </c>
      <c r="P646" s="55">
        <f t="shared" si="289"/>
        <v>1.0658141036401501E-16</v>
      </c>
      <c r="Q646" s="86">
        <f t="shared" si="277"/>
        <v>0</v>
      </c>
      <c r="R646" s="87">
        <f t="shared" si="278"/>
        <v>0</v>
      </c>
      <c r="S646" s="93" t="e">
        <f t="shared" si="290"/>
        <v>#DIV/0!</v>
      </c>
      <c r="T646" s="59">
        <f t="shared" si="279"/>
        <v>0</v>
      </c>
      <c r="U646" s="42">
        <f t="shared" si="280"/>
        <v>0</v>
      </c>
      <c r="V646" s="53" t="e">
        <f t="shared" si="291"/>
        <v>#DIV/0!</v>
      </c>
      <c r="W646" s="92">
        <f t="shared" si="281"/>
        <v>5</v>
      </c>
      <c r="X646" s="87">
        <f t="shared" si="282"/>
        <v>6.4935064935064934</v>
      </c>
      <c r="Y646" s="88">
        <f t="shared" si="292"/>
        <v>-3.4194869158454821E-17</v>
      </c>
      <c r="Z646" s="54">
        <f t="shared" si="283"/>
        <v>0</v>
      </c>
      <c r="AA646" s="42">
        <f t="shared" si="293"/>
        <v>0</v>
      </c>
      <c r="AB646" s="55" t="e">
        <f t="shared" si="294"/>
        <v>#DIV/0!</v>
      </c>
      <c r="AC646" s="86">
        <f t="shared" si="284"/>
        <v>5</v>
      </c>
      <c r="AD646" s="87">
        <f t="shared" si="295"/>
        <v>5.2083333333333339</v>
      </c>
      <c r="AE646" s="93">
        <f t="shared" si="296"/>
        <v>1.0658141036401501E-16</v>
      </c>
      <c r="AF646" s="59">
        <f t="shared" si="297"/>
        <v>5</v>
      </c>
      <c r="AG646" s="42">
        <f t="shared" si="298"/>
        <v>5.2083333333333339</v>
      </c>
      <c r="AH646" s="55">
        <f t="shared" si="299"/>
        <v>1.0658141036401501E-16</v>
      </c>
    </row>
    <row r="647" spans="1:34" x14ac:dyDescent="0.25">
      <c r="A647" s="75"/>
      <c r="B647" s="66"/>
      <c r="C647" s="40"/>
      <c r="D647" s="80">
        <v>0.04</v>
      </c>
      <c r="E647" s="86">
        <f t="shared" si="270"/>
        <v>5</v>
      </c>
      <c r="F647" s="87">
        <f t="shared" si="271"/>
        <v>6.2893081761006293</v>
      </c>
      <c r="G647" s="88">
        <f t="shared" si="285"/>
        <v>3.5305092183079979E-17</v>
      </c>
      <c r="H647" s="54">
        <f t="shared" si="272"/>
        <v>0</v>
      </c>
      <c r="I647" s="42">
        <f t="shared" si="286"/>
        <v>0</v>
      </c>
      <c r="J647" s="53" t="e">
        <f t="shared" si="287"/>
        <v>#DIV/0!</v>
      </c>
      <c r="K647" s="92">
        <f t="shared" si="273"/>
        <v>0</v>
      </c>
      <c r="L647" s="87">
        <f t="shared" si="274"/>
        <v>0</v>
      </c>
      <c r="M647" s="93" t="e">
        <f t="shared" si="288"/>
        <v>#DIV/0!</v>
      </c>
      <c r="N647" s="59">
        <f t="shared" si="275"/>
        <v>5</v>
      </c>
      <c r="O647" s="42">
        <f t="shared" si="276"/>
        <v>6.2500000000000009</v>
      </c>
      <c r="P647" s="55">
        <f t="shared" si="289"/>
        <v>1.0658141036401501E-16</v>
      </c>
      <c r="Q647" s="86">
        <f t="shared" si="277"/>
        <v>0</v>
      </c>
      <c r="R647" s="87">
        <f t="shared" si="278"/>
        <v>0</v>
      </c>
      <c r="S647" s="93" t="e">
        <f t="shared" si="290"/>
        <v>#DIV/0!</v>
      </c>
      <c r="T647" s="59">
        <f t="shared" si="279"/>
        <v>0</v>
      </c>
      <c r="U647" s="42">
        <f t="shared" si="280"/>
        <v>0</v>
      </c>
      <c r="V647" s="53" t="e">
        <f t="shared" si="291"/>
        <v>#DIV/0!</v>
      </c>
      <c r="W647" s="92">
        <f t="shared" si="281"/>
        <v>5</v>
      </c>
      <c r="X647" s="87">
        <f t="shared" si="282"/>
        <v>6.4935064935064934</v>
      </c>
      <c r="Y647" s="88">
        <f t="shared" si="292"/>
        <v>-3.4194869158454821E-17</v>
      </c>
      <c r="Z647" s="54">
        <f t="shared" si="283"/>
        <v>0</v>
      </c>
      <c r="AA647" s="42">
        <f t="shared" si="293"/>
        <v>0</v>
      </c>
      <c r="AB647" s="55" t="e">
        <f t="shared" si="294"/>
        <v>#DIV/0!</v>
      </c>
      <c r="AC647" s="86">
        <f t="shared" si="284"/>
        <v>5</v>
      </c>
      <c r="AD647" s="87">
        <f t="shared" si="295"/>
        <v>5.2083333333333339</v>
      </c>
      <c r="AE647" s="93">
        <f t="shared" si="296"/>
        <v>1.0658141036401501E-16</v>
      </c>
      <c r="AF647" s="59">
        <f t="shared" si="297"/>
        <v>5</v>
      </c>
      <c r="AG647" s="42">
        <f t="shared" si="298"/>
        <v>5.2083333333333339</v>
      </c>
      <c r="AH647" s="55">
        <f t="shared" si="299"/>
        <v>1.0658141036401501E-16</v>
      </c>
    </row>
    <row r="648" spans="1:34" x14ac:dyDescent="0.25">
      <c r="A648" s="75"/>
      <c r="B648" s="66"/>
      <c r="C648" s="40"/>
      <c r="D648" s="80">
        <v>0.04</v>
      </c>
      <c r="E648" s="86">
        <f t="shared" si="270"/>
        <v>5</v>
      </c>
      <c r="F648" s="87">
        <f t="shared" si="271"/>
        <v>6.2893081761006293</v>
      </c>
      <c r="G648" s="88">
        <f t="shared" si="285"/>
        <v>3.5305092183079979E-17</v>
      </c>
      <c r="H648" s="54">
        <f t="shared" si="272"/>
        <v>0</v>
      </c>
      <c r="I648" s="42">
        <f t="shared" si="286"/>
        <v>0</v>
      </c>
      <c r="J648" s="53" t="e">
        <f t="shared" si="287"/>
        <v>#DIV/0!</v>
      </c>
      <c r="K648" s="92">
        <f t="shared" si="273"/>
        <v>0</v>
      </c>
      <c r="L648" s="87">
        <f t="shared" si="274"/>
        <v>0</v>
      </c>
      <c r="M648" s="93" t="e">
        <f t="shared" si="288"/>
        <v>#DIV/0!</v>
      </c>
      <c r="N648" s="59">
        <f t="shared" si="275"/>
        <v>5</v>
      </c>
      <c r="O648" s="42">
        <f t="shared" si="276"/>
        <v>6.2500000000000009</v>
      </c>
      <c r="P648" s="55">
        <f t="shared" si="289"/>
        <v>1.0658141036401501E-16</v>
      </c>
      <c r="Q648" s="86">
        <f t="shared" si="277"/>
        <v>0</v>
      </c>
      <c r="R648" s="87">
        <f t="shared" si="278"/>
        <v>0</v>
      </c>
      <c r="S648" s="93" t="e">
        <f t="shared" si="290"/>
        <v>#DIV/0!</v>
      </c>
      <c r="T648" s="59">
        <f t="shared" si="279"/>
        <v>0</v>
      </c>
      <c r="U648" s="42">
        <f t="shared" si="280"/>
        <v>0</v>
      </c>
      <c r="V648" s="53" t="e">
        <f t="shared" si="291"/>
        <v>#DIV/0!</v>
      </c>
      <c r="W648" s="92">
        <f t="shared" si="281"/>
        <v>5</v>
      </c>
      <c r="X648" s="87">
        <f t="shared" si="282"/>
        <v>6.4935064935064934</v>
      </c>
      <c r="Y648" s="88">
        <f t="shared" si="292"/>
        <v>-3.4194869158454821E-17</v>
      </c>
      <c r="Z648" s="54">
        <f t="shared" si="283"/>
        <v>0</v>
      </c>
      <c r="AA648" s="42">
        <f t="shared" si="293"/>
        <v>0</v>
      </c>
      <c r="AB648" s="55" t="e">
        <f t="shared" si="294"/>
        <v>#DIV/0!</v>
      </c>
      <c r="AC648" s="86">
        <f t="shared" si="284"/>
        <v>5</v>
      </c>
      <c r="AD648" s="87">
        <f t="shared" si="295"/>
        <v>5.2083333333333339</v>
      </c>
      <c r="AE648" s="93">
        <f t="shared" si="296"/>
        <v>1.0658141036401501E-16</v>
      </c>
      <c r="AF648" s="59">
        <f t="shared" si="297"/>
        <v>5</v>
      </c>
      <c r="AG648" s="42">
        <f t="shared" si="298"/>
        <v>5.2083333333333339</v>
      </c>
      <c r="AH648" s="55">
        <f t="shared" si="299"/>
        <v>1.0658141036401501E-16</v>
      </c>
    </row>
    <row r="649" spans="1:34" x14ac:dyDescent="0.25">
      <c r="A649" s="75"/>
      <c r="B649" s="66"/>
      <c r="C649" s="40"/>
      <c r="D649" s="80">
        <v>0.04</v>
      </c>
      <c r="E649" s="86">
        <f t="shared" si="270"/>
        <v>5</v>
      </c>
      <c r="F649" s="87">
        <f t="shared" si="271"/>
        <v>6.2893081761006293</v>
      </c>
      <c r="G649" s="88">
        <f t="shared" si="285"/>
        <v>3.5305092183079979E-17</v>
      </c>
      <c r="H649" s="54">
        <f t="shared" si="272"/>
        <v>0</v>
      </c>
      <c r="I649" s="42">
        <f t="shared" si="286"/>
        <v>0</v>
      </c>
      <c r="J649" s="53" t="e">
        <f t="shared" si="287"/>
        <v>#DIV/0!</v>
      </c>
      <c r="K649" s="92">
        <f t="shared" si="273"/>
        <v>0</v>
      </c>
      <c r="L649" s="87">
        <f t="shared" si="274"/>
        <v>0</v>
      </c>
      <c r="M649" s="93" t="e">
        <f t="shared" si="288"/>
        <v>#DIV/0!</v>
      </c>
      <c r="N649" s="59">
        <f t="shared" si="275"/>
        <v>5</v>
      </c>
      <c r="O649" s="42">
        <f t="shared" si="276"/>
        <v>6.2500000000000009</v>
      </c>
      <c r="P649" s="55">
        <f t="shared" si="289"/>
        <v>1.0658141036401501E-16</v>
      </c>
      <c r="Q649" s="86">
        <f t="shared" si="277"/>
        <v>0</v>
      </c>
      <c r="R649" s="87">
        <f t="shared" si="278"/>
        <v>0</v>
      </c>
      <c r="S649" s="93" t="e">
        <f t="shared" si="290"/>
        <v>#DIV/0!</v>
      </c>
      <c r="T649" s="59">
        <f t="shared" si="279"/>
        <v>0</v>
      </c>
      <c r="U649" s="42">
        <f t="shared" si="280"/>
        <v>0</v>
      </c>
      <c r="V649" s="53" t="e">
        <f t="shared" si="291"/>
        <v>#DIV/0!</v>
      </c>
      <c r="W649" s="92">
        <f t="shared" si="281"/>
        <v>5</v>
      </c>
      <c r="X649" s="87">
        <f t="shared" si="282"/>
        <v>6.4935064935064934</v>
      </c>
      <c r="Y649" s="88">
        <f t="shared" si="292"/>
        <v>-3.4194869158454821E-17</v>
      </c>
      <c r="Z649" s="54">
        <f t="shared" si="283"/>
        <v>0</v>
      </c>
      <c r="AA649" s="42">
        <f t="shared" si="293"/>
        <v>0</v>
      </c>
      <c r="AB649" s="55" t="e">
        <f t="shared" si="294"/>
        <v>#DIV/0!</v>
      </c>
      <c r="AC649" s="86">
        <f t="shared" si="284"/>
        <v>5</v>
      </c>
      <c r="AD649" s="87">
        <f t="shared" si="295"/>
        <v>5.2083333333333339</v>
      </c>
      <c r="AE649" s="93">
        <f t="shared" si="296"/>
        <v>1.0658141036401501E-16</v>
      </c>
      <c r="AF649" s="59">
        <f t="shared" si="297"/>
        <v>5</v>
      </c>
      <c r="AG649" s="42">
        <f t="shared" si="298"/>
        <v>5.2083333333333339</v>
      </c>
      <c r="AH649" s="55">
        <f t="shared" si="299"/>
        <v>1.0658141036401501E-16</v>
      </c>
    </row>
    <row r="650" spans="1:34" x14ac:dyDescent="0.25">
      <c r="A650" s="75"/>
      <c r="B650" s="66"/>
      <c r="C650" s="40"/>
      <c r="D650" s="80">
        <v>0.04</v>
      </c>
      <c r="E650" s="86">
        <f t="shared" si="270"/>
        <v>5</v>
      </c>
      <c r="F650" s="87">
        <f t="shared" si="271"/>
        <v>6.2893081761006293</v>
      </c>
      <c r="G650" s="88">
        <f t="shared" si="285"/>
        <v>3.5305092183079979E-17</v>
      </c>
      <c r="H650" s="54">
        <f t="shared" si="272"/>
        <v>0</v>
      </c>
      <c r="I650" s="42">
        <f t="shared" si="286"/>
        <v>0</v>
      </c>
      <c r="J650" s="53" t="e">
        <f t="shared" si="287"/>
        <v>#DIV/0!</v>
      </c>
      <c r="K650" s="92">
        <f t="shared" si="273"/>
        <v>0</v>
      </c>
      <c r="L650" s="87">
        <f t="shared" si="274"/>
        <v>0</v>
      </c>
      <c r="M650" s="93" t="e">
        <f t="shared" si="288"/>
        <v>#DIV/0!</v>
      </c>
      <c r="N650" s="59">
        <f t="shared" si="275"/>
        <v>5</v>
      </c>
      <c r="O650" s="42">
        <f t="shared" si="276"/>
        <v>6.2500000000000009</v>
      </c>
      <c r="P650" s="55">
        <f t="shared" si="289"/>
        <v>1.0658141036401501E-16</v>
      </c>
      <c r="Q650" s="86">
        <f t="shared" si="277"/>
        <v>0</v>
      </c>
      <c r="R650" s="87">
        <f t="shared" si="278"/>
        <v>0</v>
      </c>
      <c r="S650" s="93" t="e">
        <f t="shared" si="290"/>
        <v>#DIV/0!</v>
      </c>
      <c r="T650" s="59">
        <f t="shared" si="279"/>
        <v>0</v>
      </c>
      <c r="U650" s="42">
        <f t="shared" si="280"/>
        <v>0</v>
      </c>
      <c r="V650" s="53" t="e">
        <f t="shared" si="291"/>
        <v>#DIV/0!</v>
      </c>
      <c r="W650" s="92">
        <f t="shared" si="281"/>
        <v>5</v>
      </c>
      <c r="X650" s="87">
        <f t="shared" si="282"/>
        <v>6.4935064935064934</v>
      </c>
      <c r="Y650" s="88">
        <f t="shared" si="292"/>
        <v>-3.4194869158454821E-17</v>
      </c>
      <c r="Z650" s="54">
        <f t="shared" si="283"/>
        <v>0</v>
      </c>
      <c r="AA650" s="42">
        <f t="shared" si="293"/>
        <v>0</v>
      </c>
      <c r="AB650" s="55" t="e">
        <f t="shared" si="294"/>
        <v>#DIV/0!</v>
      </c>
      <c r="AC650" s="86">
        <f t="shared" si="284"/>
        <v>5</v>
      </c>
      <c r="AD650" s="87">
        <f t="shared" si="295"/>
        <v>5.2083333333333339</v>
      </c>
      <c r="AE650" s="93">
        <f t="shared" si="296"/>
        <v>1.0658141036401501E-16</v>
      </c>
      <c r="AF650" s="59">
        <f t="shared" si="297"/>
        <v>5</v>
      </c>
      <c r="AG650" s="42">
        <f t="shared" si="298"/>
        <v>5.2083333333333339</v>
      </c>
      <c r="AH650" s="55">
        <f t="shared" si="299"/>
        <v>1.0658141036401501E-16</v>
      </c>
    </row>
    <row r="651" spans="1:34" x14ac:dyDescent="0.25">
      <c r="A651" s="75"/>
      <c r="B651" s="66"/>
      <c r="C651" s="40"/>
      <c r="D651" s="80">
        <v>0.04</v>
      </c>
      <c r="E651" s="86">
        <f t="shared" si="270"/>
        <v>5</v>
      </c>
      <c r="F651" s="87">
        <f t="shared" si="271"/>
        <v>6.2893081761006293</v>
      </c>
      <c r="G651" s="88">
        <f t="shared" si="285"/>
        <v>3.5305092183079979E-17</v>
      </c>
      <c r="H651" s="54">
        <f t="shared" si="272"/>
        <v>0</v>
      </c>
      <c r="I651" s="42">
        <f t="shared" si="286"/>
        <v>0</v>
      </c>
      <c r="J651" s="53" t="e">
        <f t="shared" si="287"/>
        <v>#DIV/0!</v>
      </c>
      <c r="K651" s="92">
        <f t="shared" si="273"/>
        <v>0</v>
      </c>
      <c r="L651" s="87">
        <f t="shared" si="274"/>
        <v>0</v>
      </c>
      <c r="M651" s="93" t="e">
        <f t="shared" si="288"/>
        <v>#DIV/0!</v>
      </c>
      <c r="N651" s="59">
        <f t="shared" si="275"/>
        <v>5</v>
      </c>
      <c r="O651" s="42">
        <f t="shared" si="276"/>
        <v>6.2500000000000009</v>
      </c>
      <c r="P651" s="55">
        <f t="shared" si="289"/>
        <v>1.0658141036401501E-16</v>
      </c>
      <c r="Q651" s="86">
        <f t="shared" si="277"/>
        <v>0</v>
      </c>
      <c r="R651" s="87">
        <f t="shared" si="278"/>
        <v>0</v>
      </c>
      <c r="S651" s="93" t="e">
        <f t="shared" si="290"/>
        <v>#DIV/0!</v>
      </c>
      <c r="T651" s="59">
        <f t="shared" si="279"/>
        <v>0</v>
      </c>
      <c r="U651" s="42">
        <f t="shared" si="280"/>
        <v>0</v>
      </c>
      <c r="V651" s="53" t="e">
        <f t="shared" si="291"/>
        <v>#DIV/0!</v>
      </c>
      <c r="W651" s="92">
        <f t="shared" si="281"/>
        <v>5</v>
      </c>
      <c r="X651" s="87">
        <f t="shared" si="282"/>
        <v>6.4935064935064934</v>
      </c>
      <c r="Y651" s="88">
        <f t="shared" si="292"/>
        <v>-3.4194869158454821E-17</v>
      </c>
      <c r="Z651" s="54">
        <f t="shared" si="283"/>
        <v>0</v>
      </c>
      <c r="AA651" s="42">
        <f t="shared" si="293"/>
        <v>0</v>
      </c>
      <c r="AB651" s="55" t="e">
        <f t="shared" si="294"/>
        <v>#DIV/0!</v>
      </c>
      <c r="AC651" s="86">
        <f t="shared" si="284"/>
        <v>5</v>
      </c>
      <c r="AD651" s="87">
        <f t="shared" si="295"/>
        <v>5.2083333333333339</v>
      </c>
      <c r="AE651" s="93">
        <f t="shared" si="296"/>
        <v>1.0658141036401501E-16</v>
      </c>
      <c r="AF651" s="59">
        <f t="shared" si="297"/>
        <v>5</v>
      </c>
      <c r="AG651" s="42">
        <f t="shared" si="298"/>
        <v>5.2083333333333339</v>
      </c>
      <c r="AH651" s="55">
        <f t="shared" si="299"/>
        <v>1.0658141036401501E-16</v>
      </c>
    </row>
    <row r="652" spans="1:34" x14ac:dyDescent="0.25">
      <c r="A652" s="75"/>
      <c r="B652" s="66"/>
      <c r="C652" s="40"/>
      <c r="D652" s="80">
        <v>0.04</v>
      </c>
      <c r="E652" s="86">
        <f t="shared" si="270"/>
        <v>5</v>
      </c>
      <c r="F652" s="87">
        <f t="shared" si="271"/>
        <v>6.2893081761006293</v>
      </c>
      <c r="G652" s="88">
        <f t="shared" si="285"/>
        <v>3.5305092183079979E-17</v>
      </c>
      <c r="H652" s="54">
        <f t="shared" si="272"/>
        <v>0</v>
      </c>
      <c r="I652" s="42">
        <f t="shared" si="286"/>
        <v>0</v>
      </c>
      <c r="J652" s="53" t="e">
        <f t="shared" si="287"/>
        <v>#DIV/0!</v>
      </c>
      <c r="K652" s="92">
        <f t="shared" si="273"/>
        <v>0</v>
      </c>
      <c r="L652" s="87">
        <f t="shared" si="274"/>
        <v>0</v>
      </c>
      <c r="M652" s="93" t="e">
        <f t="shared" si="288"/>
        <v>#DIV/0!</v>
      </c>
      <c r="N652" s="59">
        <f t="shared" si="275"/>
        <v>5</v>
      </c>
      <c r="O652" s="42">
        <f t="shared" si="276"/>
        <v>6.2500000000000009</v>
      </c>
      <c r="P652" s="55">
        <f t="shared" si="289"/>
        <v>1.0658141036401501E-16</v>
      </c>
      <c r="Q652" s="86">
        <f t="shared" si="277"/>
        <v>0</v>
      </c>
      <c r="R652" s="87">
        <f t="shared" si="278"/>
        <v>0</v>
      </c>
      <c r="S652" s="93" t="e">
        <f t="shared" si="290"/>
        <v>#DIV/0!</v>
      </c>
      <c r="T652" s="59">
        <f t="shared" si="279"/>
        <v>0</v>
      </c>
      <c r="U652" s="42">
        <f t="shared" si="280"/>
        <v>0</v>
      </c>
      <c r="V652" s="53" t="e">
        <f t="shared" si="291"/>
        <v>#DIV/0!</v>
      </c>
      <c r="W652" s="92">
        <f t="shared" si="281"/>
        <v>5</v>
      </c>
      <c r="X652" s="87">
        <f t="shared" si="282"/>
        <v>6.4935064935064934</v>
      </c>
      <c r="Y652" s="88">
        <f t="shared" si="292"/>
        <v>-3.4194869158454821E-17</v>
      </c>
      <c r="Z652" s="54">
        <f t="shared" si="283"/>
        <v>0</v>
      </c>
      <c r="AA652" s="42">
        <f t="shared" si="293"/>
        <v>0</v>
      </c>
      <c r="AB652" s="55" t="e">
        <f t="shared" si="294"/>
        <v>#DIV/0!</v>
      </c>
      <c r="AC652" s="86">
        <f t="shared" si="284"/>
        <v>5</v>
      </c>
      <c r="AD652" s="87">
        <f t="shared" si="295"/>
        <v>5.2083333333333339</v>
      </c>
      <c r="AE652" s="93">
        <f t="shared" si="296"/>
        <v>1.0658141036401501E-16</v>
      </c>
      <c r="AF652" s="59">
        <f t="shared" si="297"/>
        <v>5</v>
      </c>
      <c r="AG652" s="42">
        <f t="shared" si="298"/>
        <v>5.2083333333333339</v>
      </c>
      <c r="AH652" s="55">
        <f t="shared" si="299"/>
        <v>1.0658141036401501E-16</v>
      </c>
    </row>
    <row r="653" spans="1:34" x14ac:dyDescent="0.25">
      <c r="A653" s="75"/>
      <c r="B653" s="66"/>
      <c r="C653" s="40"/>
      <c r="D653" s="80">
        <v>0.04</v>
      </c>
      <c r="E653" s="86">
        <f t="shared" si="270"/>
        <v>5</v>
      </c>
      <c r="F653" s="87">
        <f t="shared" si="271"/>
        <v>6.2893081761006293</v>
      </c>
      <c r="G653" s="88">
        <f t="shared" si="285"/>
        <v>3.5305092183079979E-17</v>
      </c>
      <c r="H653" s="54">
        <f t="shared" si="272"/>
        <v>0</v>
      </c>
      <c r="I653" s="42">
        <f t="shared" si="286"/>
        <v>0</v>
      </c>
      <c r="J653" s="53" t="e">
        <f t="shared" si="287"/>
        <v>#DIV/0!</v>
      </c>
      <c r="K653" s="92">
        <f t="shared" si="273"/>
        <v>0</v>
      </c>
      <c r="L653" s="87">
        <f t="shared" si="274"/>
        <v>0</v>
      </c>
      <c r="M653" s="93" t="e">
        <f t="shared" si="288"/>
        <v>#DIV/0!</v>
      </c>
      <c r="N653" s="59">
        <f t="shared" si="275"/>
        <v>5</v>
      </c>
      <c r="O653" s="42">
        <f t="shared" si="276"/>
        <v>6.2500000000000009</v>
      </c>
      <c r="P653" s="55">
        <f t="shared" si="289"/>
        <v>1.0658141036401501E-16</v>
      </c>
      <c r="Q653" s="86">
        <f t="shared" si="277"/>
        <v>0</v>
      </c>
      <c r="R653" s="87">
        <f t="shared" si="278"/>
        <v>0</v>
      </c>
      <c r="S653" s="93" t="e">
        <f t="shared" si="290"/>
        <v>#DIV/0!</v>
      </c>
      <c r="T653" s="59">
        <f t="shared" si="279"/>
        <v>0</v>
      </c>
      <c r="U653" s="42">
        <f t="shared" si="280"/>
        <v>0</v>
      </c>
      <c r="V653" s="53" t="e">
        <f t="shared" si="291"/>
        <v>#DIV/0!</v>
      </c>
      <c r="W653" s="92">
        <f t="shared" si="281"/>
        <v>5</v>
      </c>
      <c r="X653" s="87">
        <f t="shared" si="282"/>
        <v>6.4935064935064934</v>
      </c>
      <c r="Y653" s="88">
        <f t="shared" si="292"/>
        <v>-3.4194869158454821E-17</v>
      </c>
      <c r="Z653" s="54">
        <f t="shared" si="283"/>
        <v>0</v>
      </c>
      <c r="AA653" s="42">
        <f t="shared" si="293"/>
        <v>0</v>
      </c>
      <c r="AB653" s="55" t="e">
        <f t="shared" si="294"/>
        <v>#DIV/0!</v>
      </c>
      <c r="AC653" s="86">
        <f t="shared" si="284"/>
        <v>5</v>
      </c>
      <c r="AD653" s="87">
        <f t="shared" si="295"/>
        <v>5.2083333333333339</v>
      </c>
      <c r="AE653" s="93">
        <f t="shared" si="296"/>
        <v>1.0658141036401501E-16</v>
      </c>
      <c r="AF653" s="59">
        <f t="shared" si="297"/>
        <v>5</v>
      </c>
      <c r="AG653" s="42">
        <f t="shared" si="298"/>
        <v>5.2083333333333339</v>
      </c>
      <c r="AH653" s="55">
        <f t="shared" si="299"/>
        <v>1.0658141036401501E-16</v>
      </c>
    </row>
    <row r="654" spans="1:34" x14ac:dyDescent="0.25">
      <c r="A654" s="75"/>
      <c r="B654" s="66"/>
      <c r="C654" s="40"/>
      <c r="D654" s="80">
        <v>0.04</v>
      </c>
      <c r="E654" s="86">
        <f t="shared" si="270"/>
        <v>5</v>
      </c>
      <c r="F654" s="87">
        <f t="shared" si="271"/>
        <v>6.2893081761006293</v>
      </c>
      <c r="G654" s="88">
        <f t="shared" si="285"/>
        <v>3.5305092183079979E-17</v>
      </c>
      <c r="H654" s="54">
        <f t="shared" si="272"/>
        <v>0</v>
      </c>
      <c r="I654" s="42">
        <f t="shared" si="286"/>
        <v>0</v>
      </c>
      <c r="J654" s="53" t="e">
        <f t="shared" si="287"/>
        <v>#DIV/0!</v>
      </c>
      <c r="K654" s="92">
        <f t="shared" si="273"/>
        <v>0</v>
      </c>
      <c r="L654" s="87">
        <f t="shared" si="274"/>
        <v>0</v>
      </c>
      <c r="M654" s="93" t="e">
        <f t="shared" si="288"/>
        <v>#DIV/0!</v>
      </c>
      <c r="N654" s="59">
        <f t="shared" si="275"/>
        <v>5</v>
      </c>
      <c r="O654" s="42">
        <f t="shared" si="276"/>
        <v>6.2500000000000009</v>
      </c>
      <c r="P654" s="55">
        <f t="shared" si="289"/>
        <v>1.0658141036401501E-16</v>
      </c>
      <c r="Q654" s="86">
        <f t="shared" si="277"/>
        <v>0</v>
      </c>
      <c r="R654" s="87">
        <f t="shared" si="278"/>
        <v>0</v>
      </c>
      <c r="S654" s="93" t="e">
        <f t="shared" si="290"/>
        <v>#DIV/0!</v>
      </c>
      <c r="T654" s="59">
        <f t="shared" si="279"/>
        <v>0</v>
      </c>
      <c r="U654" s="42">
        <f t="shared" si="280"/>
        <v>0</v>
      </c>
      <c r="V654" s="53" t="e">
        <f t="shared" si="291"/>
        <v>#DIV/0!</v>
      </c>
      <c r="W654" s="92">
        <f t="shared" si="281"/>
        <v>5</v>
      </c>
      <c r="X654" s="87">
        <f t="shared" si="282"/>
        <v>6.4935064935064934</v>
      </c>
      <c r="Y654" s="88">
        <f t="shared" si="292"/>
        <v>-3.4194869158454821E-17</v>
      </c>
      <c r="Z654" s="54">
        <f t="shared" si="283"/>
        <v>0</v>
      </c>
      <c r="AA654" s="42">
        <f t="shared" si="293"/>
        <v>0</v>
      </c>
      <c r="AB654" s="55" t="e">
        <f t="shared" si="294"/>
        <v>#DIV/0!</v>
      </c>
      <c r="AC654" s="86">
        <f t="shared" si="284"/>
        <v>5</v>
      </c>
      <c r="AD654" s="87">
        <f t="shared" si="295"/>
        <v>5.2083333333333339</v>
      </c>
      <c r="AE654" s="93">
        <f t="shared" si="296"/>
        <v>1.0658141036401501E-16</v>
      </c>
      <c r="AF654" s="59">
        <f t="shared" si="297"/>
        <v>5</v>
      </c>
      <c r="AG654" s="42">
        <f t="shared" si="298"/>
        <v>5.2083333333333339</v>
      </c>
      <c r="AH654" s="55">
        <f t="shared" si="299"/>
        <v>1.0658141036401501E-16</v>
      </c>
    </row>
    <row r="655" spans="1:34" x14ac:dyDescent="0.25">
      <c r="A655" s="75"/>
      <c r="B655" s="66"/>
      <c r="C655" s="40"/>
      <c r="D655" s="80">
        <v>0.04</v>
      </c>
      <c r="E655" s="86">
        <f t="shared" ref="E655:E662" si="300">IF(C655*2&lt;$C$2,$D$2,$E$2)</f>
        <v>5</v>
      </c>
      <c r="F655" s="87">
        <f t="shared" ref="F655:F662" si="301">(C655+E655)/(1-$J$5-D655-$B$2)</f>
        <v>6.2893081761006293</v>
      </c>
      <c r="G655" s="88">
        <f t="shared" si="285"/>
        <v>3.5305092183079979E-17</v>
      </c>
      <c r="H655" s="54">
        <f t="shared" ref="H655:H662" si="302">IF(C655*2&lt;$C$3,$D$3,$E$3)</f>
        <v>0</v>
      </c>
      <c r="I655" s="42">
        <f t="shared" si="286"/>
        <v>0</v>
      </c>
      <c r="J655" s="53" t="e">
        <f t="shared" si="287"/>
        <v>#DIV/0!</v>
      </c>
      <c r="K655" s="92">
        <f t="shared" ref="K655:K662" si="303">IF(C655*2&lt;$C$4,$D$4,$E$4)</f>
        <v>0</v>
      </c>
      <c r="L655" s="87">
        <f t="shared" ref="L655:L662" si="304">(C655+K655)/(1-$J$5-D655-$B$4)</f>
        <v>0</v>
      </c>
      <c r="M655" s="93" t="e">
        <f t="shared" si="288"/>
        <v>#DIV/0!</v>
      </c>
      <c r="N655" s="59">
        <f t="shared" ref="N655:N662" si="305">IF(C655*2&lt;$C$5,$D$5,$E$5)</f>
        <v>5</v>
      </c>
      <c r="O655" s="42">
        <f t="shared" ref="O655:O662" si="306">(C655+N655)/(1-$J$5-D655-$B$5)</f>
        <v>6.2500000000000009</v>
      </c>
      <c r="P655" s="55">
        <f t="shared" si="289"/>
        <v>1.0658141036401501E-16</v>
      </c>
      <c r="Q655" s="86">
        <f t="shared" ref="Q655:Q662" si="307">IF(C655*2&lt;$C$6,$D$6,$E$6)</f>
        <v>0</v>
      </c>
      <c r="R655" s="87">
        <f t="shared" ref="R655:R662" si="308">(C655+Q655)/(1-$J$5-D655-$B$6)</f>
        <v>0</v>
      </c>
      <c r="S655" s="93" t="e">
        <f t="shared" si="290"/>
        <v>#DIV/0!</v>
      </c>
      <c r="T655" s="59">
        <f t="shared" ref="T655:T662" si="309">IF(C655*2&lt;$C$7,$D$7,$E$7)</f>
        <v>0</v>
      </c>
      <c r="U655" s="42">
        <f t="shared" ref="U655:U662" si="310">(C655+T655)/(1-$J$5-D655-$B$7)</f>
        <v>0</v>
      </c>
      <c r="V655" s="53" t="e">
        <f t="shared" si="291"/>
        <v>#DIV/0!</v>
      </c>
      <c r="W655" s="92">
        <f t="shared" ref="W655:W662" si="311">IF(C655*2&lt;$C$8,$D$8,$E$8)</f>
        <v>5</v>
      </c>
      <c r="X655" s="87">
        <f t="shared" ref="X655:X662" si="312">(C655+W655)/(1-$J$5-D655-$B$8)</f>
        <v>6.4935064935064934</v>
      </c>
      <c r="Y655" s="88">
        <f t="shared" si="292"/>
        <v>-3.4194869158454821E-17</v>
      </c>
      <c r="Z655" s="54">
        <f t="shared" ref="Z655:Z662" si="313">IF(C655*22&lt;$C$9,$D$9,$E$9)</f>
        <v>0</v>
      </c>
      <c r="AA655" s="42">
        <f t="shared" si="293"/>
        <v>0</v>
      </c>
      <c r="AB655" s="55" t="e">
        <f t="shared" si="294"/>
        <v>#DIV/0!</v>
      </c>
      <c r="AC655" s="86">
        <f t="shared" ref="AC655:AC662" si="314">IF(C655*2&lt;$C$8,$D$8,$E$8)</f>
        <v>5</v>
      </c>
      <c r="AD655" s="87">
        <f t="shared" si="295"/>
        <v>5.2083333333333339</v>
      </c>
      <c r="AE655" s="93">
        <f t="shared" si="296"/>
        <v>1.0658141036401501E-16</v>
      </c>
      <c r="AF655" s="59">
        <f t="shared" si="297"/>
        <v>5</v>
      </c>
      <c r="AG655" s="42">
        <f t="shared" si="298"/>
        <v>5.2083333333333339</v>
      </c>
      <c r="AH655" s="55">
        <f t="shared" si="299"/>
        <v>1.0658141036401501E-16</v>
      </c>
    </row>
    <row r="656" spans="1:34" x14ac:dyDescent="0.25">
      <c r="A656" s="75"/>
      <c r="B656" s="66"/>
      <c r="C656" s="40"/>
      <c r="D656" s="80">
        <v>0.04</v>
      </c>
      <c r="E656" s="86">
        <f t="shared" si="300"/>
        <v>5</v>
      </c>
      <c r="F656" s="87">
        <f t="shared" si="301"/>
        <v>6.2893081761006293</v>
      </c>
      <c r="G656" s="88">
        <f t="shared" ref="G656:G662" si="315">(F656-E656-D656*F656-C656-$B$2*F656)/F656</f>
        <v>3.5305092183079979E-17</v>
      </c>
      <c r="H656" s="54">
        <f t="shared" si="302"/>
        <v>0</v>
      </c>
      <c r="I656" s="42">
        <f t="shared" ref="I656:I662" si="316">(C656+H656)/(1-$J$5-D656-$B$3)</f>
        <v>0</v>
      </c>
      <c r="J656" s="53" t="e">
        <f t="shared" ref="J656:J662" si="317">(I656-H656-D656*I656-C656-$B$3*I656)/I656</f>
        <v>#DIV/0!</v>
      </c>
      <c r="K656" s="92">
        <f t="shared" si="303"/>
        <v>0</v>
      </c>
      <c r="L656" s="87">
        <f t="shared" si="304"/>
        <v>0</v>
      </c>
      <c r="M656" s="93" t="e">
        <f t="shared" ref="M656:M662" si="318">(L656-K656-D656*L656-C656-$B$4*L656)/L656</f>
        <v>#DIV/0!</v>
      </c>
      <c r="N656" s="59">
        <f t="shared" si="305"/>
        <v>5</v>
      </c>
      <c r="O656" s="42">
        <f t="shared" si="306"/>
        <v>6.2500000000000009</v>
      </c>
      <c r="P656" s="55">
        <f t="shared" ref="P656:P662" si="319">(O656-N656-D656*O656-C656-$B$5*O656)/O656</f>
        <v>1.0658141036401501E-16</v>
      </c>
      <c r="Q656" s="86">
        <f t="shared" si="307"/>
        <v>0</v>
      </c>
      <c r="R656" s="87">
        <f t="shared" si="308"/>
        <v>0</v>
      </c>
      <c r="S656" s="93" t="e">
        <f t="shared" ref="S656:S662" si="320">(R656-Q656-D656*R656-C656-$B$6*R656)/R656</f>
        <v>#DIV/0!</v>
      </c>
      <c r="T656" s="59">
        <f t="shared" si="309"/>
        <v>0</v>
      </c>
      <c r="U656" s="42">
        <f t="shared" si="310"/>
        <v>0</v>
      </c>
      <c r="V656" s="53" t="e">
        <f t="shared" ref="V656:V662" si="321">(U656-T656-D656*U656-C656-$B$7*U656)/U656</f>
        <v>#DIV/0!</v>
      </c>
      <c r="W656" s="92">
        <f t="shared" si="311"/>
        <v>5</v>
      </c>
      <c r="X656" s="87">
        <f t="shared" si="312"/>
        <v>6.4935064935064934</v>
      </c>
      <c r="Y656" s="88">
        <f t="shared" ref="Y656:Y662" si="322">(X656-W656-D656*X656-C656-$B$8*X656)/X656</f>
        <v>-3.4194869158454821E-17</v>
      </c>
      <c r="Z656" s="54">
        <f t="shared" si="313"/>
        <v>0</v>
      </c>
      <c r="AA656" s="42">
        <f t="shared" ref="AA656:AA662" si="323">(C656+Z656)/(1-$J$5-D656-$B$9)</f>
        <v>0</v>
      </c>
      <c r="AB656" s="55" t="e">
        <f t="shared" ref="AB656:AB662" si="324">(AA656-Z656-D656*AA656-C656-$B$9*AA656)/AA656</f>
        <v>#DIV/0!</v>
      </c>
      <c r="AC656" s="86">
        <f t="shared" si="314"/>
        <v>5</v>
      </c>
      <c r="AD656" s="87">
        <f t="shared" ref="AD656:AD662" si="325">(C656+AC656)/(1-$J$5-D656-$B$10)</f>
        <v>5.2083333333333339</v>
      </c>
      <c r="AE656" s="93">
        <f t="shared" ref="AE656:AE662" si="326">(AD656-AC656-D656*AD656-C656-$B$10*AD656)/AD656</f>
        <v>1.0658141036401501E-16</v>
      </c>
      <c r="AF656" s="59">
        <f t="shared" ref="AF656:AF662" si="327">IF(L656/2&lt;$C$8,$D$8,$E$8)</f>
        <v>5</v>
      </c>
      <c r="AG656" s="42">
        <f t="shared" ref="AG656:AG662" si="328">(C656+AF656)/(1-$J$5-D656-$B$11)</f>
        <v>5.2083333333333339</v>
      </c>
      <c r="AH656" s="55">
        <f t="shared" ref="AH656:AH662" si="329">(AG656-AF656-D656*AG656-C656-$B$11*AG656)/AG656</f>
        <v>1.0658141036401501E-16</v>
      </c>
    </row>
    <row r="657" spans="1:34" x14ac:dyDescent="0.25">
      <c r="A657" s="75"/>
      <c r="B657" s="66"/>
      <c r="C657" s="40"/>
      <c r="D657" s="80">
        <v>0.04</v>
      </c>
      <c r="E657" s="86">
        <f t="shared" si="300"/>
        <v>5</v>
      </c>
      <c r="F657" s="87">
        <f t="shared" si="301"/>
        <v>6.2893081761006293</v>
      </c>
      <c r="G657" s="88">
        <f t="shared" si="315"/>
        <v>3.5305092183079979E-17</v>
      </c>
      <c r="H657" s="54">
        <f t="shared" si="302"/>
        <v>0</v>
      </c>
      <c r="I657" s="42">
        <f t="shared" si="316"/>
        <v>0</v>
      </c>
      <c r="J657" s="53" t="e">
        <f t="shared" si="317"/>
        <v>#DIV/0!</v>
      </c>
      <c r="K657" s="92">
        <f t="shared" si="303"/>
        <v>0</v>
      </c>
      <c r="L657" s="87">
        <f t="shared" si="304"/>
        <v>0</v>
      </c>
      <c r="M657" s="93" t="e">
        <f t="shared" si="318"/>
        <v>#DIV/0!</v>
      </c>
      <c r="N657" s="59">
        <f t="shared" si="305"/>
        <v>5</v>
      </c>
      <c r="O657" s="42">
        <f t="shared" si="306"/>
        <v>6.2500000000000009</v>
      </c>
      <c r="P657" s="55">
        <f t="shared" si="319"/>
        <v>1.0658141036401501E-16</v>
      </c>
      <c r="Q657" s="86">
        <f t="shared" si="307"/>
        <v>0</v>
      </c>
      <c r="R657" s="87">
        <f t="shared" si="308"/>
        <v>0</v>
      </c>
      <c r="S657" s="93" t="e">
        <f t="shared" si="320"/>
        <v>#DIV/0!</v>
      </c>
      <c r="T657" s="59">
        <f t="shared" si="309"/>
        <v>0</v>
      </c>
      <c r="U657" s="42">
        <f t="shared" si="310"/>
        <v>0</v>
      </c>
      <c r="V657" s="53" t="e">
        <f t="shared" si="321"/>
        <v>#DIV/0!</v>
      </c>
      <c r="W657" s="92">
        <f t="shared" si="311"/>
        <v>5</v>
      </c>
      <c r="X657" s="87">
        <f t="shared" si="312"/>
        <v>6.4935064935064934</v>
      </c>
      <c r="Y657" s="88">
        <f t="shared" si="322"/>
        <v>-3.4194869158454821E-17</v>
      </c>
      <c r="Z657" s="54">
        <f t="shared" si="313"/>
        <v>0</v>
      </c>
      <c r="AA657" s="42">
        <f t="shared" si="323"/>
        <v>0</v>
      </c>
      <c r="AB657" s="55" t="e">
        <f t="shared" si="324"/>
        <v>#DIV/0!</v>
      </c>
      <c r="AC657" s="86">
        <f t="shared" si="314"/>
        <v>5</v>
      </c>
      <c r="AD657" s="87">
        <f t="shared" si="325"/>
        <v>5.2083333333333339</v>
      </c>
      <c r="AE657" s="93">
        <f t="shared" si="326"/>
        <v>1.0658141036401501E-16</v>
      </c>
      <c r="AF657" s="59">
        <f t="shared" si="327"/>
        <v>5</v>
      </c>
      <c r="AG657" s="42">
        <f t="shared" si="328"/>
        <v>5.2083333333333339</v>
      </c>
      <c r="AH657" s="55">
        <f t="shared" si="329"/>
        <v>1.0658141036401501E-16</v>
      </c>
    </row>
    <row r="658" spans="1:34" x14ac:dyDescent="0.25">
      <c r="A658" s="75"/>
      <c r="B658" s="66"/>
      <c r="C658" s="40"/>
      <c r="D658" s="80">
        <v>0.04</v>
      </c>
      <c r="E658" s="86">
        <f t="shared" si="300"/>
        <v>5</v>
      </c>
      <c r="F658" s="87">
        <f t="shared" si="301"/>
        <v>6.2893081761006293</v>
      </c>
      <c r="G658" s="88">
        <f t="shared" si="315"/>
        <v>3.5305092183079979E-17</v>
      </c>
      <c r="H658" s="54">
        <f t="shared" si="302"/>
        <v>0</v>
      </c>
      <c r="I658" s="42">
        <f t="shared" si="316"/>
        <v>0</v>
      </c>
      <c r="J658" s="53" t="e">
        <f t="shared" si="317"/>
        <v>#DIV/0!</v>
      </c>
      <c r="K658" s="92">
        <f t="shared" si="303"/>
        <v>0</v>
      </c>
      <c r="L658" s="87">
        <f t="shared" si="304"/>
        <v>0</v>
      </c>
      <c r="M658" s="93" t="e">
        <f t="shared" si="318"/>
        <v>#DIV/0!</v>
      </c>
      <c r="N658" s="59">
        <f t="shared" si="305"/>
        <v>5</v>
      </c>
      <c r="O658" s="42">
        <f t="shared" si="306"/>
        <v>6.2500000000000009</v>
      </c>
      <c r="P658" s="55">
        <f t="shared" si="319"/>
        <v>1.0658141036401501E-16</v>
      </c>
      <c r="Q658" s="86">
        <f t="shared" si="307"/>
        <v>0</v>
      </c>
      <c r="R658" s="87">
        <f t="shared" si="308"/>
        <v>0</v>
      </c>
      <c r="S658" s="93" t="e">
        <f t="shared" si="320"/>
        <v>#DIV/0!</v>
      </c>
      <c r="T658" s="59">
        <f t="shared" si="309"/>
        <v>0</v>
      </c>
      <c r="U658" s="42">
        <f t="shared" si="310"/>
        <v>0</v>
      </c>
      <c r="V658" s="53" t="e">
        <f t="shared" si="321"/>
        <v>#DIV/0!</v>
      </c>
      <c r="W658" s="92">
        <f t="shared" si="311"/>
        <v>5</v>
      </c>
      <c r="X658" s="87">
        <f t="shared" si="312"/>
        <v>6.4935064935064934</v>
      </c>
      <c r="Y658" s="88">
        <f t="shared" si="322"/>
        <v>-3.4194869158454821E-17</v>
      </c>
      <c r="Z658" s="54">
        <f t="shared" si="313"/>
        <v>0</v>
      </c>
      <c r="AA658" s="42">
        <f t="shared" si="323"/>
        <v>0</v>
      </c>
      <c r="AB658" s="55" t="e">
        <f t="shared" si="324"/>
        <v>#DIV/0!</v>
      </c>
      <c r="AC658" s="86">
        <f t="shared" si="314"/>
        <v>5</v>
      </c>
      <c r="AD658" s="87">
        <f t="shared" si="325"/>
        <v>5.2083333333333339</v>
      </c>
      <c r="AE658" s="93">
        <f t="shared" si="326"/>
        <v>1.0658141036401501E-16</v>
      </c>
      <c r="AF658" s="59">
        <f t="shared" si="327"/>
        <v>5</v>
      </c>
      <c r="AG658" s="42">
        <f t="shared" si="328"/>
        <v>5.2083333333333339</v>
      </c>
      <c r="AH658" s="55">
        <f t="shared" si="329"/>
        <v>1.0658141036401501E-16</v>
      </c>
    </row>
    <row r="659" spans="1:34" x14ac:dyDescent="0.25">
      <c r="A659" s="75"/>
      <c r="B659" s="66"/>
      <c r="C659" s="40"/>
      <c r="D659" s="80">
        <v>0.04</v>
      </c>
      <c r="E659" s="86">
        <f t="shared" si="300"/>
        <v>5</v>
      </c>
      <c r="F659" s="87">
        <f t="shared" si="301"/>
        <v>6.2893081761006293</v>
      </c>
      <c r="G659" s="88">
        <f t="shared" si="315"/>
        <v>3.5305092183079979E-17</v>
      </c>
      <c r="H659" s="54">
        <f t="shared" si="302"/>
        <v>0</v>
      </c>
      <c r="I659" s="42">
        <f t="shared" si="316"/>
        <v>0</v>
      </c>
      <c r="J659" s="53" t="e">
        <f t="shared" si="317"/>
        <v>#DIV/0!</v>
      </c>
      <c r="K659" s="92">
        <f t="shared" si="303"/>
        <v>0</v>
      </c>
      <c r="L659" s="87">
        <f t="shared" si="304"/>
        <v>0</v>
      </c>
      <c r="M659" s="93" t="e">
        <f t="shared" si="318"/>
        <v>#DIV/0!</v>
      </c>
      <c r="N659" s="59">
        <f t="shared" si="305"/>
        <v>5</v>
      </c>
      <c r="O659" s="42">
        <f t="shared" si="306"/>
        <v>6.2500000000000009</v>
      </c>
      <c r="P659" s="55">
        <f t="shared" si="319"/>
        <v>1.0658141036401501E-16</v>
      </c>
      <c r="Q659" s="86">
        <f t="shared" si="307"/>
        <v>0</v>
      </c>
      <c r="R659" s="87">
        <f t="shared" si="308"/>
        <v>0</v>
      </c>
      <c r="S659" s="93" t="e">
        <f t="shared" si="320"/>
        <v>#DIV/0!</v>
      </c>
      <c r="T659" s="59">
        <f t="shared" si="309"/>
        <v>0</v>
      </c>
      <c r="U659" s="42">
        <f t="shared" si="310"/>
        <v>0</v>
      </c>
      <c r="V659" s="53" t="e">
        <f t="shared" si="321"/>
        <v>#DIV/0!</v>
      </c>
      <c r="W659" s="92">
        <f t="shared" si="311"/>
        <v>5</v>
      </c>
      <c r="X659" s="87">
        <f t="shared" si="312"/>
        <v>6.4935064935064934</v>
      </c>
      <c r="Y659" s="88">
        <f t="shared" si="322"/>
        <v>-3.4194869158454821E-17</v>
      </c>
      <c r="Z659" s="54">
        <f t="shared" si="313"/>
        <v>0</v>
      </c>
      <c r="AA659" s="42">
        <f t="shared" si="323"/>
        <v>0</v>
      </c>
      <c r="AB659" s="55" t="e">
        <f t="shared" si="324"/>
        <v>#DIV/0!</v>
      </c>
      <c r="AC659" s="86">
        <f t="shared" si="314"/>
        <v>5</v>
      </c>
      <c r="AD659" s="87">
        <f t="shared" si="325"/>
        <v>5.2083333333333339</v>
      </c>
      <c r="AE659" s="93">
        <f t="shared" si="326"/>
        <v>1.0658141036401501E-16</v>
      </c>
      <c r="AF659" s="59">
        <f t="shared" si="327"/>
        <v>5</v>
      </c>
      <c r="AG659" s="42">
        <f t="shared" si="328"/>
        <v>5.2083333333333339</v>
      </c>
      <c r="AH659" s="55">
        <f t="shared" si="329"/>
        <v>1.0658141036401501E-16</v>
      </c>
    </row>
    <row r="660" spans="1:34" x14ac:dyDescent="0.25">
      <c r="A660" s="75"/>
      <c r="B660" s="66"/>
      <c r="C660" s="40"/>
      <c r="D660" s="80">
        <v>0.04</v>
      </c>
      <c r="E660" s="86">
        <f t="shared" si="300"/>
        <v>5</v>
      </c>
      <c r="F660" s="87">
        <f t="shared" si="301"/>
        <v>6.2893081761006293</v>
      </c>
      <c r="G660" s="88">
        <f t="shared" si="315"/>
        <v>3.5305092183079979E-17</v>
      </c>
      <c r="H660" s="54">
        <f t="shared" si="302"/>
        <v>0</v>
      </c>
      <c r="I660" s="42">
        <f t="shared" si="316"/>
        <v>0</v>
      </c>
      <c r="J660" s="53" t="e">
        <f t="shared" si="317"/>
        <v>#DIV/0!</v>
      </c>
      <c r="K660" s="92">
        <f t="shared" si="303"/>
        <v>0</v>
      </c>
      <c r="L660" s="87">
        <f t="shared" si="304"/>
        <v>0</v>
      </c>
      <c r="M660" s="93" t="e">
        <f t="shared" si="318"/>
        <v>#DIV/0!</v>
      </c>
      <c r="N660" s="59">
        <f t="shared" si="305"/>
        <v>5</v>
      </c>
      <c r="O660" s="42">
        <f t="shared" si="306"/>
        <v>6.2500000000000009</v>
      </c>
      <c r="P660" s="55">
        <f t="shared" si="319"/>
        <v>1.0658141036401501E-16</v>
      </c>
      <c r="Q660" s="86">
        <f t="shared" si="307"/>
        <v>0</v>
      </c>
      <c r="R660" s="87">
        <f t="shared" si="308"/>
        <v>0</v>
      </c>
      <c r="S660" s="93" t="e">
        <f t="shared" si="320"/>
        <v>#DIV/0!</v>
      </c>
      <c r="T660" s="59">
        <f t="shared" si="309"/>
        <v>0</v>
      </c>
      <c r="U660" s="42">
        <f t="shared" si="310"/>
        <v>0</v>
      </c>
      <c r="V660" s="53" t="e">
        <f t="shared" si="321"/>
        <v>#DIV/0!</v>
      </c>
      <c r="W660" s="92">
        <f t="shared" si="311"/>
        <v>5</v>
      </c>
      <c r="X660" s="87">
        <f t="shared" si="312"/>
        <v>6.4935064935064934</v>
      </c>
      <c r="Y660" s="88">
        <f t="shared" si="322"/>
        <v>-3.4194869158454821E-17</v>
      </c>
      <c r="Z660" s="54">
        <f t="shared" si="313"/>
        <v>0</v>
      </c>
      <c r="AA660" s="42">
        <f t="shared" si="323"/>
        <v>0</v>
      </c>
      <c r="AB660" s="55" t="e">
        <f t="shared" si="324"/>
        <v>#DIV/0!</v>
      </c>
      <c r="AC660" s="86">
        <f t="shared" si="314"/>
        <v>5</v>
      </c>
      <c r="AD660" s="87">
        <f t="shared" si="325"/>
        <v>5.2083333333333339</v>
      </c>
      <c r="AE660" s="93">
        <f t="shared" si="326"/>
        <v>1.0658141036401501E-16</v>
      </c>
      <c r="AF660" s="59">
        <f t="shared" si="327"/>
        <v>5</v>
      </c>
      <c r="AG660" s="42">
        <f t="shared" si="328"/>
        <v>5.2083333333333339</v>
      </c>
      <c r="AH660" s="55">
        <f t="shared" si="329"/>
        <v>1.0658141036401501E-16</v>
      </c>
    </row>
    <row r="661" spans="1:34" x14ac:dyDescent="0.25">
      <c r="A661" s="75"/>
      <c r="B661" s="66"/>
      <c r="C661" s="40"/>
      <c r="D661" s="80">
        <v>0.04</v>
      </c>
      <c r="E661" s="86">
        <f t="shared" si="300"/>
        <v>5</v>
      </c>
      <c r="F661" s="87">
        <f t="shared" si="301"/>
        <v>6.2893081761006293</v>
      </c>
      <c r="G661" s="88">
        <f t="shared" si="315"/>
        <v>3.5305092183079979E-17</v>
      </c>
      <c r="H661" s="54">
        <f t="shared" si="302"/>
        <v>0</v>
      </c>
      <c r="I661" s="42">
        <f t="shared" si="316"/>
        <v>0</v>
      </c>
      <c r="J661" s="53" t="e">
        <f t="shared" si="317"/>
        <v>#DIV/0!</v>
      </c>
      <c r="K661" s="92">
        <f t="shared" si="303"/>
        <v>0</v>
      </c>
      <c r="L661" s="87">
        <f t="shared" si="304"/>
        <v>0</v>
      </c>
      <c r="M661" s="93" t="e">
        <f t="shared" si="318"/>
        <v>#DIV/0!</v>
      </c>
      <c r="N661" s="59">
        <f t="shared" si="305"/>
        <v>5</v>
      </c>
      <c r="O661" s="42">
        <f t="shared" si="306"/>
        <v>6.2500000000000009</v>
      </c>
      <c r="P661" s="55">
        <f t="shared" si="319"/>
        <v>1.0658141036401501E-16</v>
      </c>
      <c r="Q661" s="86">
        <f t="shared" si="307"/>
        <v>0</v>
      </c>
      <c r="R661" s="87">
        <f t="shared" si="308"/>
        <v>0</v>
      </c>
      <c r="S661" s="93" t="e">
        <f t="shared" si="320"/>
        <v>#DIV/0!</v>
      </c>
      <c r="T661" s="59">
        <f t="shared" si="309"/>
        <v>0</v>
      </c>
      <c r="U661" s="42">
        <f t="shared" si="310"/>
        <v>0</v>
      </c>
      <c r="V661" s="53" t="e">
        <f t="shared" si="321"/>
        <v>#DIV/0!</v>
      </c>
      <c r="W661" s="92">
        <f t="shared" si="311"/>
        <v>5</v>
      </c>
      <c r="X661" s="87">
        <f t="shared" si="312"/>
        <v>6.4935064935064934</v>
      </c>
      <c r="Y661" s="88">
        <f t="shared" si="322"/>
        <v>-3.4194869158454821E-17</v>
      </c>
      <c r="Z661" s="54">
        <f t="shared" si="313"/>
        <v>0</v>
      </c>
      <c r="AA661" s="42">
        <f t="shared" si="323"/>
        <v>0</v>
      </c>
      <c r="AB661" s="55" t="e">
        <f t="shared" si="324"/>
        <v>#DIV/0!</v>
      </c>
      <c r="AC661" s="86">
        <f t="shared" si="314"/>
        <v>5</v>
      </c>
      <c r="AD661" s="87">
        <f t="shared" si="325"/>
        <v>5.2083333333333339</v>
      </c>
      <c r="AE661" s="93">
        <f t="shared" si="326"/>
        <v>1.0658141036401501E-16</v>
      </c>
      <c r="AF661" s="59">
        <f t="shared" si="327"/>
        <v>5</v>
      </c>
      <c r="AG661" s="42">
        <f t="shared" si="328"/>
        <v>5.2083333333333339</v>
      </c>
      <c r="AH661" s="55">
        <f t="shared" si="329"/>
        <v>1.0658141036401501E-16</v>
      </c>
    </row>
    <row r="662" spans="1:34" ht="15.75" thickBot="1" x14ac:dyDescent="0.3">
      <c r="A662" s="76"/>
      <c r="B662" s="77"/>
      <c r="C662" s="78"/>
      <c r="D662" s="81">
        <v>0.04</v>
      </c>
      <c r="E662" s="89">
        <f t="shared" si="300"/>
        <v>5</v>
      </c>
      <c r="F662" s="90">
        <f t="shared" si="301"/>
        <v>6.2893081761006293</v>
      </c>
      <c r="G662" s="91">
        <f t="shared" si="315"/>
        <v>3.5305092183079979E-17</v>
      </c>
      <c r="H662" s="56">
        <f t="shared" si="302"/>
        <v>0</v>
      </c>
      <c r="I662" s="57">
        <f t="shared" si="316"/>
        <v>0</v>
      </c>
      <c r="J662" s="61" t="e">
        <f t="shared" si="317"/>
        <v>#DIV/0!</v>
      </c>
      <c r="K662" s="94">
        <f t="shared" si="303"/>
        <v>0</v>
      </c>
      <c r="L662" s="90">
        <f t="shared" si="304"/>
        <v>0</v>
      </c>
      <c r="M662" s="95" t="e">
        <f t="shared" si="318"/>
        <v>#DIV/0!</v>
      </c>
      <c r="N662" s="60">
        <f t="shared" si="305"/>
        <v>5</v>
      </c>
      <c r="O662" s="57">
        <f t="shared" si="306"/>
        <v>6.2500000000000009</v>
      </c>
      <c r="P662" s="58">
        <f t="shared" si="319"/>
        <v>1.0658141036401501E-16</v>
      </c>
      <c r="Q662" s="89">
        <f t="shared" si="307"/>
        <v>0</v>
      </c>
      <c r="R662" s="90">
        <f t="shared" si="308"/>
        <v>0</v>
      </c>
      <c r="S662" s="95" t="e">
        <f t="shared" si="320"/>
        <v>#DIV/0!</v>
      </c>
      <c r="T662" s="60">
        <f t="shared" si="309"/>
        <v>0</v>
      </c>
      <c r="U662" s="57">
        <f t="shared" si="310"/>
        <v>0</v>
      </c>
      <c r="V662" s="61" t="e">
        <f t="shared" si="321"/>
        <v>#DIV/0!</v>
      </c>
      <c r="W662" s="94">
        <f t="shared" si="311"/>
        <v>5</v>
      </c>
      <c r="X662" s="90">
        <f t="shared" si="312"/>
        <v>6.4935064935064934</v>
      </c>
      <c r="Y662" s="91">
        <f t="shared" si="322"/>
        <v>-3.4194869158454821E-17</v>
      </c>
      <c r="Z662" s="56">
        <f t="shared" si="313"/>
        <v>0</v>
      </c>
      <c r="AA662" s="57">
        <f t="shared" si="323"/>
        <v>0</v>
      </c>
      <c r="AB662" s="58" t="e">
        <f t="shared" si="324"/>
        <v>#DIV/0!</v>
      </c>
      <c r="AC662" s="89">
        <f t="shared" si="314"/>
        <v>5</v>
      </c>
      <c r="AD662" s="90">
        <f t="shared" si="325"/>
        <v>5.2083333333333339</v>
      </c>
      <c r="AE662" s="95">
        <f t="shared" si="326"/>
        <v>1.0658141036401501E-16</v>
      </c>
      <c r="AF662" s="60">
        <f t="shared" si="327"/>
        <v>5</v>
      </c>
      <c r="AG662" s="57">
        <f t="shared" si="328"/>
        <v>5.2083333333333339</v>
      </c>
      <c r="AH662" s="55">
        <f t="shared" si="329"/>
        <v>1.0658141036401501E-16</v>
      </c>
    </row>
  </sheetData>
  <mergeCells count="15">
    <mergeCell ref="I1:J1"/>
    <mergeCell ref="A13:A14"/>
    <mergeCell ref="B13:B14"/>
    <mergeCell ref="C13:C14"/>
    <mergeCell ref="D13:D14"/>
    <mergeCell ref="E13:G13"/>
    <mergeCell ref="H13:J13"/>
    <mergeCell ref="AC13:AE13"/>
    <mergeCell ref="AF13:AH13"/>
    <mergeCell ref="K13:M13"/>
    <mergeCell ref="N13:P13"/>
    <mergeCell ref="Q13:S13"/>
    <mergeCell ref="T13:V13"/>
    <mergeCell ref="W13:Y13"/>
    <mergeCell ref="Z13:AB13"/>
  </mergeCells>
  <pageMargins left="0.511811024" right="0.511811024" top="0.78740157499999996" bottom="0.78740157499999996" header="0.31496062000000002" footer="0.31496062000000002"/>
  <pageSetup paperSize="9" orientation="portrait" verticalDpi="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9830D-A928-439C-854D-98665A278443}">
  <dimension ref="A1:F29"/>
  <sheetViews>
    <sheetView workbookViewId="0">
      <selection activeCell="G38" sqref="G38"/>
    </sheetView>
  </sheetViews>
  <sheetFormatPr defaultRowHeight="15" x14ac:dyDescent="0.25"/>
  <cols>
    <col min="1" max="1" width="12.42578125" customWidth="1"/>
    <col min="2" max="2" width="11.7109375" customWidth="1"/>
    <col min="3" max="3" width="14.42578125" customWidth="1"/>
    <col min="4" max="4" width="15.5703125" style="43" customWidth="1"/>
    <col min="5" max="5" width="16.85546875" customWidth="1"/>
    <col min="6" max="6" width="15.5703125" bestFit="1" customWidth="1"/>
  </cols>
  <sheetData>
    <row r="1" spans="1:6" x14ac:dyDescent="0.25">
      <c r="C1" s="121" t="s">
        <v>92</v>
      </c>
      <c r="D1" s="121"/>
      <c r="E1" s="121"/>
      <c r="F1" s="121"/>
    </row>
    <row r="2" spans="1:6" x14ac:dyDescent="0.25">
      <c r="C2" s="121"/>
      <c r="D2" s="121"/>
      <c r="E2" s="121"/>
      <c r="F2" s="121"/>
    </row>
    <row r="3" spans="1:6" x14ac:dyDescent="0.25">
      <c r="C3" s="121"/>
      <c r="D3" s="121"/>
      <c r="E3" s="121"/>
      <c r="F3" s="121"/>
    </row>
    <row r="4" spans="1:6" x14ac:dyDescent="0.25">
      <c r="C4" s="121"/>
      <c r="D4" s="121"/>
      <c r="E4" s="121"/>
      <c r="F4" s="121"/>
    </row>
    <row r="5" spans="1:6" x14ac:dyDescent="0.25">
      <c r="C5" s="121"/>
      <c r="D5" s="121"/>
      <c r="E5" s="121"/>
      <c r="F5" s="121"/>
    </row>
    <row r="6" spans="1:6" x14ac:dyDescent="0.25">
      <c r="C6" s="122"/>
      <c r="D6" s="122"/>
      <c r="E6" s="122"/>
      <c r="F6" s="122"/>
    </row>
    <row r="7" spans="1:6" x14ac:dyDescent="0.25">
      <c r="A7" s="69" t="s">
        <v>91</v>
      </c>
      <c r="B7" s="69" t="s">
        <v>90</v>
      </c>
      <c r="C7" s="69" t="s">
        <v>89</v>
      </c>
      <c r="D7" s="120" t="s">
        <v>88</v>
      </c>
      <c r="E7" s="120"/>
      <c r="F7" s="69" t="s">
        <v>71</v>
      </c>
    </row>
    <row r="8" spans="1:6" x14ac:dyDescent="0.25">
      <c r="A8" s="68" t="s">
        <v>87</v>
      </c>
      <c r="B8" s="41">
        <v>0.04</v>
      </c>
      <c r="C8" s="68">
        <v>0</v>
      </c>
      <c r="D8" s="68">
        <v>0</v>
      </c>
      <c r="E8" s="40">
        <v>180000</v>
      </c>
      <c r="F8" s="39">
        <v>0.34</v>
      </c>
    </row>
    <row r="9" spans="1:6" x14ac:dyDescent="0.25">
      <c r="A9" s="68" t="s">
        <v>86</v>
      </c>
      <c r="B9" s="41">
        <v>7.2999999999999995E-2</v>
      </c>
      <c r="C9" s="40">
        <v>5940</v>
      </c>
      <c r="D9" s="40">
        <v>180000.01</v>
      </c>
      <c r="E9" s="40">
        <v>360000</v>
      </c>
      <c r="F9" s="39">
        <v>0.34</v>
      </c>
    </row>
    <row r="10" spans="1:6" x14ac:dyDescent="0.25">
      <c r="A10" s="68" t="s">
        <v>85</v>
      </c>
      <c r="B10" s="41">
        <v>9.5000000000000001E-2</v>
      </c>
      <c r="C10" s="40">
        <v>13860</v>
      </c>
      <c r="D10" s="40">
        <v>360000.01</v>
      </c>
      <c r="E10" s="40">
        <v>720000</v>
      </c>
      <c r="F10" s="39">
        <v>0.33500000000000002</v>
      </c>
    </row>
    <row r="11" spans="1:6" x14ac:dyDescent="0.25">
      <c r="A11" s="68" t="s">
        <v>84</v>
      </c>
      <c r="B11" s="41">
        <v>0.107</v>
      </c>
      <c r="C11" s="40">
        <v>22500</v>
      </c>
      <c r="D11" s="40">
        <v>720000.01</v>
      </c>
      <c r="E11" s="40">
        <v>1800000</v>
      </c>
      <c r="F11" s="39">
        <v>0.33500000000000002</v>
      </c>
    </row>
    <row r="12" spans="1:6" x14ac:dyDescent="0.25">
      <c r="A12" s="68" t="s">
        <v>83</v>
      </c>
      <c r="B12" s="41">
        <v>0.14299999999999999</v>
      </c>
      <c r="C12" s="40">
        <v>87300</v>
      </c>
      <c r="D12" s="40">
        <v>1800000.01</v>
      </c>
      <c r="E12" s="40">
        <v>3600000</v>
      </c>
      <c r="F12" s="39">
        <v>0.33500000000000002</v>
      </c>
    </row>
    <row r="13" spans="1:6" x14ac:dyDescent="0.25">
      <c r="A13" s="68" t="s">
        <v>82</v>
      </c>
      <c r="B13" s="41">
        <v>0.19</v>
      </c>
      <c r="C13" s="40">
        <v>378000</v>
      </c>
      <c r="D13" s="40">
        <v>3600000.01</v>
      </c>
      <c r="E13" s="40">
        <v>4800000</v>
      </c>
      <c r="F13" s="39" t="s">
        <v>81</v>
      </c>
    </row>
    <row r="15" spans="1:6" x14ac:dyDescent="0.25">
      <c r="A15" s="123" t="s">
        <v>80</v>
      </c>
      <c r="B15" s="124"/>
      <c r="C15" s="124"/>
      <c r="D15" s="125"/>
    </row>
    <row r="16" spans="1:6" x14ac:dyDescent="0.25">
      <c r="A16" s="118" t="s">
        <v>79</v>
      </c>
      <c r="B16" s="118"/>
      <c r="C16" s="118"/>
      <c r="D16" s="40">
        <v>473105.68</v>
      </c>
    </row>
    <row r="17" spans="1:4" x14ac:dyDescent="0.25">
      <c r="A17" s="118" t="s">
        <v>78</v>
      </c>
      <c r="B17" s="118"/>
      <c r="C17" s="118"/>
      <c r="D17" s="40">
        <v>10000</v>
      </c>
    </row>
    <row r="18" spans="1:4" x14ac:dyDescent="0.25">
      <c r="A18" s="118" t="s">
        <v>77</v>
      </c>
      <c r="B18" s="118"/>
      <c r="C18" s="118"/>
      <c r="D18" s="40">
        <v>10000</v>
      </c>
    </row>
    <row r="19" spans="1:4" x14ac:dyDescent="0.25">
      <c r="A19" s="118" t="s">
        <v>76</v>
      </c>
      <c r="B19" s="118"/>
      <c r="C19" s="118"/>
      <c r="D19" s="40">
        <f>D17+D18</f>
        <v>20000</v>
      </c>
    </row>
    <row r="22" spans="1:4" x14ac:dyDescent="0.25">
      <c r="A22" s="120" t="s">
        <v>75</v>
      </c>
      <c r="B22" s="120"/>
      <c r="C22" s="120"/>
      <c r="D22" s="120"/>
    </row>
    <row r="23" spans="1:4" x14ac:dyDescent="0.25">
      <c r="A23" s="118" t="s">
        <v>74</v>
      </c>
      <c r="B23" s="118"/>
      <c r="C23" s="118"/>
      <c r="D23" s="41" cm="1">
        <f t="array" ref="D23">_xlfn.IFS(D16&gt;D13,B13,D16&gt;D12,B12,D16&gt;D11,B11,D16&gt;D10,B10,D16&gt;D9,B9,D16&gt;D8,B8)</f>
        <v>9.5000000000000001E-2</v>
      </c>
    </row>
    <row r="24" spans="1:4" x14ac:dyDescent="0.25">
      <c r="A24" s="118" t="s">
        <v>73</v>
      </c>
      <c r="B24" s="118"/>
      <c r="C24" s="118"/>
      <c r="D24" s="40" cm="1">
        <f t="array" ref="D24">_xlfn.IFS(D23=B13,C13,D23=B12,C12,D23=B11,C11,D23=B10,C10,D23=B9,C9,D23=B8,C8)</f>
        <v>13860</v>
      </c>
    </row>
    <row r="25" spans="1:4" x14ac:dyDescent="0.25">
      <c r="A25" s="119" t="s">
        <v>72</v>
      </c>
      <c r="B25" s="119"/>
      <c r="C25" s="119"/>
      <c r="D25" s="67">
        <f>(D16*D23-D24)/D16</f>
        <v>6.5704219826741447E-2</v>
      </c>
    </row>
    <row r="26" spans="1:4" x14ac:dyDescent="0.25">
      <c r="A26" s="118" t="s">
        <v>71</v>
      </c>
      <c r="B26" s="118"/>
      <c r="C26" s="118"/>
      <c r="D26" s="41">
        <f>IF(D16&lt;360000,0.34,0.335)</f>
        <v>0.33500000000000002</v>
      </c>
    </row>
    <row r="27" spans="1:4" x14ac:dyDescent="0.25">
      <c r="A27" s="118" t="s">
        <v>70</v>
      </c>
      <c r="B27" s="118"/>
      <c r="C27" s="118"/>
      <c r="D27" s="40">
        <f>D17*D25</f>
        <v>657.04219826741451</v>
      </c>
    </row>
    <row r="28" spans="1:4" x14ac:dyDescent="0.25">
      <c r="A28" s="118" t="s">
        <v>69</v>
      </c>
      <c r="B28" s="118"/>
      <c r="C28" s="118"/>
      <c r="D28" s="40">
        <f>D18*D25*(1-D26)</f>
        <v>436.93306184783069</v>
      </c>
    </row>
    <row r="29" spans="1:4" x14ac:dyDescent="0.25">
      <c r="A29" s="119" t="s">
        <v>68</v>
      </c>
      <c r="B29" s="119"/>
      <c r="C29" s="119"/>
      <c r="D29" s="42">
        <f>D28+D27</f>
        <v>1093.9752601152452</v>
      </c>
    </row>
  </sheetData>
  <mergeCells count="15">
    <mergeCell ref="D7:E7"/>
    <mergeCell ref="C1:F6"/>
    <mergeCell ref="A16:C16"/>
    <mergeCell ref="A17:C17"/>
    <mergeCell ref="A18:C18"/>
    <mergeCell ref="A15:D15"/>
    <mergeCell ref="A28:C28"/>
    <mergeCell ref="A26:C26"/>
    <mergeCell ref="A29:C29"/>
    <mergeCell ref="A19:C19"/>
    <mergeCell ref="A22:D22"/>
    <mergeCell ref="A23:C23"/>
    <mergeCell ref="A25:C25"/>
    <mergeCell ref="A24:C24"/>
    <mergeCell ref="A27:C27"/>
  </mergeCells>
  <pageMargins left="0.511811024" right="0.511811024" top="0.78740157499999996" bottom="0.78740157499999996" header="0.31496062000000002" footer="0.31496062000000002"/>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0D2B8-1B85-4008-9F68-3B7DC5A709B3}">
  <dimension ref="A1"/>
  <sheetViews>
    <sheetView workbookViewId="0">
      <selection activeCell="V6" sqref="V6"/>
    </sheetView>
  </sheetViews>
  <sheetFormatPr defaultRowHeight="15" x14ac:dyDescent="0.25"/>
  <sheetData/>
  <pageMargins left="0.511811024" right="0.511811024" top="0.78740157499999996" bottom="0.78740157499999996" header="0.31496062000000002" footer="0.3149606200000000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4C657-387F-42C7-9311-43FD6762DABE}">
  <dimension ref="C1:L13"/>
  <sheetViews>
    <sheetView workbookViewId="0">
      <selection activeCell="L11" sqref="L11"/>
    </sheetView>
  </sheetViews>
  <sheetFormatPr defaultRowHeight="15" x14ac:dyDescent="0.25"/>
  <cols>
    <col min="3" max="3" width="39.5703125" customWidth="1"/>
    <col min="4" max="4" width="9.140625" style="43"/>
    <col min="6" max="6" width="13.7109375" style="44" bestFit="1" customWidth="1"/>
    <col min="7" max="7" width="9.140625" style="44"/>
    <col min="8" max="8" width="14.5703125" style="44" bestFit="1" customWidth="1"/>
    <col min="9" max="9" width="9.140625" style="44"/>
    <col min="10" max="10" width="11.5703125" style="44" bestFit="1" customWidth="1"/>
    <col min="11" max="11" width="12" style="44" bestFit="1" customWidth="1"/>
    <col min="12" max="12" width="12" style="43" customWidth="1"/>
  </cols>
  <sheetData>
    <row r="1" spans="3:12" x14ac:dyDescent="0.25">
      <c r="C1" s="98" t="s">
        <v>98</v>
      </c>
      <c r="D1" s="99"/>
    </row>
    <row r="2" spans="3:12" x14ac:dyDescent="0.25">
      <c r="C2" s="100" t="s">
        <v>99</v>
      </c>
      <c r="D2" s="101">
        <v>0.18</v>
      </c>
    </row>
    <row r="3" spans="3:12" x14ac:dyDescent="0.25">
      <c r="C3" s="100" t="s">
        <v>100</v>
      </c>
      <c r="D3" s="101">
        <v>0.12</v>
      </c>
    </row>
    <row r="4" spans="3:12" x14ac:dyDescent="0.25">
      <c r="C4" s="100" t="s">
        <v>101</v>
      </c>
      <c r="D4" s="101">
        <v>0.04</v>
      </c>
    </row>
    <row r="6" spans="3:12" x14ac:dyDescent="0.25">
      <c r="C6" s="98" t="s">
        <v>102</v>
      </c>
      <c r="D6" s="99"/>
    </row>
    <row r="7" spans="3:12" x14ac:dyDescent="0.25">
      <c r="C7" s="100" t="s">
        <v>103</v>
      </c>
      <c r="D7" s="68" t="s">
        <v>104</v>
      </c>
    </row>
    <row r="9" spans="3:12" x14ac:dyDescent="0.25">
      <c r="C9" s="98" t="s">
        <v>105</v>
      </c>
      <c r="D9" s="102"/>
    </row>
    <row r="10" spans="3:12" x14ac:dyDescent="0.25">
      <c r="C10" s="100" t="s">
        <v>106</v>
      </c>
      <c r="D10" s="68"/>
      <c r="F10" s="103" t="s">
        <v>107</v>
      </c>
      <c r="G10" s="103" t="s">
        <v>108</v>
      </c>
      <c r="H10" s="103" t="s">
        <v>109</v>
      </c>
      <c r="I10" s="103" t="s">
        <v>110</v>
      </c>
      <c r="J10" s="103" t="s">
        <v>111</v>
      </c>
      <c r="K10" s="103" t="s">
        <v>112</v>
      </c>
      <c r="L10" s="102" t="s">
        <v>50</v>
      </c>
    </row>
    <row r="11" spans="3:12" x14ac:dyDescent="0.25">
      <c r="C11" s="100" t="s">
        <v>23</v>
      </c>
      <c r="D11" s="101">
        <v>0.18</v>
      </c>
      <c r="F11" s="40">
        <v>100</v>
      </c>
      <c r="G11" s="40">
        <f>D12*F11</f>
        <v>12</v>
      </c>
      <c r="H11" s="40">
        <f>F11-G11</f>
        <v>88</v>
      </c>
      <c r="I11" s="40">
        <f>H11/0.82</f>
        <v>107.31707317073172</v>
      </c>
      <c r="J11" s="40">
        <f>I11*D11</f>
        <v>19.317073170731707</v>
      </c>
      <c r="K11" s="40">
        <f>J11-G11</f>
        <v>7.3170731707317067</v>
      </c>
      <c r="L11" s="41">
        <f>K11/F11</f>
        <v>7.3170731707317069E-2</v>
      </c>
    </row>
    <row r="12" spans="3:12" x14ac:dyDescent="0.25">
      <c r="C12" s="100" t="s">
        <v>113</v>
      </c>
      <c r="D12" s="101">
        <v>0.12</v>
      </c>
      <c r="F12" s="40"/>
      <c r="G12" s="40"/>
      <c r="H12" s="40"/>
      <c r="I12" s="40"/>
      <c r="J12" s="40"/>
      <c r="K12" s="40"/>
      <c r="L12" s="68"/>
    </row>
    <row r="13" spans="3:12" x14ac:dyDescent="0.25">
      <c r="C13" s="100" t="s">
        <v>114</v>
      </c>
      <c r="D13" s="101">
        <v>0.04</v>
      </c>
      <c r="F13" s="40"/>
      <c r="G13" s="40"/>
      <c r="H13" s="40"/>
      <c r="I13" s="40"/>
      <c r="J13" s="40"/>
      <c r="K13" s="40"/>
      <c r="L13" s="68"/>
    </row>
  </sheetData>
  <pageMargins left="0.511811024" right="0.511811024" top="0.78740157499999996" bottom="0.78740157499999996" header="0.31496062000000002" footer="0.31496062000000002"/>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B0176-C70C-44E2-9892-CA6633E74C29}">
  <dimension ref="B2:B3"/>
  <sheetViews>
    <sheetView workbookViewId="0">
      <selection activeCell="B3" sqref="B3"/>
    </sheetView>
  </sheetViews>
  <sheetFormatPr defaultRowHeight="15" x14ac:dyDescent="0.25"/>
  <sheetData>
    <row r="2" spans="2:2" ht="15.75" x14ac:dyDescent="0.25">
      <c r="B2" s="37" t="s">
        <v>47</v>
      </c>
    </row>
    <row r="3" spans="2:2" x14ac:dyDescent="0.25">
      <c r="B3" t="s">
        <v>48</v>
      </c>
    </row>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Compra - Fora do Estado</vt:lpstr>
      <vt:lpstr>Margem - Fora do Estado</vt:lpstr>
      <vt:lpstr>Compra - Dentro do Estado</vt:lpstr>
      <vt:lpstr>Margem - Dentro do Estado</vt:lpstr>
      <vt:lpstr>Simples Nacional</vt:lpstr>
      <vt:lpstr>ICMS INTERESTADUAL</vt:lpstr>
      <vt:lpstr>CÁLCULO ALÍQUOTA DIFAL</vt:lpstr>
      <vt:lpstr>Links Úteis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Bruno</dc:creator>
  <cp:lastModifiedBy>Bruno</cp:lastModifiedBy>
  <dcterms:created xsi:type="dcterms:W3CDTF">2020-03-24T18:13:21Z</dcterms:created>
  <dcterms:modified xsi:type="dcterms:W3CDTF">2021-07-20T15:42:01Z</dcterms:modified>
</cp:coreProperties>
</file>