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Drives compartilhados\GG Arquitetura\DOCUMENTOS\CRONOGRAMA PROJETOS\"/>
    </mc:Choice>
  </mc:AlternateContent>
  <xr:revisionPtr revIDLastSave="0" documentId="13_ncr:1_{1AF08CA9-26AC-49B3-A1BA-3AE932D42A11}" xr6:coauthVersionLast="47" xr6:coauthVersionMax="47" xr10:uidLastSave="{00000000-0000-0000-0000-000000000000}"/>
  <bookViews>
    <workbookView minimized="1" xWindow="1530" yWindow="2985" windowWidth="23055" windowHeight="11385" tabRatio="788" firstSheet="9" activeTab="9" xr2:uid="{00000000-000D-0000-FFFF-FFFF00000000}"/>
  </bookViews>
  <sheets>
    <sheet name="Janeiro" sheetId="14" state="hidden" r:id="rId1"/>
    <sheet name="Fevereiro" sheetId="15" state="hidden" r:id="rId2"/>
    <sheet name="Março" sheetId="16" state="hidden" r:id="rId3"/>
    <sheet name="Abril" sheetId="17" state="hidden" r:id="rId4"/>
    <sheet name="Maio" sheetId="18" state="hidden" r:id="rId5"/>
    <sheet name="Junho" sheetId="19" state="hidden" r:id="rId6"/>
    <sheet name="Julho" sheetId="20" state="hidden" r:id="rId7"/>
    <sheet name="Agosto" sheetId="21" state="hidden" r:id="rId8"/>
    <sheet name="Setembro" sheetId="22" state="hidden" r:id="rId9"/>
    <sheet name="CRONOGRAMA" sheetId="24" r:id="rId10"/>
  </sheets>
  <definedNames>
    <definedName name="AnoCalendário">Janeiro!$K$2</definedName>
    <definedName name="_xlnm.Print_Area" localSheetId="0">Janeiro!$A$1:$H$14</definedName>
    <definedName name="DiasESemanas">{0,1,2,3,4,5,6} + {0;1;2;3;4;5}*7</definedName>
    <definedName name="InícioDaSemana">Janeiro!$K$3</definedName>
    <definedName name="RegiãoTítuloColuna1..H12.1">Janeiro!$B$2</definedName>
    <definedName name="RegiãoTítuloColuna1..H12.10">#REF!</definedName>
    <definedName name="RegiãoTítuloColuna1..H12.11">CRONOGRAMA!$B$2</definedName>
    <definedName name="RegiãoTítuloColuna1..H12.12">#REF!</definedName>
    <definedName name="RegiãoTítuloColuna1..H12.2">Fevereiro!$B$2</definedName>
    <definedName name="RegiãoTítuloColuna1..H12.3">Março!$B$2</definedName>
    <definedName name="RegiãoTítuloColuna1..H12.4">Janeiro!$B$2</definedName>
    <definedName name="RegiãoTítuloColuna1..H12.5">Maio!$B$2</definedName>
    <definedName name="RegiãoTítuloColuna1..H12.6">Junho!$B$2</definedName>
    <definedName name="RegiãoTítuloColuna1..H12.7">Julho!$B$2</definedName>
    <definedName name="RegiãoTítuloColuna1..H12.8">Agosto!$B$2</definedName>
    <definedName name="RegiãoTítuloColuna1..H12.9">Setembro!$B$2</definedName>
    <definedName name="RegiãoTítuloColuna2..C14.1">Janeiro!$B$2</definedName>
    <definedName name="RegiãoTítuloColuna2..C14.10">#REF!</definedName>
    <definedName name="RegiãoTítuloColuna2..C14.11">CRONOGRAMA!$B$2</definedName>
    <definedName name="RegiãoTítuloColuna2..C14.12">#REF!</definedName>
    <definedName name="RegiãoTítuloColuna2..C14.2">Fevereiro!$B$2</definedName>
    <definedName name="RegiãoTítuloColuna2..C14.3">Março!$B$2</definedName>
    <definedName name="RegiãoTítuloColuna2..C14.4">Abril!$B$2</definedName>
    <definedName name="RegiãoTítuloColuna2..C14.5">Maio!$B$2</definedName>
    <definedName name="RegiãoTítuloColuna2..C14.6">Junho!$B$2</definedName>
    <definedName name="RegiãoTítuloColuna2..C14.7">Julho!$B$2</definedName>
    <definedName name="RegiãoTítuloColuna2..C14.8">Agosto!$B$2</definedName>
    <definedName name="RegiãoTítuloColuna2..C14.9">Setembro!$B$2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2" i="24" l="1"/>
  <c r="B139" i="24"/>
  <c r="B124" i="24"/>
  <c r="B111" i="24"/>
  <c r="B98" i="24"/>
  <c r="B85" i="24"/>
  <c r="B72" i="24"/>
  <c r="B57" i="24"/>
  <c r="B44" i="24"/>
  <c r="B31" i="24"/>
  <c r="B18" i="24"/>
  <c r="B2" i="24"/>
  <c r="B2" i="22"/>
  <c r="B2" i="21"/>
  <c r="B2" i="20"/>
  <c r="B2" i="19"/>
  <c r="B2" i="18"/>
  <c r="B2" i="17"/>
  <c r="B2" i="16"/>
  <c r="B2" i="15"/>
  <c r="B2" i="14" l="1"/>
  <c r="K2" i="14" l="1"/>
  <c r="B151" i="24" s="1"/>
  <c r="B138" i="24" l="1"/>
  <c r="B123" i="24"/>
  <c r="B110" i="24"/>
  <c r="B97" i="24"/>
  <c r="B84" i="24"/>
  <c r="B71" i="24"/>
  <c r="B56" i="24"/>
  <c r="B43" i="24"/>
  <c r="B30" i="24"/>
  <c r="B17" i="24"/>
  <c r="B11" i="24" a="1"/>
  <c r="C11" i="24" s="1"/>
  <c r="B9" i="24" a="1"/>
  <c r="C9" i="24" s="1"/>
  <c r="B7" i="24" a="1"/>
  <c r="D7" i="24" s="1"/>
  <c r="B5" i="24" a="1"/>
  <c r="H5" i="24" s="1"/>
  <c r="B3" i="24" a="1"/>
  <c r="D3" i="24" s="1"/>
  <c r="B1" i="19"/>
  <c r="B1" i="24"/>
  <c r="B1" i="17"/>
  <c r="B1" i="18"/>
  <c r="B13" i="22" a="1"/>
  <c r="B11" i="22" a="1"/>
  <c r="B9" i="22" a="1"/>
  <c r="B7" i="22" a="1"/>
  <c r="B5" i="22" a="1"/>
  <c r="B3" i="22" a="1"/>
  <c r="B13" i="21" a="1"/>
  <c r="B11" i="21" a="1"/>
  <c r="B9" i="21" a="1"/>
  <c r="B7" i="21" a="1"/>
  <c r="B5" i="21" a="1"/>
  <c r="B3" i="21" a="1"/>
  <c r="B13" i="20" a="1"/>
  <c r="B11" i="20" a="1"/>
  <c r="B9" i="20" a="1"/>
  <c r="B7" i="20" a="1"/>
  <c r="B5" i="20" a="1"/>
  <c r="B3" i="20" a="1"/>
  <c r="B13" i="19" a="1"/>
  <c r="B11" i="19" a="1"/>
  <c r="B9" i="19" a="1"/>
  <c r="B7" i="19" a="1"/>
  <c r="B5" i="19" a="1"/>
  <c r="B3" i="19" a="1"/>
  <c r="B13" i="18" a="1"/>
  <c r="B11" i="18" a="1"/>
  <c r="B9" i="18" a="1"/>
  <c r="B7" i="18" a="1"/>
  <c r="B5" i="18" a="1"/>
  <c r="B3" i="18" a="1"/>
  <c r="B13" i="17" a="1"/>
  <c r="B11" i="17" a="1"/>
  <c r="B9" i="17" a="1"/>
  <c r="B7" i="17" a="1"/>
  <c r="B5" i="17" a="1"/>
  <c r="B3" i="17" a="1"/>
  <c r="B13" i="16" a="1"/>
  <c r="B11" i="16" a="1"/>
  <c r="B9" i="16" a="1"/>
  <c r="B7" i="16" a="1"/>
  <c r="B5" i="16" a="1"/>
  <c r="B3" i="16" a="1"/>
  <c r="B13" i="15" a="1"/>
  <c r="B11" i="15" a="1"/>
  <c r="B9" i="15" a="1"/>
  <c r="B7" i="15" a="1"/>
  <c r="B5" i="15" a="1"/>
  <c r="B3" i="15" a="1"/>
  <c r="B13" i="14" a="1"/>
  <c r="B11" i="14" a="1"/>
  <c r="B9" i="14" a="1"/>
  <c r="B7" i="14" a="1"/>
  <c r="B5" i="14" a="1"/>
  <c r="B3" i="14" a="1"/>
  <c r="B1" i="21"/>
  <c r="B1" i="22"/>
  <c r="B1" i="20"/>
  <c r="B1" i="15"/>
  <c r="B1" i="16"/>
  <c r="B1" i="14"/>
  <c r="G11" i="24" l="1"/>
  <c r="B11" i="24"/>
  <c r="D11" i="24"/>
  <c r="H11" i="24"/>
  <c r="F11" i="24"/>
  <c r="E11" i="24"/>
  <c r="B9" i="24"/>
  <c r="G9" i="24"/>
  <c r="F9" i="24"/>
  <c r="E9" i="24"/>
  <c r="D9" i="24"/>
  <c r="H9" i="24"/>
  <c r="H7" i="24"/>
  <c r="B7" i="24"/>
  <c r="G7" i="24"/>
  <c r="F7" i="24"/>
  <c r="E7" i="24"/>
  <c r="C7" i="24"/>
  <c r="B5" i="24"/>
  <c r="F5" i="24"/>
  <c r="G5" i="24"/>
  <c r="E5" i="24"/>
  <c r="C5" i="24"/>
  <c r="D5" i="24"/>
  <c r="B3" i="24"/>
  <c r="H3" i="24"/>
  <c r="G3" i="24"/>
  <c r="F3" i="24"/>
  <c r="E3" i="24"/>
  <c r="C3" i="24"/>
  <c r="G3" i="22"/>
  <c r="G2" i="22" s="1"/>
  <c r="E3" i="22"/>
  <c r="E2" i="22" s="1"/>
  <c r="C3" i="22"/>
  <c r="C2" i="22" s="1"/>
  <c r="H3" i="22"/>
  <c r="H2" i="22" s="1"/>
  <c r="F3" i="22"/>
  <c r="F2" i="22" s="1"/>
  <c r="D3" i="22"/>
  <c r="D2" i="22" s="1"/>
  <c r="B3" i="22"/>
  <c r="G7" i="22"/>
  <c r="E7" i="22"/>
  <c r="C7" i="22"/>
  <c r="H7" i="22"/>
  <c r="F7" i="22"/>
  <c r="D7" i="22"/>
  <c r="B7" i="22"/>
  <c r="G11" i="22"/>
  <c r="E11" i="22"/>
  <c r="C11" i="22"/>
  <c r="H11" i="22"/>
  <c r="F11" i="22"/>
  <c r="D11" i="22"/>
  <c r="B11" i="22"/>
  <c r="G5" i="22"/>
  <c r="E5" i="22"/>
  <c r="C5" i="22"/>
  <c r="H5" i="22"/>
  <c r="F5" i="22"/>
  <c r="D5" i="22"/>
  <c r="B5" i="22"/>
  <c r="G9" i="22"/>
  <c r="E9" i="22"/>
  <c r="C9" i="22"/>
  <c r="H9" i="22"/>
  <c r="F9" i="22"/>
  <c r="D9" i="22"/>
  <c r="B9" i="22"/>
  <c r="C13" i="22"/>
  <c r="B13" i="22"/>
  <c r="G5" i="21"/>
  <c r="E5" i="21"/>
  <c r="C5" i="21"/>
  <c r="H5" i="21"/>
  <c r="F5" i="21"/>
  <c r="D5" i="21"/>
  <c r="B5" i="21"/>
  <c r="G9" i="21"/>
  <c r="E9" i="21"/>
  <c r="C9" i="21"/>
  <c r="H9" i="21"/>
  <c r="F9" i="21"/>
  <c r="D9" i="21"/>
  <c r="B9" i="21"/>
  <c r="C13" i="21"/>
  <c r="B13" i="21"/>
  <c r="G3" i="21"/>
  <c r="G2" i="21" s="1"/>
  <c r="E3" i="21"/>
  <c r="E2" i="21" s="1"/>
  <c r="C3" i="21"/>
  <c r="C2" i="21" s="1"/>
  <c r="H3" i="21"/>
  <c r="H2" i="21" s="1"/>
  <c r="F3" i="21"/>
  <c r="F2" i="21" s="1"/>
  <c r="D3" i="21"/>
  <c r="D2" i="21" s="1"/>
  <c r="B3" i="21"/>
  <c r="G7" i="21"/>
  <c r="E7" i="21"/>
  <c r="C7" i="21"/>
  <c r="H7" i="21"/>
  <c r="F7" i="21"/>
  <c r="D7" i="21"/>
  <c r="B7" i="21"/>
  <c r="G11" i="21"/>
  <c r="E11" i="21"/>
  <c r="C11" i="21"/>
  <c r="H11" i="21"/>
  <c r="F11" i="21"/>
  <c r="D11" i="21"/>
  <c r="B11" i="21"/>
  <c r="G3" i="20"/>
  <c r="G2" i="20" s="1"/>
  <c r="E3" i="20"/>
  <c r="E2" i="20" s="1"/>
  <c r="C3" i="20"/>
  <c r="C2" i="20" s="1"/>
  <c r="H3" i="20"/>
  <c r="H2" i="20" s="1"/>
  <c r="F3" i="20"/>
  <c r="F2" i="20" s="1"/>
  <c r="D3" i="20"/>
  <c r="D2" i="20" s="1"/>
  <c r="B3" i="20"/>
  <c r="G7" i="20"/>
  <c r="E7" i="20"/>
  <c r="C7" i="20"/>
  <c r="H7" i="20"/>
  <c r="F7" i="20"/>
  <c r="D7" i="20"/>
  <c r="B7" i="20"/>
  <c r="G11" i="20"/>
  <c r="E11" i="20"/>
  <c r="C11" i="20"/>
  <c r="H11" i="20"/>
  <c r="F11" i="20"/>
  <c r="D11" i="20"/>
  <c r="B11" i="20"/>
  <c r="G5" i="20"/>
  <c r="E5" i="20"/>
  <c r="C5" i="20"/>
  <c r="H5" i="20"/>
  <c r="F5" i="20"/>
  <c r="D5" i="20"/>
  <c r="B5" i="20"/>
  <c r="G9" i="20"/>
  <c r="E9" i="20"/>
  <c r="C9" i="20"/>
  <c r="H9" i="20"/>
  <c r="F9" i="20"/>
  <c r="D9" i="20"/>
  <c r="B9" i="20"/>
  <c r="C13" i="20"/>
  <c r="B13" i="20"/>
  <c r="G5" i="19"/>
  <c r="E5" i="19"/>
  <c r="C5" i="19"/>
  <c r="H5" i="19"/>
  <c r="F5" i="19"/>
  <c r="D5" i="19"/>
  <c r="B5" i="19"/>
  <c r="G9" i="19"/>
  <c r="E9" i="19"/>
  <c r="C9" i="19"/>
  <c r="H9" i="19"/>
  <c r="F9" i="19"/>
  <c r="D9" i="19"/>
  <c r="B9" i="19"/>
  <c r="C13" i="19"/>
  <c r="B13" i="19"/>
  <c r="G3" i="19"/>
  <c r="G2" i="19" s="1"/>
  <c r="E3" i="19"/>
  <c r="E2" i="19" s="1"/>
  <c r="C3" i="19"/>
  <c r="C2" i="19" s="1"/>
  <c r="H3" i="19"/>
  <c r="H2" i="19" s="1"/>
  <c r="F3" i="19"/>
  <c r="F2" i="19" s="1"/>
  <c r="D3" i="19"/>
  <c r="D2" i="19" s="1"/>
  <c r="B3" i="19"/>
  <c r="G7" i="19"/>
  <c r="E7" i="19"/>
  <c r="C7" i="19"/>
  <c r="H7" i="19"/>
  <c r="F7" i="19"/>
  <c r="D7" i="19"/>
  <c r="B7" i="19"/>
  <c r="G11" i="19"/>
  <c r="E11" i="19"/>
  <c r="C11" i="19"/>
  <c r="H11" i="19"/>
  <c r="F11" i="19"/>
  <c r="D11" i="19"/>
  <c r="B11" i="19"/>
  <c r="G3" i="18"/>
  <c r="G2" i="18" s="1"/>
  <c r="E3" i="18"/>
  <c r="E2" i="18" s="1"/>
  <c r="C3" i="18"/>
  <c r="C2" i="18" s="1"/>
  <c r="H3" i="18"/>
  <c r="H2" i="18" s="1"/>
  <c r="F3" i="18"/>
  <c r="F2" i="18" s="1"/>
  <c r="D3" i="18"/>
  <c r="D2" i="18" s="1"/>
  <c r="B3" i="18"/>
  <c r="G7" i="18"/>
  <c r="E7" i="18"/>
  <c r="C7" i="18"/>
  <c r="H7" i="18"/>
  <c r="F7" i="18"/>
  <c r="D7" i="18"/>
  <c r="B7" i="18"/>
  <c r="G11" i="18"/>
  <c r="E11" i="18"/>
  <c r="C11" i="18"/>
  <c r="H11" i="18"/>
  <c r="F11" i="18"/>
  <c r="D11" i="18"/>
  <c r="B11" i="18"/>
  <c r="G5" i="18"/>
  <c r="E5" i="18"/>
  <c r="C5" i="18"/>
  <c r="H5" i="18"/>
  <c r="F5" i="18"/>
  <c r="D5" i="18"/>
  <c r="B5" i="18"/>
  <c r="G9" i="18"/>
  <c r="E9" i="18"/>
  <c r="C9" i="18"/>
  <c r="H9" i="18"/>
  <c r="F9" i="18"/>
  <c r="D9" i="18"/>
  <c r="B9" i="18"/>
  <c r="C13" i="18"/>
  <c r="B13" i="18"/>
  <c r="G3" i="17"/>
  <c r="G2" i="17" s="1"/>
  <c r="E3" i="17"/>
  <c r="E2" i="17" s="1"/>
  <c r="C3" i="17"/>
  <c r="C2" i="17" s="1"/>
  <c r="H3" i="17"/>
  <c r="H2" i="17" s="1"/>
  <c r="F3" i="17"/>
  <c r="F2" i="17" s="1"/>
  <c r="D3" i="17"/>
  <c r="D2" i="17" s="1"/>
  <c r="B3" i="17"/>
  <c r="G7" i="17"/>
  <c r="E7" i="17"/>
  <c r="C7" i="17"/>
  <c r="H7" i="17"/>
  <c r="F7" i="17"/>
  <c r="D7" i="17"/>
  <c r="B7" i="17"/>
  <c r="G11" i="17"/>
  <c r="E11" i="17"/>
  <c r="C11" i="17"/>
  <c r="H11" i="17"/>
  <c r="F11" i="17"/>
  <c r="D11" i="17"/>
  <c r="B11" i="17"/>
  <c r="G5" i="17"/>
  <c r="E5" i="17"/>
  <c r="C5" i="17"/>
  <c r="H5" i="17"/>
  <c r="F5" i="17"/>
  <c r="D5" i="17"/>
  <c r="B5" i="17"/>
  <c r="G9" i="17"/>
  <c r="E9" i="17"/>
  <c r="C9" i="17"/>
  <c r="H9" i="17"/>
  <c r="F9" i="17"/>
  <c r="D9" i="17"/>
  <c r="B9" i="17"/>
  <c r="C13" i="17"/>
  <c r="B13" i="17"/>
  <c r="G5" i="16"/>
  <c r="E5" i="16"/>
  <c r="C5" i="16"/>
  <c r="H5" i="16"/>
  <c r="F5" i="16"/>
  <c r="D5" i="16"/>
  <c r="B5" i="16"/>
  <c r="G9" i="16"/>
  <c r="E9" i="16"/>
  <c r="C9" i="16"/>
  <c r="H9" i="16"/>
  <c r="F9" i="16"/>
  <c r="D9" i="16"/>
  <c r="B9" i="16"/>
  <c r="C13" i="16"/>
  <c r="B13" i="16"/>
  <c r="G3" i="16"/>
  <c r="G2" i="16" s="1"/>
  <c r="E3" i="16"/>
  <c r="E2" i="16" s="1"/>
  <c r="C3" i="16"/>
  <c r="C2" i="16" s="1"/>
  <c r="H3" i="16"/>
  <c r="H2" i="16" s="1"/>
  <c r="F3" i="16"/>
  <c r="F2" i="16" s="1"/>
  <c r="D3" i="16"/>
  <c r="D2" i="16" s="1"/>
  <c r="B3" i="16"/>
  <c r="G7" i="16"/>
  <c r="E7" i="16"/>
  <c r="C7" i="16"/>
  <c r="H7" i="16"/>
  <c r="F7" i="16"/>
  <c r="D7" i="16"/>
  <c r="B7" i="16"/>
  <c r="G11" i="16"/>
  <c r="E11" i="16"/>
  <c r="C11" i="16"/>
  <c r="H11" i="16"/>
  <c r="F11" i="16"/>
  <c r="D11" i="16"/>
  <c r="B11" i="16"/>
  <c r="G5" i="15"/>
  <c r="E5" i="15"/>
  <c r="C5" i="15"/>
  <c r="H5" i="15"/>
  <c r="F5" i="15"/>
  <c r="D5" i="15"/>
  <c r="B5" i="15"/>
  <c r="G9" i="15"/>
  <c r="E9" i="15"/>
  <c r="C9" i="15"/>
  <c r="H9" i="15"/>
  <c r="F9" i="15"/>
  <c r="D9" i="15"/>
  <c r="B9" i="15"/>
  <c r="C13" i="15"/>
  <c r="B13" i="15"/>
  <c r="G3" i="15"/>
  <c r="G2" i="15" s="1"/>
  <c r="E3" i="15"/>
  <c r="E2" i="15" s="1"/>
  <c r="C3" i="15"/>
  <c r="C2" i="15" s="1"/>
  <c r="H3" i="15"/>
  <c r="H2" i="15" s="1"/>
  <c r="F3" i="15"/>
  <c r="F2" i="15" s="1"/>
  <c r="D3" i="15"/>
  <c r="D2" i="15" s="1"/>
  <c r="B3" i="15"/>
  <c r="G7" i="15"/>
  <c r="E7" i="15"/>
  <c r="C7" i="15"/>
  <c r="H7" i="15"/>
  <c r="F7" i="15"/>
  <c r="D7" i="15"/>
  <c r="B7" i="15"/>
  <c r="G11" i="15"/>
  <c r="E11" i="15"/>
  <c r="C11" i="15"/>
  <c r="H11" i="15"/>
  <c r="F11" i="15"/>
  <c r="D11" i="15"/>
  <c r="B11" i="15"/>
  <c r="H5" i="14"/>
  <c r="F5" i="14"/>
  <c r="D5" i="14"/>
  <c r="B5" i="14"/>
  <c r="G5" i="14"/>
  <c r="E5" i="14"/>
  <c r="C5" i="14"/>
  <c r="H9" i="14"/>
  <c r="F9" i="14"/>
  <c r="D9" i="14"/>
  <c r="B9" i="14"/>
  <c r="G9" i="14"/>
  <c r="E9" i="14"/>
  <c r="C9" i="14"/>
  <c r="B13" i="14"/>
  <c r="C13" i="14"/>
  <c r="H3" i="14"/>
  <c r="F3" i="14"/>
  <c r="D3" i="14"/>
  <c r="B3" i="14"/>
  <c r="G3" i="14"/>
  <c r="E3" i="14"/>
  <c r="C3" i="14"/>
  <c r="C2" i="14" s="1"/>
  <c r="H7" i="14"/>
  <c r="F7" i="14"/>
  <c r="D7" i="14"/>
  <c r="B7" i="14"/>
  <c r="G7" i="14"/>
  <c r="E7" i="14"/>
  <c r="C7" i="14"/>
  <c r="H11" i="14"/>
  <c r="F11" i="14"/>
  <c r="D11" i="14"/>
  <c r="B11" i="14"/>
  <c r="G11" i="14"/>
  <c r="E11" i="14"/>
  <c r="C11" i="14"/>
  <c r="G2" i="14" l="1"/>
  <c r="E2" i="14"/>
  <c r="H2" i="14"/>
  <c r="F2" i="14"/>
  <c r="D2" i="14"/>
</calcChain>
</file>

<file path=xl/sharedStrings.xml><?xml version="1.0" encoding="utf-8"?>
<sst xmlns="http://schemas.openxmlformats.org/spreadsheetml/2006/main" count="95" uniqueCount="18">
  <si>
    <t>ANOTAÇÕES</t>
  </si>
  <si>
    <t>CONFIGURAÇÕES DO CALENDÁRIO</t>
  </si>
  <si>
    <t>ANO</t>
  </si>
  <si>
    <t>INÍCIO DA SEMANA</t>
  </si>
  <si>
    <t>DOMINGO</t>
  </si>
  <si>
    <t>SEGUNDA-FEIRA</t>
  </si>
  <si>
    <t>TERÇA-FEIRA</t>
  </si>
  <si>
    <t>QUARTA-FEIRA</t>
  </si>
  <si>
    <t>QUINTA-FEIRA</t>
  </si>
  <si>
    <t>SEXTA-FEIRA</t>
  </si>
  <si>
    <t>SÁBADO</t>
  </si>
  <si>
    <t>CARNAVAL</t>
  </si>
  <si>
    <t>Feriado</t>
  </si>
  <si>
    <t>Feriado Antecipado</t>
  </si>
  <si>
    <t>Feriado Sexta-Feira Paixão</t>
  </si>
  <si>
    <t>SALA
COZINHA
VARANDA
LAVABO
SUÍTE 1
WC 1
SUÍTE 2
WC 2
SUÍTE 3
WC 3 
ÁREA DE SERV
DESP.</t>
  </si>
  <si>
    <t>ANTEPROJETO
MEDIÇÃO
LEVANT BASE
PSICOBRIEFING
CRIAÇÃO
3D
REVISÃO DO 3D
RENDERS
APRESENT PROJETO
REUNIÃO</t>
  </si>
  <si>
    <t xml:space="preserve">PROJETO EXECUTIVO
EXEC DOS AMBIENTES
AUTOCORREÇÃO
CORREÇÃO SUPERVISOR
REVISÃO
CORREÇÃO DA REVISÃO
REVISÃO FINAL
FINALIZAÇÃO + REUNIÃO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</si>
</sst>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d"/>
  </numFmts>
  <fonts count="13" x14ac:knownFonts="1">
    <font>
      <sz val="11"/>
      <color theme="1" tint="0.24994659260841701"/>
      <name val="Sylfaen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Sylfaen"/>
      <family val="2"/>
      <scheme val="minor"/>
    </font>
    <font>
      <b/>
      <sz val="14"/>
      <color theme="0"/>
      <name val="Sylfaen"/>
      <family val="2"/>
      <scheme val="minor"/>
    </font>
    <font>
      <sz val="35"/>
      <color theme="4"/>
      <name val="Sylfaen"/>
      <family val="2"/>
      <scheme val="minor"/>
    </font>
    <font>
      <sz val="12"/>
      <color theme="4" tint="-0.24994659260841701"/>
      <name val="Sylfaen"/>
      <family val="1"/>
      <scheme val="major"/>
    </font>
    <font>
      <sz val="11"/>
      <color theme="1" tint="0.34998626667073579"/>
      <name val="Sylfaen"/>
      <family val="2"/>
      <scheme val="minor"/>
    </font>
    <font>
      <sz val="11"/>
      <color theme="4" tint="-0.24994659260841701"/>
      <name val="Sylfaen"/>
      <family val="2"/>
      <scheme val="minor"/>
    </font>
    <font>
      <sz val="11"/>
      <color indexed="63"/>
      <name val="Sylfaen"/>
      <family val="2"/>
      <scheme val="minor"/>
    </font>
    <font>
      <sz val="11"/>
      <name val="Sylfaen"/>
      <family val="2"/>
      <scheme val="minor"/>
    </font>
    <font>
      <b/>
      <sz val="11"/>
      <color theme="1" tint="0.34998626667073579"/>
      <name val="Sylfaen"/>
      <family val="2"/>
      <scheme val="minor"/>
    </font>
    <font>
      <sz val="11"/>
      <color theme="1" tint="0.24994659260841701"/>
      <name val="Sylfaen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2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/>
      <bottom style="medium">
        <color theme="4" tint="-0.24994659260841701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>
      <alignment vertical="top"/>
    </xf>
    <xf numFmtId="0" fontId="9" fillId="3" borderId="0" applyNumberFormat="0" applyBorder="0" applyAlignment="0" applyProtection="0"/>
    <xf numFmtId="0" fontId="8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167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1" fillId="6" borderId="0" applyBorder="0" applyProtection="0">
      <alignment horizontal="left" vertical="top" wrapText="1" indent="1"/>
    </xf>
    <xf numFmtId="168" fontId="7" fillId="0" borderId="0">
      <alignment horizontal="left" indent="1"/>
    </xf>
    <xf numFmtId="0" fontId="10" fillId="6" borderId="0" applyNumberFormat="0" applyFont="0" applyBorder="0" applyAlignment="0">
      <alignment horizontal="left" vertical="center" indent="1"/>
    </xf>
    <xf numFmtId="0" fontId="6" fillId="0" borderId="0">
      <alignment horizontal="left" indent="1"/>
    </xf>
    <xf numFmtId="0" fontId="8" fillId="0" borderId="0" applyFill="0" applyProtection="0"/>
    <xf numFmtId="0" fontId="12" fillId="0" borderId="0" applyFill="0" applyProtection="0"/>
  </cellStyleXfs>
  <cellXfs count="79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8" fillId="2" borderId="0" xfId="2" applyFill="1" applyBorder="1" applyAlignment="1">
      <alignment vertical="center"/>
    </xf>
    <xf numFmtId="0" fontId="5" fillId="0" borderId="0" xfId="5" applyFill="1" applyBorder="1" applyAlignment="1">
      <alignment horizontal="right" vertical="center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5" fillId="2" borderId="0" xfId="5" applyFill="1" applyAlignment="1">
      <alignment horizontal="left" vertical="center"/>
    </xf>
    <xf numFmtId="168" fontId="7" fillId="0" borderId="0" xfId="12">
      <alignment horizontal="left" indent="1"/>
    </xf>
    <xf numFmtId="0" fontId="0" fillId="0" borderId="0" xfId="0" applyFont="1">
      <alignment vertical="top"/>
    </xf>
    <xf numFmtId="0" fontId="0" fillId="2" borderId="0" xfId="0" applyFont="1" applyFill="1" applyAlignment="1">
      <alignment horizontal="right"/>
    </xf>
    <xf numFmtId="168" fontId="7" fillId="6" borderId="0" xfId="13" applyNumberFormat="1" applyFont="1" applyAlignment="1">
      <alignment horizontal="left" wrapText="1" indent="1"/>
    </xf>
    <xf numFmtId="0" fontId="0" fillId="0" borderId="0" xfId="0">
      <alignment vertical="top"/>
    </xf>
    <xf numFmtId="0" fontId="8" fillId="0" borderId="3" xfId="2" applyFill="1">
      <alignment horizontal="left" vertical="center" indent="1"/>
    </xf>
    <xf numFmtId="0" fontId="6" fillId="0" borderId="0" xfId="14">
      <alignment horizontal="left" indent="1"/>
    </xf>
    <xf numFmtId="0" fontId="0" fillId="0" borderId="0" xfId="0">
      <alignment vertical="top"/>
    </xf>
    <xf numFmtId="168" fontId="7" fillId="6" borderId="0" xfId="13" applyNumberFormat="1" applyFont="1" applyAlignment="1">
      <alignment horizontal="left" indent="1"/>
    </xf>
    <xf numFmtId="0" fontId="5" fillId="2" borderId="0" xfId="5" applyFill="1" applyBorder="1" applyAlignment="1">
      <alignment horizontal="left" vertical="center"/>
    </xf>
    <xf numFmtId="0" fontId="0" fillId="0" borderId="0" xfId="0">
      <alignment vertical="top"/>
    </xf>
    <xf numFmtId="0" fontId="5" fillId="2" borderId="0" xfId="5" applyFill="1" applyBorder="1">
      <alignment vertical="center"/>
    </xf>
    <xf numFmtId="0" fontId="5" fillId="2" borderId="0" xfId="5" applyNumberFormat="1" applyFill="1" applyBorder="1" applyAlignment="1">
      <alignment horizontal="left" vertical="center"/>
    </xf>
    <xf numFmtId="168" fontId="0" fillId="0" borderId="0" xfId="0" applyNumberFormat="1">
      <alignment vertical="top"/>
    </xf>
    <xf numFmtId="0" fontId="8" fillId="2" borderId="0" xfId="15" applyFill="1"/>
    <xf numFmtId="0" fontId="12" fillId="0" borderId="0" xfId="16"/>
    <xf numFmtId="0" fontId="0" fillId="6" borderId="0" xfId="13" applyFont="1" applyAlignment="1">
      <alignment vertical="top"/>
    </xf>
    <xf numFmtId="0" fontId="0" fillId="0" borderId="4" xfId="0" applyBorder="1">
      <alignment vertical="top"/>
    </xf>
    <xf numFmtId="0" fontId="5" fillId="2" borderId="5" xfId="5" applyFill="1" applyBorder="1" applyAlignment="1">
      <alignment horizontal="left" vertical="center"/>
    </xf>
    <xf numFmtId="0" fontId="8" fillId="2" borderId="5" xfId="2" applyFill="1" applyBorder="1" applyAlignment="1">
      <alignment vertical="center"/>
    </xf>
    <xf numFmtId="0" fontId="5" fillId="0" borderId="6" xfId="5" applyFill="1" applyBorder="1" applyAlignment="1">
      <alignment horizontal="right" vertical="center"/>
    </xf>
    <xf numFmtId="0" fontId="0" fillId="0" borderId="7" xfId="0" applyBorder="1">
      <alignment vertical="top"/>
    </xf>
    <xf numFmtId="0" fontId="8" fillId="0" borderId="3" xfId="2" applyFill="1" applyBorder="1">
      <alignment horizontal="left" vertical="center" indent="1"/>
    </xf>
    <xf numFmtId="0" fontId="8" fillId="0" borderId="8" xfId="2" applyFill="1" applyBorder="1">
      <alignment horizontal="left" vertical="center" indent="1"/>
    </xf>
    <xf numFmtId="168" fontId="7" fillId="0" borderId="0" xfId="12" applyBorder="1">
      <alignment horizontal="left" indent="1"/>
    </xf>
    <xf numFmtId="168" fontId="7" fillId="0" borderId="9" xfId="12" applyBorder="1">
      <alignment horizontal="left" indent="1"/>
    </xf>
    <xf numFmtId="0" fontId="0" fillId="0" borderId="0" xfId="0" applyBorder="1">
      <alignment vertical="top"/>
    </xf>
    <xf numFmtId="0" fontId="0" fillId="0" borderId="0" xfId="0" applyBorder="1" applyAlignment="1">
      <alignment vertical="top" wrapText="1"/>
    </xf>
    <xf numFmtId="0" fontId="0" fillId="0" borderId="9" xfId="0" applyBorder="1">
      <alignment vertical="top"/>
    </xf>
    <xf numFmtId="168" fontId="7" fillId="6" borderId="0" xfId="13" applyNumberFormat="1" applyFont="1" applyBorder="1" applyAlignment="1">
      <alignment horizontal="left" indent="1"/>
    </xf>
    <xf numFmtId="168" fontId="7" fillId="6" borderId="9" xfId="13" applyNumberFormat="1" applyFont="1" applyBorder="1" applyAlignment="1">
      <alignment horizontal="left" indent="1"/>
    </xf>
    <xf numFmtId="0" fontId="0" fillId="6" borderId="0" xfId="13" applyFont="1" applyBorder="1" applyAlignment="1">
      <alignment vertical="top"/>
    </xf>
    <xf numFmtId="0" fontId="0" fillId="6" borderId="0" xfId="13" applyFont="1" applyBorder="1" applyAlignment="1">
      <alignment vertical="top" wrapText="1"/>
    </xf>
    <xf numFmtId="0" fontId="0" fillId="6" borderId="9" xfId="13" applyFont="1" applyBorder="1" applyAlignment="1">
      <alignment vertical="top"/>
    </xf>
    <xf numFmtId="0" fontId="0" fillId="0" borderId="10" xfId="0" applyBorder="1">
      <alignment vertical="top"/>
    </xf>
    <xf numFmtId="0" fontId="0" fillId="0" borderId="11" xfId="0" applyBorder="1">
      <alignment vertical="top"/>
    </xf>
    <xf numFmtId="0" fontId="0" fillId="0" borderId="12" xfId="0" applyBorder="1">
      <alignment vertical="top"/>
    </xf>
    <xf numFmtId="0" fontId="0" fillId="0" borderId="11" xfId="0" applyBorder="1" applyAlignment="1">
      <alignment vertical="top" wrapText="1"/>
    </xf>
    <xf numFmtId="0" fontId="0" fillId="6" borderId="0" xfId="13" applyFont="1" applyBorder="1" applyAlignment="1">
      <alignment vertical="top"/>
    </xf>
    <xf numFmtId="0" fontId="0" fillId="6" borderId="9" xfId="13" applyFont="1" applyBorder="1" applyAlignment="1">
      <alignment vertical="top"/>
    </xf>
    <xf numFmtId="0" fontId="0" fillId="6" borderId="0" xfId="13" applyFont="1" applyBorder="1" applyAlignment="1">
      <alignment vertical="top"/>
    </xf>
    <xf numFmtId="0" fontId="0" fillId="7" borderId="0" xfId="0" applyFill="1" applyBorder="1">
      <alignment vertical="top"/>
    </xf>
    <xf numFmtId="0" fontId="0" fillId="8" borderId="0" xfId="0" applyFill="1" applyBorder="1">
      <alignment vertical="top"/>
    </xf>
    <xf numFmtId="0" fontId="0" fillId="8" borderId="11" xfId="0" applyFill="1" applyBorder="1">
      <alignment vertical="top"/>
    </xf>
    <xf numFmtId="168" fontId="7" fillId="0" borderId="0" xfId="13" applyNumberFormat="1" applyFont="1" applyFill="1" applyBorder="1" applyAlignment="1">
      <alignment horizontal="left" indent="1"/>
    </xf>
    <xf numFmtId="0" fontId="0" fillId="0" borderId="11" xfId="0" applyBorder="1" applyAlignment="1">
      <alignment horizontal="center" vertical="top" wrapText="1"/>
    </xf>
    <xf numFmtId="0" fontId="0" fillId="0" borderId="0" xfId="0" applyFill="1">
      <alignment vertical="top"/>
    </xf>
    <xf numFmtId="0" fontId="0" fillId="0" borderId="0" xfId="13" applyFont="1" applyFill="1" applyBorder="1" applyAlignment="1">
      <alignment vertical="top"/>
    </xf>
    <xf numFmtId="0" fontId="0" fillId="0" borderId="0" xfId="13" applyFont="1" applyFill="1" applyBorder="1" applyAlignment="1">
      <alignment vertical="top" wrapText="1"/>
    </xf>
    <xf numFmtId="0" fontId="0" fillId="0" borderId="11" xfId="0" applyFill="1" applyBorder="1" applyAlignment="1">
      <alignment vertical="top" wrapText="1"/>
    </xf>
    <xf numFmtId="0" fontId="0" fillId="0" borderId="0" xfId="0" applyFill="1" applyBorder="1" applyAlignment="1">
      <alignment vertical="top" wrapText="1"/>
    </xf>
    <xf numFmtId="168" fontId="7" fillId="0" borderId="0" xfId="12" applyFill="1" applyBorder="1">
      <alignment horizontal="left" indent="1"/>
    </xf>
    <xf numFmtId="0" fontId="0" fillId="0" borderId="11" xfId="0" applyFill="1" applyBorder="1">
      <alignment vertical="top"/>
    </xf>
    <xf numFmtId="0" fontId="0" fillId="0" borderId="0" xfId="0" applyFill="1" applyBorder="1">
      <alignment vertical="top"/>
    </xf>
    <xf numFmtId="0" fontId="0" fillId="6" borderId="9" xfId="13" applyFont="1" applyBorder="1" applyAlignment="1">
      <alignment vertical="top" wrapText="1"/>
    </xf>
    <xf numFmtId="0" fontId="0" fillId="6" borderId="0" xfId="13" applyFont="1" applyBorder="1" applyAlignment="1">
      <alignment vertical="top"/>
    </xf>
    <xf numFmtId="0" fontId="11" fillId="6" borderId="0" xfId="11">
      <alignment horizontal="left" vertical="top" wrapText="1" indent="1"/>
    </xf>
    <xf numFmtId="0" fontId="0" fillId="6" borderId="0" xfId="13" applyFont="1" applyAlignment="1">
      <alignment vertical="top"/>
    </xf>
    <xf numFmtId="0" fontId="11" fillId="6" borderId="0" xfId="11" applyBorder="1">
      <alignment horizontal="left" vertical="top" wrapText="1" indent="1"/>
    </xf>
    <xf numFmtId="0" fontId="0" fillId="6" borderId="0" xfId="13" applyFont="1" applyBorder="1" applyAlignment="1">
      <alignment vertical="top"/>
    </xf>
    <xf numFmtId="0" fontId="0" fillId="6" borderId="9" xfId="13" applyFont="1" applyBorder="1" applyAlignment="1">
      <alignment vertical="top"/>
    </xf>
    <xf numFmtId="0" fontId="0" fillId="0" borderId="13" xfId="0" applyBorder="1" applyAlignment="1">
      <alignment horizontal="center" vertical="top" wrapText="1"/>
    </xf>
    <xf numFmtId="0" fontId="0" fillId="0" borderId="13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17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0" fillId="0" borderId="14" xfId="0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0" fillId="0" borderId="0" xfId="0" applyBorder="1" applyAlignment="1">
      <alignment horizontal="center" vertical="top"/>
    </xf>
  </cellXfs>
  <cellStyles count="17">
    <cellStyle name="40% - Ênfase1" xfId="1" builtinId="31" customBuiltin="1"/>
    <cellStyle name="Dia" xfId="12" xr:uid="{00000000-0005-0000-0000-000001000000}"/>
    <cellStyle name="Em tiras" xfId="13" xr:uid="{00000000-0005-0000-0000-000002000000}"/>
    <cellStyle name="Ênfase1" xfId="3" builtinId="29" customBuiltin="1"/>
    <cellStyle name="Ênfase5" xfId="4" builtinId="45" customBuiltin="1"/>
    <cellStyle name="Entrada de configurações" xfId="14" xr:uid="{00000000-0005-0000-0000-000005000000}"/>
    <cellStyle name="Moeda" xfId="8" builtinId="4" customBuiltin="1"/>
    <cellStyle name="Moeda [0]" xfId="9" builtinId="7" customBuiltin="1"/>
    <cellStyle name="Normal" xfId="0" builtinId="0" customBuiltin="1"/>
    <cellStyle name="Porcentagem" xfId="10" builtinId="5" customBuiltin="1"/>
    <cellStyle name="Separador de milhares [0]" xfId="7" builtinId="6" customBuiltin="1"/>
    <cellStyle name="Título" xfId="5" builtinId="15" customBuiltin="1"/>
    <cellStyle name="Título 1" xfId="2" builtinId="16" customBuiltin="1"/>
    <cellStyle name="Título 2" xfId="15" builtinId="17" customBuiltin="1"/>
    <cellStyle name="Título 3" xfId="16" builtinId="18" customBuiltin="1"/>
    <cellStyle name="Título 4" xfId="11" builtinId="19" customBuiltin="1"/>
    <cellStyle name="Vírgula" xfId="6" builtinId="3" customBuiltin="1"/>
  </cellStyles>
  <dxfs count="43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Global Calendar">
      <a:dk1>
        <a:sysClr val="windowText" lastClr="000000"/>
      </a:dk1>
      <a:lt1>
        <a:sysClr val="window" lastClr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autoPageBreaks="0" fitToPage="1"/>
  </sheetPr>
  <dimension ref="A1:K14"/>
  <sheetViews>
    <sheetView showGridLines="0" zoomScaleNormal="100" workbookViewId="0"/>
  </sheetViews>
  <sheetFormatPr defaultColWidth="8.75" defaultRowHeight="15" x14ac:dyDescent="0.25"/>
  <cols>
    <col min="1" max="1" width="2.625" style="15" customWidth="1"/>
    <col min="2" max="2" width="18.25" customWidth="1"/>
    <col min="3" max="8" width="17.625" customWidth="1"/>
    <col min="9" max="9" width="2.625" customWidth="1"/>
    <col min="10" max="10" width="18.625" customWidth="1"/>
    <col min="11" max="11" width="18.875" customWidth="1"/>
  </cols>
  <sheetData>
    <row r="1" spans="1:11" s="1" customFormat="1" ht="60" customHeight="1" x14ac:dyDescent="0.25">
      <c r="A1" s="15"/>
      <c r="B1" s="19" t="str">
        <f ca="1">"Janeiro "&amp;AnoCalendário</f>
        <v>Janeiro 2021</v>
      </c>
      <c r="C1" s="17"/>
      <c r="D1" s="20"/>
      <c r="E1" s="3"/>
      <c r="F1" s="3"/>
      <c r="G1" s="3"/>
      <c r="H1" s="7"/>
      <c r="J1" s="22" t="s">
        <v>1</v>
      </c>
      <c r="K1" s="12"/>
    </row>
    <row r="2" spans="1:11" s="2" customFormat="1" ht="21.75" customHeight="1" thickBot="1" x14ac:dyDescent="0.4">
      <c r="A2" s="15"/>
      <c r="B2" s="13" t="str">
        <f>InícioDaSemana</f>
        <v>DOMINGO</v>
      </c>
      <c r="C2" s="13" t="str">
        <f ca="1">UPPER(TEXT(C3,"dddd"))</f>
        <v>SEGUNDA-FEIRA</v>
      </c>
      <c r="D2" s="13" t="str">
        <f ca="1">UPPER(TEXT(D3,"dddd"))</f>
        <v>TERÇA-FEIRA</v>
      </c>
      <c r="E2" s="13" t="str">
        <f t="shared" ref="E2:H2" ca="1" si="0">UPPER(TEXT(E3,"dddd"))</f>
        <v>QUARTA-FEIRA</v>
      </c>
      <c r="F2" s="13" t="str">
        <f t="shared" ca="1" si="0"/>
        <v>QUINTA-FEIRA</v>
      </c>
      <c r="G2" s="13" t="str">
        <f t="shared" ca="1" si="0"/>
        <v>SEXTA-FEIRA</v>
      </c>
      <c r="H2" s="13" t="str">
        <f t="shared" ca="1" si="0"/>
        <v>SÁBADO</v>
      </c>
      <c r="J2" s="23" t="s">
        <v>2</v>
      </c>
      <c r="K2" s="14">
        <f ca="1">YEAR(TODAY())</f>
        <v>2021</v>
      </c>
    </row>
    <row r="3" spans="1:11" s="5" customFormat="1" ht="19.5" customHeight="1" x14ac:dyDescent="0.35">
      <c r="A3" s="15"/>
      <c r="B3" s="8">
        <f t="array" aca="1" ref="B3:H3" ca="1">DiasESemanas+DATE(AnoCalendário,1,1)-WEEKDAY(DATE(AnoCalendário,1,1),(InícioDaSemana="SEGUNDA-FEIRA")+1)+1</f>
        <v>44192</v>
      </c>
      <c r="C3" s="8">
        <f ca="1"/>
        <v>44193</v>
      </c>
      <c r="D3" s="8">
        <f ca="1"/>
        <v>44194</v>
      </c>
      <c r="E3" s="8">
        <f ca="1"/>
        <v>44195</v>
      </c>
      <c r="F3" s="8">
        <f ca="1"/>
        <v>44196</v>
      </c>
      <c r="G3" s="8">
        <f ca="1"/>
        <v>44197</v>
      </c>
      <c r="H3" s="8">
        <f ca="1"/>
        <v>44198</v>
      </c>
      <c r="J3" s="23" t="s">
        <v>3</v>
      </c>
      <c r="K3" s="14" t="s">
        <v>4</v>
      </c>
    </row>
    <row r="4" spans="1:11" ht="57.95" customHeight="1" x14ac:dyDescent="0.25">
      <c r="B4" s="18"/>
      <c r="C4" s="18"/>
      <c r="D4" s="18"/>
      <c r="E4" s="18"/>
      <c r="F4" s="18"/>
      <c r="G4" s="18"/>
      <c r="H4" s="18"/>
      <c r="J4" s="21"/>
    </row>
    <row r="5" spans="1:11" s="5" customFormat="1" ht="19.5" customHeight="1" x14ac:dyDescent="0.25">
      <c r="A5" s="15"/>
      <c r="B5" s="11">
        <f t="array" aca="1" ref="B5:H5" ca="1">DiasESemanas+DATE(AnoCalendário,1,1)-WEEKDAY(DATE(AnoCalendário,1,1),(InícioDaSemana="SEGUNDA-FEIRA")+1)+8</f>
        <v>44199</v>
      </c>
      <c r="C5" s="11">
        <f ca="1"/>
        <v>44200</v>
      </c>
      <c r="D5" s="11">
        <f ca="1"/>
        <v>44201</v>
      </c>
      <c r="E5" s="11">
        <f ca="1"/>
        <v>44202</v>
      </c>
      <c r="F5" s="11">
        <f ca="1"/>
        <v>44203</v>
      </c>
      <c r="G5" s="11">
        <f ca="1"/>
        <v>44204</v>
      </c>
      <c r="H5" s="11">
        <f ca="1"/>
        <v>44205</v>
      </c>
    </row>
    <row r="6" spans="1:11" s="9" customFormat="1" ht="57.95" customHeight="1" x14ac:dyDescent="0.25">
      <c r="A6" s="15"/>
      <c r="B6" s="24"/>
      <c r="C6" s="24"/>
      <c r="D6" s="24"/>
      <c r="E6" s="24"/>
      <c r="F6" s="24"/>
      <c r="G6" s="24"/>
      <c r="H6" s="24"/>
      <c r="J6" s="10"/>
    </row>
    <row r="7" spans="1:11" s="5" customFormat="1" ht="19.5" customHeight="1" x14ac:dyDescent="0.25">
      <c r="A7" s="15"/>
      <c r="B7" s="8">
        <f t="array" aca="1" ref="B7:H7" ca="1">DiasESemanas+DATE(AnoCalendário,1,1)-WEEKDAY(DATE(AnoCalendário,1,1),(InícioDaSemana="SEGUNDA-FEIRA")+1)+15</f>
        <v>44206</v>
      </c>
      <c r="C7" s="8">
        <f ca="1"/>
        <v>44207</v>
      </c>
      <c r="D7" s="8">
        <f ca="1"/>
        <v>44208</v>
      </c>
      <c r="E7" s="8">
        <f ca="1"/>
        <v>44209</v>
      </c>
      <c r="F7" s="8">
        <f ca="1"/>
        <v>44210</v>
      </c>
      <c r="G7" s="8">
        <f ca="1"/>
        <v>44211</v>
      </c>
      <c r="H7" s="8">
        <f ca="1"/>
        <v>44212</v>
      </c>
      <c r="J7" s="6"/>
    </row>
    <row r="8" spans="1:11" s="9" customFormat="1" ht="57.95" customHeight="1" x14ac:dyDescent="0.25">
      <c r="A8" s="15"/>
      <c r="B8" s="18"/>
      <c r="C8" s="18"/>
      <c r="D8" s="18"/>
      <c r="E8" s="18"/>
      <c r="F8" s="18"/>
      <c r="G8" s="18"/>
      <c r="H8" s="18"/>
    </row>
    <row r="9" spans="1:11" s="5" customFormat="1" ht="19.5" customHeight="1" x14ac:dyDescent="0.25">
      <c r="A9" s="15"/>
      <c r="B9" s="11">
        <f t="array" aca="1" ref="B9:H9" ca="1">DiasESemanas+DATE(AnoCalendário,1,1)-WEEKDAY(DATE(AnoCalendário,1,1),(InícioDaSemana="SEGUNDA-FEIRA")+1)+22</f>
        <v>44213</v>
      </c>
      <c r="C9" s="11">
        <f ca="1"/>
        <v>44214</v>
      </c>
      <c r="D9" s="11">
        <f ca="1"/>
        <v>44215</v>
      </c>
      <c r="E9" s="11">
        <f ca="1"/>
        <v>44216</v>
      </c>
      <c r="F9" s="11">
        <f ca="1"/>
        <v>44217</v>
      </c>
      <c r="G9" s="11">
        <f ca="1"/>
        <v>44218</v>
      </c>
      <c r="H9" s="11">
        <f ca="1"/>
        <v>44219</v>
      </c>
    </row>
    <row r="10" spans="1:11" s="9" customFormat="1" ht="57.95" customHeight="1" x14ac:dyDescent="0.25">
      <c r="A10" s="15"/>
      <c r="B10" s="24"/>
      <c r="C10" s="24"/>
      <c r="D10" s="24"/>
      <c r="E10" s="24"/>
      <c r="F10" s="24"/>
      <c r="G10" s="24"/>
      <c r="H10" s="24"/>
    </row>
    <row r="11" spans="1:11" s="5" customFormat="1" ht="19.5" customHeight="1" x14ac:dyDescent="0.25">
      <c r="A11" s="15"/>
      <c r="B11" s="8">
        <f t="array" aca="1" ref="B11:H11" ca="1">DiasESemanas+DATE(AnoCalendário,1,1)-WEEKDAY(DATE(AnoCalendário,1,1),(InícioDaSemana="SEGUNDA-FEIRA")+1)+29</f>
        <v>44220</v>
      </c>
      <c r="C11" s="8">
        <f ca="1"/>
        <v>44221</v>
      </c>
      <c r="D11" s="8">
        <f ca="1"/>
        <v>44222</v>
      </c>
      <c r="E11" s="8">
        <f ca="1"/>
        <v>44223</v>
      </c>
      <c r="F11" s="8">
        <f ca="1"/>
        <v>44224</v>
      </c>
      <c r="G11" s="8">
        <f ca="1"/>
        <v>44225</v>
      </c>
      <c r="H11" s="8">
        <f ca="1"/>
        <v>44226</v>
      </c>
    </row>
    <row r="12" spans="1:11" s="9" customFormat="1" ht="57.95" customHeight="1" x14ac:dyDescent="0.25">
      <c r="A12" s="15"/>
      <c r="B12" s="18"/>
      <c r="C12" s="18"/>
      <c r="D12" s="18"/>
      <c r="E12" s="18"/>
      <c r="F12" s="18"/>
      <c r="G12" s="18"/>
      <c r="H12" s="18"/>
    </row>
    <row r="13" spans="1:11" s="5" customFormat="1" ht="19.5" customHeight="1" x14ac:dyDescent="0.25">
      <c r="A13" s="15"/>
      <c r="B13" s="11">
        <f t="array" aca="1" ref="B13:C13" ca="1">DiasESemanas+DATE(AnoCalendário,1,1)-WEEKDAY(DATE(AnoCalendário,1,1),(InícioDaSemana="SEGUNDA-FEIRA")+1)+36</f>
        <v>44227</v>
      </c>
      <c r="C13" s="11">
        <f ca="1"/>
        <v>44228</v>
      </c>
      <c r="D13" s="64" t="s">
        <v>0</v>
      </c>
      <c r="E13" s="65"/>
      <c r="F13" s="65"/>
      <c r="G13" s="65"/>
      <c r="H13" s="65"/>
    </row>
    <row r="14" spans="1:11" s="9" customFormat="1" ht="57.95" customHeight="1" x14ac:dyDescent="0.25">
      <c r="A14" s="15"/>
      <c r="B14" s="24"/>
      <c r="C14" s="24"/>
      <c r="D14" s="64"/>
      <c r="E14" s="65"/>
      <c r="F14" s="65"/>
      <c r="G14" s="65"/>
      <c r="H14" s="65"/>
    </row>
  </sheetData>
  <mergeCells count="2">
    <mergeCell ref="D13:D14"/>
    <mergeCell ref="E13:H14"/>
  </mergeCells>
  <phoneticPr fontId="1" type="noConversion"/>
  <conditionalFormatting sqref="B11:H11 B13:C13">
    <cfRule type="expression" dxfId="42" priority="24">
      <formula>AND(DAY(B11)&gt;=1,DAY(B11)&lt;=15)</formula>
    </cfRule>
  </conditionalFormatting>
  <conditionalFormatting sqref="B3:G3">
    <cfRule type="expression" dxfId="41" priority="23">
      <formula>DAY(B3)&gt;8</formula>
    </cfRule>
  </conditionalFormatting>
  <dataValidations count="14">
    <dataValidation type="list" errorStyle="warning" allowBlank="1" showInputMessage="1" showErrorMessage="1" error="Selecione um dia na lista. Selecione CANCELAR e pressione Alt+Seta para baixo para escolher o dia na lista suspensa." prompt="Selecione o dia de início da semana nesta célula. Pressione Alt+Seta para baixo para abrir a lista suspensa e pressione Enter para selecionar o dia de início da semana." sqref="K3" xr:uid="{00000000-0002-0000-0000-000000000000}">
      <formula1>"DOMINGO,SEGUNDA-FEIRA"</formula1>
    </dataValidation>
    <dataValidation allowBlank="1" showInputMessage="1" showErrorMessage="1" prompt="Crie calendários personalizados de um mês nesta pasta de trabalho. Personalize o ano e o dia de início da semana para todos os meses com esta planilha de janeiro. Cada mês está em uma planilha separada." sqref="A1" xr:uid="{00000000-0002-0000-0000-000001000000}"/>
    <dataValidation allowBlank="1" showInputMessage="1" showErrorMessage="1" prompt="O ano nesta célula é atualizado automaticamente. Selecione outro ano na célula K2 para alterar o ano." sqref="C1:D1" xr:uid="{00000000-0002-0000-0000-000002000000}"/>
    <dataValidation allowBlank="1" showInputMessage="1" showErrorMessage="1" prompt="Insira o ano e selecione o dia de início do calendário nas células abaixo. Estas células de Configurações de Calendário não serão impressas." sqref="J1" xr:uid="{00000000-0002-0000-0000-000003000000}"/>
    <dataValidation allowBlank="1" showInputMessage="1" showErrorMessage="1" prompt="Insira o ano na célula à direita." sqref="J2" xr:uid="{00000000-0002-0000-0000-000004000000}"/>
    <dataValidation allowBlank="1" showInputMessage="1" showErrorMessage="1" prompt="Selecione o dia de início da semana na célula à direita." sqref="J3" xr:uid="{00000000-0002-0000-0000-000005000000}"/>
    <dataValidation allowBlank="1" showInputMessage="1" showErrorMessage="1" prompt="Insira o ano nesta célula." sqref="K2" xr:uid="{00000000-0002-0000-0000-000006000000}"/>
    <dataValidation allowBlank="1" showInputMessage="1" showErrorMessage="1" prompt="Esta linha contém os nomes dos dias da semana para este calendário. Esta célula contém o dia de início da semana. Para alterar o dia de início, insira um novo dia da semana na célula K3." sqref="B2" xr:uid="{00000000-0002-0000-0000-000007000000}"/>
    <dataValidation allowBlank="1" showInputMessage="1" showErrorMessage="1" prompt="Esta linha e as linhas 5, 7, 9, 11 e 13 contêm dias da semana do calendário. Se esta célula não contém o número 1, é um dia do mês anterior. Inserir anotações na célula E13" sqref="B3" xr:uid="{00000000-0002-0000-0000-000008000000}"/>
    <dataValidation allowBlank="1" showInputMessage="1" showErrorMessage="1" prompt="O ano nesta célula é atualizado automaticamente com base no ano inserido na célula K2. O calendário abaixo tem as datas dos meses anterior e seguinte com sombreamento de fonte mais claro." sqref="B1" xr:uid="{00000000-0002-0000-0000-000009000000}"/>
    <dataValidation allowBlank="1" showInputMessage="1" showErrorMessage="1" prompt="Dia da semana determinado automaticamente" sqref="C2:H2" xr:uid="{00000000-0002-0000-0000-00000A000000}"/>
    <dataValidation allowBlank="1" showInputMessage="1" showErrorMessage="1" prompt="Esta linha e as linhas 6, 8, 10, 12 e 14 são células para inserir anotações diárias relacionadas ao dia do calendário na célula acima." sqref="B4" xr:uid="{00000000-0002-0000-0000-00000B000000}"/>
    <dataValidation allowBlank="1" showInputMessage="1" showErrorMessage="1" prompt="Inserir Anotações nesta célula" sqref="E13:H14" xr:uid="{00000000-0002-0000-0000-00000C000000}"/>
    <dataValidation allowBlank="1" showInputMessage="1" showErrorMessage="1" prompt="Inserir Anotações na célula à direita" sqref="D13:D14" xr:uid="{00000000-0002-0000-0000-00000D000000}"/>
  </dataValidations>
  <printOptions horizontalCentered="1" verticalCentered="1"/>
  <pageMargins left="0.7" right="0.7" top="0.75" bottom="0.75" header="0.3" footer="0.3"/>
  <pageSetup paperSize="9" orientation="landscape" r:id="rId1"/>
  <headerFooter differentFirst="1" alignWithMargins="0">
    <oddFooter>Page &amp;P of &amp;N</oddFooter>
  </headerFooter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2" tint="-0.89999084444715716"/>
    <pageSetUpPr fitToPage="1"/>
  </sheetPr>
  <dimension ref="A1:Q162"/>
  <sheetViews>
    <sheetView showGridLines="0" tabSelected="1" workbookViewId="0">
      <selection activeCell="C10" sqref="C10"/>
    </sheetView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2" max="12" width="13.25" customWidth="1"/>
    <col min="13" max="13" width="18.75" customWidth="1"/>
    <col min="14" max="14" width="14.25" customWidth="1"/>
    <col min="15" max="15" width="10.25" customWidth="1"/>
  </cols>
  <sheetData>
    <row r="1" spans="1:17" ht="59.25" customHeight="1" x14ac:dyDescent="0.25">
      <c r="A1" s="25"/>
      <c r="B1" s="26" t="str">
        <f ca="1">"JANEIRO "&amp;AnoCalendário</f>
        <v>JANEIRO 2021</v>
      </c>
      <c r="C1" s="26"/>
      <c r="D1" s="26"/>
      <c r="E1" s="27"/>
      <c r="F1" s="27"/>
      <c r="G1" s="27"/>
      <c r="H1" s="28"/>
    </row>
    <row r="2" spans="1:17" ht="21.75" customHeight="1" thickBot="1" x14ac:dyDescent="0.3">
      <c r="A2" s="29"/>
      <c r="B2" s="30" t="str">
        <f>IF(InícioDaSemana="DOMINGO", "DOMINGO","SEGUNDA-FEIRA")</f>
        <v>DOMINGO</v>
      </c>
      <c r="C2" s="30" t="s">
        <v>5</v>
      </c>
      <c r="D2" s="30" t="s">
        <v>6</v>
      </c>
      <c r="E2" s="30" t="s">
        <v>7</v>
      </c>
      <c r="F2" s="30" t="s">
        <v>8</v>
      </c>
      <c r="G2" s="30" t="s">
        <v>9</v>
      </c>
      <c r="H2" s="31" t="s">
        <v>10</v>
      </c>
    </row>
    <row r="3" spans="1:17" ht="19.5" customHeight="1" x14ac:dyDescent="0.25">
      <c r="A3" s="29"/>
      <c r="B3" s="32">
        <f t="array" aca="1" ref="B3:H3" ca="1">DiasESemanas+DATE(AnoCalendário,11,1)-WEEKDAY(DATE(AnoCalendário,1,1),(InícioDaSemana="SEXTA-FEIRA")+1)+1</f>
        <v>44496</v>
      </c>
      <c r="C3" s="32">
        <f ca="1"/>
        <v>44497</v>
      </c>
      <c r="D3" s="32">
        <f ca="1"/>
        <v>44498</v>
      </c>
      <c r="E3" s="32">
        <f ca="1"/>
        <v>44499</v>
      </c>
      <c r="F3" s="32">
        <f ca="1"/>
        <v>44500</v>
      </c>
      <c r="G3" s="32">
        <f ca="1"/>
        <v>44501</v>
      </c>
      <c r="H3" s="33">
        <f ca="1"/>
        <v>44502</v>
      </c>
    </row>
    <row r="4" spans="1:17" ht="31.5" customHeight="1" x14ac:dyDescent="0.25">
      <c r="A4" s="29"/>
      <c r="B4" s="50"/>
      <c r="C4" s="50"/>
      <c r="D4" s="50"/>
      <c r="E4" s="50"/>
      <c r="F4" s="50"/>
      <c r="G4" s="35"/>
      <c r="H4" s="36"/>
      <c r="K4" s="69" t="s">
        <v>15</v>
      </c>
      <c r="L4" s="70"/>
      <c r="M4" s="76" t="s">
        <v>16</v>
      </c>
      <c r="N4" s="71"/>
      <c r="O4" s="69" t="s">
        <v>17</v>
      </c>
      <c r="P4" s="69"/>
      <c r="Q4" s="69"/>
    </row>
    <row r="5" spans="1:17" ht="19.5" customHeight="1" x14ac:dyDescent="0.25">
      <c r="A5" s="29"/>
      <c r="B5" s="37">
        <f t="array" aca="1" ref="B5:H5" ca="1">DiasESemanas+DATE(AnoCalendário,11,1)-WEEKDAY(DATE(AnoCalendário,11,1),(InícioDaSemana="SEGUNDA-FEIRA")+1)+4</f>
        <v>44503</v>
      </c>
      <c r="C5" s="37">
        <f ca="1"/>
        <v>44504</v>
      </c>
      <c r="D5" s="37">
        <f ca="1"/>
        <v>44505</v>
      </c>
      <c r="E5" s="37">
        <f ca="1"/>
        <v>44506</v>
      </c>
      <c r="F5" s="37">
        <f ca="1"/>
        <v>44507</v>
      </c>
      <c r="G5" s="37">
        <f ca="1"/>
        <v>44508</v>
      </c>
      <c r="H5" s="38">
        <f ca="1"/>
        <v>44509</v>
      </c>
      <c r="K5" s="70"/>
      <c r="L5" s="70"/>
      <c r="M5" s="72"/>
      <c r="N5" s="73"/>
      <c r="O5" s="69"/>
      <c r="P5" s="69"/>
      <c r="Q5" s="69"/>
    </row>
    <row r="6" spans="1:17" x14ac:dyDescent="0.25">
      <c r="A6" s="29"/>
      <c r="B6" s="39"/>
      <c r="C6" s="40"/>
      <c r="D6" s="39"/>
      <c r="E6" s="39"/>
      <c r="F6" s="39"/>
      <c r="G6" s="39"/>
      <c r="H6" s="41"/>
      <c r="K6" s="70"/>
      <c r="L6" s="70"/>
      <c r="M6" s="72"/>
      <c r="N6" s="73"/>
      <c r="O6" s="69"/>
      <c r="P6" s="69"/>
      <c r="Q6" s="69"/>
    </row>
    <row r="7" spans="1:17" ht="19.5" customHeight="1" x14ac:dyDescent="0.25">
      <c r="A7" s="29"/>
      <c r="B7" s="32">
        <f t="array" aca="1" ref="B7:H7" ca="1">DiasESemanas+DATE(AnoCalendário,11,1)-WEEKDAY(DATE(AnoCalendário,1,1),(InícioDaSemana="SEXTA-FEIRA")+1)+15</f>
        <v>44510</v>
      </c>
      <c r="C7" s="32">
        <f ca="1"/>
        <v>44511</v>
      </c>
      <c r="D7" s="32">
        <f ca="1"/>
        <v>44512</v>
      </c>
      <c r="E7" s="32">
        <f ca="1"/>
        <v>44513</v>
      </c>
      <c r="F7" s="32">
        <f ca="1"/>
        <v>44514</v>
      </c>
      <c r="G7" s="32">
        <f ca="1"/>
        <v>44515</v>
      </c>
      <c r="H7" s="33">
        <f ca="1"/>
        <v>44516</v>
      </c>
      <c r="K7" s="70"/>
      <c r="L7" s="70"/>
      <c r="M7" s="72"/>
      <c r="N7" s="73"/>
      <c r="O7" s="69"/>
      <c r="P7" s="69"/>
      <c r="Q7" s="69"/>
    </row>
    <row r="8" spans="1:17" ht="25.5" customHeight="1" x14ac:dyDescent="0.25">
      <c r="A8" s="29"/>
      <c r="B8" s="34"/>
      <c r="C8" s="35"/>
      <c r="D8" s="34"/>
      <c r="E8" s="34"/>
      <c r="F8" s="34"/>
      <c r="G8" s="34"/>
      <c r="H8" s="36"/>
      <c r="K8" s="70"/>
      <c r="L8" s="70"/>
      <c r="M8" s="72"/>
      <c r="N8" s="73"/>
      <c r="O8" s="69"/>
      <c r="P8" s="69"/>
      <c r="Q8" s="69"/>
    </row>
    <row r="9" spans="1:17" ht="19.5" customHeight="1" x14ac:dyDescent="0.25">
      <c r="A9" s="29"/>
      <c r="B9" s="37">
        <f t="array" aca="1" ref="B9:H9" ca="1">DiasESemanas+DATE(AnoCalendário,11,1)-WEEKDAY(DATE(AnoCalendário,1,1),(InícioDaSemana="SEXTA-FEIRA")+1)+22</f>
        <v>44517</v>
      </c>
      <c r="C9" s="37">
        <f ca="1"/>
        <v>44518</v>
      </c>
      <c r="D9" s="37">
        <f ca="1"/>
        <v>44519</v>
      </c>
      <c r="E9" s="37">
        <f ca="1"/>
        <v>44520</v>
      </c>
      <c r="F9" s="37">
        <f ca="1"/>
        <v>44521</v>
      </c>
      <c r="G9" s="37">
        <f ca="1"/>
        <v>44522</v>
      </c>
      <c r="H9" s="38">
        <f ca="1"/>
        <v>44523</v>
      </c>
      <c r="K9" s="70"/>
      <c r="L9" s="70"/>
      <c r="M9" s="72"/>
      <c r="N9" s="73"/>
      <c r="O9" s="69"/>
      <c r="P9" s="69"/>
      <c r="Q9" s="69"/>
    </row>
    <row r="10" spans="1:17" ht="46.5" customHeight="1" x14ac:dyDescent="0.25">
      <c r="A10" s="29"/>
      <c r="B10" s="39"/>
      <c r="C10" s="39"/>
      <c r="D10" s="39"/>
      <c r="E10" s="40"/>
      <c r="F10" s="39"/>
      <c r="G10" s="39"/>
      <c r="H10" s="41"/>
      <c r="K10" s="70"/>
      <c r="L10" s="70"/>
      <c r="M10" s="74"/>
      <c r="N10" s="75"/>
      <c r="O10" s="69"/>
      <c r="P10" s="69"/>
      <c r="Q10" s="69"/>
    </row>
    <row r="11" spans="1:17" ht="19.5" customHeight="1" x14ac:dyDescent="0.25">
      <c r="A11" s="29"/>
      <c r="B11" s="32">
        <f t="array" aca="1" ref="B11:H11" ca="1">DiasESemanas+DATE(AnoCalendário,11,1)-WEEKDAY(DATE(AnoCalendário,1,1),(InícioDaSemana="SEXTA-FEIRA")+1)+29</f>
        <v>44524</v>
      </c>
      <c r="C11" s="32">
        <f ca="1"/>
        <v>44525</v>
      </c>
      <c r="D11" s="32">
        <f ca="1"/>
        <v>44526</v>
      </c>
      <c r="E11" s="32">
        <f ca="1"/>
        <v>44527</v>
      </c>
      <c r="F11" s="32">
        <f ca="1"/>
        <v>44528</v>
      </c>
      <c r="G11" s="32">
        <f ca="1"/>
        <v>44529</v>
      </c>
      <c r="H11" s="33">
        <f ca="1"/>
        <v>44530</v>
      </c>
      <c r="M11" s="18"/>
    </row>
    <row r="12" spans="1:17" ht="53.25" customHeight="1" x14ac:dyDescent="0.25">
      <c r="A12" s="29"/>
      <c r="B12" s="34"/>
      <c r="C12" s="34"/>
      <c r="D12" s="35"/>
      <c r="E12" s="34"/>
      <c r="F12" s="35"/>
      <c r="G12" s="35"/>
      <c r="H12" s="36"/>
      <c r="M12" s="77"/>
      <c r="N12" s="78"/>
    </row>
    <row r="13" spans="1:17" ht="19.5" customHeight="1" x14ac:dyDescent="0.25">
      <c r="A13" s="29"/>
      <c r="B13" s="37">
        <v>31</v>
      </c>
      <c r="C13" s="37"/>
      <c r="D13" s="66"/>
      <c r="E13" s="67"/>
      <c r="F13" s="67"/>
      <c r="G13" s="67"/>
      <c r="H13" s="68"/>
      <c r="M13" s="78"/>
      <c r="N13" s="78"/>
    </row>
    <row r="14" spans="1:17" x14ac:dyDescent="0.25">
      <c r="A14" s="29"/>
      <c r="B14" s="39"/>
      <c r="C14" s="39"/>
      <c r="D14" s="66"/>
      <c r="E14" s="67"/>
      <c r="F14" s="67"/>
      <c r="G14" s="67"/>
      <c r="H14" s="68"/>
      <c r="M14" s="78"/>
      <c r="N14" s="78"/>
    </row>
    <row r="15" spans="1:17" x14ac:dyDescent="0.25">
      <c r="A15" s="42"/>
      <c r="B15" s="43"/>
      <c r="C15" s="43"/>
      <c r="D15" s="43"/>
      <c r="E15" s="43"/>
      <c r="F15" s="43"/>
      <c r="G15" s="43"/>
      <c r="H15" s="44"/>
      <c r="M15" s="78"/>
      <c r="N15" s="78"/>
    </row>
    <row r="16" spans="1:17" ht="15" customHeight="1" x14ac:dyDescent="0.25">
      <c r="M16" s="78"/>
      <c r="N16" s="78"/>
    </row>
    <row r="17" spans="1:14" ht="48" x14ac:dyDescent="0.25">
      <c r="A17" s="25"/>
      <c r="B17" s="26" t="str">
        <f ca="1">"FEVEREIRO "&amp;AnoCalendário</f>
        <v>FEVEREIRO 2021</v>
      </c>
      <c r="C17" s="26"/>
      <c r="D17" s="26"/>
      <c r="E17" s="27"/>
      <c r="F17" s="27"/>
      <c r="G17" s="27"/>
      <c r="H17" s="28"/>
      <c r="M17" s="78"/>
      <c r="N17" s="78"/>
    </row>
    <row r="18" spans="1:14" ht="15.75" thickBot="1" x14ac:dyDescent="0.3">
      <c r="A18" s="29"/>
      <c r="B18" s="30" t="str">
        <f>IF(InícioDaSemana="DOMINGO", "DOMINGO","SEGUNDA-FEIRA")</f>
        <v>DOMINGO</v>
      </c>
      <c r="C18" s="30" t="s">
        <v>5</v>
      </c>
      <c r="D18" s="30" t="s">
        <v>6</v>
      </c>
      <c r="E18" s="30" t="s">
        <v>7</v>
      </c>
      <c r="F18" s="30" t="s">
        <v>8</v>
      </c>
      <c r="G18" s="30" t="s">
        <v>9</v>
      </c>
      <c r="H18" s="31" t="s">
        <v>10</v>
      </c>
      <c r="M18" s="78"/>
      <c r="N18" s="78"/>
    </row>
    <row r="19" spans="1:14" x14ac:dyDescent="0.25">
      <c r="A19" s="29"/>
      <c r="B19" s="32">
        <v>31</v>
      </c>
      <c r="C19" s="32">
        <v>44228</v>
      </c>
      <c r="D19" s="32">
        <v>44229</v>
      </c>
      <c r="E19" s="32">
        <v>44230</v>
      </c>
      <c r="F19" s="32">
        <v>44231</v>
      </c>
      <c r="G19" s="32">
        <v>44232</v>
      </c>
      <c r="H19" s="33">
        <v>44233</v>
      </c>
    </row>
    <row r="20" spans="1:14" ht="51" customHeight="1" x14ac:dyDescent="0.25">
      <c r="A20" s="29"/>
      <c r="B20" s="50"/>
      <c r="C20" s="35"/>
      <c r="D20" s="35"/>
      <c r="E20" s="35"/>
      <c r="F20" s="35"/>
      <c r="G20" s="35"/>
      <c r="H20" s="36"/>
    </row>
    <row r="21" spans="1:14" x14ac:dyDescent="0.25">
      <c r="A21" s="29"/>
      <c r="B21" s="37">
        <v>7</v>
      </c>
      <c r="C21" s="37">
        <v>8</v>
      </c>
      <c r="D21" s="37">
        <v>9</v>
      </c>
      <c r="E21" s="37">
        <v>10</v>
      </c>
      <c r="F21" s="37">
        <v>11</v>
      </c>
      <c r="G21" s="37">
        <v>12</v>
      </c>
      <c r="H21" s="38">
        <v>13</v>
      </c>
    </row>
    <row r="22" spans="1:14" ht="59.25" customHeight="1" x14ac:dyDescent="0.25">
      <c r="A22" s="29"/>
      <c r="B22" s="39"/>
      <c r="C22" s="40"/>
      <c r="D22" s="40"/>
      <c r="E22" s="40"/>
      <c r="F22" s="40"/>
      <c r="G22" s="40"/>
      <c r="H22" s="41"/>
    </row>
    <row r="23" spans="1:14" x14ac:dyDescent="0.25">
      <c r="A23" s="29"/>
      <c r="B23" s="32">
        <v>14</v>
      </c>
      <c r="C23" s="32">
        <v>15</v>
      </c>
      <c r="D23" s="32">
        <v>16</v>
      </c>
      <c r="E23" s="32">
        <v>17</v>
      </c>
      <c r="F23" s="32">
        <v>18</v>
      </c>
      <c r="G23" s="32">
        <v>19</v>
      </c>
      <c r="H23" s="33">
        <v>20</v>
      </c>
    </row>
    <row r="24" spans="1:14" ht="52.5" customHeight="1" x14ac:dyDescent="0.25">
      <c r="A24" s="29"/>
      <c r="B24" s="34"/>
      <c r="C24" s="49" t="s">
        <v>11</v>
      </c>
      <c r="D24" s="49" t="s">
        <v>11</v>
      </c>
      <c r="E24" s="35"/>
      <c r="F24" s="35"/>
      <c r="G24" s="34"/>
      <c r="H24" s="36"/>
    </row>
    <row r="25" spans="1:14" x14ac:dyDescent="0.25">
      <c r="A25" s="29"/>
      <c r="B25" s="37">
        <v>21</v>
      </c>
      <c r="C25" s="37">
        <v>22</v>
      </c>
      <c r="D25" s="37">
        <v>23</v>
      </c>
      <c r="E25" s="37">
        <v>24</v>
      </c>
      <c r="F25" s="37">
        <v>25</v>
      </c>
      <c r="G25" s="37">
        <v>26</v>
      </c>
      <c r="H25" s="38">
        <v>27</v>
      </c>
    </row>
    <row r="26" spans="1:14" ht="51" customHeight="1" x14ac:dyDescent="0.25">
      <c r="A26" s="29"/>
      <c r="B26" s="39"/>
      <c r="C26" s="40"/>
      <c r="D26" s="39"/>
      <c r="E26" s="39"/>
      <c r="F26" s="39"/>
      <c r="G26" s="39"/>
      <c r="H26" s="41"/>
    </row>
    <row r="27" spans="1:14" x14ac:dyDescent="0.25">
      <c r="A27" s="29"/>
      <c r="B27" s="32">
        <v>28</v>
      </c>
      <c r="C27" s="32"/>
      <c r="D27" s="32"/>
      <c r="E27" s="32"/>
      <c r="F27" s="32"/>
      <c r="G27" s="32"/>
      <c r="H27" s="33"/>
    </row>
    <row r="28" spans="1:14" ht="38.25" customHeight="1" x14ac:dyDescent="0.25">
      <c r="A28" s="42"/>
      <c r="B28" s="43"/>
      <c r="C28" s="43"/>
      <c r="D28" s="43"/>
      <c r="E28" s="43"/>
      <c r="F28" s="43"/>
      <c r="G28" s="43"/>
      <c r="H28" s="44"/>
    </row>
    <row r="30" spans="1:14" ht="48" x14ac:dyDescent="0.25">
      <c r="A30" s="25"/>
      <c r="B30" s="26" t="str">
        <f ca="1">"MARÇO "&amp;AnoCalendário</f>
        <v>MARÇO 2021</v>
      </c>
      <c r="C30" s="26"/>
      <c r="D30" s="26"/>
      <c r="E30" s="27"/>
      <c r="F30" s="27"/>
      <c r="G30" s="27"/>
      <c r="H30" s="28"/>
    </row>
    <row r="31" spans="1:14" ht="15.75" thickBot="1" x14ac:dyDescent="0.3">
      <c r="A31" s="29"/>
      <c r="B31" s="30" t="str">
        <f>IF(InícioDaSemana="DOMINGO", "DOMINGO","SEGUNDA-FEIRA")</f>
        <v>DOMINGO</v>
      </c>
      <c r="C31" s="30" t="s">
        <v>5</v>
      </c>
      <c r="D31" s="30" t="s">
        <v>6</v>
      </c>
      <c r="E31" s="30" t="s">
        <v>7</v>
      </c>
      <c r="F31" s="30" t="s">
        <v>8</v>
      </c>
      <c r="G31" s="30" t="s">
        <v>9</v>
      </c>
      <c r="H31" s="31" t="s">
        <v>10</v>
      </c>
    </row>
    <row r="32" spans="1:14" x14ac:dyDescent="0.25">
      <c r="A32" s="29"/>
      <c r="B32" s="32">
        <v>28</v>
      </c>
      <c r="C32" s="32">
        <v>44228</v>
      </c>
      <c r="D32" s="32">
        <v>44229</v>
      </c>
      <c r="E32" s="32">
        <v>44230</v>
      </c>
      <c r="F32" s="32">
        <v>44231</v>
      </c>
      <c r="G32" s="32">
        <v>44232</v>
      </c>
      <c r="H32" s="33">
        <v>44233</v>
      </c>
    </row>
    <row r="33" spans="1:14" ht="39.75" customHeight="1" x14ac:dyDescent="0.25">
      <c r="A33" s="29"/>
      <c r="B33" s="50"/>
      <c r="C33" s="35"/>
      <c r="D33" s="34"/>
      <c r="E33" s="34"/>
      <c r="F33" s="34"/>
      <c r="G33" s="35"/>
      <c r="H33" s="36"/>
    </row>
    <row r="34" spans="1:14" x14ac:dyDescent="0.25">
      <c r="A34" s="29"/>
      <c r="B34" s="37">
        <v>7</v>
      </c>
      <c r="C34" s="37">
        <v>8</v>
      </c>
      <c r="D34" s="37">
        <v>9</v>
      </c>
      <c r="E34" s="37">
        <v>10</v>
      </c>
      <c r="F34" s="37">
        <v>11</v>
      </c>
      <c r="G34" s="37">
        <v>12</v>
      </c>
      <c r="H34" s="38">
        <v>13</v>
      </c>
    </row>
    <row r="35" spans="1:14" ht="40.5" customHeight="1" x14ac:dyDescent="0.25">
      <c r="A35" s="29"/>
      <c r="B35" s="39"/>
      <c r="C35" s="40"/>
      <c r="D35" s="39"/>
      <c r="E35" s="39"/>
      <c r="F35" s="39"/>
      <c r="G35" s="39"/>
      <c r="H35" s="41"/>
    </row>
    <row r="36" spans="1:14" x14ac:dyDescent="0.25">
      <c r="A36" s="29"/>
      <c r="B36" s="32">
        <v>14</v>
      </c>
      <c r="C36" s="32">
        <v>15</v>
      </c>
      <c r="D36" s="32">
        <v>16</v>
      </c>
      <c r="E36" s="32">
        <v>17</v>
      </c>
      <c r="F36" s="32">
        <v>18</v>
      </c>
      <c r="G36" s="32">
        <v>19</v>
      </c>
      <c r="H36" s="33">
        <v>20</v>
      </c>
    </row>
    <row r="37" spans="1:14" ht="52.5" customHeight="1" x14ac:dyDescent="0.25">
      <c r="A37" s="29"/>
      <c r="B37" s="34"/>
      <c r="C37" s="35"/>
      <c r="D37" s="34"/>
      <c r="E37" s="34"/>
      <c r="F37" s="34"/>
      <c r="G37" s="34"/>
      <c r="H37" s="36"/>
      <c r="K37" s="54"/>
      <c r="L37" s="54"/>
      <c r="N37" s="54"/>
    </row>
    <row r="38" spans="1:14" x14ac:dyDescent="0.25">
      <c r="A38" s="29"/>
      <c r="B38" s="37">
        <v>21</v>
      </c>
      <c r="C38" s="37">
        <v>22</v>
      </c>
      <c r="D38" s="37">
        <v>23</v>
      </c>
      <c r="E38" s="37">
        <v>24</v>
      </c>
      <c r="F38" s="37">
        <v>25</v>
      </c>
      <c r="G38" s="37">
        <v>26</v>
      </c>
      <c r="H38" s="38">
        <v>27</v>
      </c>
      <c r="K38" s="54"/>
      <c r="L38" s="54"/>
      <c r="M38" s="54"/>
      <c r="N38" s="54"/>
    </row>
    <row r="39" spans="1:14" ht="69" customHeight="1" x14ac:dyDescent="0.25">
      <c r="A39" s="29"/>
      <c r="B39" s="39"/>
      <c r="C39" s="39"/>
      <c r="D39" s="40"/>
      <c r="E39" s="39"/>
      <c r="F39" s="46"/>
      <c r="G39" s="46"/>
      <c r="H39" s="41"/>
      <c r="K39" s="55"/>
      <c r="L39" s="55"/>
      <c r="M39" s="54"/>
      <c r="N39" s="56"/>
    </row>
    <row r="40" spans="1:14" x14ac:dyDescent="0.25">
      <c r="A40" s="29"/>
      <c r="B40" s="32">
        <v>28</v>
      </c>
      <c r="C40" s="32">
        <v>29</v>
      </c>
      <c r="D40" s="32">
        <v>90</v>
      </c>
      <c r="E40" s="32">
        <v>91</v>
      </c>
      <c r="F40" s="32"/>
      <c r="G40" s="32"/>
      <c r="H40" s="33"/>
      <c r="K40" s="54"/>
      <c r="L40" s="54"/>
      <c r="M40" s="54"/>
      <c r="N40" s="54"/>
    </row>
    <row r="41" spans="1:14" ht="48.75" customHeight="1" x14ac:dyDescent="0.25">
      <c r="A41" s="42"/>
      <c r="B41" s="43"/>
      <c r="C41" s="45" t="s">
        <v>13</v>
      </c>
      <c r="D41" s="45" t="s">
        <v>13</v>
      </c>
      <c r="E41" s="45" t="s">
        <v>13</v>
      </c>
      <c r="F41" s="43"/>
      <c r="G41" s="43"/>
      <c r="H41" s="44"/>
      <c r="K41" s="55"/>
      <c r="L41" s="56"/>
      <c r="M41" s="54"/>
      <c r="N41" s="57"/>
    </row>
    <row r="42" spans="1:14" x14ac:dyDescent="0.25">
      <c r="K42" s="54"/>
      <c r="L42" s="54"/>
      <c r="M42" s="54"/>
      <c r="N42" s="54"/>
    </row>
    <row r="43" spans="1:14" ht="48" x14ac:dyDescent="0.25">
      <c r="A43" s="25"/>
      <c r="B43" s="26" t="str">
        <f ca="1">"ABRIL "&amp;AnoCalendário</f>
        <v>ABRIL 2021</v>
      </c>
      <c r="C43" s="26"/>
      <c r="D43" s="26"/>
      <c r="E43" s="27"/>
      <c r="F43" s="27"/>
      <c r="G43" s="27"/>
      <c r="H43" s="28"/>
      <c r="K43" s="54"/>
      <c r="L43" s="54"/>
      <c r="M43" s="54"/>
      <c r="N43" s="54"/>
    </row>
    <row r="44" spans="1:14" ht="15.75" thickBot="1" x14ac:dyDescent="0.3">
      <c r="A44" s="29"/>
      <c r="B44" s="30" t="str">
        <f>IF(InícioDaSemana="DOMINGO", "DOMINGO","SEGUNDA-FEIRA")</f>
        <v>DOMINGO</v>
      </c>
      <c r="C44" s="30" t="s">
        <v>5</v>
      </c>
      <c r="D44" s="30" t="s">
        <v>6</v>
      </c>
      <c r="E44" s="30" t="s">
        <v>7</v>
      </c>
      <c r="F44" s="30" t="s">
        <v>8</v>
      </c>
      <c r="G44" s="30" t="s">
        <v>9</v>
      </c>
      <c r="H44" s="31" t="s">
        <v>10</v>
      </c>
      <c r="M44" s="54"/>
    </row>
    <row r="45" spans="1:14" x14ac:dyDescent="0.25">
      <c r="A45" s="29"/>
      <c r="B45" s="32">
        <v>28</v>
      </c>
      <c r="C45" s="32">
        <v>29</v>
      </c>
      <c r="D45" s="32">
        <v>90</v>
      </c>
      <c r="E45" s="32">
        <v>91</v>
      </c>
      <c r="F45" s="32">
        <v>44197</v>
      </c>
      <c r="G45" s="32">
        <v>44198</v>
      </c>
      <c r="H45" s="32">
        <v>44199</v>
      </c>
    </row>
    <row r="46" spans="1:14" ht="39.75" customHeight="1" x14ac:dyDescent="0.25">
      <c r="A46" s="29"/>
      <c r="B46" s="50"/>
      <c r="C46" s="51"/>
      <c r="D46" s="50"/>
      <c r="E46" s="51"/>
      <c r="F46" s="34"/>
      <c r="G46" s="34" t="s">
        <v>14</v>
      </c>
      <c r="H46" s="36"/>
    </row>
    <row r="47" spans="1:14" x14ac:dyDescent="0.25">
      <c r="A47" s="29"/>
      <c r="B47" s="37">
        <v>4</v>
      </c>
      <c r="C47" s="37">
        <v>5</v>
      </c>
      <c r="D47" s="37">
        <v>6</v>
      </c>
      <c r="E47" s="37">
        <v>7</v>
      </c>
      <c r="F47" s="37">
        <v>8</v>
      </c>
      <c r="G47" s="37">
        <v>9</v>
      </c>
      <c r="H47" s="37">
        <v>10</v>
      </c>
    </row>
    <row r="48" spans="1:14" ht="54.75" customHeight="1" x14ac:dyDescent="0.25">
      <c r="A48" s="29"/>
      <c r="B48" s="39"/>
      <c r="C48" s="40"/>
      <c r="D48" s="40"/>
      <c r="E48" s="40"/>
      <c r="F48" s="39"/>
      <c r="G48" s="39"/>
      <c r="H48" s="41"/>
    </row>
    <row r="49" spans="1:16" x14ac:dyDescent="0.25">
      <c r="A49" s="29"/>
      <c r="B49" s="32">
        <v>11</v>
      </c>
      <c r="C49" s="32">
        <v>12</v>
      </c>
      <c r="D49" s="32">
        <v>13</v>
      </c>
      <c r="E49" s="32">
        <v>14</v>
      </c>
      <c r="F49" s="32">
        <v>15</v>
      </c>
      <c r="G49" s="32">
        <v>16</v>
      </c>
      <c r="H49" s="32">
        <v>17</v>
      </c>
    </row>
    <row r="50" spans="1:16" ht="53.25" customHeight="1" x14ac:dyDescent="0.25">
      <c r="A50" s="29"/>
      <c r="B50" s="34"/>
      <c r="C50" s="43"/>
      <c r="D50" s="43"/>
      <c r="E50" s="45"/>
      <c r="F50" s="34"/>
      <c r="G50" s="34"/>
      <c r="H50" s="36"/>
    </row>
    <row r="51" spans="1:16" x14ac:dyDescent="0.25">
      <c r="A51" s="29"/>
      <c r="B51" s="37">
        <v>18</v>
      </c>
      <c r="C51" s="37">
        <v>19</v>
      </c>
      <c r="D51" s="37">
        <v>20</v>
      </c>
      <c r="E51" s="37">
        <v>21</v>
      </c>
      <c r="F51" s="37">
        <v>22</v>
      </c>
      <c r="G51" s="37">
        <v>23</v>
      </c>
      <c r="H51" s="37">
        <v>24</v>
      </c>
    </row>
    <row r="52" spans="1:16" ht="45" customHeight="1" x14ac:dyDescent="0.25">
      <c r="A52" s="29"/>
      <c r="B52" s="39"/>
      <c r="C52" s="40"/>
      <c r="D52" s="39"/>
      <c r="E52" s="39"/>
      <c r="F52" s="39"/>
      <c r="G52" s="40"/>
      <c r="H52" s="41"/>
    </row>
    <row r="53" spans="1:16" x14ac:dyDescent="0.25">
      <c r="A53" s="29"/>
      <c r="B53" s="32">
        <v>25</v>
      </c>
      <c r="C53" s="32">
        <v>26</v>
      </c>
      <c r="D53" s="32">
        <v>27</v>
      </c>
      <c r="E53" s="32">
        <v>28</v>
      </c>
      <c r="F53" s="32">
        <v>29</v>
      </c>
      <c r="G53" s="32">
        <v>30</v>
      </c>
      <c r="H53" s="32"/>
    </row>
    <row r="54" spans="1:16" ht="46.5" customHeight="1" x14ac:dyDescent="0.25">
      <c r="A54" s="42"/>
      <c r="B54" s="43"/>
      <c r="C54" s="43"/>
      <c r="D54" s="43"/>
      <c r="E54" s="43"/>
      <c r="F54" s="43"/>
      <c r="G54" s="43"/>
      <c r="H54" s="44"/>
    </row>
    <row r="56" spans="1:16" ht="48" x14ac:dyDescent="0.25">
      <c r="B56" s="26" t="str">
        <f ca="1">"MAIO "&amp;AnoCalendário</f>
        <v>MAIO 2021</v>
      </c>
      <c r="C56" s="26"/>
      <c r="D56" s="26"/>
      <c r="E56" s="27"/>
      <c r="F56" s="27"/>
      <c r="G56" s="27"/>
      <c r="H56" s="28"/>
    </row>
    <row r="57" spans="1:16" ht="15.75" thickBot="1" x14ac:dyDescent="0.3">
      <c r="B57" s="30" t="str">
        <f>IF(InícioDaSemana="DOMINGO", "DOMINGO","SEGUNDA-FEIRA")</f>
        <v>DOMINGO</v>
      </c>
      <c r="C57" s="30" t="s">
        <v>5</v>
      </c>
      <c r="D57" s="30" t="s">
        <v>6</v>
      </c>
      <c r="E57" s="30" t="s">
        <v>7</v>
      </c>
      <c r="F57" s="30" t="s">
        <v>8</v>
      </c>
      <c r="G57" s="30" t="s">
        <v>9</v>
      </c>
      <c r="H57" s="31" t="s">
        <v>10</v>
      </c>
    </row>
    <row r="58" spans="1:16" x14ac:dyDescent="0.25">
      <c r="B58" s="32"/>
      <c r="C58" s="32"/>
      <c r="D58" s="32"/>
      <c r="E58" s="52"/>
      <c r="F58" s="52"/>
      <c r="G58" s="52"/>
      <c r="H58" s="52">
        <v>1</v>
      </c>
    </row>
    <row r="59" spans="1:16" x14ac:dyDescent="0.25">
      <c r="B59" s="34"/>
      <c r="C59" s="43"/>
      <c r="D59" s="34"/>
      <c r="E59" s="43"/>
      <c r="F59" s="34"/>
      <c r="G59" s="35"/>
      <c r="H59" s="36"/>
      <c r="N59" s="35"/>
    </row>
    <row r="60" spans="1:16" x14ac:dyDescent="0.25">
      <c r="B60" s="37">
        <v>2</v>
      </c>
      <c r="C60" s="37">
        <v>3</v>
      </c>
      <c r="D60" s="37">
        <v>4</v>
      </c>
      <c r="E60" s="37">
        <v>5</v>
      </c>
      <c r="F60" s="37">
        <v>6</v>
      </c>
      <c r="G60" s="37">
        <v>7</v>
      </c>
      <c r="H60" s="37">
        <v>8</v>
      </c>
      <c r="L60" s="54"/>
      <c r="M60" s="34"/>
      <c r="N60" s="54"/>
      <c r="O60" s="54"/>
      <c r="P60" s="54"/>
    </row>
    <row r="61" spans="1:16" x14ac:dyDescent="0.25">
      <c r="B61" s="46"/>
      <c r="C61" s="40"/>
      <c r="D61" s="40"/>
      <c r="E61" s="40"/>
      <c r="F61" s="46"/>
      <c r="G61" s="46"/>
      <c r="H61" s="47"/>
      <c r="L61" s="56"/>
      <c r="M61" s="54"/>
      <c r="N61" s="56"/>
      <c r="O61" s="55"/>
      <c r="P61" s="55"/>
    </row>
    <row r="62" spans="1:16" x14ac:dyDescent="0.25">
      <c r="B62" s="32">
        <v>9</v>
      </c>
      <c r="C62" s="32">
        <v>10</v>
      </c>
      <c r="D62" s="32">
        <v>11</v>
      </c>
      <c r="E62" s="32">
        <v>12</v>
      </c>
      <c r="F62" s="32">
        <v>13</v>
      </c>
      <c r="G62" s="32">
        <v>14</v>
      </c>
      <c r="H62" s="32">
        <v>15</v>
      </c>
      <c r="L62" s="59"/>
      <c r="M62" s="56"/>
      <c r="N62" s="59"/>
      <c r="O62" s="59"/>
      <c r="P62" s="59"/>
    </row>
    <row r="63" spans="1:16" ht="38.25" customHeight="1" x14ac:dyDescent="0.25">
      <c r="B63" s="34"/>
      <c r="C63" s="43"/>
      <c r="D63" s="43"/>
      <c r="E63" s="45"/>
      <c r="F63" s="43"/>
      <c r="G63" s="43"/>
      <c r="H63" s="36"/>
      <c r="L63" s="60"/>
      <c r="M63" s="59"/>
      <c r="N63" s="57"/>
      <c r="O63" s="61"/>
      <c r="P63" s="61"/>
    </row>
    <row r="64" spans="1:16" x14ac:dyDescent="0.25">
      <c r="B64" s="37">
        <v>16</v>
      </c>
      <c r="C64" s="37">
        <v>17</v>
      </c>
      <c r="D64" s="37">
        <v>18</v>
      </c>
      <c r="E64" s="37">
        <v>19</v>
      </c>
      <c r="F64" s="37">
        <v>20</v>
      </c>
      <c r="G64" s="37">
        <v>21</v>
      </c>
      <c r="H64" s="37">
        <v>22</v>
      </c>
      <c r="L64" s="54"/>
      <c r="M64" s="60"/>
      <c r="N64" s="54"/>
      <c r="O64" s="54"/>
      <c r="P64" s="54"/>
    </row>
    <row r="65" spans="2:16" ht="53.25" customHeight="1" x14ac:dyDescent="0.25">
      <c r="B65" s="46"/>
      <c r="C65" s="48"/>
      <c r="D65" s="46"/>
      <c r="E65" s="46"/>
      <c r="F65" s="46"/>
      <c r="G65" s="40"/>
      <c r="H65" s="47"/>
      <c r="L65" s="54"/>
      <c r="M65" s="54"/>
      <c r="N65" s="54"/>
      <c r="O65" s="54"/>
      <c r="P65" s="54"/>
    </row>
    <row r="66" spans="2:16" x14ac:dyDescent="0.25">
      <c r="B66" s="32">
        <v>23</v>
      </c>
      <c r="C66" s="32">
        <v>24</v>
      </c>
      <c r="D66" s="32">
        <v>25</v>
      </c>
      <c r="E66" s="32">
        <v>26</v>
      </c>
      <c r="F66" s="32">
        <v>27</v>
      </c>
      <c r="G66" s="32">
        <v>28</v>
      </c>
      <c r="H66" s="32">
        <v>29</v>
      </c>
      <c r="L66" s="54"/>
      <c r="M66" s="54"/>
      <c r="N66" s="54"/>
      <c r="O66" s="54"/>
      <c r="P66" s="54"/>
    </row>
    <row r="67" spans="2:16" ht="54" customHeight="1" x14ac:dyDescent="0.25">
      <c r="B67" s="43"/>
      <c r="C67" s="43"/>
      <c r="D67" s="43"/>
      <c r="E67" s="43"/>
      <c r="F67" s="43"/>
      <c r="G67" s="53"/>
      <c r="H67" s="44"/>
      <c r="M67" s="54"/>
    </row>
    <row r="68" spans="2:16" x14ac:dyDescent="0.25">
      <c r="B68" s="37">
        <v>30</v>
      </c>
      <c r="C68" s="37">
        <v>31</v>
      </c>
      <c r="D68" s="37"/>
      <c r="E68" s="37"/>
      <c r="F68" s="37"/>
      <c r="G68" s="37"/>
      <c r="H68" s="37"/>
    </row>
    <row r="69" spans="2:16" ht="42.75" customHeight="1" x14ac:dyDescent="0.25">
      <c r="B69" s="46"/>
      <c r="C69" s="40"/>
      <c r="D69" s="40"/>
      <c r="E69" s="46"/>
      <c r="F69" s="46"/>
      <c r="G69" s="40"/>
      <c r="H69" s="47"/>
    </row>
    <row r="71" spans="2:16" ht="48" x14ac:dyDescent="0.25">
      <c r="B71" s="26" t="str">
        <f ca="1">"JUNHO "&amp;AnoCalendário</f>
        <v>JUNHO 2021</v>
      </c>
      <c r="C71" s="26"/>
      <c r="D71" s="26"/>
      <c r="E71" s="27"/>
      <c r="F71" s="27"/>
      <c r="G71" s="27"/>
      <c r="H71" s="28"/>
    </row>
    <row r="72" spans="2:16" ht="15.75" thickBot="1" x14ac:dyDescent="0.3">
      <c r="B72" s="30" t="str">
        <f>IF(InícioDaSemana="DOMINGO", "DOMINGO","SEGUNDA-FEIRA")</f>
        <v>DOMINGO</v>
      </c>
      <c r="C72" s="30" t="s">
        <v>5</v>
      </c>
      <c r="D72" s="30" t="s">
        <v>6</v>
      </c>
      <c r="E72" s="30" t="s">
        <v>7</v>
      </c>
      <c r="F72" s="30" t="s">
        <v>8</v>
      </c>
      <c r="G72" s="30" t="s">
        <v>9</v>
      </c>
      <c r="H72" s="31" t="s">
        <v>10</v>
      </c>
    </row>
    <row r="73" spans="2:16" x14ac:dyDescent="0.25">
      <c r="B73" s="32"/>
      <c r="C73" s="32"/>
      <c r="D73" s="52">
        <v>1</v>
      </c>
      <c r="E73" s="52">
        <v>2</v>
      </c>
      <c r="F73" s="52">
        <v>3</v>
      </c>
      <c r="G73" s="52">
        <v>4</v>
      </c>
      <c r="H73" s="52">
        <v>5</v>
      </c>
    </row>
    <row r="74" spans="2:16" ht="43.5" customHeight="1" x14ac:dyDescent="0.25">
      <c r="B74" s="34"/>
      <c r="C74" s="43"/>
      <c r="D74" s="56"/>
      <c r="E74" s="56"/>
      <c r="F74" s="55" t="s">
        <v>12</v>
      </c>
      <c r="G74" s="53"/>
      <c r="H74" s="36"/>
    </row>
    <row r="75" spans="2:16" x14ac:dyDescent="0.25">
      <c r="B75" s="37">
        <v>6</v>
      </c>
      <c r="C75" s="37">
        <v>7</v>
      </c>
      <c r="D75" s="37">
        <v>8</v>
      </c>
      <c r="E75" s="37">
        <v>9</v>
      </c>
      <c r="F75" s="37">
        <v>10</v>
      </c>
      <c r="G75" s="37">
        <v>11</v>
      </c>
      <c r="H75" s="37">
        <v>12</v>
      </c>
    </row>
    <row r="76" spans="2:16" ht="40.5" customHeight="1" x14ac:dyDescent="0.25">
      <c r="B76" s="46"/>
      <c r="C76" s="40"/>
      <c r="D76" s="62"/>
      <c r="E76" s="62"/>
      <c r="F76" s="62"/>
      <c r="G76" s="62"/>
      <c r="H76" s="62"/>
    </row>
    <row r="77" spans="2:16" x14ac:dyDescent="0.25">
      <c r="B77" s="32">
        <v>13</v>
      </c>
      <c r="C77" s="32">
        <v>14</v>
      </c>
      <c r="D77" s="32">
        <v>15</v>
      </c>
      <c r="E77" s="32">
        <v>16</v>
      </c>
      <c r="F77" s="32">
        <v>17</v>
      </c>
      <c r="G77" s="32">
        <v>18</v>
      </c>
      <c r="H77" s="32">
        <v>19</v>
      </c>
    </row>
    <row r="78" spans="2:16" ht="36.75" customHeight="1" x14ac:dyDescent="0.25">
      <c r="B78" s="34"/>
      <c r="C78" s="45"/>
      <c r="D78" s="45"/>
      <c r="E78" s="45"/>
      <c r="F78" s="58"/>
      <c r="G78" s="58"/>
      <c r="H78" s="36"/>
    </row>
    <row r="79" spans="2:16" x14ac:dyDescent="0.25">
      <c r="B79" s="37">
        <v>20</v>
      </c>
      <c r="C79" s="37">
        <v>21</v>
      </c>
      <c r="D79" s="37">
        <v>22</v>
      </c>
      <c r="E79" s="37">
        <v>23</v>
      </c>
      <c r="F79" s="37">
        <v>24</v>
      </c>
      <c r="G79" s="37">
        <v>25</v>
      </c>
      <c r="H79" s="37">
        <v>26</v>
      </c>
    </row>
    <row r="80" spans="2:16" x14ac:dyDescent="0.25">
      <c r="B80" s="46"/>
      <c r="C80" s="62"/>
      <c r="D80" s="62"/>
      <c r="E80" s="62"/>
      <c r="F80" s="62"/>
      <c r="G80" s="62"/>
      <c r="H80" s="62"/>
    </row>
    <row r="81" spans="2:10" x14ac:dyDescent="0.25">
      <c r="B81" s="32">
        <v>27</v>
      </c>
      <c r="C81" s="32">
        <v>28</v>
      </c>
      <c r="D81" s="32">
        <v>29</v>
      </c>
      <c r="E81" s="32">
        <v>30</v>
      </c>
      <c r="F81" s="32">
        <v>1</v>
      </c>
      <c r="G81" s="32">
        <v>2</v>
      </c>
      <c r="H81" s="32">
        <v>3</v>
      </c>
    </row>
    <row r="82" spans="2:10" ht="53.25" customHeight="1" x14ac:dyDescent="0.25">
      <c r="B82" s="43"/>
      <c r="C82" s="43"/>
      <c r="D82" s="45"/>
      <c r="E82" s="43"/>
      <c r="F82" s="43"/>
      <c r="G82" s="43"/>
      <c r="H82" s="44"/>
    </row>
    <row r="83" spans="2:10" x14ac:dyDescent="0.25">
      <c r="B83" s="52"/>
      <c r="C83" s="52"/>
      <c r="D83" s="52"/>
      <c r="E83" s="52"/>
      <c r="F83" s="52"/>
      <c r="G83" s="52"/>
      <c r="H83" s="52"/>
      <c r="I83" s="54"/>
      <c r="J83" s="54"/>
    </row>
    <row r="84" spans="2:10" ht="30.75" customHeight="1" x14ac:dyDescent="0.25">
      <c r="B84" s="26" t="str">
        <f ca="1">"JULHO"&amp;AnoCalendário</f>
        <v>JULHO2021</v>
      </c>
      <c r="C84" s="26"/>
      <c r="D84" s="26"/>
      <c r="E84" s="27"/>
      <c r="F84" s="27"/>
      <c r="G84" s="27"/>
      <c r="H84" s="28"/>
      <c r="I84" s="54"/>
      <c r="J84" s="54"/>
    </row>
    <row r="85" spans="2:10" ht="15.75" thickBot="1" x14ac:dyDescent="0.3">
      <c r="B85" s="30" t="str">
        <f>IF(InícioDaSemana="DOMINGO", "DOMINGO","SEGUNDA-FEIRA")</f>
        <v>DOMINGO</v>
      </c>
      <c r="C85" s="30" t="s">
        <v>5</v>
      </c>
      <c r="D85" s="30" t="s">
        <v>6</v>
      </c>
      <c r="E85" s="30" t="s">
        <v>7</v>
      </c>
      <c r="F85" s="30" t="s">
        <v>8</v>
      </c>
      <c r="G85" s="30" t="s">
        <v>9</v>
      </c>
      <c r="H85" s="31" t="s">
        <v>10</v>
      </c>
      <c r="I85" s="54"/>
      <c r="J85" s="54"/>
    </row>
    <row r="86" spans="2:10" x14ac:dyDescent="0.25">
      <c r="B86" s="32"/>
      <c r="C86" s="32"/>
      <c r="D86" s="52"/>
      <c r="E86" s="52"/>
      <c r="F86" s="52">
        <v>1</v>
      </c>
      <c r="G86" s="52">
        <v>2</v>
      </c>
      <c r="H86" s="52">
        <v>3</v>
      </c>
    </row>
    <row r="87" spans="2:10" x14ac:dyDescent="0.25">
      <c r="B87" s="34"/>
      <c r="C87" s="43"/>
      <c r="D87" s="56"/>
      <c r="E87" s="56"/>
      <c r="F87" s="55"/>
      <c r="G87" s="53"/>
      <c r="H87" s="36"/>
    </row>
    <row r="88" spans="2:10" x14ac:dyDescent="0.25">
      <c r="B88" s="37">
        <v>4</v>
      </c>
      <c r="C88" s="37">
        <v>5</v>
      </c>
      <c r="D88" s="37">
        <v>6</v>
      </c>
      <c r="E88" s="37">
        <v>7</v>
      </c>
      <c r="F88" s="37">
        <v>8</v>
      </c>
      <c r="G88" s="37">
        <v>9</v>
      </c>
      <c r="H88" s="37">
        <v>10</v>
      </c>
    </row>
    <row r="89" spans="2:10" ht="26.25" customHeight="1" x14ac:dyDescent="0.25">
      <c r="B89" s="63"/>
      <c r="C89" s="40"/>
      <c r="D89" s="62"/>
      <c r="E89" s="62"/>
      <c r="F89" s="62"/>
      <c r="G89" s="62"/>
      <c r="H89" s="62"/>
    </row>
    <row r="90" spans="2:10" x14ac:dyDescent="0.25">
      <c r="B90" s="32">
        <v>11</v>
      </c>
      <c r="C90" s="32">
        <v>12</v>
      </c>
      <c r="D90" s="32">
        <v>13</v>
      </c>
      <c r="E90" s="32">
        <v>14</v>
      </c>
      <c r="F90" s="32">
        <v>15</v>
      </c>
      <c r="G90" s="32">
        <v>16</v>
      </c>
      <c r="H90" s="32">
        <v>17</v>
      </c>
    </row>
    <row r="91" spans="2:10" ht="28.5" customHeight="1" x14ac:dyDescent="0.25">
      <c r="B91" s="34"/>
      <c r="C91" s="45"/>
      <c r="D91" s="45"/>
      <c r="E91" s="45"/>
      <c r="F91" s="58"/>
      <c r="G91" s="58"/>
      <c r="H91" s="36"/>
    </row>
    <row r="92" spans="2:10" x14ac:dyDescent="0.25">
      <c r="B92" s="37">
        <v>18</v>
      </c>
      <c r="C92" s="37">
        <v>19</v>
      </c>
      <c r="D92" s="37">
        <v>20</v>
      </c>
      <c r="E92" s="37">
        <v>21</v>
      </c>
      <c r="F92" s="37">
        <v>22</v>
      </c>
      <c r="G92" s="37">
        <v>23</v>
      </c>
      <c r="H92" s="37">
        <v>24</v>
      </c>
    </row>
    <row r="93" spans="2:10" ht="30" customHeight="1" x14ac:dyDescent="0.25">
      <c r="B93" s="63"/>
      <c r="C93" s="62"/>
      <c r="D93" s="62"/>
      <c r="E93" s="62"/>
      <c r="F93" s="62"/>
      <c r="G93" s="62"/>
      <c r="H93" s="62"/>
    </row>
    <row r="94" spans="2:10" x14ac:dyDescent="0.25">
      <c r="B94" s="32">
        <v>25</v>
      </c>
      <c r="C94" s="32">
        <v>26</v>
      </c>
      <c r="D94" s="32">
        <v>27</v>
      </c>
      <c r="E94" s="32">
        <v>28</v>
      </c>
      <c r="F94" s="32">
        <v>29</v>
      </c>
      <c r="G94" s="32">
        <v>30</v>
      </c>
      <c r="H94" s="32">
        <v>31</v>
      </c>
    </row>
    <row r="95" spans="2:10" ht="32.25" customHeight="1" x14ac:dyDescent="0.25">
      <c r="B95" s="43"/>
      <c r="C95" s="43"/>
      <c r="D95" s="45"/>
      <c r="E95" s="43"/>
      <c r="F95" s="43"/>
      <c r="G95" s="43"/>
      <c r="H95" s="44"/>
    </row>
    <row r="97" spans="2:8" ht="48" x14ac:dyDescent="0.25">
      <c r="B97" s="26" t="str">
        <f ca="1">"AGOSTO"&amp;AnoCalendário</f>
        <v>AGOSTO2021</v>
      </c>
      <c r="C97" s="26"/>
      <c r="D97" s="26"/>
      <c r="E97" s="27"/>
      <c r="F97" s="27"/>
      <c r="G97" s="27"/>
      <c r="H97" s="28"/>
    </row>
    <row r="98" spans="2:8" ht="15.75" thickBot="1" x14ac:dyDescent="0.3">
      <c r="B98" s="30" t="str">
        <f>IF(InícioDaSemana="DOMINGO", "DOMINGO","SEGUNDA-FEIRA")</f>
        <v>DOMINGO</v>
      </c>
      <c r="C98" s="30" t="s">
        <v>5</v>
      </c>
      <c r="D98" s="30" t="s">
        <v>6</v>
      </c>
      <c r="E98" s="30" t="s">
        <v>7</v>
      </c>
      <c r="F98" s="30" t="s">
        <v>8</v>
      </c>
      <c r="G98" s="30" t="s">
        <v>9</v>
      </c>
      <c r="H98" s="31" t="s">
        <v>10</v>
      </c>
    </row>
    <row r="99" spans="2:8" x14ac:dyDescent="0.25">
      <c r="B99" s="32">
        <v>1</v>
      </c>
      <c r="C99" s="32">
        <v>2</v>
      </c>
      <c r="D99" s="32">
        <v>3</v>
      </c>
      <c r="E99" s="32">
        <v>4</v>
      </c>
      <c r="F99" s="32">
        <v>5</v>
      </c>
      <c r="G99" s="32">
        <v>6</v>
      </c>
      <c r="H99" s="32">
        <v>7</v>
      </c>
    </row>
    <row r="100" spans="2:8" ht="27.75" customHeight="1" x14ac:dyDescent="0.25">
      <c r="B100" s="34"/>
      <c r="C100" s="43"/>
      <c r="D100" s="56"/>
      <c r="E100" s="56"/>
      <c r="F100" s="55"/>
      <c r="G100" s="53"/>
      <c r="H100" s="36"/>
    </row>
    <row r="101" spans="2:8" x14ac:dyDescent="0.25">
      <c r="B101" s="37">
        <v>8</v>
      </c>
      <c r="C101" s="37">
        <v>9</v>
      </c>
      <c r="D101" s="37">
        <v>10</v>
      </c>
      <c r="E101" s="37">
        <v>11</v>
      </c>
      <c r="F101" s="37">
        <v>12</v>
      </c>
      <c r="G101" s="37">
        <v>13</v>
      </c>
      <c r="H101" s="37">
        <v>14</v>
      </c>
    </row>
    <row r="102" spans="2:8" ht="33.75" customHeight="1" x14ac:dyDescent="0.25">
      <c r="B102" s="63"/>
      <c r="C102" s="40"/>
      <c r="D102" s="62"/>
      <c r="E102" s="62"/>
      <c r="F102" s="62"/>
      <c r="G102" s="62"/>
      <c r="H102" s="62"/>
    </row>
    <row r="103" spans="2:8" x14ac:dyDescent="0.25">
      <c r="B103" s="32">
        <v>15</v>
      </c>
      <c r="C103" s="32">
        <v>16</v>
      </c>
      <c r="D103" s="32">
        <v>17</v>
      </c>
      <c r="E103" s="32">
        <v>18</v>
      </c>
      <c r="F103" s="32">
        <v>19</v>
      </c>
      <c r="G103" s="32">
        <v>20</v>
      </c>
      <c r="H103" s="32">
        <v>21</v>
      </c>
    </row>
    <row r="104" spans="2:8" ht="35.25" customHeight="1" x14ac:dyDescent="0.25">
      <c r="B104" s="34"/>
      <c r="C104" s="45"/>
      <c r="D104" s="45"/>
      <c r="E104" s="45"/>
      <c r="F104" s="58"/>
      <c r="G104" s="58"/>
      <c r="H104" s="36"/>
    </row>
    <row r="105" spans="2:8" x14ac:dyDescent="0.25">
      <c r="B105" s="37">
        <v>22</v>
      </c>
      <c r="C105" s="37">
        <v>23</v>
      </c>
      <c r="D105" s="37">
        <v>24</v>
      </c>
      <c r="E105" s="37">
        <v>25</v>
      </c>
      <c r="F105" s="37">
        <v>26</v>
      </c>
      <c r="G105" s="37">
        <v>27</v>
      </c>
      <c r="H105" s="37">
        <v>28</v>
      </c>
    </row>
    <row r="106" spans="2:8" ht="33.75" customHeight="1" x14ac:dyDescent="0.25">
      <c r="B106" s="63"/>
      <c r="C106" s="62"/>
      <c r="D106" s="62"/>
      <c r="E106" s="62"/>
      <c r="F106" s="62"/>
      <c r="G106" s="62"/>
      <c r="H106" s="62"/>
    </row>
    <row r="107" spans="2:8" x14ac:dyDescent="0.25">
      <c r="B107" s="32">
        <v>29</v>
      </c>
      <c r="C107" s="32">
        <v>30</v>
      </c>
      <c r="D107" s="32">
        <v>31</v>
      </c>
      <c r="E107" s="32">
        <v>32</v>
      </c>
      <c r="F107" s="32">
        <v>33</v>
      </c>
      <c r="G107" s="32">
        <v>34</v>
      </c>
      <c r="H107" s="32">
        <v>35</v>
      </c>
    </row>
    <row r="108" spans="2:8" ht="44.25" customHeight="1" x14ac:dyDescent="0.25">
      <c r="B108" s="43"/>
      <c r="C108" s="43"/>
      <c r="D108" s="45"/>
      <c r="E108" s="43"/>
      <c r="F108" s="43"/>
      <c r="G108" s="43"/>
      <c r="H108" s="44"/>
    </row>
    <row r="110" spans="2:8" ht="48" x14ac:dyDescent="0.25">
      <c r="B110" s="26" t="str">
        <f ca="1">"SETEMBRO"&amp;AnoCalendário</f>
        <v>SETEMBRO2021</v>
      </c>
      <c r="C110" s="26"/>
      <c r="D110" s="26"/>
      <c r="E110" s="27"/>
      <c r="F110" s="27"/>
      <c r="G110" s="27"/>
      <c r="H110" s="28"/>
    </row>
    <row r="111" spans="2:8" ht="15.75" thickBot="1" x14ac:dyDescent="0.3">
      <c r="B111" s="30" t="str">
        <f>IF(InícioDaSemana="DOMINGO", "DOMINGO","SEGUNDA-FEIRA")</f>
        <v>DOMINGO</v>
      </c>
      <c r="C111" s="30" t="s">
        <v>5</v>
      </c>
      <c r="D111" s="30" t="s">
        <v>6</v>
      </c>
      <c r="E111" s="30" t="s">
        <v>7</v>
      </c>
      <c r="F111" s="30" t="s">
        <v>8</v>
      </c>
      <c r="G111" s="30" t="s">
        <v>9</v>
      </c>
      <c r="H111" s="31" t="s">
        <v>10</v>
      </c>
    </row>
    <row r="112" spans="2:8" x14ac:dyDescent="0.25">
      <c r="B112" s="32"/>
      <c r="C112" s="32"/>
      <c r="D112" s="32"/>
      <c r="E112" s="32">
        <v>1</v>
      </c>
      <c r="F112" s="32">
        <v>2</v>
      </c>
      <c r="G112" s="32">
        <v>3</v>
      </c>
      <c r="H112" s="32">
        <v>4</v>
      </c>
    </row>
    <row r="113" spans="2:9" x14ac:dyDescent="0.25">
      <c r="B113" s="34"/>
      <c r="C113" s="43"/>
      <c r="D113" s="56"/>
      <c r="E113" s="56"/>
      <c r="F113" s="55"/>
      <c r="G113" s="53"/>
      <c r="H113" s="36"/>
    </row>
    <row r="114" spans="2:9" x14ac:dyDescent="0.25">
      <c r="B114" s="37">
        <v>5</v>
      </c>
      <c r="C114" s="37">
        <v>6</v>
      </c>
      <c r="D114" s="37">
        <v>7</v>
      </c>
      <c r="E114" s="37">
        <v>8</v>
      </c>
      <c r="F114" s="37">
        <v>9</v>
      </c>
      <c r="G114" s="37">
        <v>10</v>
      </c>
      <c r="H114" s="37">
        <v>11</v>
      </c>
    </row>
    <row r="115" spans="2:9" ht="33.75" customHeight="1" x14ac:dyDescent="0.25">
      <c r="B115" s="63"/>
      <c r="C115" s="40"/>
      <c r="D115" s="62"/>
      <c r="E115" s="62"/>
      <c r="F115" s="62"/>
      <c r="G115" s="62"/>
      <c r="H115" s="62"/>
    </row>
    <row r="116" spans="2:9" x14ac:dyDescent="0.25">
      <c r="B116" s="32">
        <v>12</v>
      </c>
      <c r="C116" s="32">
        <v>13</v>
      </c>
      <c r="D116" s="32">
        <v>14</v>
      </c>
      <c r="E116" s="32">
        <v>15</v>
      </c>
      <c r="F116" s="32">
        <v>16</v>
      </c>
      <c r="G116" s="32">
        <v>17</v>
      </c>
      <c r="H116" s="32">
        <v>18</v>
      </c>
    </row>
    <row r="117" spans="2:9" ht="33" customHeight="1" x14ac:dyDescent="0.25">
      <c r="B117" s="34"/>
      <c r="C117" s="45"/>
      <c r="D117" s="45"/>
      <c r="E117" s="45"/>
      <c r="F117" s="58"/>
      <c r="G117" s="58"/>
      <c r="H117" s="36"/>
    </row>
    <row r="118" spans="2:9" x14ac:dyDescent="0.25">
      <c r="B118" s="37">
        <v>19</v>
      </c>
      <c r="C118" s="37">
        <v>20</v>
      </c>
      <c r="D118" s="37">
        <v>21</v>
      </c>
      <c r="E118" s="37">
        <v>22</v>
      </c>
      <c r="F118" s="37">
        <v>23</v>
      </c>
      <c r="G118" s="37">
        <v>24</v>
      </c>
      <c r="H118" s="37">
        <v>25</v>
      </c>
    </row>
    <row r="119" spans="2:9" ht="31.5" customHeight="1" x14ac:dyDescent="0.25">
      <c r="B119" s="63"/>
      <c r="C119" s="62"/>
      <c r="D119" s="62"/>
      <c r="E119" s="62"/>
      <c r="F119" s="62"/>
      <c r="G119" s="62"/>
      <c r="H119" s="62"/>
    </row>
    <row r="120" spans="2:9" x14ac:dyDescent="0.25">
      <c r="B120" s="32">
        <v>26</v>
      </c>
      <c r="C120" s="32">
        <v>27</v>
      </c>
      <c r="D120" s="32">
        <v>28</v>
      </c>
      <c r="E120" s="32">
        <v>29</v>
      </c>
      <c r="F120" s="32">
        <v>30</v>
      </c>
      <c r="G120" s="32">
        <v>1</v>
      </c>
      <c r="H120" s="32">
        <v>2</v>
      </c>
    </row>
    <row r="121" spans="2:9" ht="26.25" customHeight="1" x14ac:dyDescent="0.25">
      <c r="B121" s="43"/>
      <c r="C121" s="43"/>
      <c r="D121" s="45"/>
      <c r="E121" s="43"/>
      <c r="F121" s="43"/>
      <c r="G121" s="43"/>
      <c r="H121" s="44"/>
    </row>
    <row r="123" spans="2:9" ht="48" x14ac:dyDescent="0.25">
      <c r="B123" s="26" t="str">
        <f ca="1">"OUTUBRO"&amp;AnoCalendário</f>
        <v>OUTUBRO2021</v>
      </c>
      <c r="C123" s="26"/>
      <c r="D123" s="26"/>
      <c r="E123" s="27"/>
      <c r="F123" s="27"/>
      <c r="G123" s="27"/>
      <c r="H123" s="28"/>
    </row>
    <row r="124" spans="2:9" ht="15.75" thickBot="1" x14ac:dyDescent="0.3">
      <c r="B124" s="30" t="str">
        <f>IF(InícioDaSemana="DOMINGO", "DOMINGO","SEGUNDA-FEIRA")</f>
        <v>DOMINGO</v>
      </c>
      <c r="C124" s="30" t="s">
        <v>5</v>
      </c>
      <c r="D124" s="30" t="s">
        <v>6</v>
      </c>
      <c r="E124" s="30" t="s">
        <v>7</v>
      </c>
      <c r="F124" s="30" t="s">
        <v>8</v>
      </c>
      <c r="G124" s="30" t="s">
        <v>9</v>
      </c>
      <c r="H124" s="31" t="s">
        <v>10</v>
      </c>
    </row>
    <row r="125" spans="2:9" x14ac:dyDescent="0.25">
      <c r="B125" s="32"/>
      <c r="C125" s="32"/>
      <c r="D125" s="32"/>
      <c r="E125" s="32"/>
      <c r="F125" s="32"/>
      <c r="G125" s="32">
        <v>1</v>
      </c>
      <c r="H125" s="32">
        <v>2</v>
      </c>
    </row>
    <row r="126" spans="2:9" x14ac:dyDescent="0.25">
      <c r="B126" s="34"/>
      <c r="C126" s="43"/>
      <c r="D126" s="56"/>
      <c r="E126" s="56"/>
      <c r="F126" s="55"/>
      <c r="G126" s="53"/>
      <c r="H126" s="36"/>
    </row>
    <row r="127" spans="2:9" x14ac:dyDescent="0.25">
      <c r="B127" s="37">
        <v>3</v>
      </c>
      <c r="C127" s="37">
        <v>4</v>
      </c>
      <c r="D127" s="37">
        <v>5</v>
      </c>
      <c r="E127" s="37">
        <v>6</v>
      </c>
      <c r="F127" s="37">
        <v>7</v>
      </c>
      <c r="G127" s="37">
        <v>8</v>
      </c>
      <c r="H127" s="37">
        <v>9</v>
      </c>
      <c r="I127" s="37">
        <v>10</v>
      </c>
    </row>
    <row r="128" spans="2:9" ht="33" customHeight="1" x14ac:dyDescent="0.25">
      <c r="B128" s="63"/>
      <c r="C128" s="40"/>
      <c r="D128" s="62"/>
      <c r="E128" s="62"/>
      <c r="F128" s="62"/>
      <c r="G128" s="62"/>
      <c r="H128" s="62"/>
    </row>
    <row r="129" spans="2:8" x14ac:dyDescent="0.25">
      <c r="B129" s="32">
        <v>10</v>
      </c>
      <c r="C129" s="32">
        <v>11</v>
      </c>
      <c r="D129" s="32">
        <v>12</v>
      </c>
      <c r="E129" s="32">
        <v>13</v>
      </c>
      <c r="F129" s="32">
        <v>14</v>
      </c>
      <c r="G129" s="32">
        <v>15</v>
      </c>
      <c r="H129" s="32">
        <v>16</v>
      </c>
    </row>
    <row r="130" spans="2:8" ht="39" customHeight="1" x14ac:dyDescent="0.25">
      <c r="B130" s="34"/>
      <c r="C130" s="45"/>
      <c r="D130" s="45"/>
      <c r="E130" s="45"/>
      <c r="F130" s="58"/>
      <c r="G130" s="58"/>
      <c r="H130" s="36"/>
    </row>
    <row r="131" spans="2:8" x14ac:dyDescent="0.25">
      <c r="B131" s="37">
        <v>17</v>
      </c>
      <c r="C131" s="37">
        <v>18</v>
      </c>
      <c r="D131" s="37">
        <v>19</v>
      </c>
      <c r="E131" s="37">
        <v>20</v>
      </c>
      <c r="F131" s="37">
        <v>21</v>
      </c>
      <c r="G131" s="37">
        <v>22</v>
      </c>
      <c r="H131" s="37">
        <v>23</v>
      </c>
    </row>
    <row r="132" spans="2:8" ht="26.25" customHeight="1" x14ac:dyDescent="0.25">
      <c r="B132" s="63"/>
      <c r="C132" s="62"/>
      <c r="D132" s="62"/>
      <c r="E132" s="62"/>
      <c r="F132" s="62"/>
      <c r="G132" s="62"/>
      <c r="H132" s="62"/>
    </row>
    <row r="133" spans="2:8" x14ac:dyDescent="0.25">
      <c r="B133" s="32">
        <v>24</v>
      </c>
      <c r="C133" s="32">
        <v>25</v>
      </c>
      <c r="D133" s="32">
        <v>26</v>
      </c>
      <c r="E133" s="32">
        <v>27</v>
      </c>
      <c r="F133" s="32">
        <v>28</v>
      </c>
      <c r="G133" s="32">
        <v>29</v>
      </c>
      <c r="H133" s="32">
        <v>30</v>
      </c>
    </row>
    <row r="134" spans="2:8" ht="33.75" customHeight="1" x14ac:dyDescent="0.25">
      <c r="B134" s="43"/>
      <c r="C134" s="43"/>
      <c r="D134" s="45"/>
      <c r="E134" s="43"/>
      <c r="F134" s="43"/>
      <c r="G134" s="43"/>
      <c r="H134" s="44"/>
    </row>
    <row r="135" spans="2:8" x14ac:dyDescent="0.25">
      <c r="B135" s="37">
        <v>31</v>
      </c>
      <c r="C135" s="37">
        <v>32</v>
      </c>
      <c r="D135" s="37">
        <v>33</v>
      </c>
      <c r="E135" s="37">
        <v>34</v>
      </c>
      <c r="F135" s="37">
        <v>35</v>
      </c>
      <c r="G135" s="37">
        <v>36</v>
      </c>
      <c r="H135" s="37">
        <v>37</v>
      </c>
    </row>
    <row r="136" spans="2:8" ht="27.75" customHeight="1" x14ac:dyDescent="0.25">
      <c r="B136" s="63"/>
      <c r="C136" s="62"/>
      <c r="D136" s="62"/>
      <c r="E136" s="62"/>
      <c r="F136" s="62"/>
      <c r="G136" s="62"/>
      <c r="H136" s="62"/>
    </row>
    <row r="138" spans="2:8" ht="48" x14ac:dyDescent="0.25">
      <c r="B138" s="26" t="str">
        <f ca="1">"NOVEMBRO"&amp;AnoCalendário</f>
        <v>NOVEMBRO2021</v>
      </c>
      <c r="C138" s="26"/>
      <c r="D138" s="26"/>
      <c r="E138" s="27"/>
      <c r="F138" s="27"/>
      <c r="G138" s="27"/>
      <c r="H138" s="28"/>
    </row>
    <row r="139" spans="2:8" ht="15.75" thickBot="1" x14ac:dyDescent="0.3">
      <c r="B139" s="30" t="str">
        <f>IF(InícioDaSemana="DOMINGO", "DOMINGO","SEGUNDA-FEIRA")</f>
        <v>DOMINGO</v>
      </c>
      <c r="C139" s="30" t="s">
        <v>5</v>
      </c>
      <c r="D139" s="30" t="s">
        <v>6</v>
      </c>
      <c r="E139" s="30" t="s">
        <v>7</v>
      </c>
      <c r="F139" s="30" t="s">
        <v>8</v>
      </c>
      <c r="G139" s="30" t="s">
        <v>9</v>
      </c>
      <c r="H139" s="31" t="s">
        <v>10</v>
      </c>
    </row>
    <row r="140" spans="2:8" x14ac:dyDescent="0.25">
      <c r="B140" s="32"/>
      <c r="C140" s="32">
        <v>1</v>
      </c>
      <c r="D140" s="32">
        <v>2</v>
      </c>
      <c r="E140" s="32">
        <v>3</v>
      </c>
      <c r="F140" s="32">
        <v>4</v>
      </c>
      <c r="G140" s="32">
        <v>5</v>
      </c>
      <c r="H140" s="32">
        <v>6</v>
      </c>
    </row>
    <row r="141" spans="2:8" ht="27.75" customHeight="1" x14ac:dyDescent="0.25">
      <c r="B141" s="34"/>
      <c r="C141" s="43"/>
      <c r="D141" s="56"/>
      <c r="E141" s="56"/>
      <c r="F141" s="55"/>
      <c r="G141" s="53"/>
      <c r="H141" s="36"/>
    </row>
    <row r="142" spans="2:8" x14ac:dyDescent="0.25">
      <c r="B142" s="37">
        <v>7</v>
      </c>
      <c r="C142" s="37">
        <v>8</v>
      </c>
      <c r="D142" s="37">
        <v>9</v>
      </c>
      <c r="E142" s="37">
        <v>10</v>
      </c>
      <c r="F142" s="37">
        <v>11</v>
      </c>
      <c r="G142" s="37">
        <v>12</v>
      </c>
      <c r="H142" s="37">
        <v>13</v>
      </c>
    </row>
    <row r="143" spans="2:8" ht="23.25" customHeight="1" x14ac:dyDescent="0.25">
      <c r="B143" s="63"/>
      <c r="C143" s="40"/>
      <c r="D143" s="62"/>
      <c r="E143" s="62"/>
      <c r="F143" s="62"/>
      <c r="G143" s="62"/>
      <c r="H143" s="62"/>
    </row>
    <row r="144" spans="2:8" x14ac:dyDescent="0.25">
      <c r="B144" s="32">
        <v>14</v>
      </c>
      <c r="C144" s="32">
        <v>15</v>
      </c>
      <c r="D144" s="32">
        <v>16</v>
      </c>
      <c r="E144" s="32">
        <v>17</v>
      </c>
      <c r="F144" s="32">
        <v>18</v>
      </c>
      <c r="G144" s="32">
        <v>19</v>
      </c>
      <c r="H144" s="32">
        <v>20</v>
      </c>
    </row>
    <row r="145" spans="2:8" ht="32.25" customHeight="1" x14ac:dyDescent="0.25">
      <c r="B145" s="34"/>
      <c r="C145" s="45"/>
      <c r="D145" s="45"/>
      <c r="E145" s="45"/>
      <c r="F145" s="58"/>
      <c r="G145" s="58"/>
      <c r="H145" s="36"/>
    </row>
    <row r="146" spans="2:8" x14ac:dyDescent="0.25">
      <c r="B146" s="37">
        <v>21</v>
      </c>
      <c r="C146" s="37">
        <v>22</v>
      </c>
      <c r="D146" s="37">
        <v>23</v>
      </c>
      <c r="E146" s="37">
        <v>24</v>
      </c>
      <c r="F146" s="37">
        <v>25</v>
      </c>
      <c r="G146" s="37">
        <v>26</v>
      </c>
      <c r="H146" s="37">
        <v>27</v>
      </c>
    </row>
    <row r="147" spans="2:8" ht="30.75" customHeight="1" x14ac:dyDescent="0.25">
      <c r="B147" s="63"/>
      <c r="C147" s="62"/>
      <c r="D147" s="62"/>
      <c r="E147" s="62"/>
      <c r="F147" s="62"/>
      <c r="G147" s="62"/>
      <c r="H147" s="62"/>
    </row>
    <row r="148" spans="2:8" x14ac:dyDescent="0.25">
      <c r="B148" s="32">
        <v>28</v>
      </c>
      <c r="C148" s="32">
        <v>29</v>
      </c>
      <c r="D148" s="32">
        <v>30</v>
      </c>
      <c r="E148" s="32">
        <v>1</v>
      </c>
      <c r="F148" s="32">
        <v>2</v>
      </c>
      <c r="G148" s="32">
        <v>3</v>
      </c>
      <c r="H148" s="32">
        <v>4</v>
      </c>
    </row>
    <row r="149" spans="2:8" ht="31.5" customHeight="1" x14ac:dyDescent="0.25">
      <c r="B149" s="43"/>
      <c r="C149" s="43"/>
      <c r="D149" s="45"/>
      <c r="E149" s="43"/>
      <c r="F149" s="43"/>
      <c r="G149" s="43"/>
      <c r="H149" s="44"/>
    </row>
    <row r="151" spans="2:8" ht="48" x14ac:dyDescent="0.25">
      <c r="B151" s="26" t="str">
        <f ca="1">"DEZEMBRO"&amp;AnoCalendário</f>
        <v>DEZEMBRO2021</v>
      </c>
      <c r="C151" s="26"/>
      <c r="D151" s="26"/>
      <c r="E151" s="27"/>
      <c r="F151" s="27"/>
      <c r="G151" s="27"/>
      <c r="H151" s="28"/>
    </row>
    <row r="152" spans="2:8" ht="15.75" thickBot="1" x14ac:dyDescent="0.3">
      <c r="B152" s="30" t="str">
        <f>IF(InícioDaSemana="DOMINGO", "DOMINGO","SEGUNDA-FEIRA")</f>
        <v>DOMINGO</v>
      </c>
      <c r="C152" s="30" t="s">
        <v>5</v>
      </c>
      <c r="D152" s="30" t="s">
        <v>6</v>
      </c>
      <c r="E152" s="30" t="s">
        <v>7</v>
      </c>
      <c r="F152" s="30" t="s">
        <v>8</v>
      </c>
      <c r="G152" s="30" t="s">
        <v>9</v>
      </c>
      <c r="H152" s="31" t="s">
        <v>10</v>
      </c>
    </row>
    <row r="153" spans="2:8" x14ac:dyDescent="0.25">
      <c r="B153" s="32"/>
      <c r="C153" s="32"/>
      <c r="D153" s="32"/>
      <c r="E153" s="32">
        <v>1</v>
      </c>
      <c r="F153" s="32">
        <v>2</v>
      </c>
      <c r="G153" s="32">
        <v>3</v>
      </c>
      <c r="H153" s="32">
        <v>4</v>
      </c>
    </row>
    <row r="154" spans="2:8" ht="27" customHeight="1" x14ac:dyDescent="0.25">
      <c r="B154" s="34"/>
      <c r="C154" s="43"/>
      <c r="D154" s="56"/>
      <c r="E154" s="56"/>
      <c r="F154" s="55"/>
      <c r="G154" s="53"/>
      <c r="H154" s="36"/>
    </row>
    <row r="155" spans="2:8" x14ac:dyDescent="0.25">
      <c r="B155" s="37">
        <v>5</v>
      </c>
      <c r="C155" s="37">
        <v>6</v>
      </c>
      <c r="D155" s="37">
        <v>7</v>
      </c>
      <c r="E155" s="37">
        <v>8</v>
      </c>
      <c r="F155" s="37">
        <v>9</v>
      </c>
      <c r="G155" s="37">
        <v>10</v>
      </c>
      <c r="H155" s="37">
        <v>11</v>
      </c>
    </row>
    <row r="156" spans="2:8" ht="24.75" customHeight="1" x14ac:dyDescent="0.25">
      <c r="B156" s="63"/>
      <c r="C156" s="40"/>
      <c r="D156" s="62"/>
      <c r="E156" s="62"/>
      <c r="F156" s="62"/>
      <c r="G156" s="62"/>
      <c r="H156" s="62"/>
    </row>
    <row r="157" spans="2:8" x14ac:dyDescent="0.25">
      <c r="B157" s="32">
        <v>12</v>
      </c>
      <c r="C157" s="32">
        <v>13</v>
      </c>
      <c r="D157" s="32">
        <v>14</v>
      </c>
      <c r="E157" s="32">
        <v>15</v>
      </c>
      <c r="F157" s="32">
        <v>16</v>
      </c>
      <c r="G157" s="32">
        <v>17</v>
      </c>
      <c r="H157" s="32">
        <v>18</v>
      </c>
    </row>
    <row r="158" spans="2:8" ht="27" customHeight="1" x14ac:dyDescent="0.25">
      <c r="B158" s="34"/>
      <c r="C158" s="45"/>
      <c r="D158" s="45"/>
      <c r="E158" s="45"/>
      <c r="F158" s="58"/>
      <c r="G158" s="58"/>
      <c r="H158" s="36"/>
    </row>
    <row r="159" spans="2:8" x14ac:dyDescent="0.25">
      <c r="B159" s="37">
        <v>19</v>
      </c>
      <c r="C159" s="37">
        <v>20</v>
      </c>
      <c r="D159" s="37">
        <v>21</v>
      </c>
      <c r="E159" s="37">
        <v>22</v>
      </c>
      <c r="F159" s="37">
        <v>23</v>
      </c>
      <c r="G159" s="37">
        <v>24</v>
      </c>
      <c r="H159" s="37">
        <v>25</v>
      </c>
    </row>
    <row r="160" spans="2:8" ht="30.75" customHeight="1" x14ac:dyDescent="0.25">
      <c r="B160" s="63"/>
      <c r="C160" s="62"/>
      <c r="D160" s="62"/>
      <c r="E160" s="62"/>
      <c r="F160" s="62"/>
      <c r="G160" s="62"/>
      <c r="H160" s="62"/>
    </row>
    <row r="161" spans="2:8" x14ac:dyDescent="0.25">
      <c r="B161" s="32">
        <v>26</v>
      </c>
      <c r="C161" s="32">
        <v>27</v>
      </c>
      <c r="D161" s="32">
        <v>28</v>
      </c>
      <c r="E161" s="32">
        <v>29</v>
      </c>
      <c r="F161" s="32">
        <v>30</v>
      </c>
      <c r="G161" s="32">
        <v>31</v>
      </c>
      <c r="H161" s="32">
        <v>32</v>
      </c>
    </row>
    <row r="162" spans="2:8" ht="29.25" customHeight="1" x14ac:dyDescent="0.25">
      <c r="B162" s="43"/>
      <c r="C162" s="43"/>
      <c r="D162" s="45"/>
      <c r="E162" s="43"/>
      <c r="F162" s="43"/>
      <c r="G162" s="43"/>
      <c r="H162" s="44"/>
    </row>
  </sheetData>
  <mergeCells count="6">
    <mergeCell ref="O4:Q10"/>
    <mergeCell ref="D13:D14"/>
    <mergeCell ref="E13:H14"/>
    <mergeCell ref="K4:L10"/>
    <mergeCell ref="M4:N10"/>
    <mergeCell ref="M12:N18"/>
  </mergeCells>
  <conditionalFormatting sqref="B11:H11 B13:C13">
    <cfRule type="expression" dxfId="24" priority="26">
      <formula>AND(DAY(B11)&gt;=1,DAY(B11)&lt;=15)</formula>
    </cfRule>
  </conditionalFormatting>
  <conditionalFormatting sqref="B3:G3">
    <cfRule type="expression" dxfId="23" priority="25">
      <formula>DAY(B3)&gt;8</formula>
    </cfRule>
  </conditionalFormatting>
  <conditionalFormatting sqref="B19:H19">
    <cfRule type="expression" dxfId="22" priority="23">
      <formula>DAY(B19)&gt;8</formula>
    </cfRule>
  </conditionalFormatting>
  <conditionalFormatting sqref="B27:H27">
    <cfRule type="expression" dxfId="21" priority="24">
      <formula>AND(DAY(B27)&gt;=1,DAY(B27)&lt;=15)</formula>
    </cfRule>
  </conditionalFormatting>
  <conditionalFormatting sqref="B32:H32">
    <cfRule type="expression" dxfId="20" priority="21">
      <formula>DAY(B32)&gt;8</formula>
    </cfRule>
  </conditionalFormatting>
  <conditionalFormatting sqref="B40:H40">
    <cfRule type="expression" dxfId="19" priority="22">
      <formula>AND(DAY(B40)&gt;=1,DAY(B40)&lt;=15)</formula>
    </cfRule>
  </conditionalFormatting>
  <conditionalFormatting sqref="F45:H45">
    <cfRule type="expression" dxfId="18" priority="19">
      <formula>DAY(F45)&gt;8</formula>
    </cfRule>
  </conditionalFormatting>
  <conditionalFormatting sqref="B53:H53">
    <cfRule type="expression" dxfId="17" priority="20">
      <formula>AND(DAY(B53)&gt;=1,DAY(B53)&lt;=15)</formula>
    </cfRule>
  </conditionalFormatting>
  <conditionalFormatting sqref="B45:E45">
    <cfRule type="expression" dxfId="16" priority="18">
      <formula>AND(DAY(B45)&gt;=1,DAY(B45)&lt;=15)</formula>
    </cfRule>
  </conditionalFormatting>
  <conditionalFormatting sqref="B66:H66">
    <cfRule type="expression" dxfId="15" priority="17">
      <formula>AND(DAY(B66)&gt;=1,DAY(B66)&lt;=15)</formula>
    </cfRule>
  </conditionalFormatting>
  <conditionalFormatting sqref="B58:D58">
    <cfRule type="expression" dxfId="14" priority="15">
      <formula>AND(DAY(B58)&gt;=1,DAY(B58)&lt;=15)</formula>
    </cfRule>
  </conditionalFormatting>
  <conditionalFormatting sqref="B81:H81">
    <cfRule type="expression" dxfId="13" priority="14">
      <formula>AND(DAY(B81)&gt;=1,DAY(B81)&lt;=15)</formula>
    </cfRule>
  </conditionalFormatting>
  <conditionalFormatting sqref="B73:C73">
    <cfRule type="expression" dxfId="12" priority="13">
      <formula>AND(DAY(B73)&gt;=1,DAY(B73)&lt;=15)</formula>
    </cfRule>
  </conditionalFormatting>
  <conditionalFormatting sqref="B94:H94">
    <cfRule type="expression" dxfId="11" priority="12">
      <formula>AND(DAY(B94)&gt;=1,DAY(B94)&lt;=15)</formula>
    </cfRule>
  </conditionalFormatting>
  <conditionalFormatting sqref="B86:C86">
    <cfRule type="expression" dxfId="10" priority="11">
      <formula>AND(DAY(B86)&gt;=1,DAY(B86)&lt;=15)</formula>
    </cfRule>
  </conditionalFormatting>
  <conditionalFormatting sqref="B107:H107">
    <cfRule type="expression" dxfId="9" priority="10">
      <formula>AND(DAY(B107)&gt;=1,DAY(B107)&lt;=15)</formula>
    </cfRule>
  </conditionalFormatting>
  <conditionalFormatting sqref="B99:H99">
    <cfRule type="expression" dxfId="8" priority="9">
      <formula>AND(DAY(B99)&gt;=1,DAY(B99)&lt;=15)</formula>
    </cfRule>
  </conditionalFormatting>
  <conditionalFormatting sqref="B120:H120">
    <cfRule type="expression" dxfId="7" priority="8">
      <formula>AND(DAY(B120)&gt;=1,DAY(B120)&lt;=15)</formula>
    </cfRule>
  </conditionalFormatting>
  <conditionalFormatting sqref="B112:H112">
    <cfRule type="expression" dxfId="6" priority="7">
      <formula>AND(DAY(B112)&gt;=1,DAY(B112)&lt;=15)</formula>
    </cfRule>
  </conditionalFormatting>
  <conditionalFormatting sqref="B133:H133">
    <cfRule type="expression" dxfId="5" priority="6">
      <formula>AND(DAY(B133)&gt;=1,DAY(B133)&lt;=15)</formula>
    </cfRule>
  </conditionalFormatting>
  <conditionalFormatting sqref="B125:H125">
    <cfRule type="expression" dxfId="4" priority="5">
      <formula>AND(DAY(B125)&gt;=1,DAY(B125)&lt;=15)</formula>
    </cfRule>
  </conditionalFormatting>
  <conditionalFormatting sqref="B148:H148">
    <cfRule type="expression" dxfId="3" priority="4">
      <formula>AND(DAY(B148)&gt;=1,DAY(B148)&lt;=15)</formula>
    </cfRule>
  </conditionalFormatting>
  <conditionalFormatting sqref="B140:H140">
    <cfRule type="expression" dxfId="2" priority="3">
      <formula>AND(DAY(B140)&gt;=1,DAY(B140)&lt;=15)</formula>
    </cfRule>
  </conditionalFormatting>
  <conditionalFormatting sqref="B161:H161">
    <cfRule type="expression" dxfId="1" priority="2">
      <formula>AND(DAY(B161)&gt;=1,DAY(B161)&lt;=15)</formula>
    </cfRule>
  </conditionalFormatting>
  <conditionalFormatting sqref="B153:H153">
    <cfRule type="expression" dxfId="0" priority="1">
      <formula>AND(DAY(B153)&gt;=1,DAY(B153)&lt;=15)</formula>
    </cfRule>
  </conditionalFormatting>
  <dataValidations count="9">
    <dataValidation allowBlank="1" showInputMessage="1" showErrorMessage="1" prompt="Dia da semana determinado automaticamente" sqref="D2:H2 D18:H18 D31:H31 D44:H44 D57:H57 D72:H72 D85:H85 D98:H98 D111:H111 D124:H124 D139:H139 D152:H152" xr:uid="{00000000-0002-0000-0A00-000000000000}"/>
    <dataValidation allowBlank="1" showInputMessage="1" showErrorMessage="1" prompt="O ano nesta célula é atualizado automaticamente com base no ano inserido na planilha de janeiro. O calendário abaixo tem as datas dos meses anterior e seguinte com sombreamento de fonte mais claro." sqref="B1 B17 B30 B43 B56 B71 B84 B97 B110 B123 B138 B151" xr:uid="{00000000-0002-0000-0A00-000001000000}"/>
    <dataValidation allowBlank="1" showInputMessage="1" showErrorMessage="1" prompt="Esta linha e as linhas 5, 7, 9, 11 e 13 contêm dias da semana do calendário. Se esta célula não contém o número 1, é um dia do mês anterior. Inserir anotações na célula E13" sqref="B3 B19 B32" xr:uid="{00000000-0002-0000-0A00-000002000000}"/>
    <dataValidation allowBlank="1" showInputMessage="1" showErrorMessage="1" prompt="Esta linha contém os nomes dos dias da semana para este calendário. Esta célula contém o dia de início da semana. Para alterar o dia inicial, insira um novo dia da semana na célula K3 da planilha Janeiro." sqref="B2:C2 B18:C18 B31:C31 B44:C44 B57:C57 B72:C72 B85:C85 B98:C98 B111:C111 B124:C124 B139:C139 B152:C152" xr:uid="{00000000-0002-0000-0A00-000003000000}"/>
    <dataValidation allowBlank="1" showInputMessage="1" showErrorMessage="1" prompt="O ano nesta célula é atualizado automaticamente. Selecione outro ano na célula K2 para alterar o ano." sqref="C1:D1 C17:D17 C30:D30 C43:D43 C56:D56 C71:D71 C84:D84 C97:D97 C110:D110 C123:D123 C138:D138 C151:D151" xr:uid="{00000000-0002-0000-0A00-000004000000}"/>
    <dataValidation allowBlank="1" showInputMessage="1" showErrorMessage="1" prompt="Calendário do mês de novembro" sqref="A1" xr:uid="{00000000-0002-0000-0A00-000005000000}"/>
    <dataValidation allowBlank="1" showInputMessage="1" showErrorMessage="1" prompt="Inserir Anotações na célula à direita" sqref="D13:D14" xr:uid="{00000000-0002-0000-0A00-000006000000}"/>
    <dataValidation allowBlank="1" showInputMessage="1" showErrorMessage="1" prompt="Inserir Anotações nesta célula" sqref="E13:H14" xr:uid="{00000000-0002-0000-0A00-000007000000}"/>
    <dataValidation allowBlank="1" showInputMessage="1" showErrorMessage="1" prompt="Esta linha e as linhas 6, 8, 10, 12 e 14 são células para inserir anotações diárias relacionadas ao dia do calendário na célula acima." sqref="B4 B20 B33 B46 B59 B74 B87 B100 B113 B126 B141 B154" xr:uid="{00000000-0002-0000-0A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4" tint="-0.249977111117893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style="1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s="1" customFormat="1" ht="59.25" customHeight="1" x14ac:dyDescent="0.25">
      <c r="A1" s="15"/>
      <c r="B1" s="17" t="str">
        <f ca="1">"Fevereiro "&amp;AnoCalendário</f>
        <v>Fevereiro 2021</v>
      </c>
      <c r="C1" s="17"/>
      <c r="D1" s="17"/>
      <c r="E1" s="3"/>
      <c r="F1" s="3"/>
      <c r="G1" s="3"/>
      <c r="H1" s="4"/>
    </row>
    <row r="2" spans="1:8" s="2" customFormat="1" ht="21.75" customHeight="1" thickBot="1" x14ac:dyDescent="0.3">
      <c r="A2" s="15"/>
      <c r="B2" s="13" t="str">
        <f>IF(InícioDaSemana="DOMINGO", "DOMINGO","SEGUNDA-FEIRA")</f>
        <v>DOMINGO</v>
      </c>
      <c r="C2" s="13" t="str">
        <f ca="1">UPPER(TEXT(C3,"dddd"))</f>
        <v>SEGUNDA-FEIRA</v>
      </c>
      <c r="D2" s="13" t="str">
        <f t="shared" ref="D2:H2" ca="1" si="0">UPPER(TEXT(D3,"dddd"))</f>
        <v>TERÇA-FEIRA</v>
      </c>
      <c r="E2" s="13" t="str">
        <f t="shared" ca="1" si="0"/>
        <v>QUARTA-FEIRA</v>
      </c>
      <c r="F2" s="13" t="str">
        <f t="shared" ca="1" si="0"/>
        <v>QUINTA-FEIRA</v>
      </c>
      <c r="G2" s="13" t="str">
        <f t="shared" ca="1" si="0"/>
        <v>SEXTA-FEIRA</v>
      </c>
      <c r="H2" s="13" t="str">
        <f t="shared" ca="1" si="0"/>
        <v>SÁBADO</v>
      </c>
    </row>
    <row r="3" spans="1:8" s="5" customFormat="1" ht="19.5" customHeight="1" x14ac:dyDescent="0.25">
      <c r="A3" s="15"/>
      <c r="B3" s="8">
        <f t="array" aca="1" ref="B3:H3" ca="1">DiasESemanas+DATE(AnoCalendário,2,1)-WEEKDAY(DATE(AnoCalendário,2,1),(InícioDaSemana="SEGUNDA-FEIRA")+1)+1</f>
        <v>44227</v>
      </c>
      <c r="C3" s="8">
        <f ca="1"/>
        <v>44228</v>
      </c>
      <c r="D3" s="8">
        <f ca="1"/>
        <v>44229</v>
      </c>
      <c r="E3" s="8">
        <f ca="1"/>
        <v>44230</v>
      </c>
      <c r="F3" s="8">
        <f ca="1"/>
        <v>44231</v>
      </c>
      <c r="G3" s="8">
        <f ca="1"/>
        <v>44232</v>
      </c>
      <c r="H3" s="8">
        <f ca="1"/>
        <v>44233</v>
      </c>
    </row>
    <row r="4" spans="1:8" ht="57.95" customHeight="1" x14ac:dyDescent="0.25">
      <c r="B4" s="15"/>
      <c r="C4" s="15"/>
      <c r="D4" s="15"/>
      <c r="E4" s="15"/>
      <c r="F4" s="15"/>
      <c r="G4" s="15"/>
      <c r="H4" s="15"/>
    </row>
    <row r="5" spans="1:8" s="5" customFormat="1" ht="19.5" customHeight="1" x14ac:dyDescent="0.25">
      <c r="A5" s="15"/>
      <c r="B5" s="16">
        <f t="array" aca="1" ref="B5:H5" ca="1">DiasESemanas+DATE(AnoCalendário,2,1)-WEEKDAY(DATE(AnoCalendário,2,1),(InícioDaSemana="SEGUNDA-FEIRA")+1)+8</f>
        <v>44234</v>
      </c>
      <c r="C5" s="16">
        <f ca="1"/>
        <v>44235</v>
      </c>
      <c r="D5" s="16">
        <f ca="1"/>
        <v>44236</v>
      </c>
      <c r="E5" s="16">
        <f ca="1"/>
        <v>44237</v>
      </c>
      <c r="F5" s="16">
        <f ca="1"/>
        <v>44238</v>
      </c>
      <c r="G5" s="16">
        <f ca="1"/>
        <v>44239</v>
      </c>
      <c r="H5" s="16">
        <f ca="1"/>
        <v>44240</v>
      </c>
    </row>
    <row r="6" spans="1:8" ht="57.95" customHeight="1" x14ac:dyDescent="0.25">
      <c r="B6" s="24"/>
      <c r="C6" s="24"/>
      <c r="D6" s="24"/>
      <c r="E6" s="24"/>
      <c r="F6" s="24"/>
      <c r="G6" s="24"/>
      <c r="H6" s="24"/>
    </row>
    <row r="7" spans="1:8" s="5" customFormat="1" ht="19.5" customHeight="1" x14ac:dyDescent="0.25">
      <c r="A7" s="15"/>
      <c r="B7" s="8">
        <f t="array" aca="1" ref="B7:H7" ca="1">DiasESemanas+DATE(AnoCalendário,2,1)-WEEKDAY(DATE(AnoCalendário,2,1),(InícioDaSemana="SEGUNDA-FEIRA")+1)+15</f>
        <v>44241</v>
      </c>
      <c r="C7" s="8">
        <f ca="1"/>
        <v>44242</v>
      </c>
      <c r="D7" s="8">
        <f ca="1"/>
        <v>44243</v>
      </c>
      <c r="E7" s="8">
        <f ca="1"/>
        <v>44244</v>
      </c>
      <c r="F7" s="8">
        <f ca="1"/>
        <v>44245</v>
      </c>
      <c r="G7" s="8">
        <f ca="1"/>
        <v>44246</v>
      </c>
      <c r="H7" s="8">
        <f ca="1"/>
        <v>44247</v>
      </c>
    </row>
    <row r="8" spans="1:8" ht="57.95" customHeight="1" x14ac:dyDescent="0.25">
      <c r="B8" s="15"/>
      <c r="C8" s="15"/>
      <c r="D8" s="15"/>
      <c r="E8" s="15"/>
      <c r="F8" s="15"/>
      <c r="G8" s="15"/>
      <c r="H8" s="15"/>
    </row>
    <row r="9" spans="1:8" s="5" customFormat="1" ht="19.5" customHeight="1" x14ac:dyDescent="0.25">
      <c r="A9" s="15"/>
      <c r="B9" s="16">
        <f t="array" aca="1" ref="B9:H9" ca="1">DiasESemanas+DATE(AnoCalendário,2,1)-WEEKDAY(DATE(AnoCalendário,2,1),(InícioDaSemana="SEGUNDA-FEIRA")+1)+22</f>
        <v>44248</v>
      </c>
      <c r="C9" s="16">
        <f ca="1"/>
        <v>44249</v>
      </c>
      <c r="D9" s="16">
        <f ca="1"/>
        <v>44250</v>
      </c>
      <c r="E9" s="16">
        <f ca="1"/>
        <v>44251</v>
      </c>
      <c r="F9" s="16">
        <f ca="1"/>
        <v>44252</v>
      </c>
      <c r="G9" s="16">
        <f ca="1"/>
        <v>44253</v>
      </c>
      <c r="H9" s="16">
        <f ca="1"/>
        <v>44254</v>
      </c>
    </row>
    <row r="10" spans="1:8" ht="57.95" customHeight="1" x14ac:dyDescent="0.25">
      <c r="B10" s="24"/>
      <c r="C10" s="24"/>
      <c r="D10" s="24"/>
      <c r="E10" s="24"/>
      <c r="F10" s="24"/>
      <c r="G10" s="24"/>
      <c r="H10" s="24"/>
    </row>
    <row r="11" spans="1:8" s="5" customFormat="1" ht="19.5" customHeight="1" x14ac:dyDescent="0.25">
      <c r="A11" s="15"/>
      <c r="B11" s="8">
        <f t="array" aca="1" ref="B11:H11" ca="1">DiasESemanas+DATE(AnoCalendário,2,1)-WEEKDAY(DATE(AnoCalendário,2,1),(InícioDaSemana="SEGUNDA-FEIRA")+1)+29</f>
        <v>44255</v>
      </c>
      <c r="C11" s="8">
        <f ca="1"/>
        <v>44256</v>
      </c>
      <c r="D11" s="8">
        <f ca="1"/>
        <v>44257</v>
      </c>
      <c r="E11" s="8">
        <f ca="1"/>
        <v>44258</v>
      </c>
      <c r="F11" s="8">
        <f ca="1"/>
        <v>44259</v>
      </c>
      <c r="G11" s="8">
        <f ca="1"/>
        <v>44260</v>
      </c>
      <c r="H11" s="8">
        <f ca="1"/>
        <v>44261</v>
      </c>
    </row>
    <row r="12" spans="1:8" ht="57.95" customHeight="1" x14ac:dyDescent="0.25">
      <c r="B12" s="15"/>
      <c r="C12" s="15"/>
      <c r="D12" s="15"/>
      <c r="E12" s="15"/>
      <c r="F12" s="15"/>
      <c r="G12" s="15"/>
      <c r="H12" s="15"/>
    </row>
    <row r="13" spans="1:8" s="5" customFormat="1" ht="19.5" customHeight="1" x14ac:dyDescent="0.25">
      <c r="A13" s="15"/>
      <c r="B13" s="16">
        <f t="array" aca="1" ref="B13:C13" ca="1">DiasESemanas+DATE(AnoCalendário,2,1)-WEEKDAY(DATE(AnoCalendário,2,1),(InícioDaSemana="SEGUNDA-FEIRA")+1)+36</f>
        <v>44262</v>
      </c>
      <c r="C13" s="16">
        <f ca="1"/>
        <v>44263</v>
      </c>
      <c r="D13" s="64" t="s">
        <v>0</v>
      </c>
      <c r="E13" s="65"/>
      <c r="F13" s="65"/>
      <c r="G13" s="65"/>
      <c r="H13" s="65"/>
    </row>
    <row r="14" spans="1:8" ht="57.95" customHeight="1" x14ac:dyDescent="0.25">
      <c r="B14" s="24"/>
      <c r="C14" s="24"/>
      <c r="D14" s="64"/>
      <c r="E14" s="65"/>
      <c r="F14" s="65"/>
      <c r="G14" s="65"/>
      <c r="H14" s="65"/>
    </row>
  </sheetData>
  <mergeCells count="2">
    <mergeCell ref="D13:D14"/>
    <mergeCell ref="E13:H14"/>
  </mergeCells>
  <conditionalFormatting sqref="B11:H11 B13:C13">
    <cfRule type="expression" dxfId="40" priority="2">
      <formula>AND(DAY(B11)&gt;=1,DAY(B11)&lt;=15)</formula>
    </cfRule>
  </conditionalFormatting>
  <conditionalFormatting sqref="B3:G3">
    <cfRule type="expression" dxfId="39" priority="1">
      <formula>DAY(B3)&gt;8</formula>
    </cfRule>
  </conditionalFormatting>
  <dataValidations count="9">
    <dataValidation allowBlank="1" showInputMessage="1" showErrorMessage="1" prompt="Dia da semana determinado automaticamente" sqref="C2:H2" xr:uid="{00000000-0002-0000-0100-000000000000}"/>
    <dataValidation allowBlank="1" showInputMessage="1" showErrorMessage="1" prompt="O ano nesta célula é atualizado automaticamente com base no ano inserido na planilha de janeiro. O calendário abaixo tem as datas dos meses anterior e seguinte com sombreamento de fonte mais claro." sqref="B1" xr:uid="{00000000-0002-0000-0100-000001000000}"/>
    <dataValidation allowBlank="1" showInputMessage="1" showErrorMessage="1" prompt="Esta linha e as linhas 5, 7, 9, 11 e 13 contêm dias da semana do calendário. Se esta célula não contém o número 1, é um dia do mês anterior. Inserir anotações na célula E13" sqref="B3" xr:uid="{00000000-0002-0000-0100-000002000000}"/>
    <dataValidation allowBlank="1" showInputMessage="1" showErrorMessage="1" prompt="Esta linha contém os nomes dos dias da semana para este calendário. Esta célula contém o dia de início da semana. Para alterar o dia inicial, insira um novo dia da semana na célula K3 da planilha Janeiro." sqref="B2" xr:uid="{00000000-0002-0000-0100-000003000000}"/>
    <dataValidation allowBlank="1" showInputMessage="1" showErrorMessage="1" prompt="O ano nesta célula é atualizado automaticamente. Selecione outro ano na célula K2 para alterar o ano." sqref="C1:D1" xr:uid="{00000000-0002-0000-0100-000004000000}"/>
    <dataValidation allowBlank="1" showInputMessage="1" showErrorMessage="1" prompt="Calendário do mês de fevereiro" sqref="A1" xr:uid="{00000000-0002-0000-0100-000005000000}"/>
    <dataValidation allowBlank="1" showInputMessage="1" showErrorMessage="1" prompt="Inserir Anotações na célula à direita" sqref="D13:D14" xr:uid="{00000000-0002-0000-0100-000006000000}"/>
    <dataValidation allowBlank="1" showInputMessage="1" showErrorMessage="1" prompt="Inserir Anotações nesta célula" sqref="E13:H14" xr:uid="{00000000-0002-0000-0100-000007000000}"/>
    <dataValidation allowBlank="1" showInputMessage="1" showErrorMessage="1" prompt="Esta linha e as linhas 6, 8, 10, 12 e 14 são células para inserir anotações diárias relacionadas ao dia do calendário na célula acima." sqref="B4" xr:uid="{00000000-0002-0000-01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"Março "&amp;AnoCalendário</f>
        <v>Março 2021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IF(InícioDaSemana="DOMINGO", "DOMINGO","SEGUNDA-FEIRA")</f>
        <v>DOMINGO</v>
      </c>
      <c r="C2" s="13" t="str">
        <f t="shared" ref="C2:H2" ca="1" si="0">UPPER(TEXT(C3,"dddd"))</f>
        <v>SEGUNDA-FEIRA</v>
      </c>
      <c r="D2" s="13" t="str">
        <f t="shared" ca="1" si="0"/>
        <v>TERÇA-FEIRA</v>
      </c>
      <c r="E2" s="13" t="str">
        <f t="shared" ca="1" si="0"/>
        <v>QUARTA-FEIRA</v>
      </c>
      <c r="F2" s="13" t="str">
        <f t="shared" ca="1" si="0"/>
        <v>QUINTA-FEIRA</v>
      </c>
      <c r="G2" s="13" t="str">
        <f t="shared" ca="1" si="0"/>
        <v>SEXTA-FEIRA</v>
      </c>
      <c r="H2" s="13" t="str">
        <f t="shared" ca="1" si="0"/>
        <v>SÁBADO</v>
      </c>
    </row>
    <row r="3" spans="1:8" ht="19.5" customHeight="1" x14ac:dyDescent="0.25">
      <c r="A3" s="18"/>
      <c r="B3" s="8">
        <f t="array" aca="1" ref="B3:H3" ca="1">DiasESemanas+DATE(AnoCalendário,3,1)-WEEKDAY(DATE(AnoCalendário,3,1),(InícioDaSemana="SEGUNDA-FEIRA")+1)+1</f>
        <v>44255</v>
      </c>
      <c r="C3" s="8">
        <f ca="1"/>
        <v>44256</v>
      </c>
      <c r="D3" s="8">
        <f ca="1"/>
        <v>44257</v>
      </c>
      <c r="E3" s="8">
        <f ca="1"/>
        <v>44258</v>
      </c>
      <c r="F3" s="8">
        <f ca="1"/>
        <v>44259</v>
      </c>
      <c r="G3" s="8">
        <f ca="1"/>
        <v>44260</v>
      </c>
      <c r="H3" s="8">
        <f ca="1"/>
        <v>44261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DiasESemanas+DATE(AnoCalendário,3,1)-WEEKDAY(DATE(AnoCalendário,3,1),(InícioDaSemana="SEGUNDA-FEIRA")+1)+8</f>
        <v>44262</v>
      </c>
      <c r="C5" s="16">
        <f ca="1"/>
        <v>44263</v>
      </c>
      <c r="D5" s="16">
        <f ca="1"/>
        <v>44264</v>
      </c>
      <c r="E5" s="16">
        <f ca="1"/>
        <v>44265</v>
      </c>
      <c r="F5" s="16">
        <f ca="1"/>
        <v>44266</v>
      </c>
      <c r="G5" s="16">
        <f ca="1"/>
        <v>44267</v>
      </c>
      <c r="H5" s="16">
        <f ca="1"/>
        <v>44268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DiasESemanas+DATE(AnoCalendário,3,1)-WEEKDAY(DATE(AnoCalendário,3,1),(InícioDaSemana="SEGUNDA-FEIRA")+1)+15</f>
        <v>44269</v>
      </c>
      <c r="C7" s="8">
        <f ca="1"/>
        <v>44270</v>
      </c>
      <c r="D7" s="8">
        <f ca="1"/>
        <v>44271</v>
      </c>
      <c r="E7" s="8">
        <f ca="1"/>
        <v>44272</v>
      </c>
      <c r="F7" s="8">
        <f ca="1"/>
        <v>44273</v>
      </c>
      <c r="G7" s="8">
        <f ca="1"/>
        <v>44274</v>
      </c>
      <c r="H7" s="8">
        <f ca="1"/>
        <v>44275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DiasESemanas+DATE(AnoCalendário,3,1)-WEEKDAY(DATE(AnoCalendário,3,1),(InícioDaSemana="SEGUNDA-FEIRA")+1)+22</f>
        <v>44276</v>
      </c>
      <c r="C9" s="16">
        <f ca="1"/>
        <v>44277</v>
      </c>
      <c r="D9" s="16">
        <f ca="1"/>
        <v>44278</v>
      </c>
      <c r="E9" s="16">
        <f ca="1"/>
        <v>44279</v>
      </c>
      <c r="F9" s="16">
        <f ca="1"/>
        <v>44280</v>
      </c>
      <c r="G9" s="16">
        <f ca="1"/>
        <v>44281</v>
      </c>
      <c r="H9" s="16">
        <f ca="1"/>
        <v>44282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DiasESemanas+DATE(AnoCalendário,3,1)-WEEKDAY(DATE(AnoCalendário,3,1),(InícioDaSemana="SEGUNDA-FEIRA")+1)+29</f>
        <v>44283</v>
      </c>
      <c r="C11" s="8">
        <f ca="1"/>
        <v>44284</v>
      </c>
      <c r="D11" s="8">
        <f ca="1"/>
        <v>44285</v>
      </c>
      <c r="E11" s="8">
        <f ca="1"/>
        <v>44286</v>
      </c>
      <c r="F11" s="8">
        <f ca="1"/>
        <v>44287</v>
      </c>
      <c r="G11" s="8">
        <f ca="1"/>
        <v>44288</v>
      </c>
      <c r="H11" s="8">
        <f ca="1"/>
        <v>44289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DiasESemanas+DATE(AnoCalendário,3,1)-WEEKDAY(DATE(AnoCalendário,3,1),(InícioDaSemana="SEGUNDA-FEIRA")+1)+36</f>
        <v>44290</v>
      </c>
      <c r="C13" s="16">
        <f ca="1"/>
        <v>44291</v>
      </c>
      <c r="D13" s="64" t="s">
        <v>0</v>
      </c>
      <c r="E13" s="65"/>
      <c r="F13" s="65"/>
      <c r="G13" s="65"/>
      <c r="H13" s="65"/>
    </row>
    <row r="14" spans="1:8" ht="57.95" customHeight="1" x14ac:dyDescent="0.25">
      <c r="A14" s="18"/>
      <c r="B14" s="24"/>
      <c r="C14" s="24"/>
      <c r="D14" s="64"/>
      <c r="E14" s="65"/>
      <c r="F14" s="65"/>
      <c r="G14" s="65"/>
      <c r="H14" s="65"/>
    </row>
  </sheetData>
  <mergeCells count="2">
    <mergeCell ref="D13:D14"/>
    <mergeCell ref="E13:H14"/>
  </mergeCells>
  <conditionalFormatting sqref="B11:H11 B13:C13">
    <cfRule type="expression" dxfId="38" priority="2">
      <formula>AND(DAY(B11)&gt;=1,DAY(B11)&lt;=15)</formula>
    </cfRule>
  </conditionalFormatting>
  <conditionalFormatting sqref="B3:G3">
    <cfRule type="expression" dxfId="37" priority="1">
      <formula>DAY(B3)&gt;8</formula>
    </cfRule>
  </conditionalFormatting>
  <dataValidations count="9">
    <dataValidation allowBlank="1" showInputMessage="1" showErrorMessage="1" prompt="Esta linha e as linhas 6, 8, 10, 12 e 14 são células para inserir anotações diárias relacionadas ao dia do calendário na célula acima." sqref="B4" xr:uid="{00000000-0002-0000-0200-000000000000}"/>
    <dataValidation allowBlank="1" showInputMessage="1" showErrorMessage="1" prompt="Inserir Anotações nesta célula" sqref="E13:H14" xr:uid="{00000000-0002-0000-0200-000001000000}"/>
    <dataValidation allowBlank="1" showInputMessage="1" showErrorMessage="1" prompt="Inserir Anotações na célula à direita" sqref="D13:D14" xr:uid="{00000000-0002-0000-0200-000002000000}"/>
    <dataValidation allowBlank="1" showInputMessage="1" showErrorMessage="1" prompt="Calendário do mês de março" sqref="A1" xr:uid="{00000000-0002-0000-0200-000003000000}"/>
    <dataValidation allowBlank="1" showInputMessage="1" showErrorMessage="1" prompt="O ano nesta célula é atualizado automaticamente. Selecione outro ano na célula K2 para alterar o ano." sqref="C1:D1" xr:uid="{00000000-0002-0000-0200-000004000000}"/>
    <dataValidation allowBlank="1" showInputMessage="1" showErrorMessage="1" prompt="Esta linha contém os nomes dos dias da semana para este calendário. Esta célula contém o dia de início da semana. Para alterar o dia inicial, insira um novo dia da semana na célula K3 da planilha Janeiro." sqref="B2" xr:uid="{00000000-0002-0000-0200-000005000000}"/>
    <dataValidation allowBlank="1" showInputMessage="1" showErrorMessage="1" prompt="Esta linha e as linhas 5, 7, 9, 11 e 13 contêm dias da semana do calendário. Se esta célula não contém o número 1, é um dia do mês anterior. Inserir anotações na célula E13" sqref="B3" xr:uid="{00000000-0002-0000-0200-000006000000}"/>
    <dataValidation allowBlank="1" showInputMessage="1" showErrorMessage="1" prompt="O ano nesta célula é atualizado automaticamente com base no ano inserido na planilha de janeiro. O calendário abaixo tem as datas dos meses anterior e seguinte com sombreamento de fonte mais claro." sqref="B1" xr:uid="{00000000-0002-0000-0200-000007000000}"/>
    <dataValidation allowBlank="1" showInputMessage="1" showErrorMessage="1" prompt="Dia da semana determinado automaticamente" sqref="C2:H2" xr:uid="{00000000-0002-0000-02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39997558519241921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"Abril "&amp;AnoCalendário</f>
        <v>Abril 2021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IF(InícioDaSemana="DOMINGO", "DOMINGO","SEGUNDA-FEIRA")</f>
        <v>DOMINGO</v>
      </c>
      <c r="C2" s="13" t="str">
        <f t="shared" ref="C2:H2" ca="1" si="0">UPPER(TEXT(C3,"dddd"))</f>
        <v>SEGUNDA-FEIRA</v>
      </c>
      <c r="D2" s="13" t="str">
        <f t="shared" ca="1" si="0"/>
        <v>TERÇA-FEIRA</v>
      </c>
      <c r="E2" s="13" t="str">
        <f t="shared" ca="1" si="0"/>
        <v>QUARTA-FEIRA</v>
      </c>
      <c r="F2" s="13" t="str">
        <f t="shared" ca="1" si="0"/>
        <v>QUINTA-FEIRA</v>
      </c>
      <c r="G2" s="13" t="str">
        <f t="shared" ca="1" si="0"/>
        <v>SEXTA-FEIRA</v>
      </c>
      <c r="H2" s="13" t="str">
        <f t="shared" ca="1" si="0"/>
        <v>SÁBADO</v>
      </c>
    </row>
    <row r="3" spans="1:8" ht="19.5" customHeight="1" x14ac:dyDescent="0.25">
      <c r="A3" s="18"/>
      <c r="B3" s="8">
        <f t="array" aca="1" ref="B3:H3" ca="1">DiasESemanas+DATE(AnoCalendário,4,1)-WEEKDAY(DATE(AnoCalendário,4,1),(InícioDaSemana="SEGUNDA-FEIRA")+1)+1</f>
        <v>44283</v>
      </c>
      <c r="C3" s="8">
        <f ca="1"/>
        <v>44284</v>
      </c>
      <c r="D3" s="8">
        <f ca="1"/>
        <v>44285</v>
      </c>
      <c r="E3" s="8">
        <f ca="1"/>
        <v>44286</v>
      </c>
      <c r="F3" s="8">
        <f ca="1"/>
        <v>44287</v>
      </c>
      <c r="G3" s="8">
        <f ca="1"/>
        <v>44288</v>
      </c>
      <c r="H3" s="8">
        <f ca="1"/>
        <v>44289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DiasESemanas+DATE(AnoCalendário,4,1)-WEEKDAY(DATE(AnoCalendário,4,1),(InícioDaSemana="SEGUNDA-FEIRA")+1)+8</f>
        <v>44290</v>
      </c>
      <c r="C5" s="16">
        <f ca="1"/>
        <v>44291</v>
      </c>
      <c r="D5" s="16">
        <f ca="1"/>
        <v>44292</v>
      </c>
      <c r="E5" s="16">
        <f ca="1"/>
        <v>44293</v>
      </c>
      <c r="F5" s="16">
        <f ca="1"/>
        <v>44294</v>
      </c>
      <c r="G5" s="16">
        <f ca="1"/>
        <v>44295</v>
      </c>
      <c r="H5" s="16">
        <f ca="1"/>
        <v>44296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DiasESemanas+DATE(AnoCalendário,4,1)-WEEKDAY(DATE(AnoCalendário,4,1),(InícioDaSemana="SEGUNDA-FEIRA")+1)+15</f>
        <v>44297</v>
      </c>
      <c r="C7" s="8">
        <f ca="1"/>
        <v>44298</v>
      </c>
      <c r="D7" s="8">
        <f ca="1"/>
        <v>44299</v>
      </c>
      <c r="E7" s="8">
        <f ca="1"/>
        <v>44300</v>
      </c>
      <c r="F7" s="8">
        <f ca="1"/>
        <v>44301</v>
      </c>
      <c r="G7" s="8">
        <f ca="1"/>
        <v>44302</v>
      </c>
      <c r="H7" s="8">
        <f ca="1"/>
        <v>44303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DiasESemanas+DATE(AnoCalendário,4,1)-WEEKDAY(DATE(AnoCalendário,4,1),(InícioDaSemana="SEGUNDA-FEIRA")+1)+22</f>
        <v>44304</v>
      </c>
      <c r="C9" s="16">
        <f ca="1"/>
        <v>44305</v>
      </c>
      <c r="D9" s="16">
        <f ca="1"/>
        <v>44306</v>
      </c>
      <c r="E9" s="16">
        <f ca="1"/>
        <v>44307</v>
      </c>
      <c r="F9" s="16">
        <f ca="1"/>
        <v>44308</v>
      </c>
      <c r="G9" s="16">
        <f ca="1"/>
        <v>44309</v>
      </c>
      <c r="H9" s="16">
        <f ca="1"/>
        <v>44310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DiasESemanas+DATE(AnoCalendário,4,1)-WEEKDAY(DATE(AnoCalendário,4,1),(InícioDaSemana="SEGUNDA-FEIRA")+1)+29</f>
        <v>44311</v>
      </c>
      <c r="C11" s="8">
        <f ca="1"/>
        <v>44312</v>
      </c>
      <c r="D11" s="8">
        <f ca="1"/>
        <v>44313</v>
      </c>
      <c r="E11" s="8">
        <f ca="1"/>
        <v>44314</v>
      </c>
      <c r="F11" s="8">
        <f ca="1"/>
        <v>44315</v>
      </c>
      <c r="G11" s="8">
        <f ca="1"/>
        <v>44316</v>
      </c>
      <c r="H11" s="8">
        <f ca="1"/>
        <v>44317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DiasESemanas+DATE(AnoCalendário,4,1)-WEEKDAY(DATE(AnoCalendário,4,1),(InícioDaSemana="SEGUNDA-FEIRA")+1)+36</f>
        <v>44318</v>
      </c>
      <c r="C13" s="16">
        <f ca="1"/>
        <v>44319</v>
      </c>
      <c r="D13" s="64" t="s">
        <v>0</v>
      </c>
      <c r="E13" s="65"/>
      <c r="F13" s="65"/>
      <c r="G13" s="65"/>
      <c r="H13" s="65"/>
    </row>
    <row r="14" spans="1:8" ht="57.95" customHeight="1" x14ac:dyDescent="0.25">
      <c r="A14" s="18"/>
      <c r="B14" s="24"/>
      <c r="C14" s="24"/>
      <c r="D14" s="64"/>
      <c r="E14" s="65"/>
      <c r="F14" s="65"/>
      <c r="G14" s="65"/>
      <c r="H14" s="65"/>
    </row>
  </sheetData>
  <mergeCells count="2">
    <mergeCell ref="D13:D14"/>
    <mergeCell ref="E13:H14"/>
  </mergeCells>
  <conditionalFormatting sqref="B11:H11 B13:C13">
    <cfRule type="expression" dxfId="36" priority="2">
      <formula>AND(DAY(B11)&gt;=1,DAY(B11)&lt;=15)</formula>
    </cfRule>
  </conditionalFormatting>
  <conditionalFormatting sqref="B3:G3">
    <cfRule type="expression" dxfId="35" priority="1">
      <formula>DAY(B3)&gt;8</formula>
    </cfRule>
  </conditionalFormatting>
  <dataValidations count="9">
    <dataValidation allowBlank="1" showInputMessage="1" showErrorMessage="1" prompt="Dia da semana determinado automaticamente" sqref="C2:H2" xr:uid="{00000000-0002-0000-0300-000000000000}"/>
    <dataValidation allowBlank="1" showInputMessage="1" showErrorMessage="1" prompt="O ano nesta célula é atualizado automaticamente com base no ano inserido na planilha de janeiro. O calendário abaixo tem as datas dos meses anterior e seguinte com sombreamento de fonte mais claro." sqref="B1" xr:uid="{00000000-0002-0000-0300-000001000000}"/>
    <dataValidation allowBlank="1" showInputMessage="1" showErrorMessage="1" prompt="Esta linha e as linhas 5, 7, 9, 11 e 13 contêm dias da semana do calendário. Se esta célula não contém o número 1, é um dia do mês anterior. Inserir anotações na célula E13" sqref="B3" xr:uid="{00000000-0002-0000-0300-000002000000}"/>
    <dataValidation allowBlank="1" showInputMessage="1" showErrorMessage="1" prompt="Esta linha contém os nomes dos dias da semana para este calendário. Esta célula contém o dia de início da semana. Para alterar o dia inicial, insira um novo dia da semana na célula K3 da planilha Janeiro." sqref="B2" xr:uid="{00000000-0002-0000-0300-000003000000}"/>
    <dataValidation allowBlank="1" showInputMessage="1" showErrorMessage="1" prompt="O ano nesta célula é atualizado automaticamente. Selecione outro ano na célula K2 para alterar o ano." sqref="C1:D1" xr:uid="{00000000-0002-0000-0300-000004000000}"/>
    <dataValidation allowBlank="1" showInputMessage="1" showErrorMessage="1" prompt="Calendário do mês de abril" sqref="A1" xr:uid="{00000000-0002-0000-0300-000005000000}"/>
    <dataValidation allowBlank="1" showInputMessage="1" showErrorMessage="1" prompt="Inserir Anotações na célula à direita" sqref="D13:D14" xr:uid="{00000000-0002-0000-0300-000006000000}"/>
    <dataValidation allowBlank="1" showInputMessage="1" showErrorMessage="1" prompt="Inserir Anotações nesta célula" sqref="E13:H14" xr:uid="{00000000-0002-0000-0300-000007000000}"/>
    <dataValidation allowBlank="1" showInputMessage="1" showErrorMessage="1" prompt="Esta linha e as linhas 6, 8, 10, 12 e 14 são células para inserir anotações diárias relacionadas ao dia do calendário na célula acima." sqref="B4" xr:uid="{00000000-0002-0000-03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4" tint="0.59999389629810485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"Maio "&amp;AnoCalendário</f>
        <v>Maio 2021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IF(InícioDaSemana="DOMINGO", "DOMINGO","SEGUNDA-FEIRA")</f>
        <v>DOMINGO</v>
      </c>
      <c r="C2" s="13" t="str">
        <f t="shared" ref="C2:H2" ca="1" si="0">UPPER(TEXT(C3,"dddd"))</f>
        <v>SEGUNDA-FEIRA</v>
      </c>
      <c r="D2" s="13" t="str">
        <f t="shared" ca="1" si="0"/>
        <v>TERÇA-FEIRA</v>
      </c>
      <c r="E2" s="13" t="str">
        <f t="shared" ca="1" si="0"/>
        <v>QUARTA-FEIRA</v>
      </c>
      <c r="F2" s="13" t="str">
        <f t="shared" ca="1" si="0"/>
        <v>QUINTA-FEIRA</v>
      </c>
      <c r="G2" s="13" t="str">
        <f t="shared" ca="1" si="0"/>
        <v>SEXTA-FEIRA</v>
      </c>
      <c r="H2" s="13" t="str">
        <f t="shared" ca="1" si="0"/>
        <v>SÁBADO</v>
      </c>
    </row>
    <row r="3" spans="1:8" ht="19.5" customHeight="1" x14ac:dyDescent="0.25">
      <c r="A3" s="18"/>
      <c r="B3" s="8">
        <f t="array" aca="1" ref="B3:H3" ca="1">DiasESemanas+DATE(AnoCalendário,5,1)-WEEKDAY(DATE(AnoCalendário,5,1),(InícioDaSemana="SEGUNDA-FEIRA")+1)+1</f>
        <v>44311</v>
      </c>
      <c r="C3" s="8">
        <f ca="1"/>
        <v>44312</v>
      </c>
      <c r="D3" s="8">
        <f ca="1"/>
        <v>44313</v>
      </c>
      <c r="E3" s="8">
        <f ca="1"/>
        <v>44314</v>
      </c>
      <c r="F3" s="8">
        <f ca="1"/>
        <v>44315</v>
      </c>
      <c r="G3" s="8">
        <f ca="1"/>
        <v>44316</v>
      </c>
      <c r="H3" s="8">
        <f ca="1"/>
        <v>44317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DiasESemanas+DATE(AnoCalendário,5,1)-WEEKDAY(DATE(AnoCalendário,5,1),(InícioDaSemana="SEGUNDA-FEIRA")+1)+8</f>
        <v>44318</v>
      </c>
      <c r="C5" s="16">
        <f ca="1"/>
        <v>44319</v>
      </c>
      <c r="D5" s="16">
        <f ca="1"/>
        <v>44320</v>
      </c>
      <c r="E5" s="16">
        <f ca="1"/>
        <v>44321</v>
      </c>
      <c r="F5" s="16">
        <f ca="1"/>
        <v>44322</v>
      </c>
      <c r="G5" s="16">
        <f ca="1"/>
        <v>44323</v>
      </c>
      <c r="H5" s="16">
        <f ca="1"/>
        <v>44324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DiasESemanas+DATE(AnoCalendário,5,1)-WEEKDAY(DATE(AnoCalendário,5,1),(InícioDaSemana="SEGUNDA-FEIRA")+1)+15</f>
        <v>44325</v>
      </c>
      <c r="C7" s="8">
        <f ca="1"/>
        <v>44326</v>
      </c>
      <c r="D7" s="8">
        <f ca="1"/>
        <v>44327</v>
      </c>
      <c r="E7" s="8">
        <f ca="1"/>
        <v>44328</v>
      </c>
      <c r="F7" s="8">
        <f ca="1"/>
        <v>44329</v>
      </c>
      <c r="G7" s="8">
        <f ca="1"/>
        <v>44330</v>
      </c>
      <c r="H7" s="8">
        <f ca="1"/>
        <v>44331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DiasESemanas+DATE(AnoCalendário,5,1)-WEEKDAY(DATE(AnoCalendário,5,1),(InícioDaSemana="SEGUNDA-FEIRA")+1)+22</f>
        <v>44332</v>
      </c>
      <c r="C9" s="16">
        <f ca="1"/>
        <v>44333</v>
      </c>
      <c r="D9" s="16">
        <f ca="1"/>
        <v>44334</v>
      </c>
      <c r="E9" s="16">
        <f ca="1"/>
        <v>44335</v>
      </c>
      <c r="F9" s="16">
        <f ca="1"/>
        <v>44336</v>
      </c>
      <c r="G9" s="16">
        <f ca="1"/>
        <v>44337</v>
      </c>
      <c r="H9" s="16">
        <f ca="1"/>
        <v>44338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DiasESemanas+DATE(AnoCalendário,5,1)-WEEKDAY(DATE(AnoCalendário,5,1),(InícioDaSemana="SEGUNDA-FEIRA")+1)+29</f>
        <v>44339</v>
      </c>
      <c r="C11" s="8">
        <f ca="1"/>
        <v>44340</v>
      </c>
      <c r="D11" s="8">
        <f ca="1"/>
        <v>44341</v>
      </c>
      <c r="E11" s="8">
        <f ca="1"/>
        <v>44342</v>
      </c>
      <c r="F11" s="8">
        <f ca="1"/>
        <v>44343</v>
      </c>
      <c r="G11" s="8">
        <f ca="1"/>
        <v>44344</v>
      </c>
      <c r="H11" s="8">
        <f ca="1"/>
        <v>44345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DiasESemanas+DATE(AnoCalendário,5,1)-WEEKDAY(DATE(AnoCalendário,5,1),(InícioDaSemana="SEGUNDA-FEIRA")+1)+36</f>
        <v>44346</v>
      </c>
      <c r="C13" s="16">
        <f ca="1"/>
        <v>44347</v>
      </c>
      <c r="D13" s="64" t="s">
        <v>0</v>
      </c>
      <c r="E13" s="65"/>
      <c r="F13" s="65"/>
      <c r="G13" s="65"/>
      <c r="H13" s="65"/>
    </row>
    <row r="14" spans="1:8" ht="57.95" customHeight="1" x14ac:dyDescent="0.25">
      <c r="A14" s="18"/>
      <c r="B14" s="24"/>
      <c r="C14" s="24"/>
      <c r="D14" s="64"/>
      <c r="E14" s="65"/>
      <c r="F14" s="65"/>
      <c r="G14" s="65"/>
      <c r="H14" s="65"/>
    </row>
  </sheetData>
  <mergeCells count="2">
    <mergeCell ref="D13:D14"/>
    <mergeCell ref="E13:H14"/>
  </mergeCells>
  <conditionalFormatting sqref="B11:H11 B13:C13">
    <cfRule type="expression" dxfId="34" priority="2">
      <formula>AND(DAY(B11)&gt;=1,DAY(B11)&lt;=15)</formula>
    </cfRule>
  </conditionalFormatting>
  <conditionalFormatting sqref="B3:G3">
    <cfRule type="expression" dxfId="33" priority="1">
      <formula>DAY(B3)&gt;8</formula>
    </cfRule>
  </conditionalFormatting>
  <dataValidations count="9">
    <dataValidation allowBlank="1" showInputMessage="1" showErrorMessage="1" prompt="Dia da semana determinado automaticamente" sqref="C2:H2" xr:uid="{00000000-0002-0000-0400-000000000000}"/>
    <dataValidation allowBlank="1" showInputMessage="1" showErrorMessage="1" prompt="O ano nesta célula é atualizado automaticamente com base no ano inserido na planilha de janeiro. O calendário abaixo tem as datas dos meses anterior e seguinte com sombreamento de fonte mais claro." sqref="B1" xr:uid="{00000000-0002-0000-0400-000001000000}"/>
    <dataValidation allowBlank="1" showInputMessage="1" showErrorMessage="1" prompt="Esta linha e as linhas 5, 7, 9, 11 e 13 contêm dias da semana do calendário. Se esta célula não contém o número 1, é um dia do mês anterior. Inserir anotações na célula E13" sqref="B3" xr:uid="{00000000-0002-0000-0400-000002000000}"/>
    <dataValidation allowBlank="1" showInputMessage="1" showErrorMessage="1" prompt="Esta linha contém os nomes dos dias da semana para este calendário. Esta célula contém o dia de início da semana. Para alterar o dia inicial, insira um novo dia da semana na célula K3 da planilha Janeiro." sqref="B2" xr:uid="{00000000-0002-0000-0400-000003000000}"/>
    <dataValidation allowBlank="1" showInputMessage="1" showErrorMessage="1" prompt="O ano nesta célula é atualizado automaticamente. Selecione outro ano na célula K2 para alterar o ano." sqref="C1:D1" xr:uid="{00000000-0002-0000-0400-000004000000}"/>
    <dataValidation allowBlank="1" showInputMessage="1" showErrorMessage="1" prompt="Calendário do mês de maio" sqref="A1" xr:uid="{00000000-0002-0000-0400-000005000000}"/>
    <dataValidation allowBlank="1" showInputMessage="1" showErrorMessage="1" prompt="Inserir Anotações na célula à direita" sqref="D13:D14" xr:uid="{00000000-0002-0000-0400-000006000000}"/>
    <dataValidation allowBlank="1" showInputMessage="1" showErrorMessage="1" prompt="Inserir Anotações nesta célula" sqref="E13:H14" xr:uid="{00000000-0002-0000-0400-000007000000}"/>
    <dataValidation allowBlank="1" showInputMessage="1" showErrorMessage="1" prompt="Esta linha e as linhas 6, 8, 10, 12 e 14 são células para inserir anotações diárias relacionadas ao dia do calendário na célula acima." sqref="B4" xr:uid="{00000000-0002-0000-04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"Junho "&amp;AnoCalendário</f>
        <v>Junho 2021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IF(InícioDaSemana="DOMINGO", "DOMINGO","SEGUNDA-FEIRA")</f>
        <v>DOMINGO</v>
      </c>
      <c r="C2" s="13" t="str">
        <f t="shared" ref="C2:H2" ca="1" si="0">UPPER(TEXT(C3,"dddd"))</f>
        <v>SEGUNDA-FEIRA</v>
      </c>
      <c r="D2" s="13" t="str">
        <f t="shared" ca="1" si="0"/>
        <v>TERÇA-FEIRA</v>
      </c>
      <c r="E2" s="13" t="str">
        <f t="shared" ca="1" si="0"/>
        <v>QUARTA-FEIRA</v>
      </c>
      <c r="F2" s="13" t="str">
        <f t="shared" ca="1" si="0"/>
        <v>QUINTA-FEIRA</v>
      </c>
      <c r="G2" s="13" t="str">
        <f t="shared" ca="1" si="0"/>
        <v>SEXTA-FEIRA</v>
      </c>
      <c r="H2" s="13" t="str">
        <f t="shared" ca="1" si="0"/>
        <v>SÁBADO</v>
      </c>
    </row>
    <row r="3" spans="1:8" ht="19.5" customHeight="1" x14ac:dyDescent="0.25">
      <c r="A3" s="18"/>
      <c r="B3" s="8">
        <f t="array" aca="1" ref="B3:H3" ca="1">DiasESemanas+DATE(AnoCalendário,6,1)-WEEKDAY(DATE(AnoCalendário,6,1),(InícioDaSemana="SEGUNDA-FEIRA")+1)+1</f>
        <v>44346</v>
      </c>
      <c r="C3" s="8">
        <f ca="1"/>
        <v>44347</v>
      </c>
      <c r="D3" s="8">
        <f ca="1"/>
        <v>44348</v>
      </c>
      <c r="E3" s="8">
        <f ca="1"/>
        <v>44349</v>
      </c>
      <c r="F3" s="8">
        <f ca="1"/>
        <v>44350</v>
      </c>
      <c r="G3" s="8">
        <f ca="1"/>
        <v>44351</v>
      </c>
      <c r="H3" s="8">
        <f ca="1"/>
        <v>44352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DiasESemanas+DATE(AnoCalendário,6,1)-WEEKDAY(DATE(AnoCalendário,6,1),(InícioDaSemana="SEGUNDA-FEIRA")+1)+8</f>
        <v>44353</v>
      </c>
      <c r="C5" s="16">
        <f ca="1"/>
        <v>44354</v>
      </c>
      <c r="D5" s="16">
        <f ca="1"/>
        <v>44355</v>
      </c>
      <c r="E5" s="16">
        <f ca="1"/>
        <v>44356</v>
      </c>
      <c r="F5" s="16">
        <f ca="1"/>
        <v>44357</v>
      </c>
      <c r="G5" s="16">
        <f ca="1"/>
        <v>44358</v>
      </c>
      <c r="H5" s="16">
        <f ca="1"/>
        <v>44359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DiasESemanas+DATE(AnoCalendário,6,1)-WEEKDAY(DATE(AnoCalendário,6,1),(InícioDaSemana="SEGUNDA-FEIRA")+1)+15</f>
        <v>44360</v>
      </c>
      <c r="C7" s="8">
        <f ca="1"/>
        <v>44361</v>
      </c>
      <c r="D7" s="8">
        <f ca="1"/>
        <v>44362</v>
      </c>
      <c r="E7" s="8">
        <f ca="1"/>
        <v>44363</v>
      </c>
      <c r="F7" s="8">
        <f ca="1"/>
        <v>44364</v>
      </c>
      <c r="G7" s="8">
        <f ca="1"/>
        <v>44365</v>
      </c>
      <c r="H7" s="8">
        <f ca="1"/>
        <v>44366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DiasESemanas+DATE(AnoCalendário,6,1)-WEEKDAY(DATE(AnoCalendário,6,1),(InícioDaSemana="SEGUNDA-FEIRA")+1)+22</f>
        <v>44367</v>
      </c>
      <c r="C9" s="16">
        <f ca="1"/>
        <v>44368</v>
      </c>
      <c r="D9" s="16">
        <f ca="1"/>
        <v>44369</v>
      </c>
      <c r="E9" s="16">
        <f ca="1"/>
        <v>44370</v>
      </c>
      <c r="F9" s="16">
        <f ca="1"/>
        <v>44371</v>
      </c>
      <c r="G9" s="16">
        <f ca="1"/>
        <v>44372</v>
      </c>
      <c r="H9" s="16">
        <f ca="1"/>
        <v>44373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DiasESemanas+DATE(AnoCalendário,6,1)-WEEKDAY(DATE(AnoCalendário,6,1),(InícioDaSemana="SEGUNDA-FEIRA")+1)+29</f>
        <v>44374</v>
      </c>
      <c r="C11" s="8">
        <f ca="1"/>
        <v>44375</v>
      </c>
      <c r="D11" s="8">
        <f ca="1"/>
        <v>44376</v>
      </c>
      <c r="E11" s="8">
        <f ca="1"/>
        <v>44377</v>
      </c>
      <c r="F11" s="8">
        <f ca="1"/>
        <v>44378</v>
      </c>
      <c r="G11" s="8">
        <f ca="1"/>
        <v>44379</v>
      </c>
      <c r="H11" s="8">
        <f ca="1"/>
        <v>44380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DiasESemanas+DATE(AnoCalendário,6,1)-WEEKDAY(DATE(AnoCalendário,6,1),(InícioDaSemana="SEGUNDA-FEIRA")+1)+36</f>
        <v>44381</v>
      </c>
      <c r="C13" s="16">
        <f ca="1"/>
        <v>44382</v>
      </c>
      <c r="D13" s="64" t="s">
        <v>0</v>
      </c>
      <c r="E13" s="65"/>
      <c r="F13" s="65"/>
      <c r="G13" s="65"/>
      <c r="H13" s="65"/>
    </row>
    <row r="14" spans="1:8" ht="57.95" customHeight="1" x14ac:dyDescent="0.25">
      <c r="A14" s="18"/>
      <c r="B14" s="24"/>
      <c r="C14" s="24"/>
      <c r="D14" s="64"/>
      <c r="E14" s="65"/>
      <c r="F14" s="65"/>
      <c r="G14" s="65"/>
      <c r="H14" s="65"/>
    </row>
  </sheetData>
  <mergeCells count="2">
    <mergeCell ref="D13:D14"/>
    <mergeCell ref="E13:H14"/>
  </mergeCells>
  <conditionalFormatting sqref="B11:H11 B13:C13">
    <cfRule type="expression" dxfId="32" priority="2">
      <formula>AND(DAY(B11)&gt;=1,DAY(B11)&lt;=15)</formula>
    </cfRule>
  </conditionalFormatting>
  <conditionalFormatting sqref="B3:G3">
    <cfRule type="expression" dxfId="31" priority="1">
      <formula>DAY(B3)&gt;8</formula>
    </cfRule>
  </conditionalFormatting>
  <dataValidations count="9">
    <dataValidation allowBlank="1" showInputMessage="1" showErrorMessage="1" prompt="Dia da semana determinado automaticamente" sqref="C2:H2" xr:uid="{00000000-0002-0000-0500-000000000000}"/>
    <dataValidation allowBlank="1" showInputMessage="1" showErrorMessage="1" prompt="O ano nesta célula é atualizado automaticamente com base no ano inserido na planilha de janeiro. O calendário abaixo tem as datas dos meses anterior e seguinte com sombreamento de fonte mais claro." sqref="B1" xr:uid="{00000000-0002-0000-0500-000001000000}"/>
    <dataValidation allowBlank="1" showInputMessage="1" showErrorMessage="1" prompt="Esta linha e as linhas 5, 7, 9, 11 e 13 contêm dias da semana do calendário. Se esta célula não contém o número 1, é um dia do mês anterior. Inserir anotações na célula E13" sqref="B3" xr:uid="{00000000-0002-0000-0500-000002000000}"/>
    <dataValidation allowBlank="1" showInputMessage="1" showErrorMessage="1" prompt="Esta linha contém os nomes dos dias da semana para este calendário. Esta célula contém o dia de início da semana. Para alterar o dia inicial, insira um novo dia da semana na célula K3 da planilha Janeiro." sqref="B2" xr:uid="{00000000-0002-0000-0500-000003000000}"/>
    <dataValidation allowBlank="1" showInputMessage="1" showErrorMessage="1" prompt="O ano nesta célula é atualizado automaticamente. Selecione outro ano na célula K2 para alterar o ano." sqref="C1:D1" xr:uid="{00000000-0002-0000-0500-000004000000}"/>
    <dataValidation allowBlank="1" showInputMessage="1" showErrorMessage="1" prompt="Calendário do mês de junho" sqref="A1" xr:uid="{00000000-0002-0000-0500-000005000000}"/>
    <dataValidation allowBlank="1" showInputMessage="1" showErrorMessage="1" prompt="Inserir Anotações na célula à direita" sqref="D13:D14" xr:uid="{00000000-0002-0000-0500-000006000000}"/>
    <dataValidation allowBlank="1" showInputMessage="1" showErrorMessage="1" prompt="Inserir Anotações nesta célula" sqref="E13:H14" xr:uid="{00000000-0002-0000-0500-000007000000}"/>
    <dataValidation allowBlank="1" showInputMessage="1" showErrorMessage="1" prompt="Esta linha e as linhas 6, 8, 10, 12 e 14 são células para inserir anotações diárias relacionadas ao dia do calendário na célula acima." sqref="B4" xr:uid="{00000000-0002-0000-05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2"/>
    <pageSetUpPr fitToPage="1"/>
  </sheetPr>
  <dimension ref="A1:H14"/>
  <sheetViews>
    <sheetView showGridLines="0" zoomScaleNormal="10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"Julho "&amp;AnoCalendário</f>
        <v>Julho 2021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IF(InícioDaSemana="DOMINGO", "DOMINGO","SEGUNDA-FEIRA")</f>
        <v>DOMINGO</v>
      </c>
      <c r="C2" s="13" t="str">
        <f t="shared" ref="C2:H2" ca="1" si="0">UPPER(TEXT(C3,"dddd"))</f>
        <v>SEGUNDA-FEIRA</v>
      </c>
      <c r="D2" s="13" t="str">
        <f t="shared" ca="1" si="0"/>
        <v>TERÇA-FEIRA</v>
      </c>
      <c r="E2" s="13" t="str">
        <f t="shared" ca="1" si="0"/>
        <v>QUARTA-FEIRA</v>
      </c>
      <c r="F2" s="13" t="str">
        <f t="shared" ca="1" si="0"/>
        <v>QUINTA-FEIRA</v>
      </c>
      <c r="G2" s="13" t="str">
        <f t="shared" ca="1" si="0"/>
        <v>SEXTA-FEIRA</v>
      </c>
      <c r="H2" s="13" t="str">
        <f t="shared" ca="1" si="0"/>
        <v>SÁBADO</v>
      </c>
    </row>
    <row r="3" spans="1:8" ht="19.5" customHeight="1" x14ac:dyDescent="0.25">
      <c r="A3" s="18"/>
      <c r="B3" s="8">
        <f t="array" aca="1" ref="B3:H3" ca="1">DiasESemanas+DATE(AnoCalendário,7,1)-WEEKDAY(DATE(AnoCalendário,7,1),(InícioDaSemana="SEGUNDA-FEIRA")+1)+1</f>
        <v>44374</v>
      </c>
      <c r="C3" s="8">
        <f ca="1"/>
        <v>44375</v>
      </c>
      <c r="D3" s="8">
        <f ca="1"/>
        <v>44376</v>
      </c>
      <c r="E3" s="8">
        <f ca="1"/>
        <v>44377</v>
      </c>
      <c r="F3" s="8">
        <f ca="1"/>
        <v>44378</v>
      </c>
      <c r="G3" s="8">
        <f ca="1"/>
        <v>44379</v>
      </c>
      <c r="H3" s="8">
        <f ca="1"/>
        <v>44380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DiasESemanas+DATE(AnoCalendário,7,1)-WEEKDAY(DATE(AnoCalendário,7,1),(InícioDaSemana="SEGUNDA-FEIRA")+1)+8</f>
        <v>44381</v>
      </c>
      <c r="C5" s="16">
        <f ca="1"/>
        <v>44382</v>
      </c>
      <c r="D5" s="16">
        <f ca="1"/>
        <v>44383</v>
      </c>
      <c r="E5" s="16">
        <f ca="1"/>
        <v>44384</v>
      </c>
      <c r="F5" s="16">
        <f ca="1"/>
        <v>44385</v>
      </c>
      <c r="G5" s="16">
        <f ca="1"/>
        <v>44386</v>
      </c>
      <c r="H5" s="16">
        <f ca="1"/>
        <v>44387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DiasESemanas+DATE(AnoCalendário,7,1)-WEEKDAY(DATE(AnoCalendário,7,1),(InícioDaSemana="SEGUNDA-FEIRA")+1)+15</f>
        <v>44388</v>
      </c>
      <c r="C7" s="8">
        <f ca="1"/>
        <v>44389</v>
      </c>
      <c r="D7" s="8">
        <f ca="1"/>
        <v>44390</v>
      </c>
      <c r="E7" s="8">
        <f ca="1"/>
        <v>44391</v>
      </c>
      <c r="F7" s="8">
        <f ca="1"/>
        <v>44392</v>
      </c>
      <c r="G7" s="8">
        <f ca="1"/>
        <v>44393</v>
      </c>
      <c r="H7" s="8">
        <f ca="1"/>
        <v>44394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DiasESemanas+DATE(AnoCalendário,7,1)-WEEKDAY(DATE(AnoCalendário,7,1),(InícioDaSemana="SEGUNDA-FEIRA")+1)+22</f>
        <v>44395</v>
      </c>
      <c r="C9" s="16">
        <f ca="1"/>
        <v>44396</v>
      </c>
      <c r="D9" s="16">
        <f ca="1"/>
        <v>44397</v>
      </c>
      <c r="E9" s="16">
        <f ca="1"/>
        <v>44398</v>
      </c>
      <c r="F9" s="16">
        <f ca="1"/>
        <v>44399</v>
      </c>
      <c r="G9" s="16">
        <f ca="1"/>
        <v>44400</v>
      </c>
      <c r="H9" s="16">
        <f ca="1"/>
        <v>44401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DiasESemanas+DATE(AnoCalendário,7,1)-WEEKDAY(DATE(AnoCalendário,7,1),(InícioDaSemana="SEGUNDA-FEIRA")+1)+29</f>
        <v>44402</v>
      </c>
      <c r="C11" s="8">
        <f ca="1"/>
        <v>44403</v>
      </c>
      <c r="D11" s="8">
        <f ca="1"/>
        <v>44404</v>
      </c>
      <c r="E11" s="8">
        <f ca="1"/>
        <v>44405</v>
      </c>
      <c r="F11" s="8">
        <f ca="1"/>
        <v>44406</v>
      </c>
      <c r="G11" s="8">
        <f ca="1"/>
        <v>44407</v>
      </c>
      <c r="H11" s="8">
        <f ca="1"/>
        <v>44408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DiasESemanas+DATE(AnoCalendário,7,1)-WEEKDAY(DATE(AnoCalendário,7,1),(InícioDaSemana="SEGUNDA-FEIRA")+1)+36</f>
        <v>44409</v>
      </c>
      <c r="C13" s="16">
        <f ca="1"/>
        <v>44410</v>
      </c>
      <c r="D13" s="64" t="s">
        <v>0</v>
      </c>
      <c r="E13" s="65"/>
      <c r="F13" s="65"/>
      <c r="G13" s="65"/>
      <c r="H13" s="65"/>
    </row>
    <row r="14" spans="1:8" ht="57.95" customHeight="1" x14ac:dyDescent="0.25">
      <c r="A14" s="18"/>
      <c r="B14" s="24"/>
      <c r="C14" s="24"/>
      <c r="D14" s="64"/>
      <c r="E14" s="65"/>
      <c r="F14" s="65"/>
      <c r="G14" s="65"/>
      <c r="H14" s="65"/>
    </row>
  </sheetData>
  <mergeCells count="2">
    <mergeCell ref="D13:D14"/>
    <mergeCell ref="E13:H14"/>
  </mergeCells>
  <conditionalFormatting sqref="B11:H11 B13:C13">
    <cfRule type="expression" dxfId="30" priority="2">
      <formula>AND(DAY(B11)&gt;=1,DAY(B11)&lt;=15)</formula>
    </cfRule>
  </conditionalFormatting>
  <conditionalFormatting sqref="B3:G3">
    <cfRule type="expression" dxfId="29" priority="1">
      <formula>DAY(B3)&gt;8</formula>
    </cfRule>
  </conditionalFormatting>
  <dataValidations count="9">
    <dataValidation allowBlank="1" showInputMessage="1" showErrorMessage="1" prompt="Dia da semana determinado automaticamente" sqref="C2:H2" xr:uid="{00000000-0002-0000-0600-000000000000}"/>
    <dataValidation allowBlank="1" showInputMessage="1" showErrorMessage="1" prompt="O ano nesta célula é atualizado automaticamente com base no ano inserido na planilha de janeiro. O calendário abaixo tem as datas dos meses anterior e seguinte com sombreamento de fonte mais claro." sqref="B1" xr:uid="{00000000-0002-0000-0600-000001000000}"/>
    <dataValidation allowBlank="1" showInputMessage="1" showErrorMessage="1" prompt="Esta linha e as linhas 5, 7, 9, 11 e 13 contêm dias da semana do calendário. Se esta célula não contém o número 1, é um dia do mês anterior. Inserir anotações na célula E13" sqref="B3" xr:uid="{00000000-0002-0000-0600-000002000000}"/>
    <dataValidation allowBlank="1" showInputMessage="1" showErrorMessage="1" prompt="Esta linha contém os nomes dos dias da semana para este calendário. Esta célula contém o dia de início da semana. Para alterar o dia inicial, insira um novo dia da semana na célula K3 da planilha Janeiro." sqref="B2" xr:uid="{00000000-0002-0000-0600-000003000000}"/>
    <dataValidation allowBlank="1" showInputMessage="1" showErrorMessage="1" prompt="O ano nesta célula é atualizado automaticamente. Selecione outro ano na célula K2 para alterar o ano." sqref="C1:D1" xr:uid="{00000000-0002-0000-0600-000004000000}"/>
    <dataValidation allowBlank="1" showInputMessage="1" showErrorMessage="1" prompt="Calendário do mês de julho" sqref="A1" xr:uid="{00000000-0002-0000-0600-000005000000}"/>
    <dataValidation allowBlank="1" showInputMessage="1" showErrorMessage="1" prompt="Inserir Anotações na célula à direita" sqref="D13:D14" xr:uid="{00000000-0002-0000-0600-000006000000}"/>
    <dataValidation allowBlank="1" showInputMessage="1" showErrorMessage="1" prompt="Inserir Anotações nesta célula" sqref="E13:H14" xr:uid="{00000000-0002-0000-0600-000007000000}"/>
    <dataValidation allowBlank="1" showInputMessage="1" showErrorMessage="1" prompt="Esta linha e as linhas 6, 8, 10, 12 e 14 são células para inserir anotações diárias relacionadas ao dia do calendário na célula acima." sqref="B4" xr:uid="{00000000-0002-0000-06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2" tint="-9.9978637043366805E-2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"Agosto "&amp;AnoCalendário</f>
        <v>Agosto 2021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IF(InícioDaSemana="DOMINGO", "DOMINGO","SEGUNDA-FEIRA")</f>
        <v>DOMINGO</v>
      </c>
      <c r="C2" s="13" t="str">
        <f t="shared" ref="C2:H2" ca="1" si="0">UPPER(TEXT(C3,"dddd"))</f>
        <v>SEGUNDA-FEIRA</v>
      </c>
      <c r="D2" s="13" t="str">
        <f t="shared" ca="1" si="0"/>
        <v>TERÇA-FEIRA</v>
      </c>
      <c r="E2" s="13" t="str">
        <f t="shared" ca="1" si="0"/>
        <v>QUARTA-FEIRA</v>
      </c>
      <c r="F2" s="13" t="str">
        <f t="shared" ca="1" si="0"/>
        <v>QUINTA-FEIRA</v>
      </c>
      <c r="G2" s="13" t="str">
        <f t="shared" ca="1" si="0"/>
        <v>SEXTA-FEIRA</v>
      </c>
      <c r="H2" s="13" t="str">
        <f t="shared" ca="1" si="0"/>
        <v>SÁBADO</v>
      </c>
    </row>
    <row r="3" spans="1:8" ht="19.5" customHeight="1" x14ac:dyDescent="0.25">
      <c r="A3" s="18"/>
      <c r="B3" s="8">
        <f t="array" aca="1" ref="B3:H3" ca="1">DiasESemanas+DATE(AnoCalendário,8,1)-WEEKDAY(DATE(AnoCalendário,8,1),(InícioDaSemana="SEGUNDA-FEIRA")+1)+1</f>
        <v>44409</v>
      </c>
      <c r="C3" s="8">
        <f ca="1"/>
        <v>44410</v>
      </c>
      <c r="D3" s="8">
        <f ca="1"/>
        <v>44411</v>
      </c>
      <c r="E3" s="8">
        <f ca="1"/>
        <v>44412</v>
      </c>
      <c r="F3" s="8">
        <f ca="1"/>
        <v>44413</v>
      </c>
      <c r="G3" s="8">
        <f ca="1"/>
        <v>44414</v>
      </c>
      <c r="H3" s="8">
        <f ca="1"/>
        <v>44415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DiasESemanas+DATE(AnoCalendário,8,1)-WEEKDAY(DATE(AnoCalendário,8,1),(InícioDaSemana="SEGUNDA-FEIRA")+1)+8</f>
        <v>44416</v>
      </c>
      <c r="C5" s="16">
        <f ca="1"/>
        <v>44417</v>
      </c>
      <c r="D5" s="16">
        <f ca="1"/>
        <v>44418</v>
      </c>
      <c r="E5" s="16">
        <f ca="1"/>
        <v>44419</v>
      </c>
      <c r="F5" s="16">
        <f ca="1"/>
        <v>44420</v>
      </c>
      <c r="G5" s="16">
        <f ca="1"/>
        <v>44421</v>
      </c>
      <c r="H5" s="16">
        <f ca="1"/>
        <v>44422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DiasESemanas+DATE(AnoCalendário,8,1)-WEEKDAY(DATE(AnoCalendário,8,1),(InícioDaSemana="SEGUNDA-FEIRA")+1)+15</f>
        <v>44423</v>
      </c>
      <c r="C7" s="8">
        <f ca="1"/>
        <v>44424</v>
      </c>
      <c r="D7" s="8">
        <f ca="1"/>
        <v>44425</v>
      </c>
      <c r="E7" s="8">
        <f ca="1"/>
        <v>44426</v>
      </c>
      <c r="F7" s="8">
        <f ca="1"/>
        <v>44427</v>
      </c>
      <c r="G7" s="8">
        <f ca="1"/>
        <v>44428</v>
      </c>
      <c r="H7" s="8">
        <f ca="1"/>
        <v>44429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DiasESemanas+DATE(AnoCalendário,8,1)-WEEKDAY(DATE(AnoCalendário,8,1),(InícioDaSemana="SEGUNDA-FEIRA")+1)+22</f>
        <v>44430</v>
      </c>
      <c r="C9" s="16">
        <f ca="1"/>
        <v>44431</v>
      </c>
      <c r="D9" s="16">
        <f ca="1"/>
        <v>44432</v>
      </c>
      <c r="E9" s="16">
        <f ca="1"/>
        <v>44433</v>
      </c>
      <c r="F9" s="16">
        <f ca="1"/>
        <v>44434</v>
      </c>
      <c r="G9" s="16">
        <f ca="1"/>
        <v>44435</v>
      </c>
      <c r="H9" s="16">
        <f ca="1"/>
        <v>44436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DiasESemanas+DATE(AnoCalendário,8,1)-WEEKDAY(DATE(AnoCalendário,8,1),(InícioDaSemana="SEGUNDA-FEIRA")+1)+29</f>
        <v>44437</v>
      </c>
      <c r="C11" s="8">
        <f ca="1"/>
        <v>44438</v>
      </c>
      <c r="D11" s="8">
        <f ca="1"/>
        <v>44439</v>
      </c>
      <c r="E11" s="8">
        <f ca="1"/>
        <v>44440</v>
      </c>
      <c r="F11" s="8">
        <f ca="1"/>
        <v>44441</v>
      </c>
      <c r="G11" s="8">
        <f ca="1"/>
        <v>44442</v>
      </c>
      <c r="H11" s="8">
        <f ca="1"/>
        <v>44443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DiasESemanas+DATE(AnoCalendário,8,1)-WEEKDAY(DATE(AnoCalendário,8,1),(InícioDaSemana="SEGUNDA-FEIRA")+1)+36</f>
        <v>44444</v>
      </c>
      <c r="C13" s="16">
        <f ca="1"/>
        <v>44445</v>
      </c>
      <c r="D13" s="64" t="s">
        <v>0</v>
      </c>
      <c r="E13" s="65"/>
      <c r="F13" s="65"/>
      <c r="G13" s="65"/>
      <c r="H13" s="65"/>
    </row>
    <row r="14" spans="1:8" ht="57.95" customHeight="1" x14ac:dyDescent="0.25">
      <c r="A14" s="18"/>
      <c r="B14" s="24"/>
      <c r="C14" s="24"/>
      <c r="D14" s="64"/>
      <c r="E14" s="65"/>
      <c r="F14" s="65"/>
      <c r="G14" s="65"/>
      <c r="H14" s="65"/>
    </row>
  </sheetData>
  <mergeCells count="2">
    <mergeCell ref="D13:D14"/>
    <mergeCell ref="E13:H14"/>
  </mergeCells>
  <conditionalFormatting sqref="B11:H11 B13:C13">
    <cfRule type="expression" dxfId="28" priority="2">
      <formula>AND(DAY(B11)&gt;=1,DAY(B11)&lt;=15)</formula>
    </cfRule>
  </conditionalFormatting>
  <conditionalFormatting sqref="B3:G3">
    <cfRule type="expression" dxfId="27" priority="1">
      <formula>DAY(B3)&gt;8</formula>
    </cfRule>
  </conditionalFormatting>
  <dataValidations count="9">
    <dataValidation allowBlank="1" showInputMessage="1" showErrorMessage="1" prompt="Dia da semana determinado automaticamente" sqref="C2:H2" xr:uid="{00000000-0002-0000-0700-000000000000}"/>
    <dataValidation allowBlank="1" showInputMessage="1" showErrorMessage="1" prompt="O ano nesta célula é atualizado automaticamente com base no ano inserido na planilha de janeiro. O calendário abaixo tem as datas dos meses anterior e seguinte com sombreamento de fonte mais claro." sqref="B1" xr:uid="{00000000-0002-0000-0700-000001000000}"/>
    <dataValidation allowBlank="1" showInputMessage="1" showErrorMessage="1" prompt="Esta linha e as linhas 5, 7, 9, 11 e 13 contêm dias da semana do calendário. Se esta célula não contém o número 1, é um dia do mês anterior. Inserir anotações na célula E13" sqref="B3" xr:uid="{00000000-0002-0000-0700-000002000000}"/>
    <dataValidation allowBlank="1" showInputMessage="1" showErrorMessage="1" prompt="Esta linha contém os nomes dos dias da semana para este calendário. Esta célula contém o dia de início da semana. Para alterar o dia inicial, insira um novo dia da semana na célula K3 da planilha Janeiro." sqref="B2" xr:uid="{00000000-0002-0000-0700-000003000000}"/>
    <dataValidation allowBlank="1" showInputMessage="1" showErrorMessage="1" prompt="O ano nesta célula é atualizado automaticamente. Selecione outro ano na célula K2 para alterar o ano." sqref="C1:D1" xr:uid="{00000000-0002-0000-0700-000004000000}"/>
    <dataValidation allowBlank="1" showInputMessage="1" showErrorMessage="1" prompt="Calendário do mês de agosto" sqref="A1" xr:uid="{00000000-0002-0000-0700-000005000000}"/>
    <dataValidation allowBlank="1" showInputMessage="1" showErrorMessage="1" prompt="Inserir Anotações na célula à direita" sqref="D13:D14" xr:uid="{00000000-0002-0000-0700-000006000000}"/>
    <dataValidation allowBlank="1" showInputMessage="1" showErrorMessage="1" prompt="Inserir Anotações nesta célula" sqref="E13:H14" xr:uid="{00000000-0002-0000-0700-000007000000}"/>
    <dataValidation allowBlank="1" showInputMessage="1" showErrorMessage="1" prompt="Esta linha e as linhas 6, 8, 10, 12 e 14 são células para inserir anotações diárias relacionadas ao dia do calendário na célula acima." sqref="B4" xr:uid="{00000000-0002-0000-07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2" tint="-0.249977111117893"/>
    <pageSetUpPr fitToPage="1"/>
  </sheetPr>
  <dimension ref="A1:H14"/>
  <sheetViews>
    <sheetView showGridLines="0" workbookViewId="0"/>
  </sheetViews>
  <sheetFormatPr defaultColWidth="8.75" defaultRowHeight="15" x14ac:dyDescent="0.25"/>
  <cols>
    <col min="1" max="1" width="2.625" customWidth="1"/>
    <col min="2" max="2" width="18.25" customWidth="1"/>
    <col min="3" max="8" width="17.625" customWidth="1"/>
    <col min="9" max="9" width="2.625" customWidth="1"/>
    <col min="10" max="10" width="12" customWidth="1"/>
  </cols>
  <sheetData>
    <row r="1" spans="1:8" ht="59.25" customHeight="1" x14ac:dyDescent="0.25">
      <c r="A1" s="18"/>
      <c r="B1" s="17" t="str">
        <f ca="1">"Setembro "&amp;AnoCalendário</f>
        <v>Setembro 2021</v>
      </c>
      <c r="C1" s="17"/>
      <c r="D1" s="17"/>
      <c r="E1" s="3"/>
      <c r="F1" s="3"/>
      <c r="G1" s="3"/>
      <c r="H1" s="4"/>
    </row>
    <row r="2" spans="1:8" ht="21.75" customHeight="1" thickBot="1" x14ac:dyDescent="0.3">
      <c r="A2" s="18"/>
      <c r="B2" s="13" t="str">
        <f>IF(InícioDaSemana="DOMINGO", "DOMINGO","SEGUNDA-FEIRA")</f>
        <v>DOMINGO</v>
      </c>
      <c r="C2" s="13" t="str">
        <f t="shared" ref="C2:H2" ca="1" si="0">UPPER(TEXT(C3,"dddd"))</f>
        <v>SEGUNDA-FEIRA</v>
      </c>
      <c r="D2" s="13" t="str">
        <f t="shared" ca="1" si="0"/>
        <v>TERÇA-FEIRA</v>
      </c>
      <c r="E2" s="13" t="str">
        <f t="shared" ca="1" si="0"/>
        <v>QUARTA-FEIRA</v>
      </c>
      <c r="F2" s="13" t="str">
        <f t="shared" ca="1" si="0"/>
        <v>QUINTA-FEIRA</v>
      </c>
      <c r="G2" s="13" t="str">
        <f t="shared" ca="1" si="0"/>
        <v>SEXTA-FEIRA</v>
      </c>
      <c r="H2" s="13" t="str">
        <f t="shared" ca="1" si="0"/>
        <v>SÁBADO</v>
      </c>
    </row>
    <row r="3" spans="1:8" ht="19.5" customHeight="1" x14ac:dyDescent="0.25">
      <c r="A3" s="18"/>
      <c r="B3" s="8">
        <f t="array" aca="1" ref="B3:H3" ca="1">DiasESemanas+DATE(AnoCalendário,9,1)-WEEKDAY(DATE(AnoCalendário,9,1),(InícioDaSemana="SEGUNDA-FEIRA")+1)+1</f>
        <v>44437</v>
      </c>
      <c r="C3" s="8">
        <f ca="1"/>
        <v>44438</v>
      </c>
      <c r="D3" s="8">
        <f ca="1"/>
        <v>44439</v>
      </c>
      <c r="E3" s="8">
        <f ca="1"/>
        <v>44440</v>
      </c>
      <c r="F3" s="8">
        <f ca="1"/>
        <v>44441</v>
      </c>
      <c r="G3" s="8">
        <f ca="1"/>
        <v>44442</v>
      </c>
      <c r="H3" s="8">
        <f ca="1"/>
        <v>44443</v>
      </c>
    </row>
    <row r="4" spans="1:8" ht="57.95" customHeight="1" x14ac:dyDescent="0.25">
      <c r="A4" s="18"/>
      <c r="B4" s="18"/>
      <c r="C4" s="18"/>
      <c r="D4" s="18"/>
      <c r="E4" s="18"/>
      <c r="F4" s="18"/>
      <c r="G4" s="18"/>
      <c r="H4" s="18"/>
    </row>
    <row r="5" spans="1:8" ht="19.5" customHeight="1" x14ac:dyDescent="0.25">
      <c r="A5" s="18"/>
      <c r="B5" s="16">
        <f t="array" aca="1" ref="B5:H5" ca="1">DiasESemanas+DATE(AnoCalendário,9,1)-WEEKDAY(DATE(AnoCalendário,9,1),(InícioDaSemana="SEGUNDA-FEIRA")+1)+8</f>
        <v>44444</v>
      </c>
      <c r="C5" s="16">
        <f ca="1"/>
        <v>44445</v>
      </c>
      <c r="D5" s="16">
        <f ca="1"/>
        <v>44446</v>
      </c>
      <c r="E5" s="16">
        <f ca="1"/>
        <v>44447</v>
      </c>
      <c r="F5" s="16">
        <f ca="1"/>
        <v>44448</v>
      </c>
      <c r="G5" s="16">
        <f ca="1"/>
        <v>44449</v>
      </c>
      <c r="H5" s="16">
        <f ca="1"/>
        <v>44450</v>
      </c>
    </row>
    <row r="6" spans="1:8" ht="57.95" customHeight="1" x14ac:dyDescent="0.25">
      <c r="A6" s="18"/>
      <c r="B6" s="24"/>
      <c r="C6" s="24"/>
      <c r="D6" s="24"/>
      <c r="E6" s="24"/>
      <c r="F6" s="24"/>
      <c r="G6" s="24"/>
      <c r="H6" s="24"/>
    </row>
    <row r="7" spans="1:8" ht="19.5" customHeight="1" x14ac:dyDescent="0.25">
      <c r="A7" s="18"/>
      <c r="B7" s="8">
        <f t="array" aca="1" ref="B7:H7" ca="1">DiasESemanas+DATE(AnoCalendário,9,1)-WEEKDAY(DATE(AnoCalendário,9,1),(InícioDaSemana="SEGUNDA-FEIRA")+1)+15</f>
        <v>44451</v>
      </c>
      <c r="C7" s="8">
        <f ca="1"/>
        <v>44452</v>
      </c>
      <c r="D7" s="8">
        <f ca="1"/>
        <v>44453</v>
      </c>
      <c r="E7" s="8">
        <f ca="1"/>
        <v>44454</v>
      </c>
      <c r="F7" s="8">
        <f ca="1"/>
        <v>44455</v>
      </c>
      <c r="G7" s="8">
        <f ca="1"/>
        <v>44456</v>
      </c>
      <c r="H7" s="8">
        <f ca="1"/>
        <v>44457</v>
      </c>
    </row>
    <row r="8" spans="1:8" ht="57.95" customHeight="1" x14ac:dyDescent="0.25">
      <c r="A8" s="18"/>
      <c r="B8" s="18"/>
      <c r="C8" s="18"/>
      <c r="D8" s="18"/>
      <c r="E8" s="18"/>
      <c r="F8" s="18"/>
      <c r="G8" s="18"/>
      <c r="H8" s="18"/>
    </row>
    <row r="9" spans="1:8" ht="19.5" customHeight="1" x14ac:dyDescent="0.25">
      <c r="A9" s="18"/>
      <c r="B9" s="16">
        <f t="array" aca="1" ref="B9:H9" ca="1">DiasESemanas+DATE(AnoCalendário,9,1)-WEEKDAY(DATE(AnoCalendário,9,1),(InícioDaSemana="SEGUNDA-FEIRA")+1)+22</f>
        <v>44458</v>
      </c>
      <c r="C9" s="16">
        <f ca="1"/>
        <v>44459</v>
      </c>
      <c r="D9" s="16">
        <f ca="1"/>
        <v>44460</v>
      </c>
      <c r="E9" s="16">
        <f ca="1"/>
        <v>44461</v>
      </c>
      <c r="F9" s="16">
        <f ca="1"/>
        <v>44462</v>
      </c>
      <c r="G9" s="16">
        <f ca="1"/>
        <v>44463</v>
      </c>
      <c r="H9" s="16">
        <f ca="1"/>
        <v>44464</v>
      </c>
    </row>
    <row r="10" spans="1:8" ht="57.95" customHeight="1" x14ac:dyDescent="0.25">
      <c r="A10" s="18"/>
      <c r="B10" s="24"/>
      <c r="C10" s="24"/>
      <c r="D10" s="24"/>
      <c r="E10" s="24"/>
      <c r="F10" s="24"/>
      <c r="G10" s="24"/>
      <c r="H10" s="24"/>
    </row>
    <row r="11" spans="1:8" ht="19.5" customHeight="1" x14ac:dyDescent="0.25">
      <c r="A11" s="18"/>
      <c r="B11" s="8">
        <f t="array" aca="1" ref="B11:H11" ca="1">DiasESemanas+DATE(AnoCalendário,9,1)-WEEKDAY(DATE(AnoCalendário,9,1),(InícioDaSemana="SEGUNDA-FEIRA")+1)+29</f>
        <v>44465</v>
      </c>
      <c r="C11" s="8">
        <f ca="1"/>
        <v>44466</v>
      </c>
      <c r="D11" s="8">
        <f ca="1"/>
        <v>44467</v>
      </c>
      <c r="E11" s="8">
        <f ca="1"/>
        <v>44468</v>
      </c>
      <c r="F11" s="8">
        <f ca="1"/>
        <v>44469</v>
      </c>
      <c r="G11" s="8">
        <f ca="1"/>
        <v>44470</v>
      </c>
      <c r="H11" s="8">
        <f ca="1"/>
        <v>44471</v>
      </c>
    </row>
    <row r="12" spans="1:8" ht="57.95" customHeight="1" x14ac:dyDescent="0.25">
      <c r="A12" s="18"/>
      <c r="B12" s="18"/>
      <c r="C12" s="18"/>
      <c r="D12" s="18"/>
      <c r="E12" s="18"/>
      <c r="F12" s="18"/>
      <c r="G12" s="18"/>
      <c r="H12" s="18"/>
    </row>
    <row r="13" spans="1:8" ht="19.5" customHeight="1" x14ac:dyDescent="0.25">
      <c r="A13" s="18"/>
      <c r="B13" s="16">
        <f t="array" aca="1" ref="B13:C13" ca="1">DiasESemanas+DATE(AnoCalendário,9,1)-WEEKDAY(DATE(AnoCalendário,9,1),(InícioDaSemana="SEGUNDA-FEIRA")+1)+36</f>
        <v>44472</v>
      </c>
      <c r="C13" s="16">
        <f ca="1"/>
        <v>44473</v>
      </c>
      <c r="D13" s="64" t="s">
        <v>0</v>
      </c>
      <c r="E13" s="65"/>
      <c r="F13" s="65"/>
      <c r="G13" s="65"/>
      <c r="H13" s="65"/>
    </row>
    <row r="14" spans="1:8" ht="57.95" customHeight="1" x14ac:dyDescent="0.25">
      <c r="A14" s="18"/>
      <c r="B14" s="24"/>
      <c r="C14" s="24"/>
      <c r="D14" s="64"/>
      <c r="E14" s="65"/>
      <c r="F14" s="65"/>
      <c r="G14" s="65"/>
      <c r="H14" s="65"/>
    </row>
  </sheetData>
  <mergeCells count="2">
    <mergeCell ref="D13:D14"/>
    <mergeCell ref="E13:H14"/>
  </mergeCells>
  <conditionalFormatting sqref="B11:H11 B13:C13">
    <cfRule type="expression" dxfId="26" priority="2">
      <formula>AND(DAY(B11)&gt;=1,DAY(B11)&lt;=15)</formula>
    </cfRule>
  </conditionalFormatting>
  <conditionalFormatting sqref="B3:G3">
    <cfRule type="expression" dxfId="25" priority="1">
      <formula>DAY(B3)&gt;8</formula>
    </cfRule>
  </conditionalFormatting>
  <dataValidations count="9">
    <dataValidation allowBlank="1" showInputMessage="1" showErrorMessage="1" prompt="Dia da semana determinado automaticamente" sqref="C2:H2" xr:uid="{00000000-0002-0000-0800-000000000000}"/>
    <dataValidation allowBlank="1" showInputMessage="1" showErrorMessage="1" prompt="O ano nesta célula é atualizado automaticamente com base no ano inserido na planilha de janeiro. O calendário abaixo tem as datas dos meses anterior e seguinte com sombreamento de fonte mais claro." sqref="B1" xr:uid="{00000000-0002-0000-0800-000001000000}"/>
    <dataValidation allowBlank="1" showInputMessage="1" showErrorMessage="1" prompt="Esta linha e as linhas 5, 7, 9, 11 e 13 contêm dias da semana do calendário. Se esta célula não contém o número 1, é um dia do mês anterior. Inserir anotações na célula E13" sqref="B3" xr:uid="{00000000-0002-0000-0800-000002000000}"/>
    <dataValidation allowBlank="1" showInputMessage="1" showErrorMessage="1" prompt="Esta linha contém os nomes dos dias da semana para este calendário. Esta célula contém o dia de início da semana. Para alterar o dia inicial, insira um novo dia da semana na célula K3 da planilha Janeiro." sqref="B2" xr:uid="{00000000-0002-0000-0800-000003000000}"/>
    <dataValidation allowBlank="1" showInputMessage="1" showErrorMessage="1" prompt="O ano nesta célula é atualizado automaticamente. Selecione outro ano na célula K2 para alterar o ano." sqref="C1:D1" xr:uid="{00000000-0002-0000-0800-000004000000}"/>
    <dataValidation allowBlank="1" showInputMessage="1" showErrorMessage="1" prompt="Calendário do mês de setembro" sqref="A1" xr:uid="{00000000-0002-0000-0800-000005000000}"/>
    <dataValidation allowBlank="1" showInputMessage="1" showErrorMessage="1" prompt="Inserir Anotações na célula à direita" sqref="D13:D14" xr:uid="{00000000-0002-0000-0800-000006000000}"/>
    <dataValidation allowBlank="1" showInputMessage="1" showErrorMessage="1" prompt="Inserir Anotações nesta célula" sqref="E13:H14" xr:uid="{00000000-0002-0000-0800-000007000000}"/>
    <dataValidation allowBlank="1" showInputMessage="1" showErrorMessage="1" prompt="Esta linha e as linhas 6, 8, 10, 12 e 14 são células para inserir anotações diárias relacionadas ao dia do calendário na célula acima." sqref="B4" xr:uid="{00000000-0002-0000-0800-000008000000}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23</vt:i4>
      </vt:variant>
    </vt:vector>
  </HeadingPairs>
  <TitlesOfParts>
    <vt:vector size="33" baseType="lpstr"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CRONOGRAMA</vt:lpstr>
      <vt:lpstr>AnoCalendário</vt:lpstr>
      <vt:lpstr>Janeiro!Area_de_impressao</vt:lpstr>
      <vt:lpstr>InícioDaSemana</vt:lpstr>
      <vt:lpstr>RegiãoTítuloColuna1..H12.1</vt:lpstr>
      <vt:lpstr>RegiãoTítuloColuna1..H12.11</vt:lpstr>
      <vt:lpstr>RegiãoTítuloColuna1..H12.2</vt:lpstr>
      <vt:lpstr>RegiãoTítuloColuna1..H12.3</vt:lpstr>
      <vt:lpstr>RegiãoTítuloColuna1..H12.4</vt:lpstr>
      <vt:lpstr>RegiãoTítuloColuna1..H12.5</vt:lpstr>
      <vt:lpstr>RegiãoTítuloColuna1..H12.6</vt:lpstr>
      <vt:lpstr>RegiãoTítuloColuna1..H12.7</vt:lpstr>
      <vt:lpstr>RegiãoTítuloColuna1..H12.8</vt:lpstr>
      <vt:lpstr>RegiãoTítuloColuna1..H12.9</vt:lpstr>
      <vt:lpstr>RegiãoTítuloColuna2..C14.1</vt:lpstr>
      <vt:lpstr>RegiãoTítuloColuna2..C14.11</vt:lpstr>
      <vt:lpstr>RegiãoTítuloColuna2..C14.2</vt:lpstr>
      <vt:lpstr>RegiãoTítuloColuna2..C14.3</vt:lpstr>
      <vt:lpstr>RegiãoTítuloColuna2..C14.4</vt:lpstr>
      <vt:lpstr>RegiãoTítuloColuna2..C14.5</vt:lpstr>
      <vt:lpstr>RegiãoTítuloColuna2..C14.6</vt:lpstr>
      <vt:lpstr>RegiãoTítuloColuna2..C14.7</vt:lpstr>
      <vt:lpstr>RegiãoTítuloColuna2..C14.8</vt:lpstr>
      <vt:lpstr>RegiãoTítuloColuna2..C14.9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Kalliny</dc:creator>
  <cp:lastModifiedBy>GG</cp:lastModifiedBy>
  <dcterms:created xsi:type="dcterms:W3CDTF">2016-12-02T06:02:37Z</dcterms:created>
  <dcterms:modified xsi:type="dcterms:W3CDTF">2021-06-09T16:41:45Z</dcterms:modified>
</cp:coreProperties>
</file>