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 Poupe\"/>
    </mc:Choice>
  </mc:AlternateContent>
  <xr:revisionPtr revIDLastSave="0" documentId="13_ncr:1_{B58F12E2-F363-47A9-99FD-27143E176D0B}" xr6:coauthVersionLast="47" xr6:coauthVersionMax="47" xr10:uidLastSave="{00000000-0000-0000-0000-000000000000}"/>
  <bookViews>
    <workbookView xWindow="-120" yWindow="-120" windowWidth="29040" windowHeight="15840" xr2:uid="{540EE42C-C7CE-41D9-9CCE-CC77C1D7174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3" i="1" l="1"/>
  <c r="Q32" i="1"/>
  <c r="Q5" i="1"/>
  <c r="Q6" i="1"/>
  <c r="Q7" i="1"/>
  <c r="Q8" i="1"/>
  <c r="Q9" i="1"/>
  <c r="Q10" i="1"/>
  <c r="Q11" i="1"/>
  <c r="Q12" i="1"/>
  <c r="Q13" i="1"/>
  <c r="Q4" i="1"/>
  <c r="Q29" i="1"/>
  <c r="Q30" i="1"/>
  <c r="Q31" i="1"/>
  <c r="Q28" i="1"/>
  <c r="Q27" i="1"/>
  <c r="Q25" i="1"/>
  <c r="R22" i="1"/>
  <c r="R21" i="1"/>
  <c r="R18" i="1"/>
  <c r="J22" i="1"/>
  <c r="J21" i="1"/>
  <c r="K11" i="1"/>
  <c r="L11" i="1" s="1"/>
  <c r="E11" i="1"/>
  <c r="J18" i="1"/>
  <c r="W13" i="1"/>
  <c r="W12" i="1"/>
  <c r="W10" i="1"/>
  <c r="W9" i="1"/>
  <c r="W8" i="1"/>
  <c r="W7" i="1"/>
  <c r="W6" i="1"/>
  <c r="W5" i="1"/>
  <c r="W4" i="1"/>
  <c r="K13" i="1"/>
  <c r="K12" i="1"/>
  <c r="K10" i="1"/>
  <c r="K9" i="1"/>
  <c r="K8" i="1"/>
  <c r="K7" i="1"/>
  <c r="K6" i="1"/>
  <c r="K5" i="1"/>
  <c r="K4" i="1"/>
  <c r="E5" i="1"/>
  <c r="E6" i="1"/>
  <c r="E7" i="1"/>
  <c r="E8" i="1"/>
  <c r="E9" i="1"/>
  <c r="E10" i="1"/>
  <c r="E12" i="1"/>
  <c r="E13" i="1"/>
  <c r="E4" i="1"/>
  <c r="Q36" i="1" l="1"/>
  <c r="Q37" i="1" s="1"/>
  <c r="W14" i="1"/>
  <c r="Q14" i="1"/>
  <c r="K14" i="1"/>
  <c r="E14" i="1"/>
  <c r="X6" i="1" s="1"/>
  <c r="R19" i="1" l="1"/>
  <c r="R20" i="1" s="1"/>
  <c r="R11" i="1"/>
  <c r="R12" i="1"/>
  <c r="R5" i="1"/>
  <c r="R13" i="1"/>
  <c r="R6" i="1"/>
  <c r="R4" i="1"/>
  <c r="R7" i="1"/>
  <c r="R8" i="1"/>
  <c r="R9" i="1"/>
  <c r="R10" i="1"/>
  <c r="X8" i="1"/>
  <c r="F11" i="1"/>
  <c r="X13" i="1"/>
  <c r="X12" i="1"/>
  <c r="X10" i="1"/>
  <c r="X9" i="1"/>
  <c r="X4" i="1"/>
  <c r="X7" i="1"/>
  <c r="X5" i="1"/>
  <c r="F5" i="1"/>
  <c r="L13" i="1"/>
  <c r="L8" i="1"/>
  <c r="L4" i="1"/>
  <c r="L10" i="1"/>
  <c r="L12" i="1"/>
  <c r="L7" i="1"/>
  <c r="L6" i="1"/>
  <c r="L9" i="1"/>
  <c r="L5" i="1"/>
  <c r="F12" i="1"/>
  <c r="F10" i="1"/>
  <c r="F9" i="1"/>
  <c r="F7" i="1"/>
  <c r="F6" i="1"/>
  <c r="F8" i="1"/>
  <c r="F13" i="1"/>
  <c r="F4" i="1"/>
</calcChain>
</file>

<file path=xl/sharedStrings.xml><?xml version="1.0" encoding="utf-8"?>
<sst xmlns="http://schemas.openxmlformats.org/spreadsheetml/2006/main" count="83" uniqueCount="28">
  <si>
    <t>Ação</t>
  </si>
  <si>
    <t>Percentual</t>
  </si>
  <si>
    <t>Janeiro</t>
  </si>
  <si>
    <t>PETR4</t>
  </si>
  <si>
    <t>VALE3</t>
  </si>
  <si>
    <t>ITUB4</t>
  </si>
  <si>
    <t>BBDC4</t>
  </si>
  <si>
    <t>NTCO3</t>
  </si>
  <si>
    <t>TRPL4</t>
  </si>
  <si>
    <t>Quantidade</t>
  </si>
  <si>
    <t>Cotação</t>
  </si>
  <si>
    <t>BBAS3</t>
  </si>
  <si>
    <t>EGIE3</t>
  </si>
  <si>
    <t>MGLU3</t>
  </si>
  <si>
    <t>Total</t>
  </si>
  <si>
    <t>Fevereiro</t>
  </si>
  <si>
    <t>Março</t>
  </si>
  <si>
    <t>APORTE</t>
  </si>
  <si>
    <t>DIVIDENDOS</t>
  </si>
  <si>
    <t>CASH3</t>
  </si>
  <si>
    <t>ntco3</t>
  </si>
  <si>
    <t>vale3</t>
  </si>
  <si>
    <t>vendas</t>
  </si>
  <si>
    <t>compras</t>
  </si>
  <si>
    <t>egie3</t>
  </si>
  <si>
    <t>total</t>
  </si>
  <si>
    <t>mglu3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</si>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</sst>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0" fontId="0" fillId="0" borderId="6" xfId="0" applyBorder="1"/>
    <xf numFmtId="10" fontId="0" fillId="0" borderId="7" xfId="2" applyNumberFormat="1" applyFont="1" applyBorder="1"/>
    <xf numFmtId="0" fontId="0" fillId="0" borderId="8" xfId="0" applyBorder="1"/>
    <xf numFmtId="44" fontId="0" fillId="0" borderId="9" xfId="1" applyFont="1" applyBorder="1"/>
    <xf numFmtId="0" fontId="0" fillId="0" borderId="9" xfId="0" applyBorder="1"/>
    <xf numFmtId="4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44" fontId="0" fillId="0" borderId="12" xfId="1" applyFont="1" applyBorder="1"/>
    <xf numFmtId="0" fontId="0" fillId="0" borderId="12" xfId="0" applyBorder="1"/>
    <xf numFmtId="44" fontId="0" fillId="0" borderId="12" xfId="0" applyNumberFormat="1" applyBorder="1"/>
    <xf numFmtId="10" fontId="0" fillId="0" borderId="13" xfId="2" applyNumberFormat="1" applyFon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0" fontId="0" fillId="0" borderId="0" xfId="2" applyNumberFormat="1" applyFont="1" applyBorder="1"/>
    <xf numFmtId="44" fontId="0" fillId="0" borderId="1" xfId="0" applyNumberFormat="1" applyBorder="1"/>
    <xf numFmtId="0" fontId="0" fillId="0" borderId="3" xfId="0" applyBorder="1"/>
    <xf numFmtId="44" fontId="0" fillId="0" borderId="4" xfId="1" applyFont="1" applyBorder="1"/>
    <xf numFmtId="0" fontId="0" fillId="0" borderId="4" xfId="0" applyBorder="1"/>
    <xf numFmtId="44" fontId="0" fillId="0" borderId="4" xfId="0" applyNumberFormat="1" applyBorder="1"/>
    <xf numFmtId="10" fontId="0" fillId="0" borderId="5" xfId="2" applyNumberFormat="1" applyFont="1" applyBorder="1"/>
    <xf numFmtId="44" fontId="0" fillId="0" borderId="17" xfId="0" applyNumberFormat="1" applyBorder="1"/>
    <xf numFmtId="10" fontId="0" fillId="0" borderId="18" xfId="2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C1C7-2CED-4541-9689-04AC2517A5DC}">
  <dimension ref="B1:X37"/>
  <sheetViews>
    <sheetView showGridLines="0" tabSelected="1" zoomScale="220" zoomScaleNormal="220" workbookViewId="0">
      <selection activeCell="U16" sqref="U16"/>
    </sheetView>
  </sheetViews>
  <sheetFormatPr defaultRowHeight="15" x14ac:dyDescent="0.25"/>
  <cols>
    <col min="1" max="1" width="1.42578125" customWidth="1"/>
    <col min="3" max="3" width="12.140625" bestFit="1" customWidth="1"/>
    <col min="4" max="4" width="12.140625" customWidth="1"/>
    <col min="5" max="5" width="13.28515625" bestFit="1" customWidth="1"/>
    <col min="6" max="6" width="11.42578125" customWidth="1"/>
    <col min="7" max="7" width="0.5703125" customWidth="1"/>
    <col min="9" max="9" width="9.5703125" bestFit="1" customWidth="1"/>
    <col min="10" max="10" width="11.42578125" bestFit="1" customWidth="1"/>
    <col min="11" max="11" width="13.28515625" bestFit="1" customWidth="1"/>
    <col min="12" max="12" width="10.5703125" bestFit="1" customWidth="1"/>
    <col min="13" max="13" width="0.5703125" customWidth="1"/>
    <col min="15" max="15" width="10.5703125" bestFit="1" customWidth="1"/>
    <col min="16" max="16" width="11.42578125" bestFit="1" customWidth="1"/>
    <col min="17" max="18" width="13.28515625" bestFit="1" customWidth="1"/>
    <col min="19" max="19" width="0.5703125" customWidth="1"/>
    <col min="21" max="21" width="10.5703125" bestFit="1" customWidth="1"/>
    <col min="22" max="22" width="11.42578125" bestFit="1" customWidth="1"/>
    <col min="23" max="23" width="13.28515625" bestFit="1" customWidth="1"/>
    <col min="24" max="24" width="10.5703125" bestFit="1" customWidth="1"/>
  </cols>
  <sheetData>
    <row r="1" spans="2:24" ht="6" customHeight="1" thickBot="1" x14ac:dyDescent="0.3"/>
    <row r="2" spans="2:24" ht="15.75" thickBot="1" x14ac:dyDescent="0.3">
      <c r="B2" s="33" t="s">
        <v>2</v>
      </c>
      <c r="C2" s="34"/>
      <c r="D2" s="34"/>
      <c r="E2" s="34"/>
      <c r="F2" s="35"/>
      <c r="G2" s="22"/>
      <c r="H2" s="33" t="s">
        <v>15</v>
      </c>
      <c r="I2" s="34"/>
      <c r="J2" s="34"/>
      <c r="K2" s="34"/>
      <c r="L2" s="35"/>
      <c r="M2" s="22"/>
      <c r="N2" s="33" t="s">
        <v>16</v>
      </c>
      <c r="O2" s="34"/>
      <c r="P2" s="34"/>
      <c r="Q2" s="34"/>
      <c r="R2" s="35"/>
      <c r="S2" s="22"/>
      <c r="T2" s="33" t="s">
        <v>27</v>
      </c>
      <c r="U2" s="34"/>
      <c r="V2" s="34"/>
      <c r="W2" s="34"/>
      <c r="X2" s="35"/>
    </row>
    <row r="3" spans="2:24" s="1" customFormat="1" ht="15.75" thickBot="1" x14ac:dyDescent="0.3">
      <c r="B3" s="19" t="s">
        <v>0</v>
      </c>
      <c r="C3" s="20" t="s">
        <v>10</v>
      </c>
      <c r="D3" s="20" t="s">
        <v>9</v>
      </c>
      <c r="E3" s="20" t="s">
        <v>14</v>
      </c>
      <c r="F3" s="21" t="s">
        <v>1</v>
      </c>
      <c r="G3" s="23"/>
      <c r="H3" s="19" t="s">
        <v>0</v>
      </c>
      <c r="I3" s="20" t="s">
        <v>10</v>
      </c>
      <c r="J3" s="20" t="s">
        <v>9</v>
      </c>
      <c r="K3" s="20" t="s">
        <v>14</v>
      </c>
      <c r="L3" s="21" t="s">
        <v>1</v>
      </c>
      <c r="M3" s="23"/>
      <c r="N3" s="19" t="s">
        <v>0</v>
      </c>
      <c r="O3" s="20" t="s">
        <v>10</v>
      </c>
      <c r="P3" s="20" t="s">
        <v>9</v>
      </c>
      <c r="Q3" s="20" t="s">
        <v>14</v>
      </c>
      <c r="R3" s="21" t="s">
        <v>1</v>
      </c>
      <c r="S3" s="23"/>
      <c r="T3" s="19" t="s">
        <v>0</v>
      </c>
      <c r="U3" s="20" t="s">
        <v>10</v>
      </c>
      <c r="V3" s="20" t="s">
        <v>9</v>
      </c>
      <c r="W3" s="20" t="s">
        <v>14</v>
      </c>
      <c r="X3" s="21" t="s">
        <v>1</v>
      </c>
    </row>
    <row r="4" spans="2:24" x14ac:dyDescent="0.25">
      <c r="B4" s="14" t="s">
        <v>3</v>
      </c>
      <c r="C4" s="15">
        <v>30</v>
      </c>
      <c r="D4" s="16">
        <v>100</v>
      </c>
      <c r="E4" s="17">
        <f>D4*C4</f>
        <v>3000</v>
      </c>
      <c r="F4" s="18">
        <f>E4/$E$14</f>
        <v>9.894459102902374E-2</v>
      </c>
      <c r="G4" s="24"/>
      <c r="H4" s="14" t="s">
        <v>3</v>
      </c>
      <c r="I4" s="15">
        <v>28</v>
      </c>
      <c r="J4" s="16">
        <v>100</v>
      </c>
      <c r="K4" s="17">
        <f>J4*I4</f>
        <v>2800</v>
      </c>
      <c r="L4" s="18">
        <f>K4/$E$14</f>
        <v>9.2348284960422161E-2</v>
      </c>
      <c r="M4" s="24"/>
      <c r="N4" s="26" t="s">
        <v>3</v>
      </c>
      <c r="O4" s="27">
        <v>32</v>
      </c>
      <c r="P4" s="28">
        <v>106</v>
      </c>
      <c r="Q4" s="29">
        <f>O4*P4</f>
        <v>3392</v>
      </c>
      <c r="R4" s="30">
        <f>Q4/$Q$14</f>
        <v>9.5573525682567412E-2</v>
      </c>
      <c r="S4" s="24"/>
      <c r="T4" s="26" t="s">
        <v>3</v>
      </c>
      <c r="U4" s="27"/>
      <c r="V4" s="28">
        <v>106</v>
      </c>
      <c r="W4" s="17">
        <f>V4*U4</f>
        <v>0</v>
      </c>
      <c r="X4" s="18">
        <f>W4/$E$14</f>
        <v>0</v>
      </c>
    </row>
    <row r="5" spans="2:24" x14ac:dyDescent="0.25">
      <c r="B5" s="7" t="s">
        <v>4</v>
      </c>
      <c r="C5" s="5">
        <v>50</v>
      </c>
      <c r="D5" s="4">
        <v>60</v>
      </c>
      <c r="E5" s="6">
        <f t="shared" ref="E5:E13" si="0">D5*C5</f>
        <v>3000</v>
      </c>
      <c r="F5" s="8">
        <f t="shared" ref="F5:F13" si="1">E5/$E$14</f>
        <v>9.894459102902374E-2</v>
      </c>
      <c r="G5" s="24"/>
      <c r="H5" s="7" t="s">
        <v>4</v>
      </c>
      <c r="I5" s="5">
        <v>49</v>
      </c>
      <c r="J5" s="4">
        <v>60</v>
      </c>
      <c r="K5" s="6">
        <f t="shared" ref="K5:K13" si="2">J5*I5</f>
        <v>2940</v>
      </c>
      <c r="L5" s="8">
        <f t="shared" ref="L5:L13" si="3">K5/$E$14</f>
        <v>9.6965699208443265E-2</v>
      </c>
      <c r="M5" s="24"/>
      <c r="N5" s="7" t="s">
        <v>4</v>
      </c>
      <c r="O5" s="5">
        <v>100</v>
      </c>
      <c r="P5" s="4">
        <v>40</v>
      </c>
      <c r="Q5" s="17">
        <f t="shared" ref="Q5:Q13" si="4">O5*P5</f>
        <v>4000</v>
      </c>
      <c r="R5" s="18">
        <f t="shared" ref="R5:R13" si="5">Q5/$Q$14</f>
        <v>0.11270462934265026</v>
      </c>
      <c r="S5" s="24"/>
      <c r="T5" s="7" t="s">
        <v>4</v>
      </c>
      <c r="U5" s="5"/>
      <c r="V5" s="4">
        <v>40</v>
      </c>
      <c r="W5" s="6">
        <f t="shared" ref="W5:W13" si="6">V5*U5</f>
        <v>0</v>
      </c>
      <c r="X5" s="8">
        <f t="shared" ref="X5:X13" si="7">W5/$E$14</f>
        <v>0</v>
      </c>
    </row>
    <row r="6" spans="2:24" x14ac:dyDescent="0.25">
      <c r="B6" s="7" t="s">
        <v>5</v>
      </c>
      <c r="C6" s="5">
        <v>25</v>
      </c>
      <c r="D6" s="4">
        <v>120</v>
      </c>
      <c r="E6" s="6">
        <f t="shared" si="0"/>
        <v>3000</v>
      </c>
      <c r="F6" s="8">
        <f t="shared" si="1"/>
        <v>9.894459102902374E-2</v>
      </c>
      <c r="G6" s="24"/>
      <c r="H6" s="7" t="s">
        <v>5</v>
      </c>
      <c r="I6" s="5">
        <v>24</v>
      </c>
      <c r="J6" s="4">
        <v>120</v>
      </c>
      <c r="K6" s="6">
        <f t="shared" si="2"/>
        <v>2880</v>
      </c>
      <c r="L6" s="8">
        <f t="shared" si="3"/>
        <v>9.498680738786279E-2</v>
      </c>
      <c r="M6" s="24"/>
      <c r="N6" s="7" t="s">
        <v>5</v>
      </c>
      <c r="O6" s="5">
        <v>26</v>
      </c>
      <c r="P6" s="4">
        <v>135</v>
      </c>
      <c r="Q6" s="17">
        <f t="shared" si="4"/>
        <v>3510</v>
      </c>
      <c r="R6" s="18">
        <f t="shared" si="5"/>
        <v>9.8898312248175593E-2</v>
      </c>
      <c r="S6" s="24"/>
      <c r="T6" s="7" t="s">
        <v>5</v>
      </c>
      <c r="U6" s="5"/>
      <c r="V6" s="4">
        <v>135</v>
      </c>
      <c r="W6" s="6">
        <f t="shared" si="6"/>
        <v>0</v>
      </c>
      <c r="X6" s="8">
        <f t="shared" si="7"/>
        <v>0</v>
      </c>
    </row>
    <row r="7" spans="2:24" x14ac:dyDescent="0.25">
      <c r="B7" s="7" t="s">
        <v>6</v>
      </c>
      <c r="C7" s="5">
        <v>22</v>
      </c>
      <c r="D7" s="4">
        <v>140</v>
      </c>
      <c r="E7" s="6">
        <f t="shared" si="0"/>
        <v>3080</v>
      </c>
      <c r="F7" s="8">
        <f t="shared" si="1"/>
        <v>0.10158311345646438</v>
      </c>
      <c r="G7" s="24"/>
      <c r="H7" s="7" t="s">
        <v>6</v>
      </c>
      <c r="I7" s="5">
        <v>20</v>
      </c>
      <c r="J7" s="4">
        <v>145</v>
      </c>
      <c r="K7" s="6">
        <f t="shared" si="2"/>
        <v>2900</v>
      </c>
      <c r="L7" s="8">
        <f t="shared" si="3"/>
        <v>9.5646437994722958E-2</v>
      </c>
      <c r="M7" s="24"/>
      <c r="N7" s="7" t="s">
        <v>6</v>
      </c>
      <c r="O7" s="5">
        <v>22</v>
      </c>
      <c r="P7" s="4">
        <v>155</v>
      </c>
      <c r="Q7" s="17">
        <f t="shared" si="4"/>
        <v>3410</v>
      </c>
      <c r="R7" s="18">
        <f t="shared" si="5"/>
        <v>9.6080696514609334E-2</v>
      </c>
      <c r="S7" s="24"/>
      <c r="T7" s="7" t="s">
        <v>6</v>
      </c>
      <c r="U7" s="5"/>
      <c r="V7" s="4">
        <v>155</v>
      </c>
      <c r="W7" s="6">
        <f t="shared" si="6"/>
        <v>0</v>
      </c>
      <c r="X7" s="8">
        <f t="shared" si="7"/>
        <v>0</v>
      </c>
    </row>
    <row r="8" spans="2:24" x14ac:dyDescent="0.25">
      <c r="B8" s="7" t="s">
        <v>7</v>
      </c>
      <c r="C8" s="5">
        <v>20</v>
      </c>
      <c r="D8" s="4">
        <v>150</v>
      </c>
      <c r="E8" s="6">
        <f t="shared" si="0"/>
        <v>3000</v>
      </c>
      <c r="F8" s="8">
        <f t="shared" si="1"/>
        <v>9.894459102902374E-2</v>
      </c>
      <c r="G8" s="24"/>
      <c r="H8" s="7" t="s">
        <v>7</v>
      </c>
      <c r="I8" s="5">
        <v>24</v>
      </c>
      <c r="J8" s="4">
        <v>150</v>
      </c>
      <c r="K8" s="6">
        <f t="shared" si="2"/>
        <v>3600</v>
      </c>
      <c r="L8" s="8">
        <f t="shared" si="3"/>
        <v>0.11873350923482849</v>
      </c>
      <c r="M8" s="24"/>
      <c r="N8" s="7" t="s">
        <v>7</v>
      </c>
      <c r="O8" s="5">
        <v>20</v>
      </c>
      <c r="P8" s="4">
        <v>170</v>
      </c>
      <c r="Q8" s="17">
        <f t="shared" si="4"/>
        <v>3400</v>
      </c>
      <c r="R8" s="18">
        <f t="shared" si="5"/>
        <v>9.5798934941252717E-2</v>
      </c>
      <c r="S8" s="24"/>
      <c r="T8" s="7" t="s">
        <v>7</v>
      </c>
      <c r="U8" s="5"/>
      <c r="V8" s="4">
        <v>170</v>
      </c>
      <c r="W8" s="6">
        <f t="shared" si="6"/>
        <v>0</v>
      </c>
      <c r="X8" s="8">
        <f t="shared" si="7"/>
        <v>0</v>
      </c>
    </row>
    <row r="9" spans="2:24" x14ac:dyDescent="0.25">
      <c r="B9" s="7" t="s">
        <v>8</v>
      </c>
      <c r="C9" s="5">
        <v>24</v>
      </c>
      <c r="D9" s="4">
        <v>125</v>
      </c>
      <c r="E9" s="6">
        <f t="shared" si="0"/>
        <v>3000</v>
      </c>
      <c r="F9" s="8">
        <f t="shared" si="1"/>
        <v>9.894459102902374E-2</v>
      </c>
      <c r="G9" s="24"/>
      <c r="H9" s="7" t="s">
        <v>8</v>
      </c>
      <c r="I9" s="5">
        <v>20</v>
      </c>
      <c r="J9" s="4">
        <v>150</v>
      </c>
      <c r="K9" s="6">
        <f t="shared" si="2"/>
        <v>3000</v>
      </c>
      <c r="L9" s="8">
        <f t="shared" si="3"/>
        <v>9.894459102902374E-2</v>
      </c>
      <c r="M9" s="24"/>
      <c r="N9" s="7" t="s">
        <v>8</v>
      </c>
      <c r="O9" s="5">
        <v>21</v>
      </c>
      <c r="P9" s="4">
        <v>161</v>
      </c>
      <c r="Q9" s="17">
        <f t="shared" si="4"/>
        <v>3381</v>
      </c>
      <c r="R9" s="18">
        <f t="shared" si="5"/>
        <v>9.5263587951875117E-2</v>
      </c>
      <c r="S9" s="24"/>
      <c r="T9" s="7" t="s">
        <v>8</v>
      </c>
      <c r="U9" s="5"/>
      <c r="V9" s="4">
        <v>161</v>
      </c>
      <c r="W9" s="6">
        <f t="shared" si="6"/>
        <v>0</v>
      </c>
      <c r="X9" s="8">
        <f t="shared" si="7"/>
        <v>0</v>
      </c>
    </row>
    <row r="10" spans="2:24" x14ac:dyDescent="0.25">
      <c r="B10" s="7" t="s">
        <v>11</v>
      </c>
      <c r="C10" s="5">
        <v>32</v>
      </c>
      <c r="D10" s="4">
        <v>100</v>
      </c>
      <c r="E10" s="6">
        <f t="shared" si="0"/>
        <v>3200</v>
      </c>
      <c r="F10" s="8">
        <f t="shared" si="1"/>
        <v>0.10554089709762533</v>
      </c>
      <c r="G10" s="24"/>
      <c r="H10" s="7" t="s">
        <v>11</v>
      </c>
      <c r="I10" s="5">
        <v>36</v>
      </c>
      <c r="J10" s="4">
        <v>100</v>
      </c>
      <c r="K10" s="6">
        <f t="shared" si="2"/>
        <v>3600</v>
      </c>
      <c r="L10" s="8">
        <f t="shared" si="3"/>
        <v>0.11873350923482849</v>
      </c>
      <c r="M10" s="24"/>
      <c r="N10" s="7" t="s">
        <v>11</v>
      </c>
      <c r="O10" s="5">
        <v>37</v>
      </c>
      <c r="P10" s="4">
        <v>100</v>
      </c>
      <c r="Q10" s="17">
        <f t="shared" si="4"/>
        <v>3700</v>
      </c>
      <c r="R10" s="18">
        <f t="shared" si="5"/>
        <v>0.10425178214195148</v>
      </c>
      <c r="S10" s="24"/>
      <c r="T10" s="7" t="s">
        <v>11</v>
      </c>
      <c r="U10" s="5"/>
      <c r="V10" s="4">
        <v>100</v>
      </c>
      <c r="W10" s="6">
        <f t="shared" si="6"/>
        <v>0</v>
      </c>
      <c r="X10" s="8">
        <f t="shared" si="7"/>
        <v>0</v>
      </c>
    </row>
    <row r="11" spans="2:24" x14ac:dyDescent="0.25">
      <c r="B11" s="7" t="s">
        <v>19</v>
      </c>
      <c r="C11" s="5">
        <v>2</v>
      </c>
      <c r="D11" s="4">
        <v>1500</v>
      </c>
      <c r="E11" s="6">
        <f t="shared" si="0"/>
        <v>3000</v>
      </c>
      <c r="F11" s="8">
        <f t="shared" si="1"/>
        <v>9.894459102902374E-2</v>
      </c>
      <c r="G11" s="24"/>
      <c r="H11" s="7" t="s">
        <v>19</v>
      </c>
      <c r="I11" s="5">
        <v>2.2000000000000002</v>
      </c>
      <c r="J11" s="4">
        <v>1500</v>
      </c>
      <c r="K11" s="6">
        <f t="shared" ref="K11" si="8">J11*I11</f>
        <v>3300.0000000000005</v>
      </c>
      <c r="L11" s="8">
        <f t="shared" si="3"/>
        <v>0.10883905013192614</v>
      </c>
      <c r="M11" s="24"/>
      <c r="N11" s="7" t="s">
        <v>19</v>
      </c>
      <c r="O11" s="5">
        <v>2.5</v>
      </c>
      <c r="P11" s="4">
        <v>1500</v>
      </c>
      <c r="Q11" s="17">
        <f t="shared" si="4"/>
        <v>3750</v>
      </c>
      <c r="R11" s="18">
        <f t="shared" si="5"/>
        <v>0.10566059000873461</v>
      </c>
      <c r="S11" s="24"/>
      <c r="T11" s="7" t="s">
        <v>19</v>
      </c>
      <c r="U11" s="5"/>
      <c r="V11" s="4">
        <v>1500</v>
      </c>
      <c r="W11" s="6"/>
      <c r="X11" s="8"/>
    </row>
    <row r="12" spans="2:24" x14ac:dyDescent="0.25">
      <c r="B12" s="7" t="s">
        <v>12</v>
      </c>
      <c r="C12" s="5">
        <v>38</v>
      </c>
      <c r="D12" s="4">
        <v>80</v>
      </c>
      <c r="E12" s="6">
        <f t="shared" si="0"/>
        <v>3040</v>
      </c>
      <c r="F12" s="8">
        <f t="shared" si="1"/>
        <v>0.10026385224274406</v>
      </c>
      <c r="G12" s="24"/>
      <c r="H12" s="7" t="s">
        <v>12</v>
      </c>
      <c r="I12" s="5">
        <v>40</v>
      </c>
      <c r="J12" s="4">
        <v>80</v>
      </c>
      <c r="K12" s="6">
        <f t="shared" si="2"/>
        <v>3200</v>
      </c>
      <c r="L12" s="8">
        <f t="shared" si="3"/>
        <v>0.10554089709762533</v>
      </c>
      <c r="M12" s="24"/>
      <c r="N12" s="7" t="s">
        <v>12</v>
      </c>
      <c r="O12" s="5">
        <v>38</v>
      </c>
      <c r="P12" s="4">
        <v>90</v>
      </c>
      <c r="Q12" s="17">
        <f t="shared" si="4"/>
        <v>3420</v>
      </c>
      <c r="R12" s="18">
        <f t="shared" si="5"/>
        <v>9.6362458087965966E-2</v>
      </c>
      <c r="S12" s="24"/>
      <c r="T12" s="7" t="s">
        <v>12</v>
      </c>
      <c r="U12" s="5"/>
      <c r="V12" s="4">
        <v>90</v>
      </c>
      <c r="W12" s="6">
        <f t="shared" si="6"/>
        <v>0</v>
      </c>
      <c r="X12" s="8">
        <f t="shared" si="7"/>
        <v>0</v>
      </c>
    </row>
    <row r="13" spans="2:24" ht="15.75" thickBot="1" x14ac:dyDescent="0.3">
      <c r="B13" s="9" t="s">
        <v>13</v>
      </c>
      <c r="C13" s="10">
        <v>6</v>
      </c>
      <c r="D13" s="11">
        <v>500</v>
      </c>
      <c r="E13" s="12">
        <f t="shared" si="0"/>
        <v>3000</v>
      </c>
      <c r="F13" s="13">
        <f t="shared" si="1"/>
        <v>9.894459102902374E-2</v>
      </c>
      <c r="G13" s="24"/>
      <c r="H13" s="9" t="s">
        <v>13</v>
      </c>
      <c r="I13" s="10">
        <v>6.1</v>
      </c>
      <c r="J13" s="11">
        <v>500</v>
      </c>
      <c r="K13" s="12">
        <f t="shared" si="2"/>
        <v>3050</v>
      </c>
      <c r="L13" s="13">
        <f t="shared" si="3"/>
        <v>0.10059366754617415</v>
      </c>
      <c r="M13" s="24"/>
      <c r="N13" s="9" t="s">
        <v>13</v>
      </c>
      <c r="O13" s="10">
        <v>6.3</v>
      </c>
      <c r="P13" s="11">
        <v>560</v>
      </c>
      <c r="Q13" s="31">
        <f t="shared" si="4"/>
        <v>3528</v>
      </c>
      <c r="R13" s="32">
        <f t="shared" si="5"/>
        <v>9.9405483080217516E-2</v>
      </c>
      <c r="S13" s="24"/>
      <c r="T13" s="9" t="s">
        <v>13</v>
      </c>
      <c r="U13" s="10"/>
      <c r="V13" s="11">
        <v>560</v>
      </c>
      <c r="W13" s="12">
        <f t="shared" si="6"/>
        <v>0</v>
      </c>
      <c r="X13" s="13">
        <f t="shared" si="7"/>
        <v>0</v>
      </c>
    </row>
    <row r="14" spans="2:24" x14ac:dyDescent="0.25">
      <c r="C14" s="2"/>
      <c r="D14" s="2"/>
      <c r="E14" s="2">
        <f>SUM(E4:E13)</f>
        <v>30320</v>
      </c>
      <c r="I14" s="2"/>
      <c r="J14" s="2"/>
      <c r="K14" s="2">
        <f>SUM(K4:K13)</f>
        <v>31270</v>
      </c>
      <c r="O14" s="2"/>
      <c r="P14" s="2"/>
      <c r="Q14" s="2">
        <f>SUM(Q4:Q13)</f>
        <v>35491</v>
      </c>
      <c r="U14" s="2"/>
      <c r="V14" s="2"/>
      <c r="W14" s="2">
        <f>SUM(W4:W13)</f>
        <v>0</v>
      </c>
    </row>
    <row r="16" spans="2:24" x14ac:dyDescent="0.25">
      <c r="H16" t="s">
        <v>17</v>
      </c>
      <c r="J16" s="2">
        <v>500</v>
      </c>
      <c r="P16" t="s">
        <v>17</v>
      </c>
      <c r="R16" s="2">
        <v>500</v>
      </c>
    </row>
    <row r="17" spans="6:18" ht="15.75" thickBot="1" x14ac:dyDescent="0.3">
      <c r="H17" t="s">
        <v>18</v>
      </c>
      <c r="J17" s="2">
        <v>100</v>
      </c>
      <c r="P17" t="s">
        <v>18</v>
      </c>
      <c r="R17" s="2">
        <v>100</v>
      </c>
    </row>
    <row r="18" spans="6:18" ht="15.75" thickBot="1" x14ac:dyDescent="0.3">
      <c r="J18" s="25">
        <f>SUM(J16:J17)</f>
        <v>600</v>
      </c>
      <c r="R18" s="25">
        <f>SUM(R16:R17)</f>
        <v>600</v>
      </c>
    </row>
    <row r="19" spans="6:18" x14ac:dyDescent="0.25">
      <c r="R19" s="3">
        <f>(60000-Q14)</f>
        <v>24509</v>
      </c>
    </row>
    <row r="20" spans="6:18" x14ac:dyDescent="0.25">
      <c r="R20">
        <f>R19/R18</f>
        <v>40.848333333333336</v>
      </c>
    </row>
    <row r="21" spans="6:18" x14ac:dyDescent="0.25">
      <c r="F21" s="7" t="s">
        <v>8</v>
      </c>
      <c r="H21">
        <v>25</v>
      </c>
      <c r="I21">
        <v>20</v>
      </c>
      <c r="J21">
        <f>I21*H21</f>
        <v>500</v>
      </c>
      <c r="N21" s="7" t="s">
        <v>8</v>
      </c>
      <c r="P21">
        <v>25</v>
      </c>
      <c r="Q21">
        <v>20</v>
      </c>
      <c r="R21">
        <f>Q21*P21</f>
        <v>500</v>
      </c>
    </row>
    <row r="22" spans="6:18" x14ac:dyDescent="0.25">
      <c r="F22" s="7" t="s">
        <v>6</v>
      </c>
      <c r="H22">
        <v>5</v>
      </c>
      <c r="I22">
        <v>20</v>
      </c>
      <c r="J22">
        <f>I22*H22</f>
        <v>100</v>
      </c>
      <c r="N22" s="7" t="s">
        <v>20</v>
      </c>
      <c r="P22">
        <v>10</v>
      </c>
      <c r="Q22">
        <v>20</v>
      </c>
      <c r="R22">
        <f>Q22*P22</f>
        <v>200</v>
      </c>
    </row>
    <row r="24" spans="6:18" x14ac:dyDescent="0.25">
      <c r="N24" t="s">
        <v>22</v>
      </c>
    </row>
    <row r="25" spans="6:18" x14ac:dyDescent="0.25">
      <c r="N25" t="s">
        <v>21</v>
      </c>
      <c r="O25">
        <v>20</v>
      </c>
      <c r="P25">
        <v>100</v>
      </c>
      <c r="Q25" s="2">
        <f>P25*O25</f>
        <v>2000</v>
      </c>
    </row>
    <row r="26" spans="6:18" x14ac:dyDescent="0.25">
      <c r="N26" t="s">
        <v>23</v>
      </c>
    </row>
    <row r="27" spans="6:18" x14ac:dyDescent="0.25">
      <c r="N27" s="7" t="s">
        <v>24</v>
      </c>
      <c r="O27">
        <v>10</v>
      </c>
      <c r="P27" s="2">
        <v>38</v>
      </c>
      <c r="Q27">
        <f>P27*O27</f>
        <v>380</v>
      </c>
    </row>
    <row r="28" spans="6:18" x14ac:dyDescent="0.25">
      <c r="N28" s="7" t="s">
        <v>26</v>
      </c>
      <c r="O28">
        <v>60</v>
      </c>
      <c r="P28" s="2">
        <v>6.3</v>
      </c>
      <c r="Q28">
        <f>P28*O28</f>
        <v>378</v>
      </c>
    </row>
    <row r="29" spans="6:18" x14ac:dyDescent="0.25">
      <c r="N29" s="7" t="s">
        <v>5</v>
      </c>
      <c r="O29">
        <v>15</v>
      </c>
      <c r="P29" s="2">
        <v>26</v>
      </c>
      <c r="Q29">
        <f t="shared" ref="Q29:Q33" si="9">P29*O29</f>
        <v>390</v>
      </c>
    </row>
    <row r="30" spans="6:18" x14ac:dyDescent="0.25">
      <c r="N30" s="7" t="s">
        <v>8</v>
      </c>
      <c r="O30">
        <v>11</v>
      </c>
      <c r="P30" s="2">
        <v>21</v>
      </c>
      <c r="Q30">
        <f t="shared" si="9"/>
        <v>231</v>
      </c>
    </row>
    <row r="31" spans="6:18" x14ac:dyDescent="0.25">
      <c r="N31" s="7" t="s">
        <v>6</v>
      </c>
      <c r="O31">
        <v>10</v>
      </c>
      <c r="P31" s="2">
        <v>22</v>
      </c>
      <c r="Q31">
        <f t="shared" si="9"/>
        <v>220</v>
      </c>
    </row>
    <row r="32" spans="6:18" ht="15.75" thickBot="1" x14ac:dyDescent="0.3">
      <c r="N32" s="7" t="s">
        <v>7</v>
      </c>
      <c r="O32">
        <v>10</v>
      </c>
      <c r="P32" s="2">
        <v>20</v>
      </c>
      <c r="Q32">
        <f t="shared" si="9"/>
        <v>200</v>
      </c>
    </row>
    <row r="33" spans="14:17" x14ac:dyDescent="0.25">
      <c r="N33" s="26" t="s">
        <v>3</v>
      </c>
      <c r="O33">
        <v>6</v>
      </c>
      <c r="P33" s="2">
        <v>32</v>
      </c>
      <c r="Q33">
        <f t="shared" si="9"/>
        <v>192</v>
      </c>
    </row>
    <row r="36" spans="14:17" x14ac:dyDescent="0.25">
      <c r="P36" t="s">
        <v>25</v>
      </c>
      <c r="Q36">
        <f>SUM(Q27:Q35)</f>
        <v>1991</v>
      </c>
    </row>
    <row r="37" spans="14:17" x14ac:dyDescent="0.25">
      <c r="Q37" s="3">
        <f>Q25-Q36</f>
        <v>9</v>
      </c>
    </row>
  </sheetData>
  <mergeCells count="4">
    <mergeCell ref="B2:F2"/>
    <mergeCell ref="H2:L2"/>
    <mergeCell ref="N2:R2"/>
    <mergeCell ref="T2:X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Mira</dc:creator>
  <cp:lastModifiedBy>Eduardo Mira</cp:lastModifiedBy>
  <dcterms:created xsi:type="dcterms:W3CDTF">2022-03-09T19:13:02Z</dcterms:created>
  <dcterms:modified xsi:type="dcterms:W3CDTF">2022-03-09T20:34:46Z</dcterms:modified>
</cp:coreProperties>
</file>