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timizada 2 Soros" sheetId="1" r:id="rId3"/>
    <sheet state="visible" name="Otimizada 3 Soros" sheetId="2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5">
      <text>
        <t xml:space="preserve">Não edite essas células com fundo preto.</t>
      </text>
    </comment>
    <comment authorId="0" ref="D5">
      <text>
        <t xml:space="preserve">Não edite essas células com fundo preto.</t>
      </text>
    </comment>
    <comment authorId="0" ref="E5">
      <text>
        <t xml:space="preserve">Não edite essas células com fundo preto.</t>
      </text>
    </comment>
  </commentList>
</comments>
</file>

<file path=xl/sharedStrings.xml><?xml version="1.0" encoding="utf-8"?>
<sst xmlns="http://schemas.openxmlformats.org/spreadsheetml/2006/main" count="28" uniqueCount="19">
  <si>
    <t>%</t>
  </si>
  <si>
    <r>
      <rPr/>
      <t>RECUPERAÇÃO COM</t>
    </r>
    <r>
      <t xml:space="preserve"> 2 SOROS</t>
    </r>
  </si>
  <si>
    <r>
      <rPr/>
      <t>GESTÃO COM</t>
    </r>
    <r>
      <t xml:space="preserve"> SOROS</t>
    </r>
  </si>
  <si>
    <r>
      <rPr/>
      <t>RECUPERAÇÃO COM</t>
    </r>
    <r>
      <t xml:space="preserve"> 2 SOROS</t>
    </r>
  </si>
  <si>
    <r>
      <rPr/>
      <t>GESTÃO COM</t>
    </r>
    <r>
      <t xml:space="preserve"> SOROS</t>
    </r>
  </si>
  <si>
    <t>Nível 1</t>
  </si>
  <si>
    <t>Nível 2</t>
  </si>
  <si>
    <t>Nível 3</t>
  </si>
  <si>
    <t>Nível 4</t>
  </si>
  <si>
    <t>Nível 5</t>
  </si>
  <si>
    <t>Saldo inicial</t>
  </si>
  <si>
    <t>% Op.</t>
  </si>
  <si>
    <t xml:space="preserve">Take Profit </t>
  </si>
  <si>
    <t>Stop Loss</t>
  </si>
  <si>
    <t>Prejuízo Acumulado</t>
  </si>
  <si>
    <t>Lucro Líquido Acumulado de 2 Soros</t>
  </si>
  <si>
    <t>Lucro Líquido Individual de 3 Soros</t>
  </si>
  <si>
    <t>Lucro Líquido Acumulado de 3 Soros</t>
  </si>
  <si>
    <t>Desenvolvido por Berman Investimentos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</si>
</sst>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]#,##0.00"/>
  </numFmts>
  <fonts count="10">
    <font>
      <sz val="11.0"/>
      <color rgb="FF000000"/>
      <name val="Calibri"/>
    </font>
    <font>
      <sz val="20.0"/>
      <color rgb="FFFFFFFF"/>
      <name val="Nunito"/>
    </font>
    <font>
      <b/>
      <sz val="20.0"/>
      <color rgb="FF000000"/>
      <name val="Calibri"/>
    </font>
    <font>
      <b/>
      <sz val="20.0"/>
      <color rgb="FFFFFFFF"/>
      <name val="Nunito"/>
    </font>
    <font/>
    <font>
      <b/>
      <sz val="12.0"/>
      <color rgb="FF000000"/>
      <name val="Nunito"/>
    </font>
    <font>
      <sz val="11.0"/>
      <color rgb="FF000000"/>
      <name val="Nunito"/>
    </font>
    <font>
      <sz val="11.0"/>
      <name val="Calibri"/>
    </font>
    <font>
      <b/>
      <sz val="12.0"/>
      <name val="Nunito"/>
    </font>
    <font>
      <sz val="10.0"/>
      <color rgb="FF000000"/>
      <name val="Nunito"/>
    </font>
  </fonts>
  <fills count="7">
    <fill>
      <patternFill patternType="none"/>
    </fill>
    <fill>
      <patternFill patternType="lightGray"/>
    </fill>
    <fill>
      <patternFill patternType="solid">
        <fgColor rgb="FF232323"/>
        <bgColor rgb="FF232323"/>
      </patternFill>
    </fill>
    <fill>
      <patternFill patternType="solid">
        <fgColor rgb="FFFFFFFF"/>
        <bgColor rgb="FFFFFFFF"/>
      </patternFill>
    </fill>
    <fill>
      <patternFill patternType="solid">
        <fgColor rgb="FFF47F7F"/>
        <bgColor rgb="FFF47F7F"/>
      </patternFill>
    </fill>
    <fill>
      <patternFill patternType="solid">
        <fgColor rgb="FF00FFFF"/>
        <bgColor rgb="FF00FFFF"/>
      </patternFill>
    </fill>
    <fill>
      <patternFill patternType="solid">
        <fgColor rgb="FF000000"/>
        <bgColor rgb="FF000000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/>
    </border>
    <border>
      <right/>
      <top/>
    </border>
    <border>
      <left/>
      <right/>
      <top/>
      <bottom/>
    </border>
    <border>
      <left/>
      <top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/>
    </border>
    <border>
      <left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/>
    </border>
    <border>
      <right/>
      <bottom/>
    </border>
    <border>
      <lef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/>
      <top/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/>
      <right/>
      <bottom/>
    </border>
    <border>
      <right/>
      <top/>
      <bottom/>
    </border>
    <border>
      <left/>
      <bottom/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3" fontId="2" numFmtId="0" xfId="0" applyAlignment="1" applyBorder="1" applyFill="1" applyFont="1">
      <alignment vertical="center"/>
    </xf>
    <xf borderId="3" fillId="2" fontId="3" numFmtId="0" xfId="0" applyAlignment="1" applyBorder="1" applyFont="1">
      <alignment horizontal="center" readingOrder="0" vertical="center"/>
    </xf>
    <xf borderId="4" fillId="0" fontId="4" numFmtId="0" xfId="0" applyBorder="1" applyFont="1"/>
    <xf borderId="5" fillId="0" fontId="4" numFmtId="0" xfId="0" applyBorder="1" applyFont="1"/>
    <xf borderId="6" fillId="3" fontId="2" numFmtId="0" xfId="0" applyAlignment="1" applyBorder="1" applyFont="1">
      <alignment horizontal="center" vertical="center"/>
    </xf>
    <xf borderId="6" fillId="0" fontId="4" numFmtId="0" xfId="0" applyBorder="1" applyFont="1"/>
    <xf borderId="7" fillId="0" fontId="4" numFmtId="0" xfId="0" applyBorder="1" applyFont="1"/>
    <xf borderId="8" fillId="3" fontId="0" numFmtId="0" xfId="0" applyBorder="1" applyFont="1"/>
    <xf borderId="9" fillId="3" fontId="0" numFmtId="0" xfId="0" applyBorder="1" applyFont="1"/>
    <xf borderId="10" fillId="4" fontId="5" numFmtId="0" xfId="0" applyAlignment="1" applyBorder="1" applyFill="1" applyFont="1">
      <alignment horizontal="center" readingOrder="0" vertical="center"/>
    </xf>
    <xf borderId="2" fillId="3" fontId="0" numFmtId="0" xfId="0" applyBorder="1" applyFont="1"/>
    <xf borderId="11" fillId="4" fontId="5" numFmtId="0" xfId="0" applyAlignment="1" applyBorder="1" applyFont="1">
      <alignment horizontal="center" readingOrder="0" vertical="center"/>
    </xf>
    <xf borderId="12" fillId="4" fontId="5" numFmtId="0" xfId="0" applyAlignment="1" applyBorder="1" applyFont="1">
      <alignment horizontal="center" readingOrder="0" vertical="center"/>
    </xf>
    <xf borderId="13" fillId="4" fontId="5" numFmtId="0" xfId="0" applyAlignment="1" applyBorder="1" applyFont="1">
      <alignment horizontal="center" readingOrder="0" vertical="center"/>
    </xf>
    <xf borderId="14" fillId="0" fontId="4" numFmtId="0" xfId="0" applyBorder="1" applyFont="1"/>
    <xf borderId="15" fillId="0" fontId="4" numFmtId="0" xfId="0" applyBorder="1" applyFont="1"/>
    <xf borderId="10" fillId="0" fontId="6" numFmtId="10" xfId="0" applyAlignment="1" applyBorder="1" applyFont="1" applyNumberFormat="1">
      <alignment horizontal="center" readingOrder="0" vertical="center"/>
    </xf>
    <xf borderId="11" fillId="0" fontId="6" numFmtId="164" xfId="0" applyAlignment="1" applyBorder="1" applyFont="1" applyNumberFormat="1">
      <alignment horizontal="center" readingOrder="0" vertical="center"/>
    </xf>
    <xf borderId="12" fillId="0" fontId="6" numFmtId="164" xfId="0" applyAlignment="1" applyBorder="1" applyFont="1" applyNumberFormat="1">
      <alignment horizontal="center" readingOrder="0" vertical="center"/>
    </xf>
    <xf borderId="12" fillId="3" fontId="6" numFmtId="164" xfId="0" applyAlignment="1" applyBorder="1" applyFont="1" applyNumberFormat="1">
      <alignment horizontal="center" readingOrder="0" vertical="center"/>
    </xf>
    <xf borderId="12" fillId="5" fontId="6" numFmtId="164" xfId="0" applyAlignment="1" applyBorder="1" applyFill="1" applyFont="1" applyNumberFormat="1">
      <alignment horizontal="center" readingOrder="0" vertical="center"/>
    </xf>
    <xf borderId="16" fillId="0" fontId="6" numFmtId="164" xfId="0" applyAlignment="1" applyBorder="1" applyFont="1" applyNumberFormat="1">
      <alignment horizontal="center" readingOrder="0" vertical="center"/>
    </xf>
    <xf borderId="17" fillId="0" fontId="6" numFmtId="10" xfId="0" applyAlignment="1" applyBorder="1" applyFont="1" applyNumberFormat="1">
      <alignment horizontal="center" readingOrder="0" vertical="center"/>
    </xf>
    <xf borderId="18" fillId="0" fontId="6" numFmtId="10" xfId="0" applyAlignment="1" applyBorder="1" applyFont="1" applyNumberFormat="1">
      <alignment horizontal="center" readingOrder="0" vertical="center"/>
    </xf>
    <xf borderId="10" fillId="0" fontId="6" numFmtId="10" xfId="0" applyAlignment="1" applyBorder="1" applyFont="1" applyNumberFormat="1">
      <alignment horizontal="center" vertical="center"/>
    </xf>
    <xf borderId="13" fillId="5" fontId="6" numFmtId="164" xfId="0" applyAlignment="1" applyBorder="1" applyFont="1" applyNumberFormat="1">
      <alignment horizontal="center" readingOrder="0" vertical="center"/>
    </xf>
    <xf borderId="0" fillId="0" fontId="6" numFmtId="164" xfId="0" applyAlignment="1" applyFont="1" applyNumberFormat="1">
      <alignment horizontal="center" readingOrder="0" vertical="center"/>
    </xf>
    <xf borderId="14" fillId="0" fontId="6" numFmtId="164" xfId="0" applyAlignment="1" applyBorder="1" applyFont="1" applyNumberFormat="1">
      <alignment horizontal="center" readingOrder="0" vertical="center"/>
    </xf>
    <xf borderId="19" fillId="0" fontId="6" numFmtId="10" xfId="0" applyAlignment="1" applyBorder="1" applyFont="1" applyNumberFormat="1">
      <alignment horizontal="center" vertical="center"/>
    </xf>
    <xf borderId="16" fillId="0" fontId="6" numFmtId="164" xfId="0" applyAlignment="1" applyBorder="1" applyFont="1" applyNumberFormat="1">
      <alignment horizontal="center" readingOrder="0" vertical="center"/>
    </xf>
    <xf borderId="16" fillId="6" fontId="6" numFmtId="164" xfId="0" applyAlignment="1" applyBorder="1" applyFill="1" applyFont="1" applyNumberFormat="1">
      <alignment horizontal="center" readingOrder="0" vertical="center"/>
    </xf>
    <xf borderId="17" fillId="0" fontId="6" numFmtId="164" xfId="0" applyAlignment="1" applyBorder="1" applyFont="1" applyNumberFormat="1">
      <alignment horizontal="center" readingOrder="0" vertical="center"/>
    </xf>
    <xf borderId="17" fillId="6" fontId="6" numFmtId="164" xfId="0" applyAlignment="1" applyBorder="1" applyFont="1" applyNumberFormat="1">
      <alignment horizontal="center" readingOrder="0" vertical="center"/>
    </xf>
    <xf borderId="18" fillId="5" fontId="6" numFmtId="164" xfId="0" applyAlignment="1" applyBorder="1" applyFont="1" applyNumberFormat="1">
      <alignment horizontal="center" readingOrder="0" vertical="center"/>
    </xf>
    <xf borderId="20" fillId="3" fontId="6" numFmtId="10" xfId="0" applyAlignment="1" applyBorder="1" applyFont="1" applyNumberFormat="1">
      <alignment horizontal="center" vertical="center"/>
    </xf>
    <xf borderId="2" fillId="0" fontId="4" numFmtId="0" xfId="0" applyBorder="1" applyFont="1"/>
    <xf borderId="21" fillId="3" fontId="6" numFmtId="10" xfId="0" applyAlignment="1" applyBorder="1" applyFont="1" applyNumberFormat="1">
      <alignment horizontal="center" vertical="center"/>
    </xf>
    <xf borderId="3" fillId="4" fontId="5" numFmtId="0" xfId="0" applyAlignment="1" applyBorder="1" applyFont="1">
      <alignment horizontal="center" readingOrder="0" vertical="center"/>
    </xf>
    <xf borderId="17" fillId="0" fontId="6" numFmtId="164" xfId="0" applyAlignment="1" applyBorder="1" applyFont="1" applyNumberFormat="1">
      <alignment horizontal="center" readingOrder="0" vertical="center"/>
    </xf>
    <xf borderId="17" fillId="3" fontId="6" numFmtId="164" xfId="0" applyAlignment="1" applyBorder="1" applyFont="1" applyNumberFormat="1">
      <alignment horizontal="center" readingOrder="0" vertical="center"/>
    </xf>
    <xf borderId="18" fillId="5" fontId="6" numFmtId="164" xfId="0" applyAlignment="1" applyBorder="1" applyFont="1" applyNumberFormat="1">
      <alignment horizontal="center" readingOrder="0" vertical="center"/>
    </xf>
    <xf borderId="22" fillId="0" fontId="4" numFmtId="0" xfId="0" applyBorder="1" applyFont="1"/>
    <xf borderId="7" fillId="3" fontId="0" numFmtId="0" xfId="0" applyAlignment="1" applyBorder="1" applyFont="1">
      <alignment readingOrder="0"/>
    </xf>
    <xf borderId="23" fillId="0" fontId="4" numFmtId="0" xfId="0" applyBorder="1" applyFont="1"/>
    <xf borderId="14" fillId="3" fontId="0" numFmtId="0" xfId="0" applyAlignment="1" applyBorder="1" applyFont="1">
      <alignment readingOrder="0"/>
    </xf>
    <xf borderId="23" fillId="3" fontId="0" numFmtId="0" xfId="0" applyAlignment="1" applyBorder="1" applyFont="1">
      <alignment readingOrder="0"/>
    </xf>
    <xf borderId="24" fillId="3" fontId="0" numFmtId="0" xfId="0" applyBorder="1" applyFont="1"/>
    <xf borderId="8" fillId="0" fontId="0" numFmtId="0" xfId="0" applyAlignment="1" applyBorder="1" applyFont="1">
      <alignment readingOrder="0"/>
    </xf>
    <xf borderId="24" fillId="0" fontId="0" numFmtId="0" xfId="0" applyBorder="1" applyFont="1"/>
    <xf borderId="8" fillId="0" fontId="0" numFmtId="0" xfId="0" applyBorder="1" applyFont="1"/>
    <xf borderId="8" fillId="3" fontId="0" numFmtId="0" xfId="0" applyAlignment="1" applyBorder="1" applyFont="1">
      <alignment readingOrder="0"/>
    </xf>
    <xf borderId="8" fillId="0" fontId="7" numFmtId="0" xfId="0" applyBorder="1" applyFont="1"/>
    <xf borderId="17" fillId="5" fontId="6" numFmtId="164" xfId="0" applyAlignment="1" applyBorder="1" applyFont="1" applyNumberFormat="1">
      <alignment horizontal="center" readingOrder="0" vertical="center"/>
    </xf>
    <xf borderId="8" fillId="0" fontId="7" numFmtId="0" xfId="0" applyAlignment="1" applyBorder="1" applyFont="1">
      <alignment readingOrder="0"/>
    </xf>
    <xf borderId="25" fillId="0" fontId="6" numFmtId="164" xfId="0" applyAlignment="1" applyBorder="1" applyFont="1" applyNumberFormat="1">
      <alignment horizontal="center" readingOrder="0" vertical="center"/>
    </xf>
    <xf borderId="26" fillId="0" fontId="4" numFmtId="0" xfId="0" applyBorder="1" applyFont="1"/>
    <xf borderId="27" fillId="0" fontId="8" numFmtId="0" xfId="0" applyAlignment="1" applyBorder="1" applyFont="1">
      <alignment readingOrder="0"/>
    </xf>
    <xf borderId="27" fillId="0" fontId="7" numFmtId="0" xfId="0" applyAlignment="1" applyBorder="1" applyFont="1">
      <alignment readingOrder="0"/>
    </xf>
    <xf borderId="27" fillId="3" fontId="0" numFmtId="0" xfId="0" applyBorder="1" applyFont="1"/>
    <xf borderId="28" fillId="0" fontId="4" numFmtId="0" xfId="0" applyBorder="1" applyFont="1"/>
    <xf borderId="29" fillId="0" fontId="8" numFmtId="0" xfId="0" applyAlignment="1" applyBorder="1" applyFont="1">
      <alignment readingOrder="0"/>
    </xf>
    <xf borderId="21" fillId="0" fontId="7" numFmtId="0" xfId="0" applyAlignment="1" applyBorder="1" applyFont="1">
      <alignment readingOrder="0"/>
    </xf>
    <xf borderId="21" fillId="0" fontId="0" numFmtId="0" xfId="0" applyBorder="1" applyFont="1"/>
    <xf borderId="30" fillId="3" fontId="0" numFmtId="0" xfId="0" applyBorder="1" applyFont="1"/>
    <xf borderId="31" fillId="0" fontId="0" numFmtId="0" xfId="0" applyBorder="1" applyFont="1"/>
    <xf borderId="21" fillId="0" fontId="8" numFmtId="0" xfId="0" applyBorder="1" applyFont="1"/>
    <xf borderId="23" fillId="0" fontId="7" numFmtId="0" xfId="0" applyAlignment="1" applyBorder="1" applyFont="1">
      <alignment readingOrder="0"/>
    </xf>
    <xf borderId="8" fillId="0" fontId="0" numFmtId="0" xfId="0" applyAlignment="1" applyBorder="1" applyFont="1">
      <alignment horizontal="center" readingOrder="0"/>
    </xf>
    <xf borderId="27" fillId="3" fontId="9" numFmtId="0" xfId="0" applyAlignment="1" applyBorder="1" applyFont="1">
      <alignment horizontal="center" readingOrder="0"/>
    </xf>
    <xf borderId="30" fillId="0" fontId="0" numFmtId="0" xfId="0" applyBorder="1" applyFont="1"/>
    <xf borderId="30" fillId="0" fontId="4" numFmtId="0" xfId="0" applyBorder="1" applyFont="1"/>
    <xf borderId="21" fillId="0" fontId="8" numFmtId="0" xfId="0" applyAlignment="1" applyBorder="1" applyFont="1">
      <alignment readingOrder="0"/>
    </xf>
    <xf borderId="31" fillId="0" fontId="7" numFmtId="0" xfId="0" applyAlignment="1" applyBorder="1" applyFont="1">
      <alignment readingOrder="0"/>
    </xf>
    <xf borderId="31" fillId="0" fontId="7" numFmtId="0" xfId="0" applyBorder="1" applyFont="1"/>
    <xf borderId="21" fillId="0" fontId="5" numFmtId="0" xfId="0" applyAlignment="1" applyBorder="1" applyFont="1">
      <alignment readingOrder="0"/>
    </xf>
    <xf borderId="32" fillId="0" fontId="4" numFmtId="0" xfId="0" applyBorder="1" applyFont="1"/>
    <xf borderId="30" fillId="0" fontId="5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247650</xdr:colOff>
      <xdr:row>2</xdr:row>
      <xdr:rowOff>304800</xdr:rowOff>
    </xdr:from>
    <xdr:ext cx="5391150" cy="31337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247650</xdr:colOff>
      <xdr:row>2</xdr:row>
      <xdr:rowOff>304800</xdr:rowOff>
    </xdr:from>
    <xdr:ext cx="5391150" cy="31337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4.0"/>
    <col customWidth="1" min="3" max="5" width="23.14"/>
    <col customWidth="1" min="6" max="6" width="4.14"/>
    <col customWidth="1" min="7" max="7" width="19.29"/>
    <col customWidth="1" min="8" max="8" width="19.14"/>
    <col customWidth="1" min="9" max="9" width="21.57"/>
    <col customWidth="1" min="10" max="10" width="20.57"/>
    <col customWidth="1" min="11" max="12" width="16.86"/>
    <col customWidth="1" min="13" max="19" width="8.71"/>
  </cols>
  <sheetData>
    <row r="1" ht="35.25" customHeight="1">
      <c r="A1" s="1" t="s">
        <v>0</v>
      </c>
      <c r="B1" s="2"/>
      <c r="C1" s="3" t="s">
        <v>1</v>
      </c>
      <c r="D1" s="4"/>
      <c r="E1" s="5"/>
      <c r="F1" s="6"/>
      <c r="G1" s="3" t="s">
        <v>2</v>
      </c>
      <c r="H1" s="4"/>
      <c r="I1" s="4"/>
      <c r="J1" s="5"/>
      <c r="K1" s="6"/>
      <c r="L1" s="7"/>
      <c r="M1" s="7"/>
      <c r="N1" s="8"/>
      <c r="O1" s="9"/>
      <c r="P1" s="9"/>
      <c r="Q1" s="9"/>
      <c r="R1" s="10"/>
      <c r="S1" s="8"/>
    </row>
    <row r="2" ht="23.25" customHeight="1">
      <c r="A2" s="11">
        <v>87.0</v>
      </c>
      <c r="B2" s="12"/>
      <c r="C2" s="13" t="s">
        <v>5</v>
      </c>
      <c r="D2" s="14" t="s">
        <v>6</v>
      </c>
      <c r="E2" s="14" t="s">
        <v>7</v>
      </c>
      <c r="G2" s="13" t="s">
        <v>10</v>
      </c>
      <c r="H2" s="14" t="s">
        <v>11</v>
      </c>
      <c r="I2" s="14" t="s">
        <v>12</v>
      </c>
      <c r="J2" s="15" t="s">
        <v>13</v>
      </c>
      <c r="N2" s="16"/>
      <c r="O2" s="9"/>
      <c r="P2" s="9"/>
      <c r="Q2" s="9"/>
      <c r="R2" s="17"/>
      <c r="S2" s="16"/>
    </row>
    <row r="3" ht="24.75" customHeight="1">
      <c r="A3" s="18">
        <v>1.0</v>
      </c>
      <c r="B3" s="12"/>
      <c r="C3" s="19">
        <f>G3*H3</f>
        <v>30</v>
      </c>
      <c r="D3" s="20">
        <f t="shared" ref="D3:E3" si="1">C3</f>
        <v>30</v>
      </c>
      <c r="E3" s="21">
        <f t="shared" si="1"/>
        <v>30</v>
      </c>
      <c r="G3" s="23">
        <v>1000.0</v>
      </c>
      <c r="H3" s="24">
        <v>0.03</v>
      </c>
      <c r="I3" s="24">
        <f>J3/2</f>
        <v>0.045</v>
      </c>
      <c r="J3" s="25">
        <f>3*H3</f>
        <v>0.09</v>
      </c>
      <c r="N3" s="16"/>
      <c r="O3" s="9"/>
      <c r="P3" s="9"/>
      <c r="Q3" s="9"/>
      <c r="R3" s="17"/>
      <c r="S3" s="16"/>
    </row>
    <row r="4" ht="24.75" customHeight="1">
      <c r="A4" s="26">
        <f>(A3*(A2/100))+A3</f>
        <v>1.87</v>
      </c>
      <c r="B4" s="12"/>
      <c r="C4" s="19">
        <f t="shared" ref="C4:C5" si="2">C3/A3*A4</f>
        <v>56.1</v>
      </c>
      <c r="D4" s="20">
        <f t="shared" ref="D4:D5" si="3">D3/A3*A4</f>
        <v>56.1</v>
      </c>
      <c r="E4" s="21">
        <f t="shared" ref="E4:E5" si="4">E3/A3*A4</f>
        <v>56.1</v>
      </c>
      <c r="G4" s="28"/>
      <c r="H4" s="28">
        <v>1.0</v>
      </c>
      <c r="I4" s="28"/>
      <c r="J4" s="29"/>
      <c r="N4" s="16"/>
      <c r="O4" s="9"/>
      <c r="P4" s="9"/>
      <c r="Q4" s="9"/>
      <c r="R4" s="17"/>
      <c r="S4" s="16"/>
    </row>
    <row r="5" ht="24.75" customHeight="1">
      <c r="A5" s="30">
        <f>(A4*(A2/100))+A4</f>
        <v>3.4969</v>
      </c>
      <c r="B5" s="12"/>
      <c r="C5" s="32">
        <f t="shared" si="2"/>
        <v>104.907</v>
      </c>
      <c r="D5" s="34">
        <f t="shared" si="3"/>
        <v>104.907</v>
      </c>
      <c r="E5" s="34">
        <f t="shared" si="4"/>
        <v>104.907</v>
      </c>
      <c r="G5" s="28"/>
      <c r="H5" s="28"/>
      <c r="I5" s="28"/>
      <c r="J5" s="29"/>
      <c r="N5" s="16"/>
      <c r="O5" s="9"/>
      <c r="P5" s="9"/>
      <c r="Q5" s="9"/>
      <c r="R5" s="17"/>
      <c r="S5" s="16"/>
    </row>
    <row r="6" ht="24.75" customHeight="1">
      <c r="A6" s="36"/>
      <c r="B6" s="12"/>
      <c r="C6" s="37"/>
      <c r="D6" s="37"/>
      <c r="E6" s="37"/>
      <c r="G6" s="28"/>
      <c r="H6" s="28"/>
      <c r="I6" s="28"/>
      <c r="J6" s="29"/>
      <c r="N6" s="16"/>
      <c r="O6" s="9"/>
      <c r="P6" s="9"/>
      <c r="Q6" s="9"/>
      <c r="R6" s="17"/>
      <c r="S6" s="16"/>
    </row>
    <row r="7" ht="24.75" customHeight="1">
      <c r="A7" s="38"/>
      <c r="B7" s="12"/>
      <c r="C7" s="39" t="s">
        <v>14</v>
      </c>
      <c r="D7" s="4"/>
      <c r="E7" s="5"/>
      <c r="G7" s="28"/>
      <c r="H7" s="28"/>
      <c r="I7" s="28"/>
      <c r="J7" s="29"/>
      <c r="N7" s="16"/>
      <c r="O7" s="9"/>
      <c r="P7" s="9"/>
      <c r="Q7" s="9"/>
      <c r="R7" s="17"/>
      <c r="S7" s="16"/>
    </row>
    <row r="8" ht="24.75" customHeight="1">
      <c r="A8" s="38"/>
      <c r="B8" s="12"/>
      <c r="C8" s="23">
        <f>C3</f>
        <v>30</v>
      </c>
      <c r="D8" s="40">
        <f>C3+D3</f>
        <v>60</v>
      </c>
      <c r="E8" s="41">
        <f>E3+D8</f>
        <v>90</v>
      </c>
      <c r="G8" s="28"/>
      <c r="H8" s="28"/>
      <c r="I8" s="28"/>
      <c r="J8" s="29"/>
      <c r="N8" s="16"/>
      <c r="O8" s="9"/>
      <c r="P8" s="9"/>
      <c r="Q8" s="9"/>
      <c r="R8" s="17"/>
      <c r="S8" s="16"/>
    </row>
    <row r="9" ht="24.75" customHeight="1">
      <c r="A9" s="38"/>
      <c r="B9" s="12"/>
      <c r="C9" s="37"/>
      <c r="D9" s="37"/>
      <c r="E9" s="37"/>
      <c r="F9" s="43"/>
      <c r="G9" s="28"/>
      <c r="H9" s="28"/>
      <c r="I9" s="28"/>
      <c r="J9" s="29"/>
      <c r="N9" s="16"/>
      <c r="O9" s="9"/>
      <c r="P9" s="9"/>
      <c r="Q9" s="9"/>
      <c r="R9" s="17"/>
      <c r="S9" s="16"/>
    </row>
    <row r="10" ht="23.25" customHeight="1">
      <c r="A10" s="9"/>
      <c r="B10" s="9"/>
      <c r="C10" s="39" t="s">
        <v>15</v>
      </c>
      <c r="D10" s="4"/>
      <c r="E10" s="5"/>
      <c r="F10" s="44"/>
      <c r="G10" s="28"/>
      <c r="J10" s="16"/>
      <c r="K10" s="43"/>
      <c r="L10" s="43"/>
      <c r="M10" s="43"/>
      <c r="N10" s="45"/>
      <c r="O10" s="9"/>
      <c r="P10" s="9"/>
      <c r="Q10" s="9"/>
      <c r="R10" s="17"/>
      <c r="S10" s="16"/>
    </row>
    <row r="11" ht="23.25" customHeight="1">
      <c r="A11" s="9"/>
      <c r="B11" s="9"/>
      <c r="C11" s="40">
        <f>C5-C3</f>
        <v>74.907</v>
      </c>
      <c r="D11" s="40">
        <f t="shared" ref="D11:E11" si="5">D5-D3-C8</f>
        <v>44.907</v>
      </c>
      <c r="E11" s="41">
        <f t="shared" si="5"/>
        <v>14.907</v>
      </c>
      <c r="F11" s="46"/>
      <c r="J11" s="16"/>
      <c r="K11" s="9"/>
      <c r="L11" s="9"/>
      <c r="M11" s="9"/>
      <c r="N11" s="9"/>
      <c r="O11" s="9"/>
      <c r="P11" s="9"/>
      <c r="Q11" s="9"/>
      <c r="R11" s="17"/>
      <c r="S11" s="16"/>
    </row>
    <row r="12">
      <c r="A12" s="9"/>
      <c r="B12" s="9"/>
      <c r="C12" s="9"/>
      <c r="D12" s="9"/>
      <c r="E12" s="9"/>
      <c r="F12" s="46"/>
      <c r="G12" s="43"/>
      <c r="H12" s="43"/>
      <c r="I12" s="43"/>
      <c r="J12" s="45"/>
      <c r="K12" s="9"/>
      <c r="L12" s="9"/>
      <c r="M12" s="9"/>
      <c r="N12" s="9"/>
      <c r="O12" s="9"/>
      <c r="P12" s="9"/>
      <c r="Q12" s="9"/>
      <c r="R12" s="17"/>
      <c r="S12" s="16"/>
    </row>
    <row r="13">
      <c r="A13" s="9"/>
      <c r="B13" s="9"/>
      <c r="D13" s="9"/>
      <c r="E13" s="9"/>
      <c r="F13" s="47"/>
      <c r="G13" s="48"/>
      <c r="H13" s="48"/>
      <c r="I13" s="48"/>
      <c r="J13" s="9"/>
      <c r="K13" s="9"/>
      <c r="L13" s="9"/>
      <c r="M13" s="9"/>
      <c r="N13" s="9"/>
      <c r="O13" s="9"/>
      <c r="P13" s="9"/>
      <c r="Q13" s="9"/>
      <c r="R13" s="17"/>
      <c r="S13" s="16"/>
    </row>
    <row r="14">
      <c r="A14" s="9"/>
      <c r="B14" s="9"/>
      <c r="C14" s="49"/>
      <c r="D14" s="49"/>
      <c r="E14" s="49"/>
      <c r="F14" s="50"/>
      <c r="G14" s="50"/>
      <c r="H14" s="50"/>
      <c r="I14" s="50"/>
      <c r="J14" s="51"/>
      <c r="K14" s="9"/>
      <c r="L14" s="9"/>
      <c r="M14" s="9"/>
      <c r="N14" s="9"/>
      <c r="O14" s="9"/>
      <c r="P14" s="9"/>
      <c r="Q14" s="9"/>
      <c r="R14" s="17"/>
      <c r="S14" s="16"/>
    </row>
    <row r="15" ht="15.75" customHeight="1">
      <c r="A15" s="9"/>
      <c r="B15" s="9"/>
      <c r="C15" s="52"/>
      <c r="D15" s="52"/>
      <c r="E15" s="9"/>
      <c r="F15" s="48"/>
      <c r="G15" s="48"/>
      <c r="H15" s="48"/>
      <c r="I15" s="48"/>
      <c r="J15" s="9"/>
      <c r="K15" s="9"/>
      <c r="L15" s="9"/>
      <c r="M15" s="9"/>
      <c r="N15" s="9"/>
      <c r="O15" s="9"/>
      <c r="P15" s="9"/>
      <c r="Q15" s="9"/>
      <c r="R15" s="17"/>
      <c r="S15" s="16"/>
    </row>
    <row r="16" ht="15.75" customHeight="1">
      <c r="A16" s="9"/>
      <c r="B16" s="9"/>
      <c r="C16" s="53"/>
      <c r="D16" s="53"/>
      <c r="E16" s="9"/>
      <c r="F16" s="48"/>
      <c r="G16" s="48"/>
      <c r="H16" s="48"/>
      <c r="I16" s="48"/>
      <c r="J16" s="9"/>
      <c r="K16" s="9"/>
      <c r="L16" s="9"/>
      <c r="M16" s="9"/>
      <c r="N16" s="9"/>
      <c r="O16" s="9"/>
      <c r="P16" s="9"/>
      <c r="Q16" s="9"/>
      <c r="R16" s="17"/>
      <c r="S16" s="16"/>
    </row>
    <row r="17" ht="15.75" customHeight="1">
      <c r="A17" s="9"/>
      <c r="B17" s="9"/>
      <c r="C17" s="53"/>
      <c r="D17" s="55"/>
      <c r="E17" s="9"/>
      <c r="F17" s="48"/>
      <c r="G17" s="50"/>
      <c r="H17" s="50"/>
      <c r="I17" s="50"/>
      <c r="J17" s="51"/>
      <c r="K17" s="9"/>
      <c r="L17" s="9"/>
      <c r="M17" s="9"/>
      <c r="N17" s="9"/>
      <c r="O17" s="9"/>
      <c r="P17" s="9"/>
      <c r="Q17" s="9"/>
      <c r="R17" s="17"/>
      <c r="S17" s="16"/>
    </row>
    <row r="18" ht="15.75" customHeight="1">
      <c r="A18" s="9"/>
      <c r="B18" s="9"/>
      <c r="C18" s="58"/>
      <c r="D18" s="59"/>
      <c r="E18" s="60"/>
      <c r="F18" s="10"/>
      <c r="G18" s="10"/>
      <c r="H18" s="10"/>
      <c r="I18" s="10"/>
      <c r="J18" s="9"/>
      <c r="K18" s="9"/>
      <c r="L18" s="9"/>
      <c r="M18" s="9"/>
      <c r="N18" s="9"/>
      <c r="O18" s="9"/>
      <c r="P18" s="9"/>
      <c r="Q18" s="9"/>
      <c r="R18" s="17"/>
      <c r="S18" s="16"/>
    </row>
    <row r="19" ht="15.75" customHeight="1">
      <c r="A19" s="9"/>
      <c r="B19" s="48"/>
      <c r="C19" s="62"/>
      <c r="D19" s="63"/>
      <c r="E19" s="64"/>
      <c r="F19" s="64"/>
      <c r="G19" s="64"/>
      <c r="H19" s="64"/>
      <c r="I19" s="64"/>
      <c r="J19" s="66"/>
      <c r="K19" s="9"/>
      <c r="L19" s="9"/>
      <c r="M19" s="9"/>
      <c r="N19" s="9"/>
      <c r="O19" s="9"/>
      <c r="P19" s="9"/>
      <c r="Q19" s="9"/>
      <c r="R19" s="17"/>
      <c r="S19" s="16"/>
    </row>
    <row r="20" ht="15.75" customHeight="1">
      <c r="A20" s="9"/>
      <c r="B20" s="48"/>
      <c r="C20" s="67"/>
      <c r="D20" s="68"/>
      <c r="E20" s="71"/>
      <c r="F20" s="71"/>
      <c r="G20" s="71"/>
      <c r="H20" s="71"/>
      <c r="I20" s="71"/>
      <c r="J20" s="51"/>
      <c r="K20" s="9"/>
      <c r="L20" s="9"/>
      <c r="M20" s="9"/>
      <c r="N20" s="9"/>
      <c r="O20" s="9"/>
      <c r="P20" s="9"/>
      <c r="Q20" s="9"/>
      <c r="R20" s="17"/>
      <c r="S20" s="16"/>
    </row>
    <row r="21" ht="15.75" customHeight="1">
      <c r="A21" s="70"/>
      <c r="B21" s="48"/>
      <c r="C21" s="73"/>
      <c r="D21" s="59"/>
      <c r="E21" s="51"/>
      <c r="F21" s="51"/>
      <c r="G21" s="51"/>
      <c r="H21" s="51"/>
      <c r="I21" s="51"/>
      <c r="J21" s="51"/>
      <c r="K21" s="9"/>
      <c r="L21" s="9"/>
      <c r="M21" s="9"/>
      <c r="N21" s="9"/>
      <c r="O21" s="9"/>
      <c r="P21" s="9"/>
      <c r="Q21" s="9"/>
      <c r="R21" s="17"/>
      <c r="S21" s="16"/>
    </row>
    <row r="22" ht="15.75" customHeight="1">
      <c r="A22" s="72"/>
      <c r="B22" s="48"/>
      <c r="C22" s="73"/>
      <c r="D22" s="74"/>
      <c r="E22" s="71"/>
      <c r="F22" s="51"/>
      <c r="G22" s="51"/>
      <c r="H22" s="51"/>
      <c r="I22" s="51"/>
      <c r="J22" s="51"/>
      <c r="K22" s="9"/>
      <c r="L22" s="9"/>
      <c r="M22" s="9"/>
      <c r="N22" s="9"/>
      <c r="O22" s="9"/>
      <c r="P22" s="9"/>
      <c r="Q22" s="9"/>
      <c r="R22" s="17"/>
      <c r="S22" s="16"/>
    </row>
    <row r="23" ht="15.75" customHeight="1">
      <c r="A23" s="9"/>
      <c r="B23" s="48"/>
      <c r="C23" s="73"/>
      <c r="D23" s="59"/>
      <c r="E23" s="51"/>
      <c r="F23" s="51"/>
      <c r="G23" s="51"/>
      <c r="H23" s="71"/>
      <c r="I23" s="51"/>
      <c r="J23" s="51"/>
      <c r="K23" s="9"/>
      <c r="L23" s="9"/>
      <c r="M23" s="9"/>
      <c r="N23" s="9"/>
      <c r="O23" s="9"/>
      <c r="P23" s="9"/>
      <c r="Q23" s="9"/>
      <c r="R23" s="17"/>
      <c r="S23" s="16"/>
    </row>
    <row r="24" ht="15.75" customHeight="1">
      <c r="A24" s="9"/>
      <c r="B24" s="48"/>
      <c r="C24" s="73"/>
      <c r="D24" s="74"/>
      <c r="E24" s="71"/>
      <c r="F24" s="51"/>
      <c r="G24" s="51"/>
      <c r="H24" s="51"/>
      <c r="I24" s="51"/>
      <c r="J24" s="51"/>
      <c r="K24" s="9"/>
      <c r="L24" s="9"/>
      <c r="M24" s="9"/>
      <c r="N24" s="9"/>
      <c r="O24" s="9"/>
      <c r="P24" s="9"/>
      <c r="Q24" s="9"/>
      <c r="R24" s="17"/>
      <c r="S24" s="16"/>
    </row>
    <row r="25" ht="15.75" customHeight="1">
      <c r="A25" s="9"/>
      <c r="B25" s="48"/>
      <c r="C25" s="73"/>
      <c r="D25" s="75"/>
      <c r="E25" s="51"/>
      <c r="F25" s="51"/>
      <c r="G25" s="51"/>
      <c r="H25" s="51"/>
      <c r="I25" s="51"/>
      <c r="J25" s="51"/>
      <c r="K25" s="9"/>
      <c r="L25" s="9"/>
      <c r="M25" s="9"/>
      <c r="N25" s="9"/>
      <c r="O25" s="9"/>
      <c r="P25" s="9"/>
      <c r="Q25" s="9"/>
      <c r="R25" s="17"/>
      <c r="S25" s="16"/>
    </row>
    <row r="26" ht="15.75" customHeight="1">
      <c r="A26" s="9"/>
      <c r="B26" s="48"/>
      <c r="C26" s="76"/>
      <c r="D26" s="66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7"/>
      <c r="S26" s="16"/>
    </row>
    <row r="27" ht="15.75" customHeight="1">
      <c r="A27" s="9"/>
      <c r="B27" s="48"/>
      <c r="C27" s="76"/>
      <c r="D27" s="66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7"/>
      <c r="S27" s="16"/>
    </row>
    <row r="28" ht="15.75" customHeight="1">
      <c r="A28" s="9"/>
      <c r="B28" s="9"/>
      <c r="C28" s="78"/>
      <c r="D28" s="51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7"/>
      <c r="S28" s="16"/>
    </row>
    <row r="29" ht="15.75" customHeight="1">
      <c r="A29" s="9"/>
      <c r="B29" s="9"/>
      <c r="C29" s="51"/>
      <c r="D29" s="51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7"/>
      <c r="S29" s="16"/>
    </row>
    <row r="30" ht="15.75" customHeight="1">
      <c r="A30" s="9"/>
      <c r="B30" s="9"/>
      <c r="C30" s="49"/>
      <c r="D30" s="51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7"/>
      <c r="S30" s="16"/>
    </row>
    <row r="31" ht="15.75" customHeight="1">
      <c r="A31" s="9"/>
      <c r="B31" s="9"/>
      <c r="C31" s="49"/>
      <c r="D31" s="51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7"/>
      <c r="S31" s="16"/>
    </row>
    <row r="32" ht="15.75" customHeight="1">
      <c r="A32" s="9"/>
      <c r="B32" s="9"/>
      <c r="C32" s="49"/>
      <c r="D32" s="51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7"/>
      <c r="S32" s="16"/>
    </row>
    <row r="33" ht="15.75" customHeight="1">
      <c r="A33" s="9"/>
      <c r="B33" s="9"/>
      <c r="C33" s="49"/>
      <c r="D33" s="51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7"/>
      <c r="S33" s="16"/>
    </row>
    <row r="34" ht="15.75" customHeight="1">
      <c r="A34" s="9"/>
      <c r="B34" s="9"/>
      <c r="C34" s="49"/>
      <c r="D34" s="51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7"/>
      <c r="S34" s="16"/>
    </row>
    <row r="35" ht="15.75" customHeight="1">
      <c r="A35" s="9"/>
      <c r="B35" s="9"/>
      <c r="C35" s="51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7"/>
      <c r="S35" s="16"/>
    </row>
    <row r="36" ht="15.75" customHeight="1">
      <c r="B36" s="9"/>
      <c r="C36" s="51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17"/>
      <c r="S36" s="16"/>
    </row>
    <row r="37" ht="15.75" customHeight="1">
      <c r="B37" s="9"/>
      <c r="C37" s="51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17"/>
      <c r="S37" s="16"/>
    </row>
    <row r="38" ht="15.75" customHeight="1">
      <c r="B38" s="9"/>
      <c r="C38" s="51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77"/>
      <c r="S38" s="45"/>
    </row>
    <row r="39" ht="15.75" customHeight="1">
      <c r="B39" s="9"/>
      <c r="C39" s="51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ht="15.75" customHeight="1">
      <c r="B40" s="9"/>
      <c r="C40" s="51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ht="15.75" customHeight="1">
      <c r="B41" s="9"/>
      <c r="C41" s="51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ht="15.7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ht="15.7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ht="15.7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ht="15.7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ht="15.7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ht="15.7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ht="15.7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ht="15.7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  <row r="50" ht="15.7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</row>
    <row r="51" ht="15.7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</row>
    <row r="52" ht="15.7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</row>
    <row r="53" ht="15.7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</row>
    <row r="54" ht="15.7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</row>
    <row r="55" ht="15.7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</row>
    <row r="56" ht="15.7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ht="15.7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ht="15.7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ht="15.7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ht="15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ht="15.7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ht="15.7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ht="15.7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ht="15.7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ht="15.7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ht="15.7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ht="15.7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ht="15.7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ht="15.7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ht="15.7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ht="15.7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ht="15.7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ht="15.7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ht="15.7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ht="15.7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ht="15.7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ht="15.7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ht="15.7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ht="15.7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ht="15.7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ht="15.7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ht="15.7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ht="15.7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ht="15.7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ht="15.7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ht="15.7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ht="15.7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ht="15.7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ht="15.7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ht="15.7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ht="15.7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ht="15.7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ht="15.7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ht="15.7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ht="15.7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ht="15.7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ht="15.7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ht="15.7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ht="15.7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ht="15.7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ht="15.7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ht="15.7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ht="15.7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ht="15.7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ht="15.7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ht="15.7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ht="15.7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ht="15.7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ht="15.7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ht="15.7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ht="15.7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ht="15.7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ht="15.7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ht="15.7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ht="15.7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ht="15.7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ht="15.7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ht="15.7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ht="15.7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ht="15.7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ht="15.7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ht="15.7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ht="15.7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ht="15.7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ht="15.7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ht="15.7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ht="15.7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ht="15.7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ht="15.7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ht="15.7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ht="15.7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ht="15.7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ht="15.7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ht="15.7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ht="15.7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ht="15.7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ht="15.7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ht="15.7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ht="15.7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ht="15.7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ht="15.7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ht="15.7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ht="15.7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ht="15.7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ht="15.7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ht="15.7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ht="15.7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ht="15.7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ht="15.7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ht="15.7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ht="15.7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ht="15.7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ht="15.7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ht="15.7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ht="15.7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ht="15.7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ht="15.7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ht="15.7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ht="15.7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ht="15.7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ht="15.7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ht="15.7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ht="15.7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ht="15.7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ht="15.7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ht="15.7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ht="15.7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ht="15.7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ht="15.7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ht="15.7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ht="15.7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ht="15.7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ht="15.7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ht="15.7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1">
    <mergeCell ref="B9:E9"/>
    <mergeCell ref="C10:E10"/>
    <mergeCell ref="C7:E7"/>
    <mergeCell ref="A21:A22"/>
    <mergeCell ref="C1:E1"/>
    <mergeCell ref="F1:F9"/>
    <mergeCell ref="G1:J1"/>
    <mergeCell ref="K1:N10"/>
    <mergeCell ref="R1:S38"/>
    <mergeCell ref="B6:E6"/>
    <mergeCell ref="G10:J12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" width="4.0"/>
    <col customWidth="1" min="3" max="6" width="18.0"/>
    <col customWidth="1" min="7" max="7" width="18.71"/>
    <col customWidth="1" min="8" max="8" width="4.14"/>
    <col customWidth="1" min="9" max="9" width="19.29"/>
    <col customWidth="1" min="10" max="10" width="19.14"/>
    <col customWidth="1" min="11" max="11" width="21.57"/>
    <col customWidth="1" min="12" max="12" width="20.57"/>
    <col customWidth="1" min="13" max="14" width="16.86"/>
    <col customWidth="1" min="15" max="21" width="8.71"/>
  </cols>
  <sheetData>
    <row r="1" ht="35.25" customHeight="1">
      <c r="A1" s="1" t="s">
        <v>0</v>
      </c>
      <c r="B1" s="2"/>
      <c r="C1" s="3" t="s">
        <v>3</v>
      </c>
      <c r="D1" s="4"/>
      <c r="E1" s="4"/>
      <c r="F1" s="4"/>
      <c r="G1" s="5"/>
      <c r="H1" s="6"/>
      <c r="I1" s="3" t="s">
        <v>4</v>
      </c>
      <c r="J1" s="4"/>
      <c r="K1" s="4"/>
      <c r="L1" s="5"/>
      <c r="M1" s="9"/>
      <c r="N1" s="9"/>
      <c r="O1" s="9"/>
      <c r="P1" s="9"/>
      <c r="Q1" s="9"/>
      <c r="R1" s="9"/>
      <c r="S1" s="9"/>
      <c r="T1" s="10"/>
      <c r="U1" s="8"/>
    </row>
    <row r="2" ht="23.25" customHeight="1">
      <c r="A2" s="11">
        <v>87.0</v>
      </c>
      <c r="B2" s="12"/>
      <c r="C2" s="13" t="s">
        <v>5</v>
      </c>
      <c r="D2" s="14" t="s">
        <v>6</v>
      </c>
      <c r="E2" s="14" t="s">
        <v>7</v>
      </c>
      <c r="F2" s="14" t="s">
        <v>8</v>
      </c>
      <c r="G2" s="15" t="s">
        <v>9</v>
      </c>
      <c r="I2" s="13" t="s">
        <v>10</v>
      </c>
      <c r="J2" s="14" t="s">
        <v>11</v>
      </c>
      <c r="K2" s="14" t="s">
        <v>12</v>
      </c>
      <c r="L2" s="15" t="s">
        <v>13</v>
      </c>
      <c r="M2" s="9"/>
      <c r="N2" s="9"/>
      <c r="O2" s="9"/>
      <c r="P2" s="9"/>
      <c r="Q2" s="9"/>
      <c r="R2" s="9"/>
      <c r="S2" s="9"/>
      <c r="T2" s="17"/>
      <c r="U2" s="16"/>
    </row>
    <row r="3" ht="24.75" customHeight="1">
      <c r="A3" s="18">
        <v>1.0</v>
      </c>
      <c r="B3" s="12"/>
      <c r="C3" s="19">
        <f>J3*I3</f>
        <v>10</v>
      </c>
      <c r="D3" s="20">
        <f t="shared" ref="D3:G3" si="1">C3</f>
        <v>10</v>
      </c>
      <c r="E3" s="20">
        <f t="shared" si="1"/>
        <v>10</v>
      </c>
      <c r="F3" s="20">
        <f t="shared" si="1"/>
        <v>10</v>
      </c>
      <c r="G3" s="22">
        <f t="shared" si="1"/>
        <v>10</v>
      </c>
      <c r="I3" s="23">
        <v>1000.0</v>
      </c>
      <c r="J3" s="24">
        <v>0.01</v>
      </c>
      <c r="K3" s="24">
        <f>L3/2</f>
        <v>0.025</v>
      </c>
      <c r="L3" s="24">
        <f>G8/I3</f>
        <v>0.05</v>
      </c>
      <c r="M3" s="9"/>
      <c r="N3" s="9"/>
      <c r="O3" s="9"/>
      <c r="P3" s="9"/>
      <c r="Q3" s="9"/>
      <c r="R3" s="9"/>
      <c r="S3" s="9"/>
      <c r="T3" s="17"/>
      <c r="U3" s="16"/>
    </row>
    <row r="4" ht="24.75" customHeight="1">
      <c r="A4" s="26">
        <f>(A3*(A2/100))+A3</f>
        <v>1.87</v>
      </c>
      <c r="B4" s="12"/>
      <c r="C4" s="19">
        <f t="shared" ref="C4:C5" si="2">C3/A3*A4</f>
        <v>18.7</v>
      </c>
      <c r="D4" s="20">
        <f t="shared" ref="D4:D5" si="3">D3/A3*A4</f>
        <v>18.7</v>
      </c>
      <c r="E4" s="20">
        <f t="shared" ref="E4:E5" si="4">E3/A3*A4</f>
        <v>18.7</v>
      </c>
      <c r="F4" s="20">
        <f t="shared" ref="F4:F5" si="5">F3/A3*A4</f>
        <v>18.7</v>
      </c>
      <c r="G4" s="27">
        <f t="shared" ref="G4:G5" si="6">G3/A3*A4</f>
        <v>18.7</v>
      </c>
      <c r="I4" s="28"/>
      <c r="J4" s="28"/>
      <c r="K4" s="28"/>
      <c r="L4" s="29"/>
      <c r="M4" s="9"/>
      <c r="N4" s="9"/>
      <c r="O4" s="9"/>
      <c r="P4" s="9"/>
      <c r="Q4" s="9"/>
      <c r="R4" s="9"/>
      <c r="S4" s="9"/>
      <c r="T4" s="17"/>
      <c r="U4" s="16"/>
    </row>
    <row r="5" ht="24.75" customHeight="1">
      <c r="A5" s="26">
        <f>(A4*(A2/100))+A4</f>
        <v>3.4969</v>
      </c>
      <c r="B5" s="12"/>
      <c r="C5" s="31">
        <f t="shared" si="2"/>
        <v>34.969</v>
      </c>
      <c r="D5" s="33">
        <f t="shared" si="3"/>
        <v>34.969</v>
      </c>
      <c r="E5" s="33">
        <f t="shared" si="4"/>
        <v>34.969</v>
      </c>
      <c r="F5" s="33">
        <f t="shared" si="5"/>
        <v>34.969</v>
      </c>
      <c r="G5" s="35">
        <f t="shared" si="6"/>
        <v>34.969</v>
      </c>
      <c r="I5" s="28"/>
      <c r="J5" s="28"/>
      <c r="K5" s="28"/>
      <c r="L5" s="29"/>
      <c r="M5" s="9"/>
      <c r="N5" s="9"/>
      <c r="O5" s="9"/>
      <c r="P5" s="9"/>
      <c r="Q5" s="9"/>
      <c r="R5" s="9"/>
      <c r="S5" s="9"/>
      <c r="T5" s="17"/>
      <c r="U5" s="16"/>
    </row>
    <row r="6" ht="24.75" customHeight="1">
      <c r="A6" s="26">
        <f>(A5*(A2/100))+A5</f>
        <v>6.539203</v>
      </c>
      <c r="B6" s="12"/>
      <c r="C6" s="37"/>
      <c r="D6" s="37"/>
      <c r="E6" s="37"/>
      <c r="F6" s="37"/>
      <c r="G6" s="37"/>
      <c r="I6" s="28"/>
      <c r="J6" s="28"/>
      <c r="K6" s="28"/>
      <c r="L6" s="29"/>
      <c r="M6" s="9"/>
      <c r="N6" s="9"/>
      <c r="O6" s="9"/>
      <c r="P6" s="9"/>
      <c r="Q6" s="9"/>
      <c r="R6" s="9"/>
      <c r="S6" s="9"/>
      <c r="T6" s="17"/>
      <c r="U6" s="16"/>
    </row>
    <row r="7" ht="24.75" customHeight="1">
      <c r="A7" s="26">
        <f>(A6*(A2/100))+A6</f>
        <v>12.22830961</v>
      </c>
      <c r="B7" s="12"/>
      <c r="C7" s="39" t="s">
        <v>14</v>
      </c>
      <c r="D7" s="4"/>
      <c r="E7" s="4"/>
      <c r="F7" s="4"/>
      <c r="G7" s="5"/>
      <c r="I7" s="28"/>
      <c r="J7" s="28"/>
      <c r="K7" s="28"/>
      <c r="L7" s="29"/>
      <c r="M7" s="9"/>
      <c r="N7" s="9"/>
      <c r="O7" s="9"/>
      <c r="P7" s="9"/>
      <c r="Q7" s="9"/>
      <c r="R7" s="9"/>
      <c r="S7" s="9"/>
      <c r="T7" s="17"/>
      <c r="U7" s="16"/>
    </row>
    <row r="8" ht="24.75" customHeight="1">
      <c r="A8" s="26">
        <f>(A7*(A2/100))+A7</f>
        <v>22.86693897</v>
      </c>
      <c r="B8" s="12"/>
      <c r="C8" s="23">
        <f>C3</f>
        <v>10</v>
      </c>
      <c r="D8" s="40">
        <f>C3+D3</f>
        <v>20</v>
      </c>
      <c r="E8" s="40">
        <f t="shared" ref="E8:G8" si="7">E3+D8</f>
        <v>30</v>
      </c>
      <c r="F8" s="40">
        <f t="shared" si="7"/>
        <v>40</v>
      </c>
      <c r="G8" s="42">
        <f t="shared" si="7"/>
        <v>50</v>
      </c>
      <c r="I8" s="28"/>
      <c r="J8" s="28"/>
      <c r="K8" s="28"/>
      <c r="L8" s="29"/>
      <c r="M8" s="9"/>
      <c r="N8" s="9"/>
      <c r="O8" s="9"/>
      <c r="P8" s="9"/>
      <c r="Q8" s="9"/>
      <c r="R8" s="9"/>
      <c r="S8" s="9"/>
      <c r="T8" s="17"/>
      <c r="U8" s="16"/>
    </row>
    <row r="9" ht="24.75" customHeight="1">
      <c r="A9" s="26">
        <f>(A8*(A2/100))+A8</f>
        <v>42.76117588</v>
      </c>
      <c r="B9" s="12"/>
      <c r="C9" s="37"/>
      <c r="D9" s="37"/>
      <c r="E9" s="37"/>
      <c r="F9" s="37"/>
      <c r="G9" s="37"/>
      <c r="I9" s="28"/>
      <c r="J9" s="28"/>
      <c r="K9" s="28"/>
      <c r="L9" s="29"/>
      <c r="M9" s="9"/>
      <c r="N9" s="9"/>
      <c r="O9" s="9"/>
      <c r="P9" s="9"/>
      <c r="Q9" s="9"/>
      <c r="R9" s="9"/>
      <c r="S9" s="9"/>
      <c r="T9" s="17"/>
      <c r="U9" s="16"/>
    </row>
    <row r="10" ht="24.75" customHeight="1">
      <c r="A10" s="26">
        <f>(A9*(A2/100))+A9</f>
        <v>79.96339889</v>
      </c>
      <c r="B10" s="12"/>
      <c r="C10" s="39" t="s">
        <v>16</v>
      </c>
      <c r="D10" s="4"/>
      <c r="E10" s="4"/>
      <c r="F10" s="4"/>
      <c r="G10" s="5"/>
      <c r="I10" s="28"/>
      <c r="J10" s="28"/>
      <c r="K10" s="28"/>
      <c r="L10" s="29"/>
      <c r="M10" s="9"/>
      <c r="N10" s="9"/>
      <c r="O10" s="9"/>
      <c r="P10" s="9"/>
      <c r="Q10" s="9"/>
      <c r="R10" s="9"/>
      <c r="S10" s="9"/>
      <c r="T10" s="17"/>
      <c r="U10" s="16"/>
    </row>
    <row r="11" ht="24.75" customHeight="1">
      <c r="A11" s="26">
        <f>(A10*(A2/100))+A10</f>
        <v>149.5315559</v>
      </c>
      <c r="B11" s="12"/>
      <c r="C11" s="23">
        <f>A6*C3-C3</f>
        <v>55.39203</v>
      </c>
      <c r="D11" s="40">
        <f>A6*D3-D3</f>
        <v>55.39203</v>
      </c>
      <c r="E11" s="40">
        <f>A6*E3-E3</f>
        <v>55.39203</v>
      </c>
      <c r="F11" s="40">
        <f>A6*F3-F3</f>
        <v>55.39203</v>
      </c>
      <c r="G11" s="42">
        <f>A6*G3-G3</f>
        <v>55.39203</v>
      </c>
      <c r="I11" s="28"/>
      <c r="J11" s="28"/>
      <c r="K11" s="28"/>
      <c r="L11" s="29"/>
      <c r="M11" s="9"/>
      <c r="N11" s="9"/>
      <c r="O11" s="9"/>
      <c r="P11" s="9"/>
      <c r="Q11" s="9"/>
      <c r="R11" s="9"/>
      <c r="S11" s="9"/>
      <c r="T11" s="17"/>
      <c r="U11" s="16"/>
    </row>
    <row r="12" ht="24.75" customHeight="1">
      <c r="A12" s="26">
        <f>(A11*(A2/100))+A11</f>
        <v>279.6240096</v>
      </c>
      <c r="B12" s="12"/>
      <c r="C12" s="37"/>
      <c r="D12" s="37"/>
      <c r="E12" s="37"/>
      <c r="F12" s="37"/>
      <c r="G12" s="37"/>
      <c r="I12" s="28"/>
      <c r="J12" s="28"/>
      <c r="K12" s="28"/>
      <c r="L12" s="29"/>
      <c r="M12" s="9"/>
      <c r="N12" s="9"/>
      <c r="O12" s="9"/>
      <c r="P12" s="9"/>
      <c r="Q12" s="9"/>
      <c r="R12" s="9"/>
      <c r="S12" s="9"/>
      <c r="T12" s="17"/>
      <c r="U12" s="16"/>
    </row>
    <row r="13" ht="24.75" customHeight="1">
      <c r="A13" s="26">
        <f>(A12*(A2/100))+A12</f>
        <v>522.8968979</v>
      </c>
      <c r="B13" s="12"/>
      <c r="C13" s="39" t="s">
        <v>17</v>
      </c>
      <c r="D13" s="4"/>
      <c r="E13" s="4"/>
      <c r="F13" s="4"/>
      <c r="G13" s="5"/>
      <c r="I13" s="28"/>
      <c r="J13" s="28"/>
      <c r="K13" s="28"/>
      <c r="L13" s="29"/>
      <c r="M13" s="9"/>
      <c r="N13" s="9"/>
      <c r="O13" s="9"/>
      <c r="P13" s="9"/>
      <c r="Q13" s="9"/>
      <c r="R13" s="9"/>
      <c r="S13" s="9"/>
      <c r="T13" s="17"/>
      <c r="U13" s="16"/>
    </row>
    <row r="14" ht="26.25" customHeight="1">
      <c r="A14" s="30">
        <f>(A13*(A2/100))+A13</f>
        <v>977.8171991</v>
      </c>
      <c r="B14" s="12"/>
      <c r="C14" s="40">
        <f>C11</f>
        <v>55.39203</v>
      </c>
      <c r="D14" s="40">
        <f>D11-C3</f>
        <v>45.39203</v>
      </c>
      <c r="E14" s="40">
        <f>E11-D3-C3</f>
        <v>35.39203</v>
      </c>
      <c r="F14" s="40">
        <f>F11-E3-D3-C3</f>
        <v>25.39203</v>
      </c>
      <c r="G14" s="54">
        <f>G11-F3-E3-D3-C3</f>
        <v>15.39203</v>
      </c>
      <c r="H14" s="43"/>
      <c r="I14" s="56" t="s">
        <v>18</v>
      </c>
      <c r="J14" s="57"/>
      <c r="K14" s="57"/>
      <c r="L14" s="61"/>
      <c r="M14" s="9"/>
      <c r="N14" s="9"/>
      <c r="O14" s="9"/>
      <c r="P14" s="9"/>
      <c r="Q14" s="9"/>
      <c r="R14" s="9"/>
      <c r="S14" s="9"/>
      <c r="T14" s="17"/>
      <c r="U14" s="16"/>
    </row>
    <row r="15" ht="24.0" customHeight="1">
      <c r="A15" s="65"/>
      <c r="B15" s="9"/>
      <c r="C15" s="65"/>
      <c r="D15" s="65"/>
      <c r="E15" s="65"/>
      <c r="F15" s="65"/>
      <c r="H15" s="9"/>
      <c r="J15" s="9"/>
      <c r="L15" s="9"/>
      <c r="M15" s="9"/>
      <c r="N15" s="9"/>
      <c r="O15" s="9"/>
      <c r="P15" s="9"/>
      <c r="Q15" s="9"/>
      <c r="R15" s="9"/>
      <c r="S15" s="9"/>
      <c r="T15" s="17"/>
      <c r="U15" s="16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7"/>
      <c r="U16" s="16"/>
    </row>
    <row r="17">
      <c r="A17" s="9"/>
      <c r="B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7"/>
      <c r="U17" s="16"/>
    </row>
    <row r="18">
      <c r="A18" s="9"/>
      <c r="B18" s="9"/>
      <c r="C18" s="49"/>
      <c r="D18" s="49"/>
      <c r="E18" s="49"/>
      <c r="F18" s="69"/>
      <c r="G18" s="69"/>
      <c r="H18" s="69"/>
      <c r="I18" s="69"/>
      <c r="J18" s="69"/>
      <c r="K18" s="69"/>
      <c r="L18" s="69"/>
      <c r="M18" s="9"/>
      <c r="N18" s="9"/>
      <c r="O18" s="9"/>
      <c r="P18" s="9"/>
      <c r="Q18" s="9"/>
      <c r="R18" s="9"/>
      <c r="S18" s="9"/>
      <c r="T18" s="17"/>
      <c r="U18" s="16"/>
    </row>
    <row r="19" ht="15.75" customHeight="1">
      <c r="A19" s="9"/>
      <c r="B19" s="9"/>
      <c r="C19" s="52"/>
      <c r="D19" s="52"/>
      <c r="E19" s="9"/>
      <c r="F19" s="51"/>
      <c r="G19" s="48"/>
      <c r="H19" s="48"/>
      <c r="I19" s="48"/>
      <c r="J19" s="48"/>
      <c r="K19" s="48"/>
      <c r="L19" s="48"/>
      <c r="M19" s="9"/>
      <c r="N19" s="9"/>
      <c r="O19" s="9"/>
      <c r="P19" s="9"/>
      <c r="Q19" s="9"/>
      <c r="R19" s="9"/>
      <c r="S19" s="9"/>
      <c r="T19" s="17"/>
      <c r="U19" s="16"/>
    </row>
    <row r="20" ht="15.75" customHeight="1">
      <c r="A20" s="9"/>
      <c r="B20" s="9"/>
      <c r="C20" s="9"/>
      <c r="D20" s="9"/>
      <c r="E20" s="9"/>
      <c r="F20" s="52"/>
      <c r="G20" s="50"/>
      <c r="H20" s="48"/>
      <c r="I20" s="50"/>
      <c r="J20" s="48"/>
      <c r="K20" s="50"/>
      <c r="L20" s="48"/>
      <c r="M20" s="50"/>
      <c r="N20" s="9"/>
      <c r="O20" s="9"/>
      <c r="P20" s="9"/>
      <c r="Q20" s="9"/>
      <c r="R20" s="9"/>
      <c r="S20" s="9"/>
      <c r="T20" s="17"/>
      <c r="U20" s="16"/>
    </row>
    <row r="21" ht="15.75" customHeight="1">
      <c r="A21" s="9"/>
      <c r="B21" s="9"/>
      <c r="C21" s="9"/>
      <c r="D21" s="9"/>
      <c r="E21" s="9"/>
      <c r="F21" s="52"/>
      <c r="G21" s="48"/>
      <c r="H21" s="48"/>
      <c r="I21" s="48"/>
      <c r="J21" s="48"/>
      <c r="K21" s="48"/>
      <c r="L21" s="48"/>
      <c r="M21" s="48"/>
      <c r="N21" s="9"/>
      <c r="O21" s="9"/>
      <c r="P21" s="9"/>
      <c r="Q21" s="9"/>
      <c r="R21" s="9"/>
      <c r="S21" s="9"/>
      <c r="T21" s="17"/>
      <c r="U21" s="16"/>
    </row>
    <row r="22" ht="15.75" customHeight="1">
      <c r="A22" s="9"/>
      <c r="B22" s="9"/>
      <c r="C22" s="9"/>
      <c r="D22" s="9"/>
      <c r="E22" s="9"/>
      <c r="F22" s="9"/>
      <c r="G22" s="48"/>
      <c r="H22" s="48"/>
      <c r="I22" s="48"/>
      <c r="J22" s="48"/>
      <c r="K22" s="48"/>
      <c r="L22" s="9"/>
      <c r="M22" s="9"/>
      <c r="N22" s="9"/>
      <c r="O22" s="9"/>
      <c r="P22" s="9"/>
      <c r="Q22" s="9"/>
      <c r="R22" s="9"/>
      <c r="S22" s="9"/>
      <c r="T22" s="17"/>
      <c r="U22" s="16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7"/>
      <c r="U23" s="16"/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17"/>
      <c r="U24" s="16"/>
    </row>
    <row r="25" ht="15.75" customHeight="1">
      <c r="A25" s="7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7"/>
      <c r="U25" s="16"/>
    </row>
    <row r="26" ht="15.75" customHeight="1">
      <c r="A26" s="72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17"/>
      <c r="U26" s="16"/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7"/>
      <c r="U27" s="16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7"/>
      <c r="U28" s="16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7"/>
      <c r="U29" s="16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7"/>
      <c r="U30" s="16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7"/>
      <c r="U31" s="16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17"/>
      <c r="U32" s="16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7"/>
      <c r="U33" s="16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17"/>
      <c r="U34" s="16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7"/>
      <c r="U35" s="16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17"/>
      <c r="U36" s="16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17"/>
      <c r="U37" s="16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17"/>
      <c r="U38" s="16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17"/>
      <c r="U39" s="16"/>
    </row>
    <row r="40" ht="15.7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17"/>
      <c r="U40" s="16"/>
    </row>
    <row r="41" ht="15.7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17"/>
      <c r="U41" s="16"/>
    </row>
    <row r="42" ht="15.75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77"/>
      <c r="U42" s="45"/>
    </row>
    <row r="43" ht="15.75" customHeight="1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ht="15.75" customHeight="1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ht="15.75" customHeight="1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ht="15.75" customHeight="1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ht="15.75" customHeight="1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ht="15.75" customHeight="1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ht="15.75" customHeight="1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ht="15.75" customHeight="1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ht="15.75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ht="15.75" customHeight="1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ht="15.75" customHeight="1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ht="15.75" customHeight="1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ht="15.75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ht="15.75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ht="15.75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ht="15.75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ht="15.75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ht="15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ht="15.75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ht="15.75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ht="15.75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ht="15.75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ht="15.75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ht="15.75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ht="15.75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ht="15.75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ht="15.75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ht="15.75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ht="15.75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ht="15.75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ht="15.75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ht="15.75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ht="15.75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ht="15.75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ht="15.75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ht="15.75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ht="15.75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ht="15.75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ht="15.75" customHeight="1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ht="15.75" customHeight="1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ht="15.75" customHeight="1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ht="15.75" customHeight="1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ht="15.75" customHeight="1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ht="15.75" customHeight="1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ht="15.75" customHeigh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ht="15.75" customHeight="1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ht="15.75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ht="15.75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ht="15.75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ht="15.75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ht="15.75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ht="15.75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ht="15.75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ht="15.75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ht="15.75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ht="15.75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ht="15.75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ht="15.75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ht="15.75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ht="15.75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ht="15.75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ht="15.75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ht="15.75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ht="15.75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ht="15.75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ht="15.75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ht="15.75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ht="15.75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ht="15.75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ht="15.75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ht="15.75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ht="15.75" customHeight="1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ht="15.75" customHeight="1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ht="15.75" customHeight="1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ht="15.75" customHeight="1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ht="15.75" customHeight="1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ht="15.75" customHeight="1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ht="15.75" customHeight="1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ht="15.75" customHeight="1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ht="15.75" customHeight="1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ht="15.75" customHeight="1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ht="15.75" customHeight="1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ht="15.75" customHeight="1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ht="15.75" customHeight="1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ht="15.75" customHeight="1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ht="15.75" customHeight="1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ht="15.75" customHeight="1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ht="15.75" customHeight="1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ht="15.75" customHeight="1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ht="15.75" customHeight="1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ht="15.75" customHeight="1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ht="15.75" customHeight="1"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ht="15.75" customHeight="1"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ht="15.75" customHeight="1"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ht="15.75" customHeight="1"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ht="15.75" customHeight="1"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ht="15.75" customHeight="1"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ht="15.75" customHeight="1"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ht="15.75" customHeight="1"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ht="15.75" customHeight="1"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ht="15.75" customHeight="1"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ht="15.75" customHeight="1"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ht="15.75" customHeigh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ht="15.75" customHeight="1"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ht="15.75" customHeight="1"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ht="15.75" customHeight="1"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ht="15.75" customHeight="1"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ht="15.75" customHeight="1"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ht="15.75" customHeight="1"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ht="15.75" customHeight="1"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ht="15.75" customHeight="1"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ht="15.75" customHeight="1"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ht="15.75" customHeight="1"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ht="15.75" customHeight="1"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ht="15.75" customHeight="1"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ht="15.75" customHeight="1"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ht="15.75" customHeight="1"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ht="15.75" customHeight="1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ht="15.75" customHeight="1"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ht="15.75" customHeight="1"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ht="15.75" customHeight="1"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ht="15.75" customHeight="1"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ht="15.75" customHeight="1"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ht="15.75" customHeight="1"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ht="15.75" customHeight="1"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ht="15.75" customHeight="1"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ht="15.75" customHeigh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ht="15.75" customHeight="1"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ht="15.75" customHeight="1"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ht="15.75" customHeight="1"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ht="15.75" customHeight="1"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ht="15.75" customHeight="1"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ht="15.75" customHeight="1"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ht="15.75" customHeight="1"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ht="15.75" customHeight="1"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ht="15.75" customHeight="1"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2">
    <mergeCell ref="C10:G10"/>
    <mergeCell ref="B12:G12"/>
    <mergeCell ref="C13:G13"/>
    <mergeCell ref="I14:L14"/>
    <mergeCell ref="C1:G1"/>
    <mergeCell ref="H1:H14"/>
    <mergeCell ref="I1:L1"/>
    <mergeCell ref="T1:U42"/>
    <mergeCell ref="B6:G6"/>
    <mergeCell ref="C7:G7"/>
    <mergeCell ref="B9:G9"/>
    <mergeCell ref="A25:A26"/>
  </mergeCells>
  <printOptions/>
  <pageMargins bottom="0.787401575" footer="0.0" header="0.0" left="0.511811024" right="0.511811024" top="0.787401575"/>
  <pageSetup paperSize="9" orientation="portrait"/>
  <drawing r:id="rId1"/>
</worksheet>
</file>