
<file path=[Content_Types].xml><?xml version="1.0" encoding="utf-8"?>
<Types xmlns="http://schemas.openxmlformats.org/package/2006/content-types">
  <Default Extension="data" ContentType="application/vnd.openxmlformats-officedocument.model+data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Definition2.xml" ContentType="application/vnd.openxmlformats-officedocument.spreadsheetml.pivotCacheDefinition+xml"/>
  <Override PartName="/xl/pivotCache/pivotCacheDefinition3.xml" ContentType="application/vnd.openxmlformats-officedocument.spreadsheetml.pivotCacheDefinition+xml"/>
  <Override PartName="/xl/pivotCache/pivotCacheDefinition4.xml" ContentType="application/vnd.openxmlformats-officedocument.spreadsheetml.pivotCacheDefinition+xml"/>
  <Override PartName="/xl/pivotCache/pivotCacheDefinition5.xml" ContentType="application/vnd.openxmlformats-officedocument.spreadsheetml.pivotCacheDefinition+xml"/>
  <Override PartName="/xl/pivotCache/pivotCacheDefinition6.xml" ContentType="application/vnd.openxmlformats-officedocument.spreadsheetml.pivotCacheDefinition+xml"/>
  <Override PartName="/xl/slicerCaches/slicerCache1.xml" ContentType="application/vnd.ms-excel.slicerCache+xml"/>
  <Override PartName="/xl/slicerCaches/slicerCache2.xml" ContentType="application/vnd.ms-excel.slicerCache+xml"/>
  <Override PartName="/xl/slicerCaches/slicerCache3.xml" ContentType="application/vnd.ms-excel.slicerCache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slicers/slicer1.xml" ContentType="application/vnd.ms-excel.slicer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pivotTables/pivotTable1.xml" ContentType="application/vnd.openxmlformats-officedocument.spreadsheetml.pivotTable+xml"/>
  <Override PartName="/xl/pivotTables/pivotTable2.xml" ContentType="application/vnd.openxmlformats-officedocument.spreadsheetml.pivotTable+xml"/>
  <Override PartName="/xl/pivotTables/pivotTable3.xml" ContentType="application/vnd.openxmlformats-officedocument.spreadsheetml.pivotTable+xml"/>
  <Override PartName="/xl/pivotTables/pivotTable4.xml" ContentType="application/vnd.openxmlformats-officedocument.spreadsheetml.pivotTable+xml"/>
  <Override PartName="/xl/pivotTables/pivotTable5.xml" ContentType="application/vnd.openxmlformats-officedocument.spreadsheetml.pivotTab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customXml/itemProps5.xml" ContentType="application/vnd.openxmlformats-officedocument.customXmlProperties+xml"/>
  <Override PartName="/customXml/itemProps6.xml" ContentType="application/vnd.openxmlformats-officedocument.customXmlProperties+xml"/>
  <Override PartName="/customXml/itemProps7.xml" ContentType="application/vnd.openxmlformats-officedocument.customXmlProperties+xml"/>
  <Override PartName="/customXml/itemProps8.xml" ContentType="application/vnd.openxmlformats-officedocument.customXmlProperties+xml"/>
  <Override PartName="/customXml/itemProps9.xml" ContentType="application/vnd.openxmlformats-officedocument.customXmlProperties+xml"/>
  <Override PartName="/customXml/itemProps10.xml" ContentType="application/vnd.openxmlformats-officedocument.customXmlProperties+xml"/>
  <Override PartName="/customXml/itemProps11.xml" ContentType="application/vnd.openxmlformats-officedocument.customXmlProperties+xml"/>
  <Override PartName="/customXml/itemProps12.xml" ContentType="application/vnd.openxmlformats-officedocument.customXmlProperties+xml"/>
  <Override PartName="/customXml/itemProps13.xml" ContentType="application/vnd.openxmlformats-officedocument.customXmlProperties+xml"/>
  <Override PartName="/customXml/itemProps14.xml" ContentType="application/vnd.openxmlformats-officedocument.customXmlProperties+xml"/>
  <Override PartName="/customXml/itemProps15.xml" ContentType="application/vnd.openxmlformats-officedocument.customXmlProperties+xml"/>
  <Override PartName="/customXml/itemProps16.xml" ContentType="application/vnd.openxmlformats-officedocument.customXmlProperties+xml"/>
  <Override PartName="/customXml/itemProps17.xml" ContentType="application/vnd.openxmlformats-officedocument.customXmlProperties+xml"/>
  <Override PartName="/customXml/itemProps18.xml" ContentType="application/vnd.openxmlformats-officedocument.customXmlProperties+xml"/>
  <Override PartName="/customXml/itemProps19.xml" ContentType="application/vnd.openxmlformats-officedocument.customXmlProperties+xml"/>
  <Override PartName="/customXml/itemProps20.xml" ContentType="application/vnd.openxmlformats-officedocument.customXmlProperties+xml"/>
  <Override PartName="/customXml/itemProps21.xml" ContentType="application/vnd.openxmlformats-officedocument.customXmlProperties+xml"/>
  <Override PartName="/customXml/itemProps22.xml" ContentType="application/vnd.openxmlformats-officedocument.customXmlProperties+xml"/>
  <Override PartName="/customXml/itemProps23.xml" ContentType="application/vnd.openxmlformats-officedocument.customXmlProperties+xml"/>
  <Override PartName="/customXml/itemProps24.xml" ContentType="application/vnd.openxmlformats-officedocument.customXmlProperties+xml"/>
  <Override PartName="/customXml/itemProps25.xml" ContentType="application/vnd.openxmlformats-officedocument.customXmlProperties+xml"/>
  <Override PartName="/customXml/itemProps26.xml" ContentType="application/vnd.openxmlformats-officedocument.customXmlProperties+xml"/>
  <Override PartName="/customXml/itemProps27.xml" ContentType="application/vnd.openxmlformats-officedocument.customXmlProperties+xml"/>
  <Override PartName="/customXml/itemProps28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831"/>
  <workbookPr hidePivotFieldList="1" defaultThemeVersion="166925"/>
  <mc:AlternateContent xmlns:mc="http://schemas.openxmlformats.org/markup-compatibility/2006">
    <mc:Choice Requires="x15">
      <x15ac:absPath xmlns:x15ac="http://schemas.microsoft.com/office/spreadsheetml/2010/11/ac" url="C:\Users\55119\Desktop\Dashboard no Excel\"/>
    </mc:Choice>
  </mc:AlternateContent>
  <xr:revisionPtr revIDLastSave="0" documentId="13_ncr:1_{654EFA14-6640-4EF6-8EEB-1575D652BF9A}" xr6:coauthVersionLast="47" xr6:coauthVersionMax="47" xr10:uidLastSave="{00000000-0000-0000-0000-000000000000}"/>
  <bookViews>
    <workbookView xWindow="-108" yWindow="-108" windowWidth="23256" windowHeight="13176" xr2:uid="{5766D8C6-2028-4D00-8D3C-5D5EB280E05C}"/>
  </bookViews>
  <sheets>
    <sheet name="Dashboard" sheetId="1" r:id="rId1"/>
    <sheet name="Dados" sheetId="2" r:id="rId2"/>
    <sheet name="Resumo" sheetId="3" r:id="rId3"/>
  </sheets>
  <definedNames>
    <definedName name="SegmentaçãodeDados_Ano">#N/A</definedName>
    <definedName name="SegmentaçãodeDados_Categoria">#N/A</definedName>
    <definedName name="SegmentaçãodeDados_Unidade">#N/A</definedName>
  </definedNames>
  <calcPr calcId="191029"/>
  <pivotCaches>
    <pivotCache cacheId="920" r:id="rId4"/>
    <pivotCache cacheId="923" r:id="rId5"/>
    <pivotCache cacheId="926" r:id="rId6"/>
    <pivotCache cacheId="929" r:id="rId7"/>
    <pivotCache cacheId="932" r:id="rId8"/>
  </pivotCaches>
  <extLst>
    <ext xmlns:x14="http://schemas.microsoft.com/office/spreadsheetml/2009/9/main" uri="{876F7934-8845-4945-9796-88D515C7AA90}">
      <x14:pivotCaches>
        <pivotCache cacheId="276" r:id="rId9"/>
      </x14:pivotCaches>
    </ext>
    <ext xmlns:x14="http://schemas.microsoft.com/office/spreadsheetml/2009/9/main" uri="{BBE1A952-AA13-448e-AADC-164F8A28A991}">
      <x14:slicerCaches>
        <x14:slicerCache r:id="rId10"/>
        <x14:slicerCache r:id="rId11"/>
        <x14:slicerCache r:id="rId12"/>
      </x14:slicerCaches>
    </ext>
    <ext xmlns:x14="http://schemas.microsoft.com/office/spreadsheetml/2009/9/main" uri="{79F54976-1DA5-4618-B147-4CDE4B953A38}">
      <x14:workbookPr/>
    </ex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Vendas_8ff28f4e-2e2a-45c0-bf7b-ed921276aa52" name="Vendas" connection="Consulta - Vendas"/>
          <x15:modelTable id="Calendario_0afe03bd-9342-4322-b699-2a32152695bc" name="Calendario" connection="Consulta - Calendario"/>
          <x15:modelTable id="Cidades_f5749806-ff8e-4544-9f43-0444b7dc60fb" name="Cidades" connection="Consulta - Cidades"/>
          <x15:modelTable id="Clientes_443ee9e9-aae8-4de0-bd11-009a5612d4a2" name="Clientes" connection="Consulta - Clientes"/>
          <x15:modelTable id="Produtos_0feee44a-2601-4bdd-a211-8496ab89ed8f" name="Produtos" connection="Consulta - Produtos"/>
          <x15:modelTable id="Unidades_9adbaef1-f464-4df4-8748-a9061ce21047" name="Unidades" connection="Consulta - Unidades"/>
          <x15:modelTable id="Vendedores_0e2d5f96-e5b6-4129-a889-cc42b2c69937" name="Vendedores" connection="Consulta - Vendedores"/>
        </x15:modelTables>
        <x15:modelRelationships>
          <x15:modelRelationship fromTable="Vendas" fromColumn="Data Pedido" toTable="Calendario" toColumn="Data"/>
          <x15:modelRelationship fromTable="Vendas" fromColumn="Cod.Vendedor" toTable="Vendedores" toColumn="Cod.Vendedor"/>
          <x15:modelRelationship fromTable="Vendas" fromColumn="Cod.Produto" toTable="Produtos" toColumn="Cod.Produto"/>
          <x15:modelRelationship fromTable="Vendas" fromColumn="Cod.Unidade" toTable="Unidades" toColumn="Cod.Unidade"/>
          <x15:modelRelationship fromTable="Vendas" fromColumn="Cod.Cliente" toTable="Clientes" toColumn="Cod.Cliente"/>
          <x15:modelRelationship fromTable="Clientes" fromColumn="Cod.IBGE" toTable="Cidades" toColumn="Cod.IBGE"/>
        </x15:modelRelationship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6" i="3" l="1"/>
  <c r="B5" i="3"/>
  <c r="B4" i="3"/>
  <c r="B3" i="3"/>
  <c r="B2" i="3"/>
  <c r="C2" i="3" l="1"/>
  <c r="C3" i="3" s="1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7F9827C0-9AE6-4445-84C4-4029D2E2C59D}" name="Consulta - Calendario" description="Conexão com a consulta 'Calendario' na pasta de trabalho." type="100" refreshedVersion="8" minRefreshableVersion="5">
    <extLst>
      <ext xmlns:x15="http://schemas.microsoft.com/office/spreadsheetml/2010/11/main" uri="{DE250136-89BD-433C-8126-D09CA5730AF9}">
        <x15:connection id="4224a881-6b19-4eb2-84f1-79dcb85534e5"/>
      </ext>
    </extLst>
  </connection>
  <connection id="2" xr16:uid="{352D1276-9802-4CF2-96CE-F6D6A18F1739}" name="Consulta - Cidades" description="Conexão com a consulta 'Cidades' na pasta de trabalho." type="100" refreshedVersion="8" minRefreshableVersion="5">
    <extLst>
      <ext xmlns:x15="http://schemas.microsoft.com/office/spreadsheetml/2010/11/main" uri="{DE250136-89BD-433C-8126-D09CA5730AF9}">
        <x15:connection id="f8e5aa91-9b64-44e5-be25-b91c2a34b492"/>
      </ext>
    </extLst>
  </connection>
  <connection id="3" xr16:uid="{6FF46BE8-0883-4D0E-807E-A0734DD82A4F}" name="Consulta - Clientes" description="Conexão com a consulta 'Clientes' na pasta de trabalho." type="100" refreshedVersion="8" minRefreshableVersion="5">
    <extLst>
      <ext xmlns:x15="http://schemas.microsoft.com/office/spreadsheetml/2010/11/main" uri="{DE250136-89BD-433C-8126-D09CA5730AF9}">
        <x15:connection id="898d7830-52c6-4980-b4c6-c9f3d0f1b51c"/>
      </ext>
    </extLst>
  </connection>
  <connection id="4" xr16:uid="{037ECB78-2BC9-412A-94D8-5A0C7402374C}" name="Consulta - Produtos" description="Conexão com a consulta 'Produtos' na pasta de trabalho." type="100" refreshedVersion="8" minRefreshableVersion="5">
    <extLst>
      <ext xmlns:x15="http://schemas.microsoft.com/office/spreadsheetml/2010/11/main" uri="{DE250136-89BD-433C-8126-D09CA5730AF9}">
        <x15:connection id="00c78c03-8eba-4f40-a9fa-2caea5f47493"/>
      </ext>
    </extLst>
  </connection>
  <connection id="5" xr16:uid="{852898D8-B871-4127-A430-852608E092D5}" name="Consulta - Unidades" description="Conexão com a consulta 'Unidades' na pasta de trabalho." type="100" refreshedVersion="8" minRefreshableVersion="5">
    <extLst>
      <ext xmlns:x15="http://schemas.microsoft.com/office/spreadsheetml/2010/11/main" uri="{DE250136-89BD-433C-8126-D09CA5730AF9}">
        <x15:connection id="a493b5f9-bc96-435e-89ec-66373ea36753"/>
      </ext>
    </extLst>
  </connection>
  <connection id="6" xr16:uid="{9AD1592A-7306-4A71-ADAE-53F032E94B8C}" name="Consulta - Vendas" description="Conexão com a consulta 'Vendas' na pasta de trabalho." type="100" refreshedVersion="8" minRefreshableVersion="5">
    <extLst>
      <ext xmlns:x15="http://schemas.microsoft.com/office/spreadsheetml/2010/11/main" uri="{DE250136-89BD-433C-8126-D09CA5730AF9}">
        <x15:connection id="894bda50-811c-4900-9438-ae614cf9f3e2"/>
      </ext>
    </extLst>
  </connection>
  <connection id="7" xr16:uid="{573B9CC4-264A-4046-8BA3-7894312AD0A9}" name="Consulta - Vendedores" description="Conexão com a consulta 'Vendedores' na pasta de trabalho." type="100" refreshedVersion="8" minRefreshableVersion="5">
    <extLst>
      <ext xmlns:x15="http://schemas.microsoft.com/office/spreadsheetml/2010/11/main" uri="{DE250136-89BD-433C-8126-D09CA5730AF9}">
        <x15:connection id="c44d1907-24df-4770-afcb-4a469c844d12"/>
      </ext>
    </extLst>
  </connection>
  <connection id="8" xr16:uid="{07DC4EC5-7FE9-4F40-B397-7710DED78C57}" keepAlive="1" name="ThisWorkbookDataModel" description="Modelo de Dados" type="5" refreshedVersion="8" minRefreshableVersion="5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metadata.xml><?xml version="1.0" encoding="utf-8"?>
<metadata xmlns="http://schemas.openxmlformats.org/spreadsheetml/2006/main">
  <metadataTypes count="1">
    <metadataType name="XLMDX" minSupportedVersion="120000" copy="1" pasteAll="1" pasteValues="1" merge="1" splitFirst="1" rowColShift="1" clearFormats="1" clearComments="1" assign="1" coerce="1"/>
  </metadataTypes>
  <metadataStrings count="4">
    <s v="ThisWorkbookDataModel"/>
    <s v="{[Produtos].[Categoria].[All]}"/>
    <s v="{[Unidades].[Unidade].&amp;[Canção]}"/>
    <s v="{[Calendario].[Ano].&amp;[2019]}"/>
  </metadataStrings>
  <mdxMetadata count="3">
    <mdx n="0" f="s">
      <ms ns="1" c="0"/>
    </mdx>
    <mdx n="0" f="s">
      <ms ns="2" c="0"/>
    </mdx>
    <mdx n="0" f="s">
      <ms ns="3" c="0"/>
    </mdx>
  </mdxMetadata>
  <valueMetadata count="3">
    <bk>
      <rc t="1" v="0"/>
    </bk>
    <bk>
      <rc t="1" v="1"/>
    </bk>
    <bk>
      <rc t="1" v="2"/>
    </bk>
  </valueMetadata>
</metadata>
</file>

<file path=xl/sharedStrings.xml><?xml version="1.0" encoding="utf-8"?>
<sst xmlns="http://schemas.openxmlformats.org/spreadsheetml/2006/main" count="74" uniqueCount="47">
  <si>
    <t>Rótulos de Linha</t>
  </si>
  <si>
    <t>Total Geral</t>
  </si>
  <si>
    <t>abril</t>
  </si>
  <si>
    <t>agosto</t>
  </si>
  <si>
    <t>dezembro</t>
  </si>
  <si>
    <t>fevereiro</t>
  </si>
  <si>
    <t>janeiro</t>
  </si>
  <si>
    <t>julho</t>
  </si>
  <si>
    <t>junho</t>
  </si>
  <si>
    <t>maio</t>
  </si>
  <si>
    <t>março</t>
  </si>
  <si>
    <t>novembro</t>
  </si>
  <si>
    <t>outubro</t>
  </si>
  <si>
    <t>setembro</t>
  </si>
  <si>
    <t>Soma de Vl.Total</t>
  </si>
  <si>
    <t>Vl. Ano Anterior</t>
  </si>
  <si>
    <t>Unidade</t>
  </si>
  <si>
    <t>All</t>
  </si>
  <si>
    <t>Categoria</t>
  </si>
  <si>
    <t>Canção</t>
  </si>
  <si>
    <t>Bebida Lactea 1L</t>
  </si>
  <si>
    <t>Bebida Lactea 200mL</t>
  </si>
  <si>
    <t>Chocolate 1L</t>
  </si>
  <si>
    <t>Chocolate 200 Ml</t>
  </si>
  <si>
    <t>Creme 200 Gr</t>
  </si>
  <si>
    <t>Leite Desnatado</t>
  </si>
  <si>
    <t>Leite Integral</t>
  </si>
  <si>
    <t>Leite Semi</t>
  </si>
  <si>
    <t>Leite Zero Lactose</t>
  </si>
  <si>
    <t>Soja 1L</t>
  </si>
  <si>
    <t>Soma de Qtde</t>
  </si>
  <si>
    <t>Var. Qtd Ano Anterior</t>
  </si>
  <si>
    <t>Ano</t>
  </si>
  <si>
    <t>Mato Grosso do Sul</t>
  </si>
  <si>
    <t>Minas Gerais</t>
  </si>
  <si>
    <t>Paraná</t>
  </si>
  <si>
    <t>Santa Catarina</t>
  </si>
  <si>
    <t>São Paulo</t>
  </si>
  <si>
    <t>Contagem Distinta de Pedido</t>
  </si>
  <si>
    <t>Média de Vl.Total</t>
  </si>
  <si>
    <t>Faturamento</t>
  </si>
  <si>
    <t>Fat. Ano Anterior</t>
  </si>
  <si>
    <t>Quantidade</t>
  </si>
  <si>
    <t>Ticket Médio</t>
  </si>
  <si>
    <t>Qtde Pedidos</t>
  </si>
  <si>
    <t>Variação</t>
  </si>
  <si>
    <t>2019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</si>
</sst>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4">
    <numFmt numFmtId="44" formatCode="_-&quot;R$&quot;\ * #,##0.00_-;\-&quot;R$&quot;\ * #,##0.00_-;_-&quot;R$&quot;\ * &quot;-&quot;??_-;_-@_-"/>
    <numFmt numFmtId="43" formatCode="_-* #,##0.00_-;\-* #,##0.00_-;_-* &quot;-&quot;??_-;_-@_-"/>
    <numFmt numFmtId="165" formatCode="_-&quot;R$&quot;\ * #,##0_-;\-&quot;R$&quot;\ * #,##0_-;_-&quot;R$&quot;\ * &quot;-&quot;??_-;_-@_-"/>
    <numFmt numFmtId="167" formatCode="_-* #,##0_-;\-* #,##0_-;_-* &quot;-&quot;??_-;_-@_-"/>
  </numFmts>
  <fonts count="4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Wingdings 3"/>
      <family val="1"/>
      <charset val="2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4">
    <xf numFmtId="0" fontId="0" fillId="0" borderId="0"/>
    <xf numFmtId="43" fontId="2" fillId="0" borderId="0" applyFont="0" applyFill="0" applyBorder="0" applyAlignment="0" applyProtection="0"/>
    <xf numFmtId="44" fontId="2" fillId="0" borderId="0" applyFont="0" applyFill="0" applyBorder="0" applyAlignment="0" applyProtection="0"/>
    <xf numFmtId="9" fontId="2" fillId="0" borderId="0" applyFont="0" applyFill="0" applyBorder="0" applyAlignment="0" applyProtection="0"/>
  </cellStyleXfs>
  <cellXfs count="12">
    <xf numFmtId="0" fontId="0" fillId="0" borderId="0" xfId="0"/>
    <xf numFmtId="0" fontId="1" fillId="0" borderId="0" xfId="0" applyFont="1"/>
    <xf numFmtId="0" fontId="0" fillId="0" borderId="0" xfId="0" pivotButton="1"/>
    <xf numFmtId="0" fontId="0" fillId="0" borderId="0" xfId="0" applyAlignment="1">
      <alignment horizontal="left"/>
    </xf>
    <xf numFmtId="0" fontId="0" fillId="0" borderId="0" xfId="0" applyAlignment="1">
      <alignment horizontal="left" indent="1"/>
    </xf>
    <xf numFmtId="0" fontId="0" fillId="0" borderId="0" xfId="0" applyNumberFormat="1"/>
    <xf numFmtId="3" fontId="0" fillId="0" borderId="0" xfId="0" applyNumberFormat="1"/>
    <xf numFmtId="44" fontId="0" fillId="0" borderId="0" xfId="2" applyFont="1"/>
    <xf numFmtId="165" fontId="0" fillId="0" borderId="0" xfId="2" applyNumberFormat="1" applyFont="1"/>
    <xf numFmtId="167" fontId="0" fillId="0" borderId="0" xfId="1" applyNumberFormat="1" applyFont="1"/>
    <xf numFmtId="10" fontId="0" fillId="0" borderId="0" xfId="3" applyNumberFormat="1" applyFont="1"/>
    <xf numFmtId="0" fontId="3" fillId="0" borderId="0" xfId="0" applyFont="1"/>
  </cellXfs>
  <cellStyles count="4">
    <cellStyle name="Moeda" xfId="2" builtinId="4"/>
    <cellStyle name="Normal" xfId="0" builtinId="0"/>
    <cellStyle name="Porcentagem" xfId="3" builtinId="5"/>
    <cellStyle name="Vírgula" xfId="1" builtinId="3"/>
  </cellStyles>
  <dxfs count="4">
    <dxf>
      <font>
        <color rgb="FFC00000"/>
      </font>
    </dxf>
    <dxf>
      <font>
        <color rgb="FF0070C0"/>
      </font>
    </dxf>
    <dxf>
      <font>
        <color theme="0"/>
      </font>
    </dxf>
    <dxf>
      <fill>
        <patternFill>
          <bgColor theme="4" tint="-0.499984740745262"/>
        </patternFill>
      </fill>
    </dxf>
  </dxfs>
  <tableStyles count="1" defaultTableStyle="TableStyleMedium2" defaultPivotStyle="PivotStyleLight16">
    <tableStyle name="Estilo de Segmentação de Dados 1" pivot="0" table="0" count="10" xr9:uid="{AD768BD3-45AE-4342-A3BF-096FDBA30691}">
      <tableStyleElement type="wholeTable" dxfId="3"/>
      <tableStyleElement type="headerRow" dxfId="2"/>
    </tableStyle>
  </tableStyles>
  <extLst>
    <ext xmlns:x14="http://schemas.microsoft.com/office/spreadsheetml/2009/9/main" uri="{46F421CA-312F-682f-3DD2-61675219B42D}">
      <x14:dxfs count="8">
        <dxf>
          <font>
            <color theme="0"/>
          </font>
        </dxf>
        <dxf>
          <font>
            <color theme="0"/>
          </font>
        </dxf>
        <dxf>
          <font>
            <color theme="0"/>
          </font>
        </dxf>
        <dxf>
          <font>
            <color theme="0"/>
          </font>
        </dxf>
        <dxf>
          <font>
            <color theme="0"/>
          </font>
        </dxf>
        <dxf>
          <font>
            <color theme="0"/>
          </font>
        </dxf>
        <dxf>
          <font>
            <color theme="0"/>
          </font>
        </dxf>
        <dxf>
          <fill>
            <patternFill>
              <bgColor theme="4" tint="0.79998168889431442"/>
            </patternFill>
          </fill>
        </dxf>
      </x14:dxfs>
    </ext>
    <ext xmlns:x14="http://schemas.microsoft.com/office/spreadsheetml/2009/9/main" uri="{EB79DEF2-80B8-43e5-95BD-54CBDDF9020C}">
      <x14:slicerStyles defaultSlicerStyle="SlicerStyleLight1">
        <x14:slicerStyle name="Estilo de Segmentação de Dados 1">
          <x14:slicerStyleElements>
            <x14:slicerStyleElement type="unselectedItemWithData" dxfId="0"/>
            <x14:slicerStyleElement type="unselectedItemWithNoData" dxfId="1"/>
            <x14:slicerStyleElement type="selectedItemWithData" dxfId="7"/>
            <x14:slicerStyleElement type="selectedItemWithNoData" dxfId="6"/>
            <x14:slicerStyleElement type="hoveredUnselectedItemWithData" dxfId="5"/>
            <x14:slicerStyleElement type="hoveredSelectedItemWithData" dxfId="2"/>
            <x14:slicerStyleElement type="hoveredUnselectedItemWithNoData" dxfId="4"/>
            <x14:slicerStyleElement type="hoveredSelectedItemWithNoData" dxfId="3"/>
          </x14:slicerStyleElements>
        </x14:slicerStyle>
      </x14:slicerStyles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theme" Target="theme/theme1.xml"/><Relationship Id="rId18" Type="http://schemas.openxmlformats.org/officeDocument/2006/relationships/powerPivotData" Target="model/item.data"/><Relationship Id="rId26" Type="http://schemas.openxmlformats.org/officeDocument/2006/relationships/customXml" Target="../customXml/item7.xml"/><Relationship Id="rId39" Type="http://schemas.openxmlformats.org/officeDocument/2006/relationships/customXml" Target="../customXml/item20.xml"/><Relationship Id="rId21" Type="http://schemas.openxmlformats.org/officeDocument/2006/relationships/customXml" Target="../customXml/item2.xml"/><Relationship Id="rId34" Type="http://schemas.openxmlformats.org/officeDocument/2006/relationships/customXml" Target="../customXml/item15.xml"/><Relationship Id="rId42" Type="http://schemas.openxmlformats.org/officeDocument/2006/relationships/customXml" Target="../customXml/item23.xml"/><Relationship Id="rId47" Type="http://schemas.openxmlformats.org/officeDocument/2006/relationships/customXml" Target="../customXml/item28.xml"/><Relationship Id="rId7" Type="http://schemas.openxmlformats.org/officeDocument/2006/relationships/pivotCacheDefinition" Target="pivotCache/pivotCacheDefinition4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29" Type="http://schemas.openxmlformats.org/officeDocument/2006/relationships/customXml" Target="../customXml/item10.xml"/><Relationship Id="rId1" Type="http://schemas.openxmlformats.org/officeDocument/2006/relationships/worksheet" Target="worksheets/sheet1.xml"/><Relationship Id="rId6" Type="http://schemas.openxmlformats.org/officeDocument/2006/relationships/pivotCacheDefinition" Target="pivotCache/pivotCacheDefinition3.xml"/><Relationship Id="rId11" Type="http://schemas.microsoft.com/office/2007/relationships/slicerCache" Target="slicerCaches/slicerCache2.xml"/><Relationship Id="rId24" Type="http://schemas.openxmlformats.org/officeDocument/2006/relationships/customXml" Target="../customXml/item5.xml"/><Relationship Id="rId32" Type="http://schemas.openxmlformats.org/officeDocument/2006/relationships/customXml" Target="../customXml/item13.xml"/><Relationship Id="rId37" Type="http://schemas.openxmlformats.org/officeDocument/2006/relationships/customXml" Target="../customXml/item18.xml"/><Relationship Id="rId40" Type="http://schemas.openxmlformats.org/officeDocument/2006/relationships/customXml" Target="../customXml/item21.xml"/><Relationship Id="rId45" Type="http://schemas.openxmlformats.org/officeDocument/2006/relationships/customXml" Target="../customXml/item26.xml"/><Relationship Id="rId5" Type="http://schemas.openxmlformats.org/officeDocument/2006/relationships/pivotCacheDefinition" Target="pivotCache/pivotCacheDefinition2.xml"/><Relationship Id="rId15" Type="http://schemas.openxmlformats.org/officeDocument/2006/relationships/styles" Target="styles.xml"/><Relationship Id="rId23" Type="http://schemas.openxmlformats.org/officeDocument/2006/relationships/customXml" Target="../customXml/item4.xml"/><Relationship Id="rId28" Type="http://schemas.openxmlformats.org/officeDocument/2006/relationships/customXml" Target="../customXml/item9.xml"/><Relationship Id="rId36" Type="http://schemas.openxmlformats.org/officeDocument/2006/relationships/customXml" Target="../customXml/item17.xml"/><Relationship Id="rId10" Type="http://schemas.microsoft.com/office/2007/relationships/slicerCache" Target="slicerCaches/slicerCache1.xml"/><Relationship Id="rId19" Type="http://schemas.openxmlformats.org/officeDocument/2006/relationships/calcChain" Target="calcChain.xml"/><Relationship Id="rId31" Type="http://schemas.openxmlformats.org/officeDocument/2006/relationships/customXml" Target="../customXml/item12.xml"/><Relationship Id="rId44" Type="http://schemas.openxmlformats.org/officeDocument/2006/relationships/customXml" Target="../customXml/item25.xml"/><Relationship Id="rId4" Type="http://schemas.openxmlformats.org/officeDocument/2006/relationships/pivotCacheDefinition" Target="pivotCache/pivotCacheDefinition1.xml"/><Relationship Id="rId9" Type="http://schemas.openxmlformats.org/officeDocument/2006/relationships/pivotCacheDefinition" Target="pivotCache/pivotCacheDefinition6.xml"/><Relationship Id="rId14" Type="http://schemas.openxmlformats.org/officeDocument/2006/relationships/connections" Target="connections.xml"/><Relationship Id="rId22" Type="http://schemas.openxmlformats.org/officeDocument/2006/relationships/customXml" Target="../customXml/item3.xml"/><Relationship Id="rId27" Type="http://schemas.openxmlformats.org/officeDocument/2006/relationships/customXml" Target="../customXml/item8.xml"/><Relationship Id="rId30" Type="http://schemas.openxmlformats.org/officeDocument/2006/relationships/customXml" Target="../customXml/item11.xml"/><Relationship Id="rId35" Type="http://schemas.openxmlformats.org/officeDocument/2006/relationships/customXml" Target="../customXml/item16.xml"/><Relationship Id="rId43" Type="http://schemas.openxmlformats.org/officeDocument/2006/relationships/customXml" Target="../customXml/item24.xml"/><Relationship Id="rId8" Type="http://schemas.openxmlformats.org/officeDocument/2006/relationships/pivotCacheDefinition" Target="pivotCache/pivotCacheDefinition5.xml"/><Relationship Id="rId3" Type="http://schemas.openxmlformats.org/officeDocument/2006/relationships/worksheet" Target="worksheets/sheet3.xml"/><Relationship Id="rId12" Type="http://schemas.microsoft.com/office/2007/relationships/slicerCache" Target="slicerCaches/slicerCache3.xml"/><Relationship Id="rId17" Type="http://schemas.openxmlformats.org/officeDocument/2006/relationships/sheetMetadata" Target="metadata.xml"/><Relationship Id="rId25" Type="http://schemas.openxmlformats.org/officeDocument/2006/relationships/customXml" Target="../customXml/item6.xml"/><Relationship Id="rId33" Type="http://schemas.openxmlformats.org/officeDocument/2006/relationships/customXml" Target="../customXml/item14.xml"/><Relationship Id="rId38" Type="http://schemas.openxmlformats.org/officeDocument/2006/relationships/customXml" Target="../customXml/item19.xml"/><Relationship Id="rId46" Type="http://schemas.openxmlformats.org/officeDocument/2006/relationships/customXml" Target="../customXml/item27.xml"/><Relationship Id="rId20" Type="http://schemas.openxmlformats.org/officeDocument/2006/relationships/customXml" Target="../customXml/item1.xml"/><Relationship Id="rId41" Type="http://schemas.openxmlformats.org/officeDocument/2006/relationships/customXml" Target="../customXml/item22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[Dashboard.xlsx]Dados!Tabela dinâmica1</c:name>
    <c:fmtId val="3"/>
  </c:pivotSource>
  <c:chart>
    <c:title>
      <c:tx>
        <c:rich>
          <a:bodyPr rot="0" spcFirstLastPara="1" vertOverflow="ellipsis" vert="horz" wrap="square" anchor="ctr" anchorCtr="1"/>
          <a:lstStyle/>
          <a:p>
            <a:pPr>
              <a:defRPr sz="1200" b="1" i="0" u="none" strike="noStrike" kern="1200" spc="0" baseline="0">
                <a:solidFill>
                  <a:schemeClr val="accent1">
                    <a:lumMod val="50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 sz="1200" b="1">
                <a:solidFill>
                  <a:schemeClr val="accent1">
                    <a:lumMod val="50000"/>
                  </a:schemeClr>
                </a:solidFill>
              </a:rPr>
              <a:t>Faturamento ano atual vs</a:t>
            </a:r>
            <a:r>
              <a:rPr lang="pt-BR" sz="1200" b="1" baseline="0">
                <a:solidFill>
                  <a:schemeClr val="accent1">
                    <a:lumMod val="50000"/>
                  </a:schemeClr>
                </a:solidFill>
              </a:rPr>
              <a:t> ano anterior</a:t>
            </a:r>
            <a:endParaRPr lang="pt-BR" sz="1200" b="1">
              <a:solidFill>
                <a:schemeClr val="accent1">
                  <a:lumMod val="50000"/>
                </a:schemeClr>
              </a:solidFill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1" i="0" u="none" strike="noStrike" kern="1200" spc="0" baseline="0">
              <a:solidFill>
                <a:schemeClr val="accent1">
                  <a:lumMod val="50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title>
    <c:autoTitleDeleted val="0"/>
    <c:pivotFmts>
      <c:pivotFmt>
        <c:idx val="0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pt-BR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pt-BR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pt-BR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/>
          </a:solidFill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pt-BR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ln w="28575" cap="rnd">
            <a:solidFill>
              <a:schemeClr val="accent1">
                <a:lumMod val="75000"/>
              </a:schemeClr>
            </a:solidFill>
            <a:round/>
          </a:ln>
          <a:effectLst/>
        </c:spPr>
        <c:marker>
          <c:symbol val="circle"/>
          <c:size val="6"/>
          <c:spPr>
            <a:solidFill>
              <a:schemeClr val="bg1"/>
            </a:solidFill>
            <a:ln w="9525">
              <a:solidFill>
                <a:schemeClr val="accent1">
                  <a:lumMod val="75000"/>
                </a:schemeClr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pt-BR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5"/>
        <c:spPr>
          <a:ln w="28575" cap="rnd">
            <a:solidFill>
              <a:srgbClr val="FFC000"/>
            </a:solidFill>
            <a:round/>
          </a:ln>
          <a:effectLst/>
        </c:spPr>
        <c:marker>
          <c:symbol val="circle"/>
          <c:size val="6"/>
          <c:spPr>
            <a:solidFill>
              <a:schemeClr val="bg1"/>
            </a:solidFill>
            <a:ln w="9525">
              <a:solidFill>
                <a:srgbClr val="FFC000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pt-BR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lineChart>
        <c:grouping val="standard"/>
        <c:varyColors val="0"/>
        <c:ser>
          <c:idx val="0"/>
          <c:order val="0"/>
          <c:tx>
            <c:strRef>
              <c:f>Dados!$C$4</c:f>
              <c:strCache>
                <c:ptCount val="1"/>
                <c:pt idx="0">
                  <c:v>Soma de Vl.Total</c:v>
                </c:pt>
              </c:strCache>
            </c:strRef>
          </c:tx>
          <c:spPr>
            <a:ln w="28575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circle"/>
            <c:size val="6"/>
            <c:spPr>
              <a:solidFill>
                <a:schemeClr val="bg1"/>
              </a:solidFill>
              <a:ln w="9525">
                <a:solidFill>
                  <a:schemeClr val="accent1">
                    <a:lumMod val="75000"/>
                  </a:schemeClr>
                </a:solidFill>
              </a:ln>
              <a:effectLst/>
            </c:spPr>
          </c:marker>
          <c:cat>
            <c:multiLvlStrRef>
              <c:f>Dados!$B$5:$B$18</c:f>
              <c:multiLvlStrCache>
                <c:ptCount val="12"/>
                <c:lvl>
                  <c:pt idx="0">
                    <c:v>janeiro</c:v>
                  </c:pt>
                  <c:pt idx="1">
                    <c:v>fevereiro</c:v>
                  </c:pt>
                  <c:pt idx="2">
                    <c:v>março</c:v>
                  </c:pt>
                  <c:pt idx="3">
                    <c:v>abril</c:v>
                  </c:pt>
                  <c:pt idx="4">
                    <c:v>maio</c:v>
                  </c:pt>
                  <c:pt idx="5">
                    <c:v>junho</c:v>
                  </c:pt>
                  <c:pt idx="6">
                    <c:v>julho</c:v>
                  </c:pt>
                  <c:pt idx="7">
                    <c:v>agosto</c:v>
                  </c:pt>
                  <c:pt idx="8">
                    <c:v>setembro</c:v>
                  </c:pt>
                  <c:pt idx="9">
                    <c:v>outubro</c:v>
                  </c:pt>
                  <c:pt idx="10">
                    <c:v>novembro</c:v>
                  </c:pt>
                  <c:pt idx="11">
                    <c:v>dezembro</c:v>
                  </c:pt>
                </c:lvl>
                <c:lvl>
                  <c:pt idx="0">
                    <c:v>2019</c:v>
                  </c:pt>
                </c:lvl>
              </c:multiLvlStrCache>
            </c:multiLvlStrRef>
          </c:cat>
          <c:val>
            <c:numRef>
              <c:f>Dados!$C$5:$C$18</c:f>
              <c:numCache>
                <c:formatCode>#,##0</c:formatCode>
                <c:ptCount val="12"/>
                <c:pt idx="0">
                  <c:v>1786674.9800000044</c:v>
                </c:pt>
                <c:pt idx="1">
                  <c:v>1320130.8500000029</c:v>
                </c:pt>
                <c:pt idx="2">
                  <c:v>1503078.0399999942</c:v>
                </c:pt>
                <c:pt idx="3">
                  <c:v>1285382.6699999936</c:v>
                </c:pt>
                <c:pt idx="4">
                  <c:v>1558891.7600000021</c:v>
                </c:pt>
                <c:pt idx="5">
                  <c:v>1283125.9400000067</c:v>
                </c:pt>
                <c:pt idx="6">
                  <c:v>1494308.0999999954</c:v>
                </c:pt>
                <c:pt idx="7">
                  <c:v>1421134.4199999899</c:v>
                </c:pt>
                <c:pt idx="8">
                  <c:v>1534572.6099999975</c:v>
                </c:pt>
                <c:pt idx="9">
                  <c:v>1768442.2999999919</c:v>
                </c:pt>
                <c:pt idx="10">
                  <c:v>1324548.0800000008</c:v>
                </c:pt>
                <c:pt idx="11">
                  <c:v>2215147.4300000011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B-1A32-4B02-B83E-DF0716103D9E}"/>
            </c:ext>
          </c:extLst>
        </c:ser>
        <c:ser>
          <c:idx val="1"/>
          <c:order val="1"/>
          <c:tx>
            <c:strRef>
              <c:f>Dados!$D$4</c:f>
              <c:strCache>
                <c:ptCount val="1"/>
                <c:pt idx="0">
                  <c:v>Vl. Ano Anterior</c:v>
                </c:pt>
              </c:strCache>
            </c:strRef>
          </c:tx>
          <c:spPr>
            <a:ln w="28575" cap="rnd">
              <a:solidFill>
                <a:srgbClr val="FFC000"/>
              </a:solidFill>
              <a:round/>
            </a:ln>
            <a:effectLst/>
          </c:spPr>
          <c:marker>
            <c:symbol val="circle"/>
            <c:size val="6"/>
            <c:spPr>
              <a:solidFill>
                <a:schemeClr val="bg1"/>
              </a:solidFill>
              <a:ln w="9525">
                <a:solidFill>
                  <a:srgbClr val="FFC000"/>
                </a:solidFill>
              </a:ln>
              <a:effectLst/>
            </c:spPr>
          </c:marker>
          <c:cat>
            <c:multiLvlStrRef>
              <c:f>Dados!$B$5:$B$18</c:f>
              <c:multiLvlStrCache>
                <c:ptCount val="12"/>
                <c:lvl>
                  <c:pt idx="0">
                    <c:v>janeiro</c:v>
                  </c:pt>
                  <c:pt idx="1">
                    <c:v>fevereiro</c:v>
                  </c:pt>
                  <c:pt idx="2">
                    <c:v>março</c:v>
                  </c:pt>
                  <c:pt idx="3">
                    <c:v>abril</c:v>
                  </c:pt>
                  <c:pt idx="4">
                    <c:v>maio</c:v>
                  </c:pt>
                  <c:pt idx="5">
                    <c:v>junho</c:v>
                  </c:pt>
                  <c:pt idx="6">
                    <c:v>julho</c:v>
                  </c:pt>
                  <c:pt idx="7">
                    <c:v>agosto</c:v>
                  </c:pt>
                  <c:pt idx="8">
                    <c:v>setembro</c:v>
                  </c:pt>
                  <c:pt idx="9">
                    <c:v>outubro</c:v>
                  </c:pt>
                  <c:pt idx="10">
                    <c:v>novembro</c:v>
                  </c:pt>
                  <c:pt idx="11">
                    <c:v>dezembro</c:v>
                  </c:pt>
                </c:lvl>
                <c:lvl>
                  <c:pt idx="0">
                    <c:v>2019</c:v>
                  </c:pt>
                </c:lvl>
              </c:multiLvlStrCache>
            </c:multiLvlStrRef>
          </c:cat>
          <c:val>
            <c:numRef>
              <c:f>Dados!$D$5:$D$18</c:f>
              <c:numCache>
                <c:formatCode>#,##0</c:formatCode>
                <c:ptCount val="12"/>
                <c:pt idx="0">
                  <c:v>2560680.7400000002</c:v>
                </c:pt>
                <c:pt idx="1">
                  <c:v>1628926.3</c:v>
                </c:pt>
                <c:pt idx="2">
                  <c:v>1596403.6200000003</c:v>
                </c:pt>
                <c:pt idx="3">
                  <c:v>1239650.5300000003</c:v>
                </c:pt>
                <c:pt idx="4">
                  <c:v>1612504.5399999998</c:v>
                </c:pt>
                <c:pt idx="5">
                  <c:v>1275309.1000000003</c:v>
                </c:pt>
                <c:pt idx="6">
                  <c:v>1825077.4500000004</c:v>
                </c:pt>
                <c:pt idx="7">
                  <c:v>1803059.4600000002</c:v>
                </c:pt>
                <c:pt idx="8">
                  <c:v>1958523.2100000002</c:v>
                </c:pt>
                <c:pt idx="9">
                  <c:v>1877991.0900000005</c:v>
                </c:pt>
                <c:pt idx="10">
                  <c:v>1882733.2500000002</c:v>
                </c:pt>
                <c:pt idx="11">
                  <c:v>1792384.0300000003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C-1A32-4B02-B83E-DF0716103D9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098432784"/>
        <c:axId val="1102121808"/>
      </c:lineChart>
      <c:catAx>
        <c:axId val="1098432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>
                    <a:lumMod val="60000"/>
                    <a:lumOff val="4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102121808"/>
        <c:crosses val="autoZero"/>
        <c:auto val="1"/>
        <c:lblAlgn val="ctr"/>
        <c:lblOffset val="100"/>
        <c:noMultiLvlLbl val="0"/>
      </c:catAx>
      <c:valAx>
        <c:axId val="110212180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accent1">
                  <a:lumMod val="20000"/>
                  <a:lumOff val="80000"/>
                  <a:alpha val="40000"/>
                </a:schemeClr>
              </a:solidFill>
              <a:round/>
            </a:ln>
            <a:effectLst/>
          </c:spPr>
        </c:majorGridlines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>
                    <a:lumMod val="60000"/>
                    <a:lumOff val="4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098432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t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  <c14:dropZoneSeries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[Dashboard.xlsx]Dados!Tabela dinâmica2</c:name>
    <c:fmtId val="7"/>
  </c:pivotSource>
  <c:chart>
    <c:title>
      <c:tx>
        <c:rich>
          <a:bodyPr rot="0" spcFirstLastPara="1" vertOverflow="ellipsis" vert="horz" wrap="square" anchor="ctr" anchorCtr="1"/>
          <a:lstStyle/>
          <a:p>
            <a:pPr algn="ctr" rtl="0">
              <a:defRPr lang="en-US" sz="1200" b="1" i="0" u="none" strike="noStrike" kern="1200" spc="0" baseline="0">
                <a:solidFill>
                  <a:schemeClr val="accent1">
                    <a:lumMod val="50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200" b="1" i="0" u="none" strike="noStrike" kern="1200" spc="0" baseline="0">
                <a:solidFill>
                  <a:schemeClr val="accent1">
                    <a:lumMod val="50000"/>
                  </a:schemeClr>
                </a:solidFill>
                <a:latin typeface="+mn-lt"/>
                <a:ea typeface="+mn-ea"/>
                <a:cs typeface="+mn-cs"/>
              </a:rPr>
              <a:t>Var. Quantidade Top 10 Produtos vs Ano Anterior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algn="ctr" rtl="0">
            <a:defRPr lang="en-US" sz="1200" b="1" i="0" u="none" strike="noStrike" kern="1200" spc="0" baseline="0">
              <a:solidFill>
                <a:schemeClr val="accent1">
                  <a:lumMod val="50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title>
    <c:autoTitleDeleted val="0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pt-BR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pt-BR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pt-BR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solidFill>
            <a:schemeClr val="accent1">
              <a:lumMod val="75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numFmt formatCode="[Color25]\▲\ 0;[Color22]\▼\ \-0" sourceLinked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pt-BR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Dados!$H$5</c:f>
              <c:strCache>
                <c:ptCount val="1"/>
                <c:pt idx="0">
                  <c:v>Total</c:v>
                </c:pt>
              </c:strCache>
            </c:strRef>
          </c:tx>
          <c:spPr>
            <a:solidFill>
              <a:schemeClr val="accent1">
                <a:lumMod val="75000"/>
              </a:schemeClr>
            </a:solidFill>
            <a:ln>
              <a:noFill/>
            </a:ln>
            <a:effectLst/>
          </c:spPr>
          <c:invertIfNegative val="0"/>
          <c:dLbls>
            <c:numFmt formatCode="[Color25]\▲\ 0;[Color22]\▼\ \-0" sourceLinked="0"/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Dados!$G$6:$G$16</c:f>
              <c:strCache>
                <c:ptCount val="10"/>
                <c:pt idx="0">
                  <c:v>Bebida Lactea 1L</c:v>
                </c:pt>
                <c:pt idx="1">
                  <c:v>Bebida Lactea 200mL</c:v>
                </c:pt>
                <c:pt idx="2">
                  <c:v>Chocolate 1L</c:v>
                </c:pt>
                <c:pt idx="3">
                  <c:v>Chocolate 200 Ml</c:v>
                </c:pt>
                <c:pt idx="4">
                  <c:v>Creme 200 Gr</c:v>
                </c:pt>
                <c:pt idx="5">
                  <c:v>Leite Desnatado</c:v>
                </c:pt>
                <c:pt idx="6">
                  <c:v>Leite Integral</c:v>
                </c:pt>
                <c:pt idx="7">
                  <c:v>Leite Semi</c:v>
                </c:pt>
                <c:pt idx="8">
                  <c:v>Leite Zero Lactose</c:v>
                </c:pt>
                <c:pt idx="9">
                  <c:v>Soja 1L</c:v>
                </c:pt>
              </c:strCache>
            </c:strRef>
          </c:cat>
          <c:val>
            <c:numRef>
              <c:f>Dados!$H$6:$H$16</c:f>
              <c:numCache>
                <c:formatCode>#,##0</c:formatCode>
                <c:ptCount val="10"/>
                <c:pt idx="0">
                  <c:v>38243</c:v>
                </c:pt>
                <c:pt idx="1">
                  <c:v>126652</c:v>
                </c:pt>
                <c:pt idx="2">
                  <c:v>7677</c:v>
                </c:pt>
                <c:pt idx="3">
                  <c:v>101923</c:v>
                </c:pt>
                <c:pt idx="4">
                  <c:v>65943</c:v>
                </c:pt>
                <c:pt idx="5">
                  <c:v>-161840</c:v>
                </c:pt>
                <c:pt idx="6">
                  <c:v>-421907</c:v>
                </c:pt>
                <c:pt idx="7">
                  <c:v>-106382</c:v>
                </c:pt>
                <c:pt idx="8">
                  <c:v>10445</c:v>
                </c:pt>
                <c:pt idx="9">
                  <c:v>-13457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B55-4CA7-A8F7-C72958B5395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axId val="331458336"/>
        <c:axId val="1089902144"/>
      </c:barChart>
      <c:catAx>
        <c:axId val="3314583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low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t" anchorCtr="1"/>
          <a:lstStyle/>
          <a:p>
            <a:pPr algn="ctr">
              <a:defRPr lang="en-US" sz="900" b="0" i="0" u="none" strike="noStrike" kern="1200" baseline="0">
                <a:solidFill>
                  <a:schemeClr val="tx2">
                    <a:lumMod val="60000"/>
                    <a:lumOff val="4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089902144"/>
        <c:crosses val="autoZero"/>
        <c:auto val="1"/>
        <c:lblAlgn val="ctr"/>
        <c:lblOffset val="100"/>
        <c:noMultiLvlLbl val="0"/>
      </c:catAx>
      <c:valAx>
        <c:axId val="108990214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accent1">
                  <a:lumMod val="20000"/>
                  <a:lumOff val="80000"/>
                  <a:alpha val="40000"/>
                </a:schemeClr>
              </a:solidFill>
              <a:round/>
            </a:ln>
            <a:effectLst/>
          </c:spPr>
        </c:majorGridlines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 algn="ctr">
              <a:defRPr lang="en-US" sz="900" b="0" i="0" u="none" strike="noStrike" kern="1200" baseline="0">
                <a:solidFill>
                  <a:schemeClr val="tx2">
                    <a:lumMod val="60000"/>
                    <a:lumOff val="4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33145833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[Dashboard.xlsx]Dados!Tabela dinâmica3</c:name>
    <c:fmtId val="11"/>
  </c:pivotSource>
  <c:chart>
    <c:title>
      <c:tx>
        <c:rich>
          <a:bodyPr rot="0" spcFirstLastPara="1" vertOverflow="ellipsis" vert="horz" wrap="square" anchor="ctr" anchorCtr="1"/>
          <a:lstStyle/>
          <a:p>
            <a:pPr algn="ctr" rtl="0">
              <a:defRPr lang="en-US" sz="1200" b="1" i="0" u="none" strike="noStrike" kern="1200" spc="0" baseline="0">
                <a:solidFill>
                  <a:schemeClr val="accent1">
                    <a:lumMod val="50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200" b="1" i="0" u="none" strike="noStrike" kern="1200" spc="0" baseline="0">
                <a:solidFill>
                  <a:schemeClr val="accent1">
                    <a:lumMod val="50000"/>
                  </a:schemeClr>
                </a:solidFill>
                <a:latin typeface="+mn-lt"/>
                <a:ea typeface="+mn-ea"/>
                <a:cs typeface="+mn-cs"/>
              </a:rPr>
              <a:t>Distribuição Faturamento por Unidade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algn="ctr" rtl="0">
            <a:defRPr lang="en-US" sz="1200" b="1" i="0" u="none" strike="noStrike" kern="1200" spc="0" baseline="0">
              <a:solidFill>
                <a:schemeClr val="accent1">
                  <a:lumMod val="50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title>
    <c:autoTitleDeleted val="0"/>
    <c:pivotFmts>
      <c:pivotFmt>
        <c:idx val="0"/>
        <c:spPr>
          <a:solidFill>
            <a:schemeClr val="accent1"/>
          </a:solidFill>
          <a:ln w="19050">
            <a:solidFill>
              <a:schemeClr val="lt1"/>
            </a:solidFill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pt-BR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 w="19050">
            <a:solidFill>
              <a:schemeClr val="lt1"/>
            </a:solidFill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pt-BR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/>
          </a:solidFill>
          <a:ln w="19050">
            <a:solidFill>
              <a:schemeClr val="lt1"/>
            </a:solidFill>
          </a:ln>
          <a:effectLst/>
        </c:spPr>
      </c:pivotFmt>
      <c:pivotFmt>
        <c:idx val="3"/>
        <c:spPr>
          <a:solidFill>
            <a:schemeClr val="accent1"/>
          </a:solidFill>
          <a:ln w="19050">
            <a:solidFill>
              <a:schemeClr val="lt1"/>
            </a:solidFill>
          </a:ln>
          <a:effectLst/>
        </c:spPr>
      </c:pivotFmt>
      <c:pivotFmt>
        <c:idx val="4"/>
        <c:spPr>
          <a:solidFill>
            <a:schemeClr val="accent1"/>
          </a:solidFill>
          <a:ln w="19050">
            <a:solidFill>
              <a:schemeClr val="lt1"/>
            </a:solidFill>
          </a:ln>
          <a:effectLst/>
        </c:spPr>
      </c:pivotFmt>
      <c:pivotFmt>
        <c:idx val="5"/>
        <c:spPr>
          <a:solidFill>
            <a:schemeClr val="accent1"/>
          </a:solidFill>
          <a:ln w="19050">
            <a:solidFill>
              <a:schemeClr val="lt1"/>
            </a:solidFill>
          </a:ln>
          <a:effectLst/>
        </c:spPr>
      </c:pivotFmt>
      <c:pivotFmt>
        <c:idx val="6"/>
        <c:spPr>
          <a:solidFill>
            <a:schemeClr val="accent1"/>
          </a:solidFill>
          <a:ln w="19050">
            <a:solidFill>
              <a:schemeClr val="lt1"/>
            </a:solidFill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0" i="0" u="none" strike="noStrike" kern="1200" baseline="0">
                  <a:solidFill>
                    <a:schemeClr val="accent1">
                      <a:lumMod val="50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pt-BR"/>
            </a:p>
          </c:txPr>
          <c:showLegendKey val="0"/>
          <c:showVal val="1"/>
          <c:showCatName val="1"/>
          <c:showSerName val="0"/>
          <c:showPercent val="1"/>
          <c:showBubbleSize val="0"/>
          <c:separator>
</c:separator>
          <c:extLst>
            <c:ext xmlns:c15="http://schemas.microsoft.com/office/drawing/2012/chart" uri="{CE6537A1-D6FC-4f65-9D91-7224C49458BB}"/>
          </c:extLst>
        </c:dLbl>
      </c:pivotFmt>
      <c:pivotFmt>
        <c:idx val="7"/>
        <c:spPr>
          <a:solidFill>
            <a:schemeClr val="accent1">
              <a:lumMod val="75000"/>
            </a:schemeClr>
          </a:solidFill>
          <a:ln w="19050">
            <a:solidFill>
              <a:schemeClr val="lt1"/>
            </a:solidFill>
          </a:ln>
          <a:effectLst/>
        </c:spPr>
        <c:dLbl>
          <c:idx val="0"/>
          <c:layout>
            <c:manualLayout>
              <c:x val="0.18251088534107401"/>
              <c:y val="-8.9989026432820737E-2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0" i="0" u="none" strike="noStrike" kern="1200" baseline="0">
                  <a:solidFill>
                    <a:schemeClr val="accent1">
                      <a:lumMod val="50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pt-BR"/>
            </a:p>
          </c:txPr>
          <c:showLegendKey val="0"/>
          <c:showVal val="1"/>
          <c:showCatName val="1"/>
          <c:showSerName val="0"/>
          <c:showPercent val="1"/>
          <c:showBubbleSize val="0"/>
          <c:separator>
</c:separator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solidFill>
            <a:schemeClr val="accent1"/>
          </a:solidFill>
          <a:ln w="19050">
            <a:solidFill>
              <a:schemeClr val="lt1"/>
            </a:solidFill>
          </a:ln>
          <a:effectLst/>
        </c:spPr>
        <c:dLbl>
          <c:idx val="0"/>
          <c:layout>
            <c:manualLayout>
              <c:x val="-0.15953472071433741"/>
              <c:y val="-7.8918879027652142E-2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0" i="0" u="none" strike="noStrike" kern="1200" baseline="0">
                  <a:solidFill>
                    <a:schemeClr val="accent1">
                      <a:lumMod val="50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pt-BR"/>
            </a:p>
          </c:txPr>
          <c:showLegendKey val="0"/>
          <c:showVal val="1"/>
          <c:showCatName val="1"/>
          <c:showSerName val="0"/>
          <c:showPercent val="1"/>
          <c:showBubbleSize val="0"/>
          <c:separator>
</c:separator>
          <c:extLst>
            <c:ext xmlns:c15="http://schemas.microsoft.com/office/drawing/2012/chart" uri="{CE6537A1-D6FC-4f65-9D91-7224C49458BB}"/>
          </c:extLst>
        </c:dLbl>
      </c:pivotFmt>
      <c:pivotFmt>
        <c:idx val="9"/>
        <c:spPr>
          <a:solidFill>
            <a:schemeClr val="accent1">
              <a:lumMod val="50000"/>
            </a:schemeClr>
          </a:solidFill>
          <a:ln w="19050">
            <a:solidFill>
              <a:schemeClr val="lt1"/>
            </a:solidFill>
          </a:ln>
          <a:effectLst/>
        </c:spPr>
        <c:dLbl>
          <c:idx val="0"/>
          <c:layout>
            <c:manualLayout>
              <c:x val="0.1388888888888889"/>
              <c:y val="9.7222222222222224E-2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0" i="0" u="none" strike="noStrike" kern="1200" baseline="0">
                  <a:solidFill>
                    <a:schemeClr val="accent1">
                      <a:lumMod val="50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pt-BR"/>
            </a:p>
          </c:txPr>
          <c:showLegendKey val="0"/>
          <c:showVal val="1"/>
          <c:showCatName val="1"/>
          <c:showSerName val="0"/>
          <c:showPercent val="1"/>
          <c:showBubbleSize val="0"/>
          <c:separator>
</c:separator>
          <c:extLst>
            <c:ext xmlns:c15="http://schemas.microsoft.com/office/drawing/2012/chart" uri="{CE6537A1-D6FC-4f65-9D91-7224C49458BB}"/>
          </c:extLst>
        </c:dLbl>
      </c:pivotFmt>
      <c:pivotFmt>
        <c:idx val="10"/>
        <c:spPr>
          <a:solidFill>
            <a:srgbClr val="FFC000"/>
          </a:solidFill>
          <a:ln w="19050">
            <a:solidFill>
              <a:schemeClr val="lt1"/>
            </a:solidFill>
          </a:ln>
          <a:effectLst/>
        </c:spPr>
        <c:dLbl>
          <c:idx val="0"/>
          <c:layout>
            <c:manualLayout>
              <c:x val="-0.16111111111111112"/>
              <c:y val="4.6296296296296294E-3"/>
            </c:manualLayout>
          </c:layout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0" i="0" u="none" strike="noStrike" kern="1200" baseline="0">
                  <a:solidFill>
                    <a:schemeClr val="accent1">
                      <a:lumMod val="50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pt-BR"/>
            </a:p>
          </c:txPr>
          <c:showLegendKey val="0"/>
          <c:showVal val="1"/>
          <c:showCatName val="1"/>
          <c:showSerName val="0"/>
          <c:showPercent val="1"/>
          <c:showBubbleSize val="0"/>
          <c:separator>
</c:separator>
          <c:extLst>
            <c:ext xmlns:c15="http://schemas.microsoft.com/office/drawing/2012/chart" uri="{CE6537A1-D6FC-4f65-9D91-7224C49458BB}"/>
          </c:extLst>
        </c:dLbl>
      </c:pivotFmt>
    </c:pivotFmts>
    <c:plotArea>
      <c:layout/>
      <c:doughnutChart>
        <c:varyColors val="1"/>
        <c:ser>
          <c:idx val="0"/>
          <c:order val="0"/>
          <c:tx>
            <c:strRef>
              <c:f>Dados!$L$5</c:f>
              <c:strCache>
                <c:ptCount val="1"/>
                <c:pt idx="0">
                  <c:v>Total</c:v>
                </c:pt>
              </c:strCache>
            </c:strRef>
          </c:tx>
          <c:dPt>
            <c:idx val="0"/>
            <c:bubble3D val="0"/>
            <c:spPr>
              <a:solidFill>
                <a:schemeClr val="accent1">
                  <a:lumMod val="75000"/>
                </a:schemeClr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C-B4D8-427A-A799-0FE2B65B3133}"/>
              </c:ext>
            </c:extLst>
          </c:dPt>
          <c:dLbls>
            <c:dLbl>
              <c:idx val="0"/>
              <c:layout>
                <c:manualLayout>
                  <c:x val="0.18251088534107401"/>
                  <c:y val="-8.9989026432820737E-2"/>
                </c:manualLayout>
              </c:layout>
              <c:showLegendKey val="0"/>
              <c:showVal val="1"/>
              <c:showCatName val="1"/>
              <c:showSerName val="0"/>
              <c:showPercent val="1"/>
              <c:showBubbleSize val="0"/>
              <c:separator>
</c:separator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C-B4D8-427A-A799-0FE2B65B3133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accent1">
                        <a:lumMod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1"/>
            <c:showSerName val="0"/>
            <c:showPercent val="1"/>
            <c:showBubbleSize val="0"/>
            <c:separator>
</c:separator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Dados!$K$6:$K$7</c:f>
              <c:strCache>
                <c:ptCount val="1"/>
                <c:pt idx="0">
                  <c:v>Canção</c:v>
                </c:pt>
              </c:strCache>
            </c:strRef>
          </c:cat>
          <c:val>
            <c:numRef>
              <c:f>Dados!$L$6:$L$7</c:f>
              <c:numCache>
                <c:formatCode>#,##0</c:formatCode>
                <c:ptCount val="1"/>
                <c:pt idx="0">
                  <c:v>18495437.180000011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B4D8-427A-A799-0FE2B65B3133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8"/>
      </c:doughnutChart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  <c:extLst>
    <c:ext xmlns:c14="http://schemas.microsoft.com/office/drawing/2007/8/2/chart" uri="{781A3756-C4B2-4CAC-9D66-4F8BD8637D16}">
      <c14:pivotOptions>
        <c14:dropZoneFilter val="1"/>
        <c14:dropZoneData val="1"/>
        <c14:dropZoneSeries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[Dashboard.xlsx]Dados!Tabela dinâmica4</c:name>
    <c:fmtId val="16"/>
  </c:pivotSource>
  <c:chart>
    <c:title>
      <c:tx>
        <c:rich>
          <a:bodyPr rot="0" spcFirstLastPara="1" vertOverflow="ellipsis" vert="horz" wrap="square" anchor="ctr" anchorCtr="1"/>
          <a:lstStyle/>
          <a:p>
            <a:pPr algn="ctr" rtl="0">
              <a:defRPr lang="en-US" sz="1200" b="1" i="0" u="none" strike="noStrike" kern="1200" spc="0" baseline="0">
                <a:solidFill>
                  <a:schemeClr val="accent1">
                    <a:lumMod val="50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200" b="1" i="0" u="none" strike="noStrike" kern="1200" spc="0" baseline="0">
                <a:solidFill>
                  <a:schemeClr val="accent1">
                    <a:lumMod val="50000"/>
                  </a:schemeClr>
                </a:solidFill>
                <a:latin typeface="+mn-lt"/>
                <a:ea typeface="+mn-ea"/>
                <a:cs typeface="+mn-cs"/>
              </a:rPr>
              <a:t>Quantidade de Pedidos por Estado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algn="ctr" rtl="0">
            <a:defRPr lang="en-US" sz="1200" b="1" i="0" u="none" strike="noStrike" kern="1200" spc="0" baseline="0">
              <a:solidFill>
                <a:schemeClr val="accent1">
                  <a:lumMod val="50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title>
    <c:autoTitleDeleted val="0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pt-BR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1"/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pt-BR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solidFill>
            <a:schemeClr val="accent1">
              <a:lumMod val="75000"/>
            </a:schemeClr>
          </a:solidFill>
          <a:ln>
            <a:noFill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1000" b="0" i="0" u="none" strike="noStrike" kern="1200" baseline="0">
                  <a:solidFill>
                    <a:schemeClr val="accent1">
                      <a:lumMod val="50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pt-BR"/>
            </a:p>
          </c:txPr>
          <c:dLblPos val="outEnd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Dados!$P$5</c:f>
              <c:strCache>
                <c:ptCount val="1"/>
                <c:pt idx="0">
                  <c:v>Total</c:v>
                </c:pt>
              </c:strCache>
            </c:strRef>
          </c:tx>
          <c:spPr>
            <a:solidFill>
              <a:schemeClr val="accent1">
                <a:lumMod val="75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accent1">
                        <a:lumMod val="50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Dados!$O$6:$O$11</c:f>
              <c:strCache>
                <c:ptCount val="5"/>
                <c:pt idx="0">
                  <c:v>Mato Grosso do Sul</c:v>
                </c:pt>
                <c:pt idx="1">
                  <c:v>São Paulo</c:v>
                </c:pt>
                <c:pt idx="2">
                  <c:v>Santa Catarina</c:v>
                </c:pt>
                <c:pt idx="3">
                  <c:v>Minas Gerais</c:v>
                </c:pt>
                <c:pt idx="4">
                  <c:v>Paraná</c:v>
                </c:pt>
              </c:strCache>
            </c:strRef>
          </c:cat>
          <c:val>
            <c:numRef>
              <c:f>Dados!$P$6:$P$11</c:f>
              <c:numCache>
                <c:formatCode>#,##0</c:formatCode>
                <c:ptCount val="5"/>
                <c:pt idx="0">
                  <c:v>4</c:v>
                </c:pt>
                <c:pt idx="1">
                  <c:v>9</c:v>
                </c:pt>
                <c:pt idx="2">
                  <c:v>9</c:v>
                </c:pt>
                <c:pt idx="3">
                  <c:v>11</c:v>
                </c:pt>
                <c:pt idx="4">
                  <c:v>19473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7B2-41A9-B57E-40393AA18E5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60"/>
        <c:axId val="794088384"/>
        <c:axId val="794099616"/>
      </c:barChart>
      <c:catAx>
        <c:axId val="794088384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 algn="ctr">
              <a:defRPr lang="en-US" sz="900" b="0" i="0" u="none" strike="noStrike" kern="1200" baseline="0">
                <a:solidFill>
                  <a:schemeClr val="tx2">
                    <a:lumMod val="60000"/>
                    <a:lumOff val="4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794099616"/>
        <c:crosses val="autoZero"/>
        <c:auto val="1"/>
        <c:lblAlgn val="ctr"/>
        <c:lblOffset val="100"/>
        <c:noMultiLvlLbl val="0"/>
      </c:catAx>
      <c:valAx>
        <c:axId val="79409961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20000"/>
                  <a:lumOff val="80000"/>
                  <a:alpha val="40000"/>
                </a:schemeClr>
              </a:solidFill>
              <a:round/>
            </a:ln>
            <a:effectLst/>
          </c:spPr>
        </c:majorGridlines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 algn="ctr">
              <a:defRPr lang="en-US" sz="900" b="0" i="0" u="none" strike="noStrike" kern="1200" baseline="0">
                <a:solidFill>
                  <a:schemeClr val="tx2">
                    <a:lumMod val="60000"/>
                    <a:lumOff val="40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79408838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pt-BR"/>
    </a:p>
  </c:txPr>
  <c:printSettings>
    <c:headerFooter/>
    <c:pageMargins b="0.78740157499999996" l="0.511811024" r="0.511811024" t="0.78740157499999996" header="0.31496062000000002" footer="0.31496062000000002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chart" Target="../charts/chart2.xml"/><Relationship Id="rId2" Type="http://schemas.openxmlformats.org/officeDocument/2006/relationships/chart" Target="../charts/chart1.xml"/><Relationship Id="rId1" Type="http://schemas.openxmlformats.org/officeDocument/2006/relationships/image" Target="../media/image1.png"/><Relationship Id="rId5" Type="http://schemas.openxmlformats.org/officeDocument/2006/relationships/chart" Target="../charts/chart4.xml"/><Relationship Id="rId4" Type="http://schemas.openxmlformats.org/officeDocument/2006/relationships/chart" Target="../charts/chart3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22860</xdr:colOff>
      <xdr:row>0</xdr:row>
      <xdr:rowOff>0</xdr:rowOff>
    </xdr:from>
    <xdr:to>
      <xdr:col>24</xdr:col>
      <xdr:colOff>373380</xdr:colOff>
      <xdr:row>71</xdr:row>
      <xdr:rowOff>7620</xdr:rowOff>
    </xdr:to>
    <xdr:sp macro="" textlink="">
      <xdr:nvSpPr>
        <xdr:cNvPr id="7" name="Retângulo 6">
          <a:extLst>
            <a:ext uri="{FF2B5EF4-FFF2-40B4-BE49-F238E27FC236}">
              <a16:creationId xmlns:a16="http://schemas.microsoft.com/office/drawing/2014/main" id="{CDAAC0A2-BE57-3EA9-2E62-1312C9F7C568}"/>
            </a:ext>
          </a:extLst>
        </xdr:cNvPr>
        <xdr:cNvSpPr/>
      </xdr:nvSpPr>
      <xdr:spPr>
        <a:xfrm>
          <a:off x="1851660" y="0"/>
          <a:ext cx="13152120" cy="12954000"/>
        </a:xfrm>
        <a:prstGeom prst="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3</xdr:col>
      <xdr:colOff>22860</xdr:colOff>
      <xdr:row>71</xdr:row>
      <xdr:rowOff>7620</xdr:rowOff>
    </xdr:to>
    <xdr:sp macro="" textlink="">
      <xdr:nvSpPr>
        <xdr:cNvPr id="4" name="Retângulo 3">
          <a:extLst>
            <a:ext uri="{FF2B5EF4-FFF2-40B4-BE49-F238E27FC236}">
              <a16:creationId xmlns:a16="http://schemas.microsoft.com/office/drawing/2014/main" id="{98DEA15A-279F-9AA0-359B-BD9C1380799A}"/>
            </a:ext>
          </a:extLst>
        </xdr:cNvPr>
        <xdr:cNvSpPr/>
      </xdr:nvSpPr>
      <xdr:spPr>
        <a:xfrm>
          <a:off x="0" y="0"/>
          <a:ext cx="1851660" cy="12954000"/>
        </a:xfrm>
        <a:prstGeom prst="rect">
          <a:avLst/>
        </a:prstGeom>
        <a:solidFill>
          <a:schemeClr val="accent1">
            <a:lumMod val="5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  <xdr:twoCellAnchor editAs="oneCell">
    <xdr:from>
      <xdr:col>0</xdr:col>
      <xdr:colOff>198121</xdr:colOff>
      <xdr:row>1</xdr:row>
      <xdr:rowOff>83820</xdr:rowOff>
    </xdr:from>
    <xdr:to>
      <xdr:col>2</xdr:col>
      <xdr:colOff>403861</xdr:colOff>
      <xdr:row>3</xdr:row>
      <xdr:rowOff>72602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B96B49E8-CD61-6DE4-36A5-9D9D74292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121" y="266700"/>
          <a:ext cx="1424940" cy="354542"/>
        </a:xfrm>
        <a:prstGeom prst="rect">
          <a:avLst/>
        </a:prstGeom>
      </xdr:spPr>
    </xdr:pic>
    <xdr:clientData/>
  </xdr:twoCellAnchor>
  <xdr:twoCellAnchor>
    <xdr:from>
      <xdr:col>3</xdr:col>
      <xdr:colOff>373380</xdr:colOff>
      <xdr:row>10</xdr:row>
      <xdr:rowOff>38100</xdr:rowOff>
    </xdr:from>
    <xdr:to>
      <xdr:col>12</xdr:col>
      <xdr:colOff>594360</xdr:colOff>
      <xdr:row>29</xdr:row>
      <xdr:rowOff>0</xdr:rowOff>
    </xdr:to>
    <xdr:sp macro="" textlink="">
      <xdr:nvSpPr>
        <xdr:cNvPr id="8" name="Retângulo: Cantos Arredondados 7">
          <a:extLst>
            <a:ext uri="{FF2B5EF4-FFF2-40B4-BE49-F238E27FC236}">
              <a16:creationId xmlns:a16="http://schemas.microsoft.com/office/drawing/2014/main" id="{22BE09F0-F34F-8019-4557-581C46133B69}"/>
            </a:ext>
          </a:extLst>
        </xdr:cNvPr>
        <xdr:cNvSpPr/>
      </xdr:nvSpPr>
      <xdr:spPr>
        <a:xfrm>
          <a:off x="2202180" y="1828800"/>
          <a:ext cx="5707380" cy="3436620"/>
        </a:xfrm>
        <a:prstGeom prst="roundRect">
          <a:avLst>
            <a:gd name="adj" fmla="val 3198"/>
          </a:avLst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  <xdr:twoCellAnchor>
    <xdr:from>
      <xdr:col>3</xdr:col>
      <xdr:colOff>541020</xdr:colOff>
      <xdr:row>10</xdr:row>
      <xdr:rowOff>114300</xdr:rowOff>
    </xdr:from>
    <xdr:to>
      <xdr:col>12</xdr:col>
      <xdr:colOff>464820</xdr:colOff>
      <xdr:row>27</xdr:row>
      <xdr:rowOff>167640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141AC0CA-682E-41B3-8886-2D005C27EE3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0</xdr:col>
      <xdr:colOff>144780</xdr:colOff>
      <xdr:row>12</xdr:row>
      <xdr:rowOff>15241</xdr:rowOff>
    </xdr:from>
    <xdr:to>
      <xdr:col>2</xdr:col>
      <xdr:colOff>434340</xdr:colOff>
      <xdr:row>22</xdr:row>
      <xdr:rowOff>1</xdr:rowOff>
    </xdr:to>
    <mc:AlternateContent xmlns:mc="http://schemas.openxmlformats.org/markup-compatibility/2006">
      <mc:Choice xmlns:a14="http://schemas.microsoft.com/office/drawing/2010/main" Requires="a14">
        <xdr:graphicFrame macro="">
          <xdr:nvGraphicFramePr>
            <xdr:cNvPr id="9" name="Ano">
              <a:extLst>
                <a:ext uri="{FF2B5EF4-FFF2-40B4-BE49-F238E27FC236}">
                  <a16:creationId xmlns:a16="http://schemas.microsoft.com/office/drawing/2014/main" id="{52C60BE1-9026-4A35-8E52-ED57917416CC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Ano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44780" y="2171701"/>
              <a:ext cx="1508760" cy="181356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t-BR" sz="1100"/>
                <a:t>Esta forma representa uma segmentação de dados. Segmentações de dados têm suporte no Excel 2010 ou versões posteriores.
\Se a forma tiver sido modificada em uma versão anterior do Excel, ou se a pasta de trabalho tiver sido salva no Excel 2003 ou versões anteriores, a segmentação de dados não poderá ser usada.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121920</xdr:colOff>
      <xdr:row>4</xdr:row>
      <xdr:rowOff>99060</xdr:rowOff>
    </xdr:from>
    <xdr:to>
      <xdr:col>2</xdr:col>
      <xdr:colOff>457200</xdr:colOff>
      <xdr:row>11</xdr:row>
      <xdr:rowOff>160020</xdr:rowOff>
    </xdr:to>
    <mc:AlternateContent xmlns:mc="http://schemas.openxmlformats.org/markup-compatibility/2006">
      <mc:Choice xmlns:a14="http://schemas.microsoft.com/office/drawing/2010/main" Requires="a14">
        <xdr:graphicFrame macro="">
          <xdr:nvGraphicFramePr>
            <xdr:cNvPr id="10" name="Unidade">
              <a:extLst>
                <a:ext uri="{FF2B5EF4-FFF2-40B4-BE49-F238E27FC236}">
                  <a16:creationId xmlns:a16="http://schemas.microsoft.com/office/drawing/2014/main" id="{53C38651-339B-4089-9C3F-752A9252C0C2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Unidade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21920" y="830580"/>
              <a:ext cx="1554480" cy="130302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t-BR" sz="1100"/>
                <a:t>Esta forma representa uma segmentação de dados. Segmentações de dados têm suporte no Excel 2010 ou versões posteriores.
\Se a forma tiver sido modificada em uma versão anterior do Excel, ou se a pasta de trabalho tiver sido salva no Excel 2003 ou versões anteriores, a segmentação de dados não poderá ser usada.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106680</xdr:colOff>
      <xdr:row>23</xdr:row>
      <xdr:rowOff>15241</xdr:rowOff>
    </xdr:from>
    <xdr:to>
      <xdr:col>2</xdr:col>
      <xdr:colOff>403860</xdr:colOff>
      <xdr:row>35</xdr:row>
      <xdr:rowOff>121920</xdr:rowOff>
    </xdr:to>
    <mc:AlternateContent xmlns:mc="http://schemas.openxmlformats.org/markup-compatibility/2006">
      <mc:Choice xmlns:a14="http://schemas.microsoft.com/office/drawing/2010/main" Requires="a14">
        <xdr:graphicFrame macro="">
          <xdr:nvGraphicFramePr>
            <xdr:cNvPr id="11" name="Categoria">
              <a:extLst>
                <a:ext uri="{FF2B5EF4-FFF2-40B4-BE49-F238E27FC236}">
                  <a16:creationId xmlns:a16="http://schemas.microsoft.com/office/drawing/2014/main" id="{08C0EFD2-C3FA-4296-AA04-9734773B9547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Categoria"/>
            </a:graphicData>
          </a:graphic>
        </xdr:graphicFrame>
      </mc:Choice>
      <mc:Fallback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06680" y="4183381"/>
              <a:ext cx="1516380" cy="230123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t-BR" sz="1100"/>
                <a:t>Esta forma representa uma segmentação de dados. Segmentações de dados têm suporte no Excel 2010 ou versões posteriores.
\Se a forma tiver sido modificada em uma versão anterior do Excel, ou se a pasta de trabalho tiver sido salva no Excel 2003 ou versões anteriores, a segmentação de dados não poderá ser usada.</a:t>
              </a:r>
            </a:p>
          </xdr:txBody>
        </xdr:sp>
      </mc:Fallback>
    </mc:AlternateContent>
    <xdr:clientData/>
  </xdr:twoCellAnchor>
  <xdr:twoCellAnchor>
    <xdr:from>
      <xdr:col>13</xdr:col>
      <xdr:colOff>167640</xdr:colOff>
      <xdr:row>10</xdr:row>
      <xdr:rowOff>22860</xdr:rowOff>
    </xdr:from>
    <xdr:to>
      <xdr:col>22</xdr:col>
      <xdr:colOff>388620</xdr:colOff>
      <xdr:row>28</xdr:row>
      <xdr:rowOff>167640</xdr:rowOff>
    </xdr:to>
    <xdr:sp macro="" textlink="">
      <xdr:nvSpPr>
        <xdr:cNvPr id="13" name="Retângulo: Cantos Arredondados 12">
          <a:extLst>
            <a:ext uri="{FF2B5EF4-FFF2-40B4-BE49-F238E27FC236}">
              <a16:creationId xmlns:a16="http://schemas.microsoft.com/office/drawing/2014/main" id="{E7D2C1BA-419C-4F15-912A-259992DE3378}"/>
            </a:ext>
          </a:extLst>
        </xdr:cNvPr>
        <xdr:cNvSpPr/>
      </xdr:nvSpPr>
      <xdr:spPr>
        <a:xfrm>
          <a:off x="8092440" y="1813560"/>
          <a:ext cx="5707380" cy="3436620"/>
        </a:xfrm>
        <a:prstGeom prst="roundRect">
          <a:avLst>
            <a:gd name="adj" fmla="val 3198"/>
          </a:avLst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  <xdr:twoCellAnchor>
    <xdr:from>
      <xdr:col>13</xdr:col>
      <xdr:colOff>350520</xdr:colOff>
      <xdr:row>10</xdr:row>
      <xdr:rowOff>167640</xdr:rowOff>
    </xdr:from>
    <xdr:to>
      <xdr:col>22</xdr:col>
      <xdr:colOff>251460</xdr:colOff>
      <xdr:row>28</xdr:row>
      <xdr:rowOff>45720</xdr:rowOff>
    </xdr:to>
    <xdr:graphicFrame macro="">
      <xdr:nvGraphicFramePr>
        <xdr:cNvPr id="12" name="Gráfico 11">
          <a:extLst>
            <a:ext uri="{FF2B5EF4-FFF2-40B4-BE49-F238E27FC236}">
              <a16:creationId xmlns:a16="http://schemas.microsoft.com/office/drawing/2014/main" id="{7A5BCC04-7844-4B7F-8813-6CC84BB72F1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</xdr:col>
      <xdr:colOff>381000</xdr:colOff>
      <xdr:row>29</xdr:row>
      <xdr:rowOff>129540</xdr:rowOff>
    </xdr:from>
    <xdr:to>
      <xdr:col>12</xdr:col>
      <xdr:colOff>601980</xdr:colOff>
      <xdr:row>48</xdr:row>
      <xdr:rowOff>91440</xdr:rowOff>
    </xdr:to>
    <xdr:sp macro="" textlink="">
      <xdr:nvSpPr>
        <xdr:cNvPr id="15" name="Retângulo: Cantos Arredondados 14">
          <a:extLst>
            <a:ext uri="{FF2B5EF4-FFF2-40B4-BE49-F238E27FC236}">
              <a16:creationId xmlns:a16="http://schemas.microsoft.com/office/drawing/2014/main" id="{E9812DE2-9F21-4CA3-ADB0-3B2728DF18A5}"/>
            </a:ext>
          </a:extLst>
        </xdr:cNvPr>
        <xdr:cNvSpPr/>
      </xdr:nvSpPr>
      <xdr:spPr>
        <a:xfrm>
          <a:off x="2209800" y="5394960"/>
          <a:ext cx="5707380" cy="3436620"/>
        </a:xfrm>
        <a:prstGeom prst="roundRect">
          <a:avLst>
            <a:gd name="adj" fmla="val 3198"/>
          </a:avLst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  <xdr:twoCellAnchor>
    <xdr:from>
      <xdr:col>4</xdr:col>
      <xdr:colOff>15240</xdr:colOff>
      <xdr:row>30</xdr:row>
      <xdr:rowOff>91440</xdr:rowOff>
    </xdr:from>
    <xdr:to>
      <xdr:col>12</xdr:col>
      <xdr:colOff>388620</xdr:colOff>
      <xdr:row>47</xdr:row>
      <xdr:rowOff>99060</xdr:rowOff>
    </xdr:to>
    <xdr:graphicFrame macro="">
      <xdr:nvGraphicFramePr>
        <xdr:cNvPr id="14" name="Gráfico 13">
          <a:extLst>
            <a:ext uri="{FF2B5EF4-FFF2-40B4-BE49-F238E27FC236}">
              <a16:creationId xmlns:a16="http://schemas.microsoft.com/office/drawing/2014/main" id="{2966FAF6-2109-4ED8-AABD-D306E8CEC2F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13</xdr:col>
      <xdr:colOff>160020</xdr:colOff>
      <xdr:row>29</xdr:row>
      <xdr:rowOff>121920</xdr:rowOff>
    </xdr:from>
    <xdr:to>
      <xdr:col>22</xdr:col>
      <xdr:colOff>381000</xdr:colOff>
      <xdr:row>48</xdr:row>
      <xdr:rowOff>83820</xdr:rowOff>
    </xdr:to>
    <xdr:sp macro="" textlink="">
      <xdr:nvSpPr>
        <xdr:cNvPr id="17" name="Retângulo: Cantos Arredondados 16">
          <a:extLst>
            <a:ext uri="{FF2B5EF4-FFF2-40B4-BE49-F238E27FC236}">
              <a16:creationId xmlns:a16="http://schemas.microsoft.com/office/drawing/2014/main" id="{DC6F9A1E-6023-41C8-9F7C-EACB6BDB9B88}"/>
            </a:ext>
          </a:extLst>
        </xdr:cNvPr>
        <xdr:cNvSpPr/>
      </xdr:nvSpPr>
      <xdr:spPr>
        <a:xfrm>
          <a:off x="8084820" y="5387340"/>
          <a:ext cx="5707380" cy="3436620"/>
        </a:xfrm>
        <a:prstGeom prst="roundRect">
          <a:avLst>
            <a:gd name="adj" fmla="val 3198"/>
          </a:avLst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  <xdr:twoCellAnchor>
    <xdr:from>
      <xdr:col>13</xdr:col>
      <xdr:colOff>327660</xdr:colOff>
      <xdr:row>30</xdr:row>
      <xdr:rowOff>83820</xdr:rowOff>
    </xdr:from>
    <xdr:to>
      <xdr:col>22</xdr:col>
      <xdr:colOff>243840</xdr:colOff>
      <xdr:row>47</xdr:row>
      <xdr:rowOff>160020</xdr:rowOff>
    </xdr:to>
    <xdr:graphicFrame macro="">
      <xdr:nvGraphicFramePr>
        <xdr:cNvPr id="16" name="Gráfico 15">
          <a:extLst>
            <a:ext uri="{FF2B5EF4-FFF2-40B4-BE49-F238E27FC236}">
              <a16:creationId xmlns:a16="http://schemas.microsoft.com/office/drawing/2014/main" id="{49F6A5C2-216F-4B57-9AF3-B92B52E678E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</xdr:col>
      <xdr:colOff>403860</xdr:colOff>
      <xdr:row>4</xdr:row>
      <xdr:rowOff>22860</xdr:rowOff>
    </xdr:from>
    <xdr:to>
      <xdr:col>8</xdr:col>
      <xdr:colOff>144780</xdr:colOff>
      <xdr:row>9</xdr:row>
      <xdr:rowOff>15240</xdr:rowOff>
    </xdr:to>
    <xdr:sp macro="" textlink="">
      <xdr:nvSpPr>
        <xdr:cNvPr id="18" name="Retângulo: Cantos Arredondados 17">
          <a:extLst>
            <a:ext uri="{FF2B5EF4-FFF2-40B4-BE49-F238E27FC236}">
              <a16:creationId xmlns:a16="http://schemas.microsoft.com/office/drawing/2014/main" id="{C5A3A3DD-B3FB-4417-8E92-77A39379D6AD}"/>
            </a:ext>
          </a:extLst>
        </xdr:cNvPr>
        <xdr:cNvSpPr/>
      </xdr:nvSpPr>
      <xdr:spPr>
        <a:xfrm>
          <a:off x="2232660" y="754380"/>
          <a:ext cx="2788920" cy="906780"/>
        </a:xfrm>
        <a:prstGeom prst="roundRect">
          <a:avLst>
            <a:gd name="adj" fmla="val 11602"/>
          </a:avLst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accent1">
                  <a:lumMod val="50000"/>
                </a:schemeClr>
              </a:solidFill>
              <a:latin typeface="Segoe UI" panose="020B0502040204020203" pitchFamily="34" charset="0"/>
              <a:ea typeface="Segoe UI Black" panose="020B0A02040204020203" pitchFamily="34" charset="0"/>
              <a:cs typeface="Segoe UI" panose="020B0502040204020203" pitchFamily="34" charset="0"/>
            </a:rPr>
            <a:t>Faturamento</a:t>
          </a:r>
        </a:p>
      </xdr:txBody>
    </xdr:sp>
    <xdr:clientData/>
  </xdr:twoCellAnchor>
  <xdr:oneCellAnchor>
    <xdr:from>
      <xdr:col>3</xdr:col>
      <xdr:colOff>403860</xdr:colOff>
      <xdr:row>5</xdr:row>
      <xdr:rowOff>167640</xdr:rowOff>
    </xdr:from>
    <xdr:ext cx="2133600" cy="433452"/>
    <xdr:sp macro="" textlink="Resumo!B2">
      <xdr:nvSpPr>
        <xdr:cNvPr id="19" name="CaixaDeTexto 18">
          <a:extLst>
            <a:ext uri="{FF2B5EF4-FFF2-40B4-BE49-F238E27FC236}">
              <a16:creationId xmlns:a16="http://schemas.microsoft.com/office/drawing/2014/main" id="{612F0392-02B8-7CB2-A352-88B452187F05}"/>
            </a:ext>
          </a:extLst>
        </xdr:cNvPr>
        <xdr:cNvSpPr txBox="1"/>
      </xdr:nvSpPr>
      <xdr:spPr>
        <a:xfrm>
          <a:off x="2232660" y="1082040"/>
          <a:ext cx="2133600" cy="43345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fld id="{23CC6D16-CC63-4361-A0A1-64235FC4B6D2}" type="TxLink">
            <a:rPr lang="en-US" sz="2000" b="1" i="0" u="none" strike="noStrike">
              <a:solidFill>
                <a:schemeClr val="accent1">
                  <a:lumMod val="50000"/>
                </a:schemeClr>
              </a:solidFill>
              <a:latin typeface="Segoe UI" panose="020B0502040204020203" pitchFamily="34" charset="0"/>
              <a:ea typeface="Calibri"/>
              <a:cs typeface="Segoe UI" panose="020B0502040204020203" pitchFamily="34" charset="0"/>
            </a:rPr>
            <a:t> R$ 18.495.437 </a:t>
          </a:fld>
          <a:endParaRPr lang="pt-BR" sz="2000" b="1">
            <a:solidFill>
              <a:schemeClr val="accent1">
                <a:lumMod val="50000"/>
              </a:schemeClr>
            </a:solidFill>
            <a:latin typeface="Segoe UI" panose="020B0502040204020203" pitchFamily="34" charset="0"/>
            <a:cs typeface="Segoe UI" panose="020B0502040204020203" pitchFamily="34" charset="0"/>
          </a:endParaRPr>
        </a:p>
      </xdr:txBody>
    </xdr:sp>
    <xdr:clientData/>
  </xdr:oneCellAnchor>
  <xdr:oneCellAnchor>
    <xdr:from>
      <xdr:col>6</xdr:col>
      <xdr:colOff>548640</xdr:colOff>
      <xdr:row>4</xdr:row>
      <xdr:rowOff>106680</xdr:rowOff>
    </xdr:from>
    <xdr:ext cx="581506" cy="245837"/>
    <xdr:sp macro="" textlink="Resumo!C2">
      <xdr:nvSpPr>
        <xdr:cNvPr id="20" name="CaixaDeTexto 19">
          <a:extLst>
            <a:ext uri="{FF2B5EF4-FFF2-40B4-BE49-F238E27FC236}">
              <a16:creationId xmlns:a16="http://schemas.microsoft.com/office/drawing/2014/main" id="{AB9DDB54-4606-3E4A-AA8D-D6B5B79CBA19}"/>
            </a:ext>
          </a:extLst>
        </xdr:cNvPr>
        <xdr:cNvSpPr txBox="1"/>
      </xdr:nvSpPr>
      <xdr:spPr>
        <a:xfrm>
          <a:off x="4206240" y="838200"/>
          <a:ext cx="581506" cy="24583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fld id="{FDAAF9EC-7B62-41D6-BABF-84BE873C8115}" type="TxLink">
            <a:rPr lang="en-US" sz="900" b="1" i="0" u="none" strike="noStrike">
              <a:solidFill>
                <a:srgbClr val="000000"/>
              </a:solidFill>
              <a:latin typeface="Segoe UI" panose="020B0502040204020203" pitchFamily="34" charset="0"/>
              <a:ea typeface="Calibri"/>
              <a:cs typeface="Segoe UI" panose="020B0502040204020203" pitchFamily="34" charset="0"/>
            </a:rPr>
            <a:t>-12,15%</a:t>
          </a:fld>
          <a:endParaRPr lang="pt-BR" sz="900" b="1">
            <a:latin typeface="Segoe UI" panose="020B0502040204020203" pitchFamily="34" charset="0"/>
            <a:cs typeface="Segoe UI" panose="020B0502040204020203" pitchFamily="34" charset="0"/>
          </a:endParaRPr>
        </a:p>
      </xdr:txBody>
    </xdr:sp>
    <xdr:clientData/>
  </xdr:oneCellAnchor>
  <xdr:oneCellAnchor>
    <xdr:from>
      <xdr:col>6</xdr:col>
      <xdr:colOff>350520</xdr:colOff>
      <xdr:row>4</xdr:row>
      <xdr:rowOff>99060</xdr:rowOff>
    </xdr:from>
    <xdr:ext cx="322781" cy="264560"/>
    <xdr:sp macro="" textlink="Resumo!C3">
      <xdr:nvSpPr>
        <xdr:cNvPr id="21" name="CaixaDeTexto 20">
          <a:extLst>
            <a:ext uri="{FF2B5EF4-FFF2-40B4-BE49-F238E27FC236}">
              <a16:creationId xmlns:a16="http://schemas.microsoft.com/office/drawing/2014/main" id="{9E4291B7-028F-191F-FE16-88CA0E8ABA42}"/>
            </a:ext>
          </a:extLst>
        </xdr:cNvPr>
        <xdr:cNvSpPr txBox="1"/>
      </xdr:nvSpPr>
      <xdr:spPr>
        <a:xfrm>
          <a:off x="4008120" y="830580"/>
          <a:ext cx="32278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fld id="{B7F00F5D-7E3C-4B15-8F28-BFD2FD8A02CD}" type="TxLink">
            <a:rPr lang="en-US" sz="1100" b="0" i="0" u="none" strike="noStrike">
              <a:solidFill>
                <a:srgbClr val="000000"/>
              </a:solidFill>
              <a:latin typeface="Wingdings 3"/>
            </a:rPr>
            <a:t>q</a:t>
          </a:fld>
          <a:endParaRPr lang="pt-BR" sz="1100"/>
        </a:p>
      </xdr:txBody>
    </xdr:sp>
    <xdr:clientData/>
  </xdr:oneCellAnchor>
  <xdr:twoCellAnchor>
    <xdr:from>
      <xdr:col>8</xdr:col>
      <xdr:colOff>266700</xdr:colOff>
      <xdr:row>4</xdr:row>
      <xdr:rowOff>30480</xdr:rowOff>
    </xdr:from>
    <xdr:to>
      <xdr:col>12</xdr:col>
      <xdr:colOff>579120</xdr:colOff>
      <xdr:row>9</xdr:row>
      <xdr:rowOff>22860</xdr:rowOff>
    </xdr:to>
    <xdr:sp macro="" textlink="">
      <xdr:nvSpPr>
        <xdr:cNvPr id="22" name="Retângulo: Cantos Arredondados 21">
          <a:extLst>
            <a:ext uri="{FF2B5EF4-FFF2-40B4-BE49-F238E27FC236}">
              <a16:creationId xmlns:a16="http://schemas.microsoft.com/office/drawing/2014/main" id="{A6BE3162-4CCA-4F70-A6DD-02484875003F}"/>
            </a:ext>
          </a:extLst>
        </xdr:cNvPr>
        <xdr:cNvSpPr/>
      </xdr:nvSpPr>
      <xdr:spPr>
        <a:xfrm>
          <a:off x="5143500" y="762000"/>
          <a:ext cx="2750820" cy="906780"/>
        </a:xfrm>
        <a:prstGeom prst="roundRect">
          <a:avLst>
            <a:gd name="adj" fmla="val 11602"/>
          </a:avLst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accent1">
                  <a:lumMod val="50000"/>
                </a:schemeClr>
              </a:solidFill>
              <a:latin typeface="Segoe UI" panose="020B0502040204020203" pitchFamily="34" charset="0"/>
              <a:ea typeface="Segoe UI Black" panose="020B0A02040204020203" pitchFamily="34" charset="0"/>
              <a:cs typeface="Segoe UI" panose="020B0502040204020203" pitchFamily="34" charset="0"/>
            </a:rPr>
            <a:t>Quantidade Vendida</a:t>
          </a:r>
        </a:p>
      </xdr:txBody>
    </xdr:sp>
    <xdr:clientData/>
  </xdr:twoCellAnchor>
  <xdr:oneCellAnchor>
    <xdr:from>
      <xdr:col>8</xdr:col>
      <xdr:colOff>251460</xdr:colOff>
      <xdr:row>5</xdr:row>
      <xdr:rowOff>175260</xdr:rowOff>
    </xdr:from>
    <xdr:ext cx="2133600" cy="433452"/>
    <xdr:sp macro="" textlink="Resumo!B4">
      <xdr:nvSpPr>
        <xdr:cNvPr id="23" name="CaixaDeTexto 22">
          <a:extLst>
            <a:ext uri="{FF2B5EF4-FFF2-40B4-BE49-F238E27FC236}">
              <a16:creationId xmlns:a16="http://schemas.microsoft.com/office/drawing/2014/main" id="{0F69F20D-637E-42F8-ACD1-0420DD661F74}"/>
            </a:ext>
          </a:extLst>
        </xdr:cNvPr>
        <xdr:cNvSpPr txBox="1"/>
      </xdr:nvSpPr>
      <xdr:spPr>
        <a:xfrm>
          <a:off x="5128260" y="1089660"/>
          <a:ext cx="2133600" cy="43345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marL="0" indent="0"/>
          <a:fld id="{37432717-D2CD-41E6-AA57-46DA967C1F3B}" type="TxLink">
            <a:rPr lang="en-US" sz="2000" b="1" i="0" u="none" strike="noStrike">
              <a:solidFill>
                <a:schemeClr val="accent1">
                  <a:lumMod val="50000"/>
                </a:schemeClr>
              </a:solidFill>
              <a:latin typeface="Segoe UI" panose="020B0502040204020203" pitchFamily="34" charset="0"/>
              <a:ea typeface="Calibri"/>
              <a:cs typeface="Segoe UI" panose="020B0502040204020203" pitchFamily="34" charset="0"/>
            </a:rPr>
            <a:pPr marL="0" indent="0"/>
            <a:t> 9.701.777 </a:t>
          </a:fld>
          <a:endParaRPr lang="pt-BR" sz="2000" b="1" i="0" u="none" strike="noStrike">
            <a:solidFill>
              <a:schemeClr val="accent1">
                <a:lumMod val="50000"/>
              </a:schemeClr>
            </a:solidFill>
            <a:latin typeface="Segoe UI" panose="020B0502040204020203" pitchFamily="34" charset="0"/>
            <a:ea typeface="Calibri"/>
            <a:cs typeface="Segoe UI" panose="020B0502040204020203" pitchFamily="34" charset="0"/>
          </a:endParaRPr>
        </a:p>
      </xdr:txBody>
    </xdr:sp>
    <xdr:clientData/>
  </xdr:oneCellAnchor>
  <xdr:twoCellAnchor>
    <xdr:from>
      <xdr:col>13</xdr:col>
      <xdr:colOff>160020</xdr:colOff>
      <xdr:row>4</xdr:row>
      <xdr:rowOff>30480</xdr:rowOff>
    </xdr:from>
    <xdr:to>
      <xdr:col>17</xdr:col>
      <xdr:colOff>472440</xdr:colOff>
      <xdr:row>9</xdr:row>
      <xdr:rowOff>22860</xdr:rowOff>
    </xdr:to>
    <xdr:sp macro="" textlink="">
      <xdr:nvSpPr>
        <xdr:cNvPr id="24" name="Retângulo: Cantos Arredondados 23">
          <a:extLst>
            <a:ext uri="{FF2B5EF4-FFF2-40B4-BE49-F238E27FC236}">
              <a16:creationId xmlns:a16="http://schemas.microsoft.com/office/drawing/2014/main" id="{CAEE8636-482A-48EF-A68E-DA1CE01E64A4}"/>
            </a:ext>
          </a:extLst>
        </xdr:cNvPr>
        <xdr:cNvSpPr/>
      </xdr:nvSpPr>
      <xdr:spPr>
        <a:xfrm>
          <a:off x="8084820" y="762000"/>
          <a:ext cx="2750820" cy="906780"/>
        </a:xfrm>
        <a:prstGeom prst="roundRect">
          <a:avLst>
            <a:gd name="adj" fmla="val 11602"/>
          </a:avLst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accent1">
                  <a:lumMod val="50000"/>
                </a:schemeClr>
              </a:solidFill>
              <a:latin typeface="Segoe UI" panose="020B0502040204020203" pitchFamily="34" charset="0"/>
              <a:ea typeface="Segoe UI Black" panose="020B0A02040204020203" pitchFamily="34" charset="0"/>
              <a:cs typeface="Segoe UI" panose="020B0502040204020203" pitchFamily="34" charset="0"/>
            </a:rPr>
            <a:t>Ticket Médio</a:t>
          </a:r>
        </a:p>
      </xdr:txBody>
    </xdr:sp>
    <xdr:clientData/>
  </xdr:twoCellAnchor>
  <xdr:oneCellAnchor>
    <xdr:from>
      <xdr:col>13</xdr:col>
      <xdr:colOff>144780</xdr:colOff>
      <xdr:row>5</xdr:row>
      <xdr:rowOff>175260</xdr:rowOff>
    </xdr:from>
    <xdr:ext cx="2133600" cy="433452"/>
    <xdr:sp macro="" textlink="Resumo!B5">
      <xdr:nvSpPr>
        <xdr:cNvPr id="25" name="CaixaDeTexto 24">
          <a:extLst>
            <a:ext uri="{FF2B5EF4-FFF2-40B4-BE49-F238E27FC236}">
              <a16:creationId xmlns:a16="http://schemas.microsoft.com/office/drawing/2014/main" id="{E7BE55C9-A427-45C3-A98C-CD9B882AC193}"/>
            </a:ext>
          </a:extLst>
        </xdr:cNvPr>
        <xdr:cNvSpPr txBox="1"/>
      </xdr:nvSpPr>
      <xdr:spPr>
        <a:xfrm>
          <a:off x="8069580" y="1089660"/>
          <a:ext cx="2133600" cy="43345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marL="0" indent="0"/>
          <a:fld id="{98550901-E994-4B16-AC8F-C5BD226F4A3F}" type="TxLink">
            <a:rPr lang="en-US" sz="2000" b="1" i="0" u="none" strike="noStrike">
              <a:solidFill>
                <a:schemeClr val="accent1">
                  <a:lumMod val="50000"/>
                </a:schemeClr>
              </a:solidFill>
              <a:latin typeface="Segoe UI" panose="020B0502040204020203" pitchFamily="34" charset="0"/>
              <a:ea typeface="Calibri"/>
              <a:cs typeface="Segoe UI" panose="020B0502040204020203" pitchFamily="34" charset="0"/>
            </a:rPr>
            <a:pPr marL="0" indent="0"/>
            <a:t> R$ 303,05 </a:t>
          </a:fld>
          <a:endParaRPr lang="pt-BR" sz="2000" b="1" i="0" u="none" strike="noStrike">
            <a:solidFill>
              <a:schemeClr val="accent1">
                <a:lumMod val="50000"/>
              </a:schemeClr>
            </a:solidFill>
            <a:latin typeface="Segoe UI" panose="020B0502040204020203" pitchFamily="34" charset="0"/>
            <a:ea typeface="Calibri"/>
            <a:cs typeface="Segoe UI" panose="020B0502040204020203" pitchFamily="34" charset="0"/>
          </a:endParaRPr>
        </a:p>
      </xdr:txBody>
    </xdr:sp>
    <xdr:clientData/>
  </xdr:oneCellAnchor>
  <xdr:twoCellAnchor>
    <xdr:from>
      <xdr:col>18</xdr:col>
      <xdr:colOff>15240</xdr:colOff>
      <xdr:row>4</xdr:row>
      <xdr:rowOff>15240</xdr:rowOff>
    </xdr:from>
    <xdr:to>
      <xdr:col>22</xdr:col>
      <xdr:colOff>327660</xdr:colOff>
      <xdr:row>9</xdr:row>
      <xdr:rowOff>7620</xdr:rowOff>
    </xdr:to>
    <xdr:sp macro="" textlink="">
      <xdr:nvSpPr>
        <xdr:cNvPr id="26" name="Retângulo: Cantos Arredondados 25">
          <a:extLst>
            <a:ext uri="{FF2B5EF4-FFF2-40B4-BE49-F238E27FC236}">
              <a16:creationId xmlns:a16="http://schemas.microsoft.com/office/drawing/2014/main" id="{38316530-42C5-4834-AC23-9FF811BF447E}"/>
            </a:ext>
          </a:extLst>
        </xdr:cNvPr>
        <xdr:cNvSpPr/>
      </xdr:nvSpPr>
      <xdr:spPr>
        <a:xfrm>
          <a:off x="10988040" y="746760"/>
          <a:ext cx="2750820" cy="906780"/>
        </a:xfrm>
        <a:prstGeom prst="roundRect">
          <a:avLst>
            <a:gd name="adj" fmla="val 11602"/>
          </a:avLst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pt-BR" sz="1100" b="1">
              <a:solidFill>
                <a:schemeClr val="accent1">
                  <a:lumMod val="50000"/>
                </a:schemeClr>
              </a:solidFill>
              <a:latin typeface="Segoe UI" panose="020B0502040204020203" pitchFamily="34" charset="0"/>
              <a:ea typeface="Segoe UI Black" panose="020B0A02040204020203" pitchFamily="34" charset="0"/>
              <a:cs typeface="Segoe UI" panose="020B0502040204020203" pitchFamily="34" charset="0"/>
            </a:rPr>
            <a:t>Quantidade Pedidos</a:t>
          </a:r>
        </a:p>
      </xdr:txBody>
    </xdr:sp>
    <xdr:clientData/>
  </xdr:twoCellAnchor>
  <xdr:oneCellAnchor>
    <xdr:from>
      <xdr:col>18</xdr:col>
      <xdr:colOff>0</xdr:colOff>
      <xdr:row>5</xdr:row>
      <xdr:rowOff>160020</xdr:rowOff>
    </xdr:from>
    <xdr:ext cx="2133600" cy="433452"/>
    <xdr:sp macro="" textlink="Resumo!B6">
      <xdr:nvSpPr>
        <xdr:cNvPr id="27" name="CaixaDeTexto 26">
          <a:extLst>
            <a:ext uri="{FF2B5EF4-FFF2-40B4-BE49-F238E27FC236}">
              <a16:creationId xmlns:a16="http://schemas.microsoft.com/office/drawing/2014/main" id="{2CA120A1-FFC5-4C67-BC39-B0689FCC4D35}"/>
            </a:ext>
          </a:extLst>
        </xdr:cNvPr>
        <xdr:cNvSpPr txBox="1"/>
      </xdr:nvSpPr>
      <xdr:spPr>
        <a:xfrm>
          <a:off x="10972800" y="1074420"/>
          <a:ext cx="2133600" cy="43345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marL="0" indent="0"/>
          <a:fld id="{B3E75C46-7C24-4581-BD65-700F2FAFFDA2}" type="TxLink">
            <a:rPr lang="en-US" sz="2000" b="1" i="0" u="none" strike="noStrike">
              <a:solidFill>
                <a:schemeClr val="accent1">
                  <a:lumMod val="50000"/>
                </a:schemeClr>
              </a:solidFill>
              <a:latin typeface="Segoe UI" panose="020B0502040204020203" pitchFamily="34" charset="0"/>
              <a:ea typeface="Calibri"/>
              <a:cs typeface="Segoe UI" panose="020B0502040204020203" pitchFamily="34" charset="0"/>
            </a:rPr>
            <a:pPr marL="0" indent="0"/>
            <a:t> 19.506 </a:t>
          </a:fld>
          <a:endParaRPr lang="pt-BR" sz="2000" b="1" i="0" u="none" strike="noStrike">
            <a:solidFill>
              <a:schemeClr val="accent1">
                <a:lumMod val="50000"/>
              </a:schemeClr>
            </a:solidFill>
            <a:latin typeface="Segoe UI" panose="020B0502040204020203" pitchFamily="34" charset="0"/>
            <a:ea typeface="Calibri"/>
            <a:cs typeface="Segoe UI" panose="020B0502040204020203" pitchFamily="34" charset="0"/>
          </a:endParaRPr>
        </a:p>
      </xdr:txBody>
    </xdr:sp>
    <xdr:clientData/>
  </xdr:oneCellAnchor>
  <xdr:oneCellAnchor>
    <xdr:from>
      <xdr:col>3</xdr:col>
      <xdr:colOff>365760</xdr:colOff>
      <xdr:row>0</xdr:row>
      <xdr:rowOff>160020</xdr:rowOff>
    </xdr:from>
    <xdr:ext cx="3279872" cy="501740"/>
    <xdr:sp macro="" textlink="">
      <xdr:nvSpPr>
        <xdr:cNvPr id="28" name="CaixaDeTexto 27">
          <a:extLst>
            <a:ext uri="{FF2B5EF4-FFF2-40B4-BE49-F238E27FC236}">
              <a16:creationId xmlns:a16="http://schemas.microsoft.com/office/drawing/2014/main" id="{71E5811D-8185-7868-8806-C10D2D13E97F}"/>
            </a:ext>
          </a:extLst>
        </xdr:cNvPr>
        <xdr:cNvSpPr txBox="1"/>
      </xdr:nvSpPr>
      <xdr:spPr>
        <a:xfrm>
          <a:off x="2194560" y="160020"/>
          <a:ext cx="3279872" cy="50174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pt-BR" sz="2400" b="1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rPr>
            <a:t>Dashboard Comercial</a:t>
          </a:r>
        </a:p>
      </xdr:txBody>
    </xdr:sp>
    <xdr:clientData/>
  </xdr:oneCellAnchor>
</xdr:wsDr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rine Lago" refreshedDate="44906.826337152779" createdVersion="5" refreshedVersion="8" minRefreshableVersion="3" recordCount="0" supportSubquery="1" supportAdvancedDrill="1" xr:uid="{839DBB72-C96B-4010-978C-4D6C7458D422}">
  <cacheSource type="external" connectionId="8"/>
  <cacheFields count="6">
    <cacheField name="[Calendario].[Ano].[Ano]" caption="Ano" numFmtId="0" hierarchy="1" level="1">
      <sharedItems containsSemiMixedTypes="0" containsString="0" containsNumber="1" containsInteger="1" minValue="2019" maxValue="2019" count="1">
        <n v="2019"/>
      </sharedItems>
      <extLst>
        <ext xmlns:x15="http://schemas.microsoft.com/office/spreadsheetml/2010/11/main" uri="{4F2E5C28-24EA-4eb8-9CBF-B6C8F9C3D259}">
          <x15:cachedUniqueNames>
            <x15:cachedUniqueName index="0" name="[Calendario].[Ano].&amp;[2019]"/>
          </x15:cachedUniqueNames>
        </ext>
      </extLst>
    </cacheField>
    <cacheField name="[Calendario].[Nome do Mês].[Nome do Mês]" caption="Nome do Mês" numFmtId="0" hierarchy="2" level="1">
      <sharedItems count="12">
        <s v="janeiro"/>
        <s v="fevereiro"/>
        <s v="março"/>
        <s v="abril"/>
        <s v="maio"/>
        <s v="junho"/>
        <s v="julho"/>
        <s v="agosto"/>
        <s v="setembro"/>
        <s v="outubro"/>
        <s v="novembro"/>
        <s v="dezembro"/>
      </sharedItems>
    </cacheField>
    <cacheField name="[Measures].[Soma de Vl.Total]" caption="Soma de Vl.Total" numFmtId="0" hierarchy="42" level="32767"/>
    <cacheField name="[Measures].[Vl. Ano Anterior]" caption="Vl. Ano Anterior" numFmtId="0" hierarchy="32" level="32767"/>
    <cacheField name="[Unidades].[Unidade].[Unidade]" caption="Unidade" numFmtId="0" hierarchy="17" level="1">
      <sharedItems containsSemiMixedTypes="0" containsNonDate="0" containsString="0"/>
    </cacheField>
    <cacheField name="[Produtos].[Categoria].[Categoria]" caption="Categoria" numFmtId="0" hierarchy="15" level="1">
      <sharedItems containsSemiMixedTypes="0" containsNonDate="0" containsString="0"/>
    </cacheField>
  </cacheFields>
  <cacheHierarchies count="47">
    <cacheHierarchy uniqueName="[Calendario].[Data]" caption="Data" attribute="1" time="1" defaultMemberUniqueName="[Calendario].[Data].[All]" allUniqueName="[Calendario].[Data].[All]" dimensionUniqueName="[Calendario]" displayFolder="" count="0" memberValueDatatype="7" unbalanced="0"/>
    <cacheHierarchy uniqueName="[Calendario].[Ano]" caption="Ano" attribute="1" defaultMemberUniqueName="[Calendario].[Ano].[All]" allUniqueName="[Calendario].[Ano].[All]" dimensionUniqueName="[Calendario]" displayFolder="" count="2" memberValueDatatype="20" unbalanced="0">
      <fieldsUsage count="2">
        <fieldUsage x="-1"/>
        <fieldUsage x="0"/>
      </fieldsUsage>
    </cacheHierarchy>
    <cacheHierarchy uniqueName="[Calendario].[Nome do Mês]" caption="Nome do Mês" attribute="1" defaultMemberUniqueName="[Calendario].[Nome do Mês].[All]" allUniqueName="[Calendario].[Nome do Mês].[All]" dimensionUniqueName="[Calendario]" displayFolder="" count="2" memberValueDatatype="130" unbalanced="0">
      <fieldsUsage count="2">
        <fieldUsage x="-1"/>
        <fieldUsage x="1"/>
      </fieldsUsage>
    </cacheHierarchy>
    <cacheHierarchy uniqueName="[Calendario].[Mês]" caption="Mês" attribute="1" defaultMemberUniqueName="[Calendario].[Mês].[All]" allUniqueName="[Calendario].[Mês].[All]" dimensionUniqueName="[Calendario]" displayFolder="" count="0" memberValueDatatype="20" unbalanced="0"/>
    <cacheHierarchy uniqueName="[Calendario].[Trimestre]" caption="Trimestre" attribute="1" defaultMemberUniqueName="[Calendario].[Trimestre].[All]" allUniqueName="[Calendario].[Trimestre].[All]" dimensionUniqueName="[Calendario]" displayFolder="" count="0" memberValueDatatype="130" unbalanced="0"/>
    <cacheHierarchy uniqueName="[Cidades].[Cod.IBGE]" caption="Cod.IBGE" attribute="1" defaultMemberUniqueName="[Cidades].[Cod.IBGE].[All]" allUniqueName="[Cidades].[Cod.IBGE].[All]" dimensionUniqueName="[Cidades]" displayFolder="" count="0" memberValueDatatype="20" unbalanced="0"/>
    <cacheHierarchy uniqueName="[Cidades].[Estado]" caption="Estado" attribute="1" defaultMemberUniqueName="[Cidades].[Estado].[All]" allUniqueName="[Cidades].[Estado].[All]" dimensionUniqueName="[Cidades]" displayFolder="" count="0" memberValueDatatype="130" unbalanced="0"/>
    <cacheHierarchy uniqueName="[Cidades].[Cidade]" caption="Cidade" attribute="1" defaultMemberUniqueName="[Cidades].[Cidade].[All]" allUniqueName="[Cidades].[Cidade].[All]" dimensionUniqueName="[Cidades]" displayFolder="" count="0" memberValueDatatype="130" unbalanced="0"/>
    <cacheHierarchy uniqueName="[Cidades].[Localização]" caption="Localização" attribute="1" defaultMemberUniqueName="[Cidades].[Localização].[All]" allUniqueName="[Cidades].[Localização].[All]" dimensionUniqueName="[Cidades]" displayFolder="" count="0" memberValueDatatype="130" unbalanced="0"/>
    <cacheHierarchy uniqueName="[Clientes].[Cod.Cliente]" caption="Cod.Cliente" attribute="1" defaultMemberUniqueName="[Clientes].[Cod.Cliente].[All]" allUniqueName="[Clientes].[Cod.Cliente].[All]" dimensionUniqueName="[Clientes]" displayFolder="" count="0" memberValueDatatype="20" unbalanced="0"/>
    <cacheHierarchy uniqueName="[Clientes].[Cliente]" caption="Cliente" attribute="1" defaultMemberUniqueName="[Clientes].[Cliente].[All]" allUniqueName="[Clientes].[Cliente].[All]" dimensionUniqueName="[Clientes]" displayFolder="" count="0" memberValueDatatype="130" unbalanced="0"/>
    <cacheHierarchy uniqueName="[Clientes].[Cod.IBGE]" caption="Cod.IBGE" attribute="1" defaultMemberUniqueName="[Clientes].[Cod.IBGE].[All]" allUniqueName="[Clientes].[Cod.IBGE].[All]" dimensionUniqueName="[Clientes]" displayFolder="" count="0" memberValueDatatype="20" unbalanced="0"/>
    <cacheHierarchy uniqueName="[Clientes].[Grupo]" caption="Grupo" attribute="1" defaultMemberUniqueName="[Clientes].[Grupo].[All]" allUniqueName="[Clientes].[Grupo].[All]" dimensionUniqueName="[Clientes]" displayFolder="" count="0" memberValueDatatype="130" unbalanced="0"/>
    <cacheHierarchy uniqueName="[Produtos].[Cod.Produto]" caption="Cod.Produto" attribute="1" defaultMemberUniqueName="[Produtos].[Cod.Produto].[All]" allUniqueName="[Produtos].[Cod.Produto].[All]" dimensionUniqueName="[Produtos]" displayFolder="" count="0" memberValueDatatype="130" unbalanced="0"/>
    <cacheHierarchy uniqueName="[Produtos].[Produto]" caption="Produto" attribute="1" defaultMemberUniqueName="[Produtos].[Produto].[All]" allUniqueName="[Produtos].[Produto].[All]" dimensionUniqueName="[Produtos]" displayFolder="" count="0" memberValueDatatype="130" unbalanced="0"/>
    <cacheHierarchy uniqueName="[Produtos].[Categoria]" caption="Categoria" attribute="1" defaultMemberUniqueName="[Produtos].[Categoria].[All]" allUniqueName="[Produtos].[Categoria].[All]" dimensionUniqueName="[Produtos]" displayFolder="" count="2" memberValueDatatype="130" unbalanced="0">
      <fieldsUsage count="2">
        <fieldUsage x="-1"/>
        <fieldUsage x="5"/>
      </fieldsUsage>
    </cacheHierarchy>
    <cacheHierarchy uniqueName="[Unidades].[Cod.Unidade]" caption="Cod.Unidade" attribute="1" defaultMemberUniqueName="[Unidades].[Cod.Unidade].[All]" allUniqueName="[Unidades].[Cod.Unidade].[All]" dimensionUniqueName="[Unidades]" displayFolder="" count="0" memberValueDatatype="20" unbalanced="0"/>
    <cacheHierarchy uniqueName="[Unidades].[Unidade]" caption="Unidade" attribute="1" defaultMemberUniqueName="[Unidades].[Unidade].[All]" allUniqueName="[Unidades].[Unidade].[All]" dimensionUniqueName="[Unidades]" displayFolder="" count="2" memberValueDatatype="130" unbalanced="0">
      <fieldsUsage count="2">
        <fieldUsage x="-1"/>
        <fieldUsage x="4"/>
      </fieldsUsage>
    </cacheHierarchy>
    <cacheHierarchy uniqueName="[Vendas].[Pedido]" caption="Pedido" attribute="1" defaultMemberUniqueName="[Vendas].[Pedido].[All]" allUniqueName="[Vendas].[Pedido].[All]" dimensionUniqueName="[Vendas]" displayFolder="" count="0" memberValueDatatype="20" unbalanced="0"/>
    <cacheHierarchy uniqueName="[Vendas].[Data Pedido]" caption="Data Pedido" attribute="1" time="1" defaultMemberUniqueName="[Vendas].[Data Pedido].[All]" allUniqueName="[Vendas].[Data Pedido].[All]" dimensionUniqueName="[Vendas]" displayFolder="" count="0" memberValueDatatype="7" unbalanced="0"/>
    <cacheHierarchy uniqueName="[Vendas].[Data Faturamento]" caption="Data Faturamento" attribute="1" time="1" defaultMemberUniqueName="[Vendas].[Data Faturamento].[All]" allUniqueName="[Vendas].[Data Faturamento].[All]" dimensionUniqueName="[Vendas]" displayFolder="" count="0" memberValueDatatype="7" unbalanced="0"/>
    <cacheHierarchy uniqueName="[Vendas].[Cod.Vendedor]" caption="Cod.Vendedor" attribute="1" defaultMemberUniqueName="[Vendas].[Cod.Vendedor].[All]" allUniqueName="[Vendas].[Cod.Vendedor].[All]" dimensionUniqueName="[Vendas]" displayFolder="" count="0" memberValueDatatype="20" unbalanced="0"/>
    <cacheHierarchy uniqueName="[Vendas].[Cod.Unidade]" caption="Cod.Unidade" attribute="1" defaultMemberUniqueName="[Vendas].[Cod.Unidade].[All]" allUniqueName="[Vendas].[Cod.Unidade].[All]" dimensionUniqueName="[Vendas]" displayFolder="" count="0" memberValueDatatype="20" unbalanced="0"/>
    <cacheHierarchy uniqueName="[Vendas].[Cod.Cliente]" caption="Cod.Cliente" attribute="1" defaultMemberUniqueName="[Vendas].[Cod.Cliente].[All]" allUniqueName="[Vendas].[Cod.Cliente].[All]" dimensionUniqueName="[Vendas]" displayFolder="" count="0" memberValueDatatype="20" unbalanced="0"/>
    <cacheHierarchy uniqueName="[Vendas].[Cod.Produto]" caption="Cod.Produto" attribute="1" defaultMemberUniqueName="[Vendas].[Cod.Produto].[All]" allUniqueName="[Vendas].[Cod.Produto].[All]" dimensionUniqueName="[Vendas]" displayFolder="" count="0" memberValueDatatype="130" unbalanced="0"/>
    <cacheHierarchy uniqueName="[Vendas].[Qtde]" caption="Qtde" attribute="1" defaultMemberUniqueName="[Vendas].[Qtde].[All]" allUniqueName="[Vendas].[Qtde].[All]" dimensionUniqueName="[Vendas]" displayFolder="" count="0" memberValueDatatype="20" unbalanced="0"/>
    <cacheHierarchy uniqueName="[Vendas].[Vl.Unitario]" caption="Vl.Unitario" attribute="1" defaultMemberUniqueName="[Vendas].[Vl.Unitario].[All]" allUniqueName="[Vendas].[Vl.Unitario].[All]" dimensionUniqueName="[Vendas]" displayFolder="" count="0" memberValueDatatype="5" unbalanced="0"/>
    <cacheHierarchy uniqueName="[Vendas].[Vl.Frete]" caption="Vl.Frete" attribute="1" defaultMemberUniqueName="[Vendas].[Vl.Frete].[All]" allUniqueName="[Vendas].[Vl.Frete].[All]" dimensionUniqueName="[Vendas]" displayFolder="" count="0" memberValueDatatype="5" unbalanced="0"/>
    <cacheHierarchy uniqueName="[Vendas].[Vl.Total]" caption="Vl.Total" attribute="1" defaultMemberUniqueName="[Vendas].[Vl.Total].[All]" allUniqueName="[Vendas].[Vl.Total].[All]" dimensionUniqueName="[Vendas]" displayFolder="" count="0" memberValueDatatype="5" unbalanced="0"/>
    <cacheHierarchy uniqueName="[Vendedores].[Cod.Vendedor]" caption="Cod.Vendedor" attribute="1" defaultMemberUniqueName="[Vendedores].[Cod.Vendedor].[All]" allUniqueName="[Vendedores].[Cod.Vendedor].[All]" dimensionUniqueName="[Vendedores]" displayFolder="" count="0" memberValueDatatype="20" unbalanced="0"/>
    <cacheHierarchy uniqueName="[Vendedores].[Vendedor]" caption="Vendedor" attribute="1" defaultMemberUniqueName="[Vendedores].[Vendedor].[All]" allUniqueName="[Vendedores].[Vendedor].[All]" dimensionUniqueName="[Vendedores]" displayFolder="" count="0" memberValueDatatype="130" unbalanced="0"/>
    <cacheHierarchy uniqueName="[Vendedores].[Supervisor]" caption="Supervisor" attribute="1" defaultMemberUniqueName="[Vendedores].[Supervisor].[All]" allUniqueName="[Vendedores].[Supervisor].[All]" dimensionUniqueName="[Vendedores]" displayFolder="" count="0" memberValueDatatype="130" unbalanced="0"/>
    <cacheHierarchy uniqueName="[Measures].[Vl. Ano Anterior]" caption="Vl. Ano Anterior" measure="1" displayFolder="" measureGroup="Vendas" count="0" oneField="1">
      <fieldsUsage count="1">
        <fieldUsage x="3"/>
      </fieldsUsage>
    </cacheHierarchy>
    <cacheHierarchy uniqueName="[Measures].[Var. Qtd Ano Anterior]" caption="Var. Qtd Ano Anterior" measure="1" displayFolder="" measureGroup="Vendas" count="0"/>
    <cacheHierarchy uniqueName="[Measures].[__XL_Count Vendas]" caption="__XL_Count Vendas" measure="1" displayFolder="" measureGroup="Vendas" count="0" hidden="1"/>
    <cacheHierarchy uniqueName="[Measures].[__XL_Count Calendario]" caption="__XL_Count Calendario" measure="1" displayFolder="" measureGroup="Calendario" count="0" hidden="1"/>
    <cacheHierarchy uniqueName="[Measures].[__XL_Count Cidades]" caption="__XL_Count Cidades" measure="1" displayFolder="" measureGroup="Cidades" count="0" hidden="1"/>
    <cacheHierarchy uniqueName="[Measures].[__XL_Count Clientes]" caption="__XL_Count Clientes" measure="1" displayFolder="" measureGroup="Clientes" count="0" hidden="1"/>
    <cacheHierarchy uniqueName="[Measures].[__XL_Count Produtos]" caption="__XL_Count Produtos" measure="1" displayFolder="" measureGroup="Produtos" count="0" hidden="1"/>
    <cacheHierarchy uniqueName="[Measures].[__XL_Count Unidades]" caption="__XL_Count Unidades" measure="1" displayFolder="" measureGroup="Unidades" count="0" hidden="1"/>
    <cacheHierarchy uniqueName="[Measures].[__XL_Count Vendedores]" caption="__XL_Count Vendedores" measure="1" displayFolder="" measureGroup="Vendedores" count="0" hidden="1"/>
    <cacheHierarchy uniqueName="[Measures].[__No measures defined]" caption="__No measures defined" measure="1" displayFolder="" count="0" hidden="1"/>
    <cacheHierarchy uniqueName="[Measures].[Soma de Vl.Total]" caption="Soma de Vl.Total" measure="1" displayFolder="" measureGroup="Vendas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28"/>
        </ext>
      </extLst>
    </cacheHierarchy>
    <cacheHierarchy uniqueName="[Measures].[Soma de Qtde]" caption="Soma de Qtde" measure="1" displayFolder="" measureGroup="Vendas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oma de Pedido]" caption="Soma de Pedido" measure="1" displayFolder="" measureGroup="Vendas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Contagem Distinta de Pedido]" caption="Contagem Distinta de Pedido" measure="1" displayFolder="" measureGroup="Vendas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Média de Vl.Total]" caption="Média de Vl.Total" measure="1" displayFolder="" measureGroup="Vendas" count="0" hidden="1">
      <extLst>
        <ext xmlns:x15="http://schemas.microsoft.com/office/spreadsheetml/2010/11/main" uri="{B97F6D7D-B522-45F9-BDA1-12C45D357490}">
          <x15:cacheHierarchy aggregatedColumn="28"/>
        </ext>
      </extLst>
    </cacheHierarchy>
  </cacheHierarchies>
  <kpis count="0"/>
  <dimensions count="8">
    <dimension name="Calendario" uniqueName="[Calendario]" caption="Calendario"/>
    <dimension name="Cidades" uniqueName="[Cidades]" caption="Cidades"/>
    <dimension name="Clientes" uniqueName="[Clientes]" caption="Clientes"/>
    <dimension measure="1" name="Measures" uniqueName="[Measures]" caption="Measures"/>
    <dimension name="Produtos" uniqueName="[Produtos]" caption="Produtos"/>
    <dimension name="Unidades" uniqueName="[Unidades]" caption="Unidades"/>
    <dimension name="Vendas" uniqueName="[Vendas]" caption="Vendas"/>
    <dimension name="Vendedores" uniqueName="[Vendedores]" caption="Vendedores"/>
  </dimensions>
  <measureGroups count="7">
    <measureGroup name="Calendario" caption="Calendario"/>
    <measureGroup name="Cidades" caption="Cidades"/>
    <measureGroup name="Clientes" caption="Clientes"/>
    <measureGroup name="Produtos" caption="Produtos"/>
    <measureGroup name="Unidades" caption="Unidades"/>
    <measureGroup name="Vendas" caption="Vendas"/>
    <measureGroup name="Vendedores" caption="Vendedores"/>
  </measureGroups>
  <maps count="14">
    <map measureGroup="0" dimension="0"/>
    <map measureGroup="1" dimension="1"/>
    <map measureGroup="2" dimension="1"/>
    <map measureGroup="2" dimension="2"/>
    <map measureGroup="3" dimension="4"/>
    <map measureGroup="4" dimension="5"/>
    <map measureGroup="5" dimension="0"/>
    <map measureGroup="5" dimension="1"/>
    <map measureGroup="5" dimension="2"/>
    <map measureGroup="5" dimension="4"/>
    <map measureGroup="5" dimension="5"/>
    <map measureGroup="5" dimension="6"/>
    <map measureGroup="5" dimension="7"/>
    <map measureGroup="6" dimension="7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rine Lago" refreshedDate="44906.826337962964" createdVersion="5" refreshedVersion="8" minRefreshableVersion="3" recordCount="0" supportSubquery="1" supportAdvancedDrill="1" xr:uid="{C775C7BA-7C14-478A-A646-FB61CC1F0B31}">
  <cacheSource type="external" connectionId="8"/>
  <cacheFields count="5">
    <cacheField name="[Calendario].[Ano].[Ano]" caption="Ano" numFmtId="0" hierarchy="1" level="1">
      <sharedItems containsSemiMixedTypes="0" containsNonDate="0" containsString="0"/>
    </cacheField>
    <cacheField name="[Unidades].[Unidade].[Unidade]" caption="Unidade" numFmtId="0" hierarchy="17" level="1">
      <sharedItems containsSemiMixedTypes="0" containsNonDate="0" containsString="0"/>
    </cacheField>
    <cacheField name="[Produtos].[Categoria].[Categoria]" caption="Categoria" numFmtId="0" hierarchy="15" level="1">
      <sharedItems containsSemiMixedTypes="0" containsNonDate="0" containsString="0"/>
    </cacheField>
    <cacheField name="[Produtos].[Produto].[Produto]" caption="Produto" numFmtId="0" hierarchy="14" level="1">
      <sharedItems count="10">
        <s v="Bebida Lactea 1L"/>
        <s v="Bebida Lactea 200mL"/>
        <s v="Chocolate 1L"/>
        <s v="Chocolate 200 Ml"/>
        <s v="Creme 200 Gr"/>
        <s v="Leite Desnatado"/>
        <s v="Leite Integral"/>
        <s v="Leite Semi"/>
        <s v="Leite Zero Lactose"/>
        <s v="Soja 1L"/>
      </sharedItems>
    </cacheField>
    <cacheField name="[Measures].[Var. Qtd Ano Anterior]" caption="Var. Qtd Ano Anterior" numFmtId="0" hierarchy="33" level="32767"/>
  </cacheFields>
  <cacheHierarchies count="47">
    <cacheHierarchy uniqueName="[Calendario].[Data]" caption="Data" attribute="1" time="1" defaultMemberUniqueName="[Calendario].[Data].[All]" allUniqueName="[Calendario].[Data].[All]" dimensionUniqueName="[Calendario]" displayFolder="" count="0" memberValueDatatype="7" unbalanced="0"/>
    <cacheHierarchy uniqueName="[Calendario].[Ano]" caption="Ano" attribute="1" defaultMemberUniqueName="[Calendario].[Ano].[All]" allUniqueName="[Calendario].[Ano].[All]" dimensionUniqueName="[Calendario]" displayFolder="" count="2" memberValueDatatype="20" unbalanced="0">
      <fieldsUsage count="2">
        <fieldUsage x="-1"/>
        <fieldUsage x="0"/>
      </fieldsUsage>
    </cacheHierarchy>
    <cacheHierarchy uniqueName="[Calendario].[Nome do Mês]" caption="Nome do Mês" attribute="1" defaultMemberUniqueName="[Calendario].[Nome do Mês].[All]" allUniqueName="[Calendario].[Nome do Mês].[All]" dimensionUniqueName="[Calendario]" displayFolder="" count="0" memberValueDatatype="130" unbalanced="0"/>
    <cacheHierarchy uniqueName="[Calendario].[Mês]" caption="Mês" attribute="1" defaultMemberUniqueName="[Calendario].[Mês].[All]" allUniqueName="[Calendario].[Mês].[All]" dimensionUniqueName="[Calendario]" displayFolder="" count="0" memberValueDatatype="20" unbalanced="0"/>
    <cacheHierarchy uniqueName="[Calendario].[Trimestre]" caption="Trimestre" attribute="1" defaultMemberUniqueName="[Calendario].[Trimestre].[All]" allUniqueName="[Calendario].[Trimestre].[All]" dimensionUniqueName="[Calendario]" displayFolder="" count="0" memberValueDatatype="130" unbalanced="0"/>
    <cacheHierarchy uniqueName="[Cidades].[Cod.IBGE]" caption="Cod.IBGE" attribute="1" defaultMemberUniqueName="[Cidades].[Cod.IBGE].[All]" allUniqueName="[Cidades].[Cod.IBGE].[All]" dimensionUniqueName="[Cidades]" displayFolder="" count="0" memberValueDatatype="20" unbalanced="0"/>
    <cacheHierarchy uniqueName="[Cidades].[Estado]" caption="Estado" attribute="1" defaultMemberUniqueName="[Cidades].[Estado].[All]" allUniqueName="[Cidades].[Estado].[All]" dimensionUniqueName="[Cidades]" displayFolder="" count="0" memberValueDatatype="130" unbalanced="0"/>
    <cacheHierarchy uniqueName="[Cidades].[Cidade]" caption="Cidade" attribute="1" defaultMemberUniqueName="[Cidades].[Cidade].[All]" allUniqueName="[Cidades].[Cidade].[All]" dimensionUniqueName="[Cidades]" displayFolder="" count="0" memberValueDatatype="130" unbalanced="0"/>
    <cacheHierarchy uniqueName="[Cidades].[Localização]" caption="Localização" attribute="1" defaultMemberUniqueName="[Cidades].[Localização].[All]" allUniqueName="[Cidades].[Localização].[All]" dimensionUniqueName="[Cidades]" displayFolder="" count="0" memberValueDatatype="130" unbalanced="0"/>
    <cacheHierarchy uniqueName="[Clientes].[Cod.Cliente]" caption="Cod.Cliente" attribute="1" defaultMemberUniqueName="[Clientes].[Cod.Cliente].[All]" allUniqueName="[Clientes].[Cod.Cliente].[All]" dimensionUniqueName="[Clientes]" displayFolder="" count="0" memberValueDatatype="20" unbalanced="0"/>
    <cacheHierarchy uniqueName="[Clientes].[Cliente]" caption="Cliente" attribute="1" defaultMemberUniqueName="[Clientes].[Cliente].[All]" allUniqueName="[Clientes].[Cliente].[All]" dimensionUniqueName="[Clientes]" displayFolder="" count="0" memberValueDatatype="130" unbalanced="0"/>
    <cacheHierarchy uniqueName="[Clientes].[Cod.IBGE]" caption="Cod.IBGE" attribute="1" defaultMemberUniqueName="[Clientes].[Cod.IBGE].[All]" allUniqueName="[Clientes].[Cod.IBGE].[All]" dimensionUniqueName="[Clientes]" displayFolder="" count="0" memberValueDatatype="20" unbalanced="0"/>
    <cacheHierarchy uniqueName="[Clientes].[Grupo]" caption="Grupo" attribute="1" defaultMemberUniqueName="[Clientes].[Grupo].[All]" allUniqueName="[Clientes].[Grupo].[All]" dimensionUniqueName="[Clientes]" displayFolder="" count="0" memberValueDatatype="130" unbalanced="0"/>
    <cacheHierarchy uniqueName="[Produtos].[Cod.Produto]" caption="Cod.Produto" attribute="1" defaultMemberUniqueName="[Produtos].[Cod.Produto].[All]" allUniqueName="[Produtos].[Cod.Produto].[All]" dimensionUniqueName="[Produtos]" displayFolder="" count="0" memberValueDatatype="130" unbalanced="0"/>
    <cacheHierarchy uniqueName="[Produtos].[Produto]" caption="Produto" attribute="1" defaultMemberUniqueName="[Produtos].[Produto].[All]" allUniqueName="[Produtos].[Produto].[All]" dimensionUniqueName="[Produtos]" displayFolder="" count="2" memberValueDatatype="130" unbalanced="0">
      <fieldsUsage count="2">
        <fieldUsage x="-1"/>
        <fieldUsage x="3"/>
      </fieldsUsage>
    </cacheHierarchy>
    <cacheHierarchy uniqueName="[Produtos].[Categoria]" caption="Categoria" attribute="1" defaultMemberUniqueName="[Produtos].[Categoria].[All]" allUniqueName="[Produtos].[Categoria].[All]" dimensionUniqueName="[Produtos]" displayFolder="" count="2" memberValueDatatype="130" unbalanced="0">
      <fieldsUsage count="2">
        <fieldUsage x="-1"/>
        <fieldUsage x="2"/>
      </fieldsUsage>
    </cacheHierarchy>
    <cacheHierarchy uniqueName="[Unidades].[Cod.Unidade]" caption="Cod.Unidade" attribute="1" defaultMemberUniqueName="[Unidades].[Cod.Unidade].[All]" allUniqueName="[Unidades].[Cod.Unidade].[All]" dimensionUniqueName="[Unidades]" displayFolder="" count="0" memberValueDatatype="20" unbalanced="0"/>
    <cacheHierarchy uniqueName="[Unidades].[Unidade]" caption="Unidade" attribute="1" defaultMemberUniqueName="[Unidades].[Unidade].[All]" allUniqueName="[Unidades].[Unidade].[All]" dimensionUniqueName="[Unidades]" displayFolder="" count="2" memberValueDatatype="130" unbalanced="0">
      <fieldsUsage count="2">
        <fieldUsage x="-1"/>
        <fieldUsage x="1"/>
      </fieldsUsage>
    </cacheHierarchy>
    <cacheHierarchy uniqueName="[Vendas].[Pedido]" caption="Pedido" attribute="1" defaultMemberUniqueName="[Vendas].[Pedido].[All]" allUniqueName="[Vendas].[Pedido].[All]" dimensionUniqueName="[Vendas]" displayFolder="" count="0" memberValueDatatype="20" unbalanced="0"/>
    <cacheHierarchy uniqueName="[Vendas].[Data Pedido]" caption="Data Pedido" attribute="1" time="1" defaultMemberUniqueName="[Vendas].[Data Pedido].[All]" allUniqueName="[Vendas].[Data Pedido].[All]" dimensionUniqueName="[Vendas]" displayFolder="" count="0" memberValueDatatype="7" unbalanced="0"/>
    <cacheHierarchy uniqueName="[Vendas].[Data Faturamento]" caption="Data Faturamento" attribute="1" time="1" defaultMemberUniqueName="[Vendas].[Data Faturamento].[All]" allUniqueName="[Vendas].[Data Faturamento].[All]" dimensionUniqueName="[Vendas]" displayFolder="" count="0" memberValueDatatype="7" unbalanced="0"/>
    <cacheHierarchy uniqueName="[Vendas].[Cod.Vendedor]" caption="Cod.Vendedor" attribute="1" defaultMemberUniqueName="[Vendas].[Cod.Vendedor].[All]" allUniqueName="[Vendas].[Cod.Vendedor].[All]" dimensionUniqueName="[Vendas]" displayFolder="" count="0" memberValueDatatype="20" unbalanced="0"/>
    <cacheHierarchy uniqueName="[Vendas].[Cod.Unidade]" caption="Cod.Unidade" attribute="1" defaultMemberUniqueName="[Vendas].[Cod.Unidade].[All]" allUniqueName="[Vendas].[Cod.Unidade].[All]" dimensionUniqueName="[Vendas]" displayFolder="" count="0" memberValueDatatype="20" unbalanced="0"/>
    <cacheHierarchy uniqueName="[Vendas].[Cod.Cliente]" caption="Cod.Cliente" attribute="1" defaultMemberUniqueName="[Vendas].[Cod.Cliente].[All]" allUniqueName="[Vendas].[Cod.Cliente].[All]" dimensionUniqueName="[Vendas]" displayFolder="" count="0" memberValueDatatype="20" unbalanced="0"/>
    <cacheHierarchy uniqueName="[Vendas].[Cod.Produto]" caption="Cod.Produto" attribute="1" defaultMemberUniqueName="[Vendas].[Cod.Produto].[All]" allUniqueName="[Vendas].[Cod.Produto].[All]" dimensionUniqueName="[Vendas]" displayFolder="" count="0" memberValueDatatype="130" unbalanced="0"/>
    <cacheHierarchy uniqueName="[Vendas].[Qtde]" caption="Qtde" attribute="1" defaultMemberUniqueName="[Vendas].[Qtde].[All]" allUniqueName="[Vendas].[Qtde].[All]" dimensionUniqueName="[Vendas]" displayFolder="" count="0" memberValueDatatype="20" unbalanced="0"/>
    <cacheHierarchy uniqueName="[Vendas].[Vl.Unitario]" caption="Vl.Unitario" attribute="1" defaultMemberUniqueName="[Vendas].[Vl.Unitario].[All]" allUniqueName="[Vendas].[Vl.Unitario].[All]" dimensionUniqueName="[Vendas]" displayFolder="" count="0" memberValueDatatype="5" unbalanced="0"/>
    <cacheHierarchy uniqueName="[Vendas].[Vl.Frete]" caption="Vl.Frete" attribute="1" defaultMemberUniqueName="[Vendas].[Vl.Frete].[All]" allUniqueName="[Vendas].[Vl.Frete].[All]" dimensionUniqueName="[Vendas]" displayFolder="" count="0" memberValueDatatype="5" unbalanced="0"/>
    <cacheHierarchy uniqueName="[Vendas].[Vl.Total]" caption="Vl.Total" attribute="1" defaultMemberUniqueName="[Vendas].[Vl.Total].[All]" allUniqueName="[Vendas].[Vl.Total].[All]" dimensionUniqueName="[Vendas]" displayFolder="" count="0" memberValueDatatype="5" unbalanced="0"/>
    <cacheHierarchy uniqueName="[Vendedores].[Cod.Vendedor]" caption="Cod.Vendedor" attribute="1" defaultMemberUniqueName="[Vendedores].[Cod.Vendedor].[All]" allUniqueName="[Vendedores].[Cod.Vendedor].[All]" dimensionUniqueName="[Vendedores]" displayFolder="" count="0" memberValueDatatype="20" unbalanced="0"/>
    <cacheHierarchy uniqueName="[Vendedores].[Vendedor]" caption="Vendedor" attribute="1" defaultMemberUniqueName="[Vendedores].[Vendedor].[All]" allUniqueName="[Vendedores].[Vendedor].[All]" dimensionUniqueName="[Vendedores]" displayFolder="" count="0" memberValueDatatype="130" unbalanced="0"/>
    <cacheHierarchy uniqueName="[Vendedores].[Supervisor]" caption="Supervisor" attribute="1" defaultMemberUniqueName="[Vendedores].[Supervisor].[All]" allUniqueName="[Vendedores].[Supervisor].[All]" dimensionUniqueName="[Vendedores]" displayFolder="" count="0" memberValueDatatype="130" unbalanced="0"/>
    <cacheHierarchy uniqueName="[Measures].[Vl. Ano Anterior]" caption="Vl. Ano Anterior" measure="1" displayFolder="" measureGroup="Vendas" count="0"/>
    <cacheHierarchy uniqueName="[Measures].[Var. Qtd Ano Anterior]" caption="Var. Qtd Ano Anterior" measure="1" displayFolder="" measureGroup="Vendas" count="0" oneField="1">
      <fieldsUsage count="1">
        <fieldUsage x="4"/>
      </fieldsUsage>
    </cacheHierarchy>
    <cacheHierarchy uniqueName="[Measures].[__XL_Count Vendas]" caption="__XL_Count Vendas" measure="1" displayFolder="" measureGroup="Vendas" count="0" hidden="1"/>
    <cacheHierarchy uniqueName="[Measures].[__XL_Count Calendario]" caption="__XL_Count Calendario" measure="1" displayFolder="" measureGroup="Calendario" count="0" hidden="1"/>
    <cacheHierarchy uniqueName="[Measures].[__XL_Count Cidades]" caption="__XL_Count Cidades" measure="1" displayFolder="" measureGroup="Cidades" count="0" hidden="1"/>
    <cacheHierarchy uniqueName="[Measures].[__XL_Count Clientes]" caption="__XL_Count Clientes" measure="1" displayFolder="" measureGroup="Clientes" count="0" hidden="1"/>
    <cacheHierarchy uniqueName="[Measures].[__XL_Count Produtos]" caption="__XL_Count Produtos" measure="1" displayFolder="" measureGroup="Produtos" count="0" hidden="1"/>
    <cacheHierarchy uniqueName="[Measures].[__XL_Count Unidades]" caption="__XL_Count Unidades" measure="1" displayFolder="" measureGroup="Unidades" count="0" hidden="1"/>
    <cacheHierarchy uniqueName="[Measures].[__XL_Count Vendedores]" caption="__XL_Count Vendedores" measure="1" displayFolder="" measureGroup="Vendedores" count="0" hidden="1"/>
    <cacheHierarchy uniqueName="[Measures].[__No measures defined]" caption="__No measures defined" measure="1" displayFolder="" count="0" hidden="1"/>
    <cacheHierarchy uniqueName="[Measures].[Soma de Vl.Total]" caption="Soma de Vl.Total" measure="1" displayFolder="" measureGroup="Vendas" count="0" hidden="1">
      <extLst>
        <ext xmlns:x15="http://schemas.microsoft.com/office/spreadsheetml/2010/11/main" uri="{B97F6D7D-B522-45F9-BDA1-12C45D357490}">
          <x15:cacheHierarchy aggregatedColumn="28"/>
        </ext>
      </extLst>
    </cacheHierarchy>
    <cacheHierarchy uniqueName="[Measures].[Soma de Qtde]" caption="Soma de Qtde" measure="1" displayFolder="" measureGroup="Vendas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oma de Pedido]" caption="Soma de Pedido" measure="1" displayFolder="" measureGroup="Vendas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Contagem Distinta de Pedido]" caption="Contagem Distinta de Pedido" measure="1" displayFolder="" measureGroup="Vendas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Média de Vl.Total]" caption="Média de Vl.Total" measure="1" displayFolder="" measureGroup="Vendas" count="0" hidden="1">
      <extLst>
        <ext xmlns:x15="http://schemas.microsoft.com/office/spreadsheetml/2010/11/main" uri="{B97F6D7D-B522-45F9-BDA1-12C45D357490}">
          <x15:cacheHierarchy aggregatedColumn="28"/>
        </ext>
      </extLst>
    </cacheHierarchy>
  </cacheHierarchies>
  <kpis count="0"/>
  <dimensions count="8">
    <dimension name="Calendario" uniqueName="[Calendario]" caption="Calendario"/>
    <dimension name="Cidades" uniqueName="[Cidades]" caption="Cidades"/>
    <dimension name="Clientes" uniqueName="[Clientes]" caption="Clientes"/>
    <dimension measure="1" name="Measures" uniqueName="[Measures]" caption="Measures"/>
    <dimension name="Produtos" uniqueName="[Produtos]" caption="Produtos"/>
    <dimension name="Unidades" uniqueName="[Unidades]" caption="Unidades"/>
    <dimension name="Vendas" uniqueName="[Vendas]" caption="Vendas"/>
    <dimension name="Vendedores" uniqueName="[Vendedores]" caption="Vendedores"/>
  </dimensions>
  <measureGroups count="7">
    <measureGroup name="Calendario" caption="Calendario"/>
    <measureGroup name="Cidades" caption="Cidades"/>
    <measureGroup name="Clientes" caption="Clientes"/>
    <measureGroup name="Produtos" caption="Produtos"/>
    <measureGroup name="Unidades" caption="Unidades"/>
    <measureGroup name="Vendas" caption="Vendas"/>
    <measureGroup name="Vendedores" caption="Vendedores"/>
  </measureGroups>
  <maps count="14">
    <map measureGroup="0" dimension="0"/>
    <map measureGroup="1" dimension="1"/>
    <map measureGroup="2" dimension="1"/>
    <map measureGroup="2" dimension="2"/>
    <map measureGroup="3" dimension="4"/>
    <map measureGroup="4" dimension="5"/>
    <map measureGroup="5" dimension="0"/>
    <map measureGroup="5" dimension="1"/>
    <map measureGroup="5" dimension="2"/>
    <map measureGroup="5" dimension="4"/>
    <map measureGroup="5" dimension="5"/>
    <map measureGroup="5" dimension="6"/>
    <map measureGroup="5" dimension="7"/>
    <map measureGroup="6" dimension="7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rine Lago" refreshedDate="44906.826338888888" createdVersion="5" refreshedVersion="8" minRefreshableVersion="3" recordCount="0" supportSubquery="1" supportAdvancedDrill="1" xr:uid="{64DE7209-A024-4CF7-836D-C39F18AF0213}">
  <cacheSource type="external" connectionId="8"/>
  <cacheFields count="5">
    <cacheField name="[Calendario].[Ano].[Ano]" caption="Ano" numFmtId="0" hierarchy="1" level="1">
      <sharedItems containsSemiMixedTypes="0" containsNonDate="0" containsString="0"/>
    </cacheField>
    <cacheField name="[Unidades].[Unidade].[Unidade]" caption="Unidade" numFmtId="0" hierarchy="17" level="1">
      <sharedItems count="4">
        <s v="Canção"/>
        <s v="Flores" u="1"/>
        <s v="Garoa" u="1"/>
        <s v="Colina" u="1"/>
      </sharedItems>
    </cacheField>
    <cacheField name="[Produtos].[Categoria].[Categoria]" caption="Categoria" numFmtId="0" hierarchy="15" level="1">
      <sharedItems containsSemiMixedTypes="0" containsNonDate="0" containsString="0"/>
    </cacheField>
    <cacheField name="[Produtos].[Produto].[Produto]" caption="Produto" numFmtId="0" hierarchy="14" level="1">
      <sharedItems count="10">
        <s v="Bebida Lactea 1L"/>
        <s v="Chocolate 1L"/>
        <s v="Chocolate 200 Ml"/>
        <s v="Creme 200 Gr"/>
        <s v="Iogurte"/>
        <s v="Leite Desnatado"/>
        <s v="Leite Integral"/>
        <s v="Leite Semi"/>
        <s v="Leite Zero Lactose"/>
        <s v="Soja 1L"/>
      </sharedItems>
    </cacheField>
    <cacheField name="[Measures].[Soma de Vl.Total]" caption="Soma de Vl.Total" numFmtId="0" hierarchy="42" level="32767"/>
  </cacheFields>
  <cacheHierarchies count="47">
    <cacheHierarchy uniqueName="[Calendario].[Data]" caption="Data" attribute="1" time="1" defaultMemberUniqueName="[Calendario].[Data].[All]" allUniqueName="[Calendario].[Data].[All]" dimensionUniqueName="[Calendario]" displayFolder="" count="0" memberValueDatatype="7" unbalanced="0"/>
    <cacheHierarchy uniqueName="[Calendario].[Ano]" caption="Ano" attribute="1" defaultMemberUniqueName="[Calendario].[Ano].[All]" allUniqueName="[Calendario].[Ano].[All]" dimensionUniqueName="[Calendario]" displayFolder="" count="2" memberValueDatatype="20" unbalanced="0">
      <fieldsUsage count="2">
        <fieldUsage x="-1"/>
        <fieldUsage x="0"/>
      </fieldsUsage>
    </cacheHierarchy>
    <cacheHierarchy uniqueName="[Calendario].[Nome do Mês]" caption="Nome do Mês" attribute="1" defaultMemberUniqueName="[Calendario].[Nome do Mês].[All]" allUniqueName="[Calendario].[Nome do Mês].[All]" dimensionUniqueName="[Calendario]" displayFolder="" count="0" memberValueDatatype="130" unbalanced="0"/>
    <cacheHierarchy uniqueName="[Calendario].[Mês]" caption="Mês" attribute="1" defaultMemberUniqueName="[Calendario].[Mês].[All]" allUniqueName="[Calendario].[Mês].[All]" dimensionUniqueName="[Calendario]" displayFolder="" count="0" memberValueDatatype="20" unbalanced="0"/>
    <cacheHierarchy uniqueName="[Calendario].[Trimestre]" caption="Trimestre" attribute="1" defaultMemberUniqueName="[Calendario].[Trimestre].[All]" allUniqueName="[Calendario].[Trimestre].[All]" dimensionUniqueName="[Calendario]" displayFolder="" count="0" memberValueDatatype="130" unbalanced="0"/>
    <cacheHierarchy uniqueName="[Cidades].[Cod.IBGE]" caption="Cod.IBGE" attribute="1" defaultMemberUniqueName="[Cidades].[Cod.IBGE].[All]" allUniqueName="[Cidades].[Cod.IBGE].[All]" dimensionUniqueName="[Cidades]" displayFolder="" count="0" memberValueDatatype="20" unbalanced="0"/>
    <cacheHierarchy uniqueName="[Cidades].[Estado]" caption="Estado" attribute="1" defaultMemberUniqueName="[Cidades].[Estado].[All]" allUniqueName="[Cidades].[Estado].[All]" dimensionUniqueName="[Cidades]" displayFolder="" count="0" memberValueDatatype="130" unbalanced="0"/>
    <cacheHierarchy uniqueName="[Cidades].[Cidade]" caption="Cidade" attribute="1" defaultMemberUniqueName="[Cidades].[Cidade].[All]" allUniqueName="[Cidades].[Cidade].[All]" dimensionUniqueName="[Cidades]" displayFolder="" count="0" memberValueDatatype="130" unbalanced="0"/>
    <cacheHierarchy uniqueName="[Cidades].[Localização]" caption="Localização" attribute="1" defaultMemberUniqueName="[Cidades].[Localização].[All]" allUniqueName="[Cidades].[Localização].[All]" dimensionUniqueName="[Cidades]" displayFolder="" count="0" memberValueDatatype="130" unbalanced="0"/>
    <cacheHierarchy uniqueName="[Clientes].[Cod.Cliente]" caption="Cod.Cliente" attribute="1" defaultMemberUniqueName="[Clientes].[Cod.Cliente].[All]" allUniqueName="[Clientes].[Cod.Cliente].[All]" dimensionUniqueName="[Clientes]" displayFolder="" count="0" memberValueDatatype="20" unbalanced="0"/>
    <cacheHierarchy uniqueName="[Clientes].[Cliente]" caption="Cliente" attribute="1" defaultMemberUniqueName="[Clientes].[Cliente].[All]" allUniqueName="[Clientes].[Cliente].[All]" dimensionUniqueName="[Clientes]" displayFolder="" count="0" memberValueDatatype="130" unbalanced="0"/>
    <cacheHierarchy uniqueName="[Clientes].[Cod.IBGE]" caption="Cod.IBGE" attribute="1" defaultMemberUniqueName="[Clientes].[Cod.IBGE].[All]" allUniqueName="[Clientes].[Cod.IBGE].[All]" dimensionUniqueName="[Clientes]" displayFolder="" count="0" memberValueDatatype="20" unbalanced="0"/>
    <cacheHierarchy uniqueName="[Clientes].[Grupo]" caption="Grupo" attribute="1" defaultMemberUniqueName="[Clientes].[Grupo].[All]" allUniqueName="[Clientes].[Grupo].[All]" dimensionUniqueName="[Clientes]" displayFolder="" count="0" memberValueDatatype="130" unbalanced="0"/>
    <cacheHierarchy uniqueName="[Produtos].[Cod.Produto]" caption="Cod.Produto" attribute="1" defaultMemberUniqueName="[Produtos].[Cod.Produto].[All]" allUniqueName="[Produtos].[Cod.Produto].[All]" dimensionUniqueName="[Produtos]" displayFolder="" count="0" memberValueDatatype="130" unbalanced="0"/>
    <cacheHierarchy uniqueName="[Produtos].[Produto]" caption="Produto" attribute="1" defaultMemberUniqueName="[Produtos].[Produto].[All]" allUniqueName="[Produtos].[Produto].[All]" dimensionUniqueName="[Produtos]" displayFolder="" count="2" memberValueDatatype="130" unbalanced="0">
      <fieldsUsage count="2">
        <fieldUsage x="-1"/>
        <fieldUsage x="3"/>
      </fieldsUsage>
    </cacheHierarchy>
    <cacheHierarchy uniqueName="[Produtos].[Categoria]" caption="Categoria" attribute="1" defaultMemberUniqueName="[Produtos].[Categoria].[All]" allUniqueName="[Produtos].[Categoria].[All]" dimensionUniqueName="[Produtos]" displayFolder="" count="2" memberValueDatatype="130" unbalanced="0">
      <fieldsUsage count="2">
        <fieldUsage x="-1"/>
        <fieldUsage x="2"/>
      </fieldsUsage>
    </cacheHierarchy>
    <cacheHierarchy uniqueName="[Unidades].[Cod.Unidade]" caption="Cod.Unidade" attribute="1" defaultMemberUniqueName="[Unidades].[Cod.Unidade].[All]" allUniqueName="[Unidades].[Cod.Unidade].[All]" dimensionUniqueName="[Unidades]" displayFolder="" count="0" memberValueDatatype="20" unbalanced="0"/>
    <cacheHierarchy uniqueName="[Unidades].[Unidade]" caption="Unidade" attribute="1" defaultMemberUniqueName="[Unidades].[Unidade].[All]" allUniqueName="[Unidades].[Unidade].[All]" dimensionUniqueName="[Unidades]" displayFolder="" count="2" memberValueDatatype="130" unbalanced="0">
      <fieldsUsage count="2">
        <fieldUsage x="-1"/>
        <fieldUsage x="1"/>
      </fieldsUsage>
    </cacheHierarchy>
    <cacheHierarchy uniqueName="[Vendas].[Pedido]" caption="Pedido" attribute="1" defaultMemberUniqueName="[Vendas].[Pedido].[All]" allUniqueName="[Vendas].[Pedido].[All]" dimensionUniqueName="[Vendas]" displayFolder="" count="0" memberValueDatatype="20" unbalanced="0"/>
    <cacheHierarchy uniqueName="[Vendas].[Data Pedido]" caption="Data Pedido" attribute="1" time="1" defaultMemberUniqueName="[Vendas].[Data Pedido].[All]" allUniqueName="[Vendas].[Data Pedido].[All]" dimensionUniqueName="[Vendas]" displayFolder="" count="0" memberValueDatatype="7" unbalanced="0"/>
    <cacheHierarchy uniqueName="[Vendas].[Data Faturamento]" caption="Data Faturamento" attribute="1" time="1" defaultMemberUniqueName="[Vendas].[Data Faturamento].[All]" allUniqueName="[Vendas].[Data Faturamento].[All]" dimensionUniqueName="[Vendas]" displayFolder="" count="0" memberValueDatatype="7" unbalanced="0"/>
    <cacheHierarchy uniqueName="[Vendas].[Cod.Vendedor]" caption="Cod.Vendedor" attribute="1" defaultMemberUniqueName="[Vendas].[Cod.Vendedor].[All]" allUniqueName="[Vendas].[Cod.Vendedor].[All]" dimensionUniqueName="[Vendas]" displayFolder="" count="0" memberValueDatatype="20" unbalanced="0"/>
    <cacheHierarchy uniqueName="[Vendas].[Cod.Unidade]" caption="Cod.Unidade" attribute="1" defaultMemberUniqueName="[Vendas].[Cod.Unidade].[All]" allUniqueName="[Vendas].[Cod.Unidade].[All]" dimensionUniqueName="[Vendas]" displayFolder="" count="0" memberValueDatatype="20" unbalanced="0"/>
    <cacheHierarchy uniqueName="[Vendas].[Cod.Cliente]" caption="Cod.Cliente" attribute="1" defaultMemberUniqueName="[Vendas].[Cod.Cliente].[All]" allUniqueName="[Vendas].[Cod.Cliente].[All]" dimensionUniqueName="[Vendas]" displayFolder="" count="0" memberValueDatatype="20" unbalanced="0"/>
    <cacheHierarchy uniqueName="[Vendas].[Cod.Produto]" caption="Cod.Produto" attribute="1" defaultMemberUniqueName="[Vendas].[Cod.Produto].[All]" allUniqueName="[Vendas].[Cod.Produto].[All]" dimensionUniqueName="[Vendas]" displayFolder="" count="0" memberValueDatatype="130" unbalanced="0"/>
    <cacheHierarchy uniqueName="[Vendas].[Qtde]" caption="Qtde" attribute="1" defaultMemberUniqueName="[Vendas].[Qtde].[All]" allUniqueName="[Vendas].[Qtde].[All]" dimensionUniqueName="[Vendas]" displayFolder="" count="0" memberValueDatatype="20" unbalanced="0"/>
    <cacheHierarchy uniqueName="[Vendas].[Vl.Unitario]" caption="Vl.Unitario" attribute="1" defaultMemberUniqueName="[Vendas].[Vl.Unitario].[All]" allUniqueName="[Vendas].[Vl.Unitario].[All]" dimensionUniqueName="[Vendas]" displayFolder="" count="0" memberValueDatatype="5" unbalanced="0"/>
    <cacheHierarchy uniqueName="[Vendas].[Vl.Frete]" caption="Vl.Frete" attribute="1" defaultMemberUniqueName="[Vendas].[Vl.Frete].[All]" allUniqueName="[Vendas].[Vl.Frete].[All]" dimensionUniqueName="[Vendas]" displayFolder="" count="0" memberValueDatatype="5" unbalanced="0"/>
    <cacheHierarchy uniqueName="[Vendas].[Vl.Total]" caption="Vl.Total" attribute="1" defaultMemberUniqueName="[Vendas].[Vl.Total].[All]" allUniqueName="[Vendas].[Vl.Total].[All]" dimensionUniqueName="[Vendas]" displayFolder="" count="0" memberValueDatatype="5" unbalanced="0"/>
    <cacheHierarchy uniqueName="[Vendedores].[Cod.Vendedor]" caption="Cod.Vendedor" attribute="1" defaultMemberUniqueName="[Vendedores].[Cod.Vendedor].[All]" allUniqueName="[Vendedores].[Cod.Vendedor].[All]" dimensionUniqueName="[Vendedores]" displayFolder="" count="0" memberValueDatatype="20" unbalanced="0"/>
    <cacheHierarchy uniqueName="[Vendedores].[Vendedor]" caption="Vendedor" attribute="1" defaultMemberUniqueName="[Vendedores].[Vendedor].[All]" allUniqueName="[Vendedores].[Vendedor].[All]" dimensionUniqueName="[Vendedores]" displayFolder="" count="0" memberValueDatatype="130" unbalanced="0"/>
    <cacheHierarchy uniqueName="[Vendedores].[Supervisor]" caption="Supervisor" attribute="1" defaultMemberUniqueName="[Vendedores].[Supervisor].[All]" allUniqueName="[Vendedores].[Supervisor].[All]" dimensionUniqueName="[Vendedores]" displayFolder="" count="0" memberValueDatatype="130" unbalanced="0"/>
    <cacheHierarchy uniqueName="[Measures].[Vl. Ano Anterior]" caption="Vl. Ano Anterior" measure="1" displayFolder="" measureGroup="Vendas" count="0"/>
    <cacheHierarchy uniqueName="[Measures].[Var. Qtd Ano Anterior]" caption="Var. Qtd Ano Anterior" measure="1" displayFolder="" measureGroup="Vendas" count="0"/>
    <cacheHierarchy uniqueName="[Measures].[__XL_Count Vendas]" caption="__XL_Count Vendas" measure="1" displayFolder="" measureGroup="Vendas" count="0" hidden="1"/>
    <cacheHierarchy uniqueName="[Measures].[__XL_Count Calendario]" caption="__XL_Count Calendario" measure="1" displayFolder="" measureGroup="Calendario" count="0" hidden="1"/>
    <cacheHierarchy uniqueName="[Measures].[__XL_Count Cidades]" caption="__XL_Count Cidades" measure="1" displayFolder="" measureGroup="Cidades" count="0" hidden="1"/>
    <cacheHierarchy uniqueName="[Measures].[__XL_Count Clientes]" caption="__XL_Count Clientes" measure="1" displayFolder="" measureGroup="Clientes" count="0" hidden="1"/>
    <cacheHierarchy uniqueName="[Measures].[__XL_Count Produtos]" caption="__XL_Count Produtos" measure="1" displayFolder="" measureGroup="Produtos" count="0" hidden="1"/>
    <cacheHierarchy uniqueName="[Measures].[__XL_Count Unidades]" caption="__XL_Count Unidades" measure="1" displayFolder="" measureGroup="Unidades" count="0" hidden="1"/>
    <cacheHierarchy uniqueName="[Measures].[__XL_Count Vendedores]" caption="__XL_Count Vendedores" measure="1" displayFolder="" measureGroup="Vendedores" count="0" hidden="1"/>
    <cacheHierarchy uniqueName="[Measures].[__No measures defined]" caption="__No measures defined" measure="1" displayFolder="" count="0" hidden="1"/>
    <cacheHierarchy uniqueName="[Measures].[Soma de Vl.Total]" caption="Soma de Vl.Total" measure="1" displayFolder="" measureGroup="Vendas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28"/>
        </ext>
      </extLst>
    </cacheHierarchy>
    <cacheHierarchy uniqueName="[Measures].[Soma de Qtde]" caption="Soma de Qtde" measure="1" displayFolder="" measureGroup="Vendas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oma de Pedido]" caption="Soma de Pedido" measure="1" displayFolder="" measureGroup="Vendas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Contagem Distinta de Pedido]" caption="Contagem Distinta de Pedido" measure="1" displayFolder="" measureGroup="Vendas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Média de Vl.Total]" caption="Média de Vl.Total" measure="1" displayFolder="" measureGroup="Vendas" count="0" hidden="1">
      <extLst>
        <ext xmlns:x15="http://schemas.microsoft.com/office/spreadsheetml/2010/11/main" uri="{B97F6D7D-B522-45F9-BDA1-12C45D357490}">
          <x15:cacheHierarchy aggregatedColumn="28"/>
        </ext>
      </extLst>
    </cacheHierarchy>
  </cacheHierarchies>
  <kpis count="0"/>
  <dimensions count="8">
    <dimension name="Calendario" uniqueName="[Calendario]" caption="Calendario"/>
    <dimension name="Cidades" uniqueName="[Cidades]" caption="Cidades"/>
    <dimension name="Clientes" uniqueName="[Clientes]" caption="Clientes"/>
    <dimension measure="1" name="Measures" uniqueName="[Measures]" caption="Measures"/>
    <dimension name="Produtos" uniqueName="[Produtos]" caption="Produtos"/>
    <dimension name="Unidades" uniqueName="[Unidades]" caption="Unidades"/>
    <dimension name="Vendas" uniqueName="[Vendas]" caption="Vendas"/>
    <dimension name="Vendedores" uniqueName="[Vendedores]" caption="Vendedores"/>
  </dimensions>
  <measureGroups count="7">
    <measureGroup name="Calendario" caption="Calendario"/>
    <measureGroup name="Cidades" caption="Cidades"/>
    <measureGroup name="Clientes" caption="Clientes"/>
    <measureGroup name="Produtos" caption="Produtos"/>
    <measureGroup name="Unidades" caption="Unidades"/>
    <measureGroup name="Vendas" caption="Vendas"/>
    <measureGroup name="Vendedores" caption="Vendedores"/>
  </measureGroups>
  <maps count="14">
    <map measureGroup="0" dimension="0"/>
    <map measureGroup="1" dimension="1"/>
    <map measureGroup="2" dimension="1"/>
    <map measureGroup="2" dimension="2"/>
    <map measureGroup="3" dimension="4"/>
    <map measureGroup="4" dimension="5"/>
    <map measureGroup="5" dimension="0"/>
    <map measureGroup="5" dimension="1"/>
    <map measureGroup="5" dimension="2"/>
    <map measureGroup="5" dimension="4"/>
    <map measureGroup="5" dimension="5"/>
    <map measureGroup="5" dimension="6"/>
    <map measureGroup="5" dimension="7"/>
    <map measureGroup="6" dimension="7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rine Lago" refreshedDate="44906.826339814812" createdVersion="5" refreshedVersion="8" minRefreshableVersion="3" recordCount="0" supportSubquery="1" supportAdvancedDrill="1" xr:uid="{50F8BC8D-63A2-4777-AF7B-B8FED3717C18}">
  <cacheSource type="external" connectionId="8"/>
  <cacheFields count="6">
    <cacheField name="[Calendario].[Ano].[Ano]" caption="Ano" numFmtId="0" hierarchy="1" level="1">
      <sharedItems containsSemiMixedTypes="0" containsNonDate="0" containsString="0"/>
    </cacheField>
    <cacheField name="[Produtos].[Categoria].[Categoria]" caption="Categoria" numFmtId="0" hierarchy="15" level="1">
      <sharedItems containsSemiMixedTypes="0" containsNonDate="0" containsString="0"/>
    </cacheField>
    <cacheField name="[Produtos].[Produto].[Produto]" caption="Produto" numFmtId="0" hierarchy="14" level="1">
      <sharedItems count="10">
        <s v="Bebida Lactea 1L"/>
        <s v="Chocolate 1L"/>
        <s v="Chocolate 200 Ml"/>
        <s v="Creme 200 Gr"/>
        <s v="Iogurte"/>
        <s v="Leite Desnatado"/>
        <s v="Leite Integral"/>
        <s v="Leite Semi"/>
        <s v="Leite Zero Lactose"/>
        <s v="Soja 1L"/>
      </sharedItems>
    </cacheField>
    <cacheField name="[Cidades].[Estado].[Estado]" caption="Estado" numFmtId="0" hierarchy="6" level="1">
      <sharedItems count="5">
        <s v="Mato Grosso do Sul"/>
        <s v="Minas Gerais"/>
        <s v="Paraná"/>
        <s v="Santa Catarina"/>
        <s v="São Paulo"/>
      </sharedItems>
    </cacheField>
    <cacheField name="[Measures].[Contagem Distinta de Pedido]" caption="Contagem Distinta de Pedido" numFmtId="0" hierarchy="45" level="32767"/>
    <cacheField name="[Unidades].[Unidade].[Unidade]" caption="Unidade" numFmtId="0" hierarchy="17" level="1">
      <sharedItems containsSemiMixedTypes="0" containsNonDate="0" containsString="0"/>
    </cacheField>
  </cacheFields>
  <cacheHierarchies count="47">
    <cacheHierarchy uniqueName="[Calendario].[Data]" caption="Data" attribute="1" time="1" defaultMemberUniqueName="[Calendario].[Data].[All]" allUniqueName="[Calendario].[Data].[All]" dimensionUniqueName="[Calendario]" displayFolder="" count="0" memberValueDatatype="7" unbalanced="0"/>
    <cacheHierarchy uniqueName="[Calendario].[Ano]" caption="Ano" attribute="1" defaultMemberUniqueName="[Calendario].[Ano].[All]" allUniqueName="[Calendario].[Ano].[All]" dimensionUniqueName="[Calendario]" displayFolder="" count="2" memberValueDatatype="20" unbalanced="0">
      <fieldsUsage count="2">
        <fieldUsage x="-1"/>
        <fieldUsage x="0"/>
      </fieldsUsage>
    </cacheHierarchy>
    <cacheHierarchy uniqueName="[Calendario].[Nome do Mês]" caption="Nome do Mês" attribute="1" defaultMemberUniqueName="[Calendario].[Nome do Mês].[All]" allUniqueName="[Calendario].[Nome do Mês].[All]" dimensionUniqueName="[Calendario]" displayFolder="" count="0" memberValueDatatype="130" unbalanced="0"/>
    <cacheHierarchy uniqueName="[Calendario].[Mês]" caption="Mês" attribute="1" defaultMemberUniqueName="[Calendario].[Mês].[All]" allUniqueName="[Calendario].[Mês].[All]" dimensionUniqueName="[Calendario]" displayFolder="" count="0" memberValueDatatype="20" unbalanced="0"/>
    <cacheHierarchy uniqueName="[Calendario].[Trimestre]" caption="Trimestre" attribute="1" defaultMemberUniqueName="[Calendario].[Trimestre].[All]" allUniqueName="[Calendario].[Trimestre].[All]" dimensionUniqueName="[Calendario]" displayFolder="" count="0" memberValueDatatype="130" unbalanced="0"/>
    <cacheHierarchy uniqueName="[Cidades].[Cod.IBGE]" caption="Cod.IBGE" attribute="1" defaultMemberUniqueName="[Cidades].[Cod.IBGE].[All]" allUniqueName="[Cidades].[Cod.IBGE].[All]" dimensionUniqueName="[Cidades]" displayFolder="" count="0" memberValueDatatype="20" unbalanced="0"/>
    <cacheHierarchy uniqueName="[Cidades].[Estado]" caption="Estado" attribute="1" defaultMemberUniqueName="[Cidades].[Estado].[All]" allUniqueName="[Cidades].[Estado].[All]" dimensionUniqueName="[Cidades]" displayFolder="" count="2" memberValueDatatype="130" unbalanced="0">
      <fieldsUsage count="2">
        <fieldUsage x="-1"/>
        <fieldUsage x="3"/>
      </fieldsUsage>
    </cacheHierarchy>
    <cacheHierarchy uniqueName="[Cidades].[Cidade]" caption="Cidade" attribute="1" defaultMemberUniqueName="[Cidades].[Cidade].[All]" allUniqueName="[Cidades].[Cidade].[All]" dimensionUniqueName="[Cidades]" displayFolder="" count="0" memberValueDatatype="130" unbalanced="0"/>
    <cacheHierarchy uniqueName="[Cidades].[Localização]" caption="Localização" attribute="1" defaultMemberUniqueName="[Cidades].[Localização].[All]" allUniqueName="[Cidades].[Localização].[All]" dimensionUniqueName="[Cidades]" displayFolder="" count="0" memberValueDatatype="130" unbalanced="0"/>
    <cacheHierarchy uniqueName="[Clientes].[Cod.Cliente]" caption="Cod.Cliente" attribute="1" defaultMemberUniqueName="[Clientes].[Cod.Cliente].[All]" allUniqueName="[Clientes].[Cod.Cliente].[All]" dimensionUniqueName="[Clientes]" displayFolder="" count="0" memberValueDatatype="20" unbalanced="0"/>
    <cacheHierarchy uniqueName="[Clientes].[Cliente]" caption="Cliente" attribute="1" defaultMemberUniqueName="[Clientes].[Cliente].[All]" allUniqueName="[Clientes].[Cliente].[All]" dimensionUniqueName="[Clientes]" displayFolder="" count="0" memberValueDatatype="130" unbalanced="0"/>
    <cacheHierarchy uniqueName="[Clientes].[Cod.IBGE]" caption="Cod.IBGE" attribute="1" defaultMemberUniqueName="[Clientes].[Cod.IBGE].[All]" allUniqueName="[Clientes].[Cod.IBGE].[All]" dimensionUniqueName="[Clientes]" displayFolder="" count="0" memberValueDatatype="20" unbalanced="0"/>
    <cacheHierarchy uniqueName="[Clientes].[Grupo]" caption="Grupo" attribute="1" defaultMemberUniqueName="[Clientes].[Grupo].[All]" allUniqueName="[Clientes].[Grupo].[All]" dimensionUniqueName="[Clientes]" displayFolder="" count="0" memberValueDatatype="130" unbalanced="0"/>
    <cacheHierarchy uniqueName="[Produtos].[Cod.Produto]" caption="Cod.Produto" attribute="1" defaultMemberUniqueName="[Produtos].[Cod.Produto].[All]" allUniqueName="[Produtos].[Cod.Produto].[All]" dimensionUniqueName="[Produtos]" displayFolder="" count="0" memberValueDatatype="130" unbalanced="0"/>
    <cacheHierarchy uniqueName="[Produtos].[Produto]" caption="Produto" attribute="1" defaultMemberUniqueName="[Produtos].[Produto].[All]" allUniqueName="[Produtos].[Produto].[All]" dimensionUniqueName="[Produtos]" displayFolder="" count="2" memberValueDatatype="130" unbalanced="0">
      <fieldsUsage count="2">
        <fieldUsage x="-1"/>
        <fieldUsage x="2"/>
      </fieldsUsage>
    </cacheHierarchy>
    <cacheHierarchy uniqueName="[Produtos].[Categoria]" caption="Categoria" attribute="1" defaultMemberUniqueName="[Produtos].[Categoria].[All]" allUniqueName="[Produtos].[Categoria].[All]" dimensionUniqueName="[Produtos]" displayFolder="" count="2" memberValueDatatype="130" unbalanced="0">
      <fieldsUsage count="2">
        <fieldUsage x="-1"/>
        <fieldUsage x="1"/>
      </fieldsUsage>
    </cacheHierarchy>
    <cacheHierarchy uniqueName="[Unidades].[Cod.Unidade]" caption="Cod.Unidade" attribute="1" defaultMemberUniqueName="[Unidades].[Cod.Unidade].[All]" allUniqueName="[Unidades].[Cod.Unidade].[All]" dimensionUniqueName="[Unidades]" displayFolder="" count="0" memberValueDatatype="20" unbalanced="0"/>
    <cacheHierarchy uniqueName="[Unidades].[Unidade]" caption="Unidade" attribute="1" defaultMemberUniqueName="[Unidades].[Unidade].[All]" allUniqueName="[Unidades].[Unidade].[All]" dimensionUniqueName="[Unidades]" displayFolder="" count="2" memberValueDatatype="130" unbalanced="0">
      <fieldsUsage count="2">
        <fieldUsage x="-1"/>
        <fieldUsage x="5"/>
      </fieldsUsage>
    </cacheHierarchy>
    <cacheHierarchy uniqueName="[Vendas].[Pedido]" caption="Pedido" attribute="1" defaultMemberUniqueName="[Vendas].[Pedido].[All]" allUniqueName="[Vendas].[Pedido].[All]" dimensionUniqueName="[Vendas]" displayFolder="" count="0" memberValueDatatype="20" unbalanced="0"/>
    <cacheHierarchy uniqueName="[Vendas].[Data Pedido]" caption="Data Pedido" attribute="1" time="1" defaultMemberUniqueName="[Vendas].[Data Pedido].[All]" allUniqueName="[Vendas].[Data Pedido].[All]" dimensionUniqueName="[Vendas]" displayFolder="" count="0" memberValueDatatype="7" unbalanced="0"/>
    <cacheHierarchy uniqueName="[Vendas].[Data Faturamento]" caption="Data Faturamento" attribute="1" time="1" defaultMemberUniqueName="[Vendas].[Data Faturamento].[All]" allUniqueName="[Vendas].[Data Faturamento].[All]" dimensionUniqueName="[Vendas]" displayFolder="" count="0" memberValueDatatype="7" unbalanced="0"/>
    <cacheHierarchy uniqueName="[Vendas].[Cod.Vendedor]" caption="Cod.Vendedor" attribute="1" defaultMemberUniqueName="[Vendas].[Cod.Vendedor].[All]" allUniqueName="[Vendas].[Cod.Vendedor].[All]" dimensionUniqueName="[Vendas]" displayFolder="" count="0" memberValueDatatype="20" unbalanced="0"/>
    <cacheHierarchy uniqueName="[Vendas].[Cod.Unidade]" caption="Cod.Unidade" attribute="1" defaultMemberUniqueName="[Vendas].[Cod.Unidade].[All]" allUniqueName="[Vendas].[Cod.Unidade].[All]" dimensionUniqueName="[Vendas]" displayFolder="" count="0" memberValueDatatype="20" unbalanced="0"/>
    <cacheHierarchy uniqueName="[Vendas].[Cod.Cliente]" caption="Cod.Cliente" attribute="1" defaultMemberUniqueName="[Vendas].[Cod.Cliente].[All]" allUniqueName="[Vendas].[Cod.Cliente].[All]" dimensionUniqueName="[Vendas]" displayFolder="" count="0" memberValueDatatype="20" unbalanced="0"/>
    <cacheHierarchy uniqueName="[Vendas].[Cod.Produto]" caption="Cod.Produto" attribute="1" defaultMemberUniqueName="[Vendas].[Cod.Produto].[All]" allUniqueName="[Vendas].[Cod.Produto].[All]" dimensionUniqueName="[Vendas]" displayFolder="" count="0" memberValueDatatype="130" unbalanced="0"/>
    <cacheHierarchy uniqueName="[Vendas].[Qtde]" caption="Qtde" attribute="1" defaultMemberUniqueName="[Vendas].[Qtde].[All]" allUniqueName="[Vendas].[Qtde].[All]" dimensionUniqueName="[Vendas]" displayFolder="" count="0" memberValueDatatype="20" unbalanced="0"/>
    <cacheHierarchy uniqueName="[Vendas].[Vl.Unitario]" caption="Vl.Unitario" attribute="1" defaultMemberUniqueName="[Vendas].[Vl.Unitario].[All]" allUniqueName="[Vendas].[Vl.Unitario].[All]" dimensionUniqueName="[Vendas]" displayFolder="" count="0" memberValueDatatype="5" unbalanced="0"/>
    <cacheHierarchy uniqueName="[Vendas].[Vl.Frete]" caption="Vl.Frete" attribute="1" defaultMemberUniqueName="[Vendas].[Vl.Frete].[All]" allUniqueName="[Vendas].[Vl.Frete].[All]" dimensionUniqueName="[Vendas]" displayFolder="" count="0" memberValueDatatype="5" unbalanced="0"/>
    <cacheHierarchy uniqueName="[Vendas].[Vl.Total]" caption="Vl.Total" attribute="1" defaultMemberUniqueName="[Vendas].[Vl.Total].[All]" allUniqueName="[Vendas].[Vl.Total].[All]" dimensionUniqueName="[Vendas]" displayFolder="" count="0" memberValueDatatype="5" unbalanced="0"/>
    <cacheHierarchy uniqueName="[Vendedores].[Cod.Vendedor]" caption="Cod.Vendedor" attribute="1" defaultMemberUniqueName="[Vendedores].[Cod.Vendedor].[All]" allUniqueName="[Vendedores].[Cod.Vendedor].[All]" dimensionUniqueName="[Vendedores]" displayFolder="" count="0" memberValueDatatype="20" unbalanced="0"/>
    <cacheHierarchy uniqueName="[Vendedores].[Vendedor]" caption="Vendedor" attribute="1" defaultMemberUniqueName="[Vendedores].[Vendedor].[All]" allUniqueName="[Vendedores].[Vendedor].[All]" dimensionUniqueName="[Vendedores]" displayFolder="" count="0" memberValueDatatype="130" unbalanced="0"/>
    <cacheHierarchy uniqueName="[Vendedores].[Supervisor]" caption="Supervisor" attribute="1" defaultMemberUniqueName="[Vendedores].[Supervisor].[All]" allUniqueName="[Vendedores].[Supervisor].[All]" dimensionUniqueName="[Vendedores]" displayFolder="" count="0" memberValueDatatype="130" unbalanced="0"/>
    <cacheHierarchy uniqueName="[Measures].[Vl. Ano Anterior]" caption="Vl. Ano Anterior" measure="1" displayFolder="" measureGroup="Vendas" count="0"/>
    <cacheHierarchy uniqueName="[Measures].[Var. Qtd Ano Anterior]" caption="Var. Qtd Ano Anterior" measure="1" displayFolder="" measureGroup="Vendas" count="0"/>
    <cacheHierarchy uniqueName="[Measures].[__XL_Count Vendas]" caption="__XL_Count Vendas" measure="1" displayFolder="" measureGroup="Vendas" count="0" hidden="1"/>
    <cacheHierarchy uniqueName="[Measures].[__XL_Count Calendario]" caption="__XL_Count Calendario" measure="1" displayFolder="" measureGroup="Calendario" count="0" hidden="1"/>
    <cacheHierarchy uniqueName="[Measures].[__XL_Count Cidades]" caption="__XL_Count Cidades" measure="1" displayFolder="" measureGroup="Cidades" count="0" hidden="1"/>
    <cacheHierarchy uniqueName="[Measures].[__XL_Count Clientes]" caption="__XL_Count Clientes" measure="1" displayFolder="" measureGroup="Clientes" count="0" hidden="1"/>
    <cacheHierarchy uniqueName="[Measures].[__XL_Count Produtos]" caption="__XL_Count Produtos" measure="1" displayFolder="" measureGroup="Produtos" count="0" hidden="1"/>
    <cacheHierarchy uniqueName="[Measures].[__XL_Count Unidades]" caption="__XL_Count Unidades" measure="1" displayFolder="" measureGroup="Unidades" count="0" hidden="1"/>
    <cacheHierarchy uniqueName="[Measures].[__XL_Count Vendedores]" caption="__XL_Count Vendedores" measure="1" displayFolder="" measureGroup="Vendedores" count="0" hidden="1"/>
    <cacheHierarchy uniqueName="[Measures].[__No measures defined]" caption="__No measures defined" measure="1" displayFolder="" count="0" hidden="1"/>
    <cacheHierarchy uniqueName="[Measures].[Soma de Vl.Total]" caption="Soma de Vl.Total" measure="1" displayFolder="" measureGroup="Vendas" count="0" hidden="1">
      <extLst>
        <ext xmlns:x15="http://schemas.microsoft.com/office/spreadsheetml/2010/11/main" uri="{B97F6D7D-B522-45F9-BDA1-12C45D357490}">
          <x15:cacheHierarchy aggregatedColumn="28"/>
        </ext>
      </extLst>
    </cacheHierarchy>
    <cacheHierarchy uniqueName="[Measures].[Soma de Qtde]" caption="Soma de Qtde" measure="1" displayFolder="" measureGroup="Vendas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oma de Pedido]" caption="Soma de Pedido" measure="1" displayFolder="" measureGroup="Vendas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Contagem Distinta de Pedido]" caption="Contagem Distinta de Pedido" measure="1" displayFolder="" measureGroup="Vendas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Média de Vl.Total]" caption="Média de Vl.Total" measure="1" displayFolder="" measureGroup="Vendas" count="0" hidden="1">
      <extLst>
        <ext xmlns:x15="http://schemas.microsoft.com/office/spreadsheetml/2010/11/main" uri="{B97F6D7D-B522-45F9-BDA1-12C45D357490}">
          <x15:cacheHierarchy aggregatedColumn="28"/>
        </ext>
      </extLst>
    </cacheHierarchy>
  </cacheHierarchies>
  <kpis count="0"/>
  <dimensions count="8">
    <dimension name="Calendario" uniqueName="[Calendario]" caption="Calendario"/>
    <dimension name="Cidades" uniqueName="[Cidades]" caption="Cidades"/>
    <dimension name="Clientes" uniqueName="[Clientes]" caption="Clientes"/>
    <dimension measure="1" name="Measures" uniqueName="[Measures]" caption="Measures"/>
    <dimension name="Produtos" uniqueName="[Produtos]" caption="Produtos"/>
    <dimension name="Unidades" uniqueName="[Unidades]" caption="Unidades"/>
    <dimension name="Vendas" uniqueName="[Vendas]" caption="Vendas"/>
    <dimension name="Vendedores" uniqueName="[Vendedores]" caption="Vendedores"/>
  </dimensions>
  <measureGroups count="7">
    <measureGroup name="Calendario" caption="Calendario"/>
    <measureGroup name="Cidades" caption="Cidades"/>
    <measureGroup name="Clientes" caption="Clientes"/>
    <measureGroup name="Produtos" caption="Produtos"/>
    <measureGroup name="Unidades" caption="Unidades"/>
    <measureGroup name="Vendas" caption="Vendas"/>
    <measureGroup name="Vendedores" caption="Vendedores"/>
  </measureGroups>
  <maps count="14">
    <map measureGroup="0" dimension="0"/>
    <map measureGroup="1" dimension="1"/>
    <map measureGroup="2" dimension="1"/>
    <map measureGroup="2" dimension="2"/>
    <map measureGroup="3" dimension="4"/>
    <map measureGroup="4" dimension="5"/>
    <map measureGroup="5" dimension="0"/>
    <map measureGroup="5" dimension="1"/>
    <map measureGroup="5" dimension="2"/>
    <map measureGroup="5" dimension="4"/>
    <map measureGroup="5" dimension="5"/>
    <map measureGroup="5" dimension="6"/>
    <map measureGroup="5" dimension="7"/>
    <map measureGroup="6" dimension="7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5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rine Lago" refreshedDate="44906.826340624997" createdVersion="5" refreshedVersion="8" minRefreshableVersion="3" recordCount="0" supportSubquery="1" supportAdvancedDrill="1" xr:uid="{811B8C75-C0E8-4F52-B01C-08542456ACC0}">
  <cacheSource type="external" connectionId="8"/>
  <cacheFields count="9">
    <cacheField name="[Calendario].[Ano].[Ano]" caption="Ano" numFmtId="0" hierarchy="1" level="1">
      <sharedItems containsSemiMixedTypes="0" containsNonDate="0" containsString="0"/>
    </cacheField>
    <cacheField name="[Produtos].[Categoria].[Categoria]" caption="Categoria" numFmtId="0" hierarchy="15" level="1">
      <sharedItems containsSemiMixedTypes="0" containsNonDate="0" containsString="0"/>
    </cacheField>
    <cacheField name="[Produtos].[Produto].[Produto]" caption="Produto" numFmtId="0" hierarchy="14" level="1">
      <sharedItems count="10">
        <s v="Bebida Lactea 1L"/>
        <s v="Chocolate 1L"/>
        <s v="Chocolate 200 Ml"/>
        <s v="Creme 200 Gr"/>
        <s v="Iogurte"/>
        <s v="Leite Desnatado"/>
        <s v="Leite Integral"/>
        <s v="Leite Semi"/>
        <s v="Leite Zero Lactose"/>
        <s v="Soja 1L"/>
      </sharedItems>
    </cacheField>
    <cacheField name="[Measures].[Soma de Vl.Total]" caption="Soma de Vl.Total" numFmtId="0" hierarchy="42" level="32767"/>
    <cacheField name="[Measures].[Vl. Ano Anterior]" caption="Vl. Ano Anterior" numFmtId="0" hierarchy="32" level="32767"/>
    <cacheField name="[Measures].[Soma de Qtde]" caption="Soma de Qtde" numFmtId="0" hierarchy="43" level="32767"/>
    <cacheField name="[Measures].[Média de Vl.Total]" caption="Média de Vl.Total" numFmtId="0" hierarchy="46" level="32767"/>
    <cacheField name="[Measures].[Contagem Distinta de Pedido]" caption="Contagem Distinta de Pedido" numFmtId="0" hierarchy="45" level="32767"/>
    <cacheField name="[Unidades].[Unidade].[Unidade]" caption="Unidade" numFmtId="0" hierarchy="17" level="1">
      <sharedItems containsSemiMixedTypes="0" containsNonDate="0" containsString="0"/>
    </cacheField>
  </cacheFields>
  <cacheHierarchies count="47">
    <cacheHierarchy uniqueName="[Calendario].[Data]" caption="Data" attribute="1" time="1" defaultMemberUniqueName="[Calendario].[Data].[All]" allUniqueName="[Calendario].[Data].[All]" dimensionUniqueName="[Calendario]" displayFolder="" count="0" memberValueDatatype="7" unbalanced="0"/>
    <cacheHierarchy uniqueName="[Calendario].[Ano]" caption="Ano" attribute="1" defaultMemberUniqueName="[Calendario].[Ano].[All]" allUniqueName="[Calendario].[Ano].[All]" dimensionUniqueName="[Calendario]" displayFolder="" count="2" memberValueDatatype="20" unbalanced="0">
      <fieldsUsage count="2">
        <fieldUsage x="-1"/>
        <fieldUsage x="0"/>
      </fieldsUsage>
    </cacheHierarchy>
    <cacheHierarchy uniqueName="[Calendario].[Nome do Mês]" caption="Nome do Mês" attribute="1" defaultMemberUniqueName="[Calendario].[Nome do Mês].[All]" allUniqueName="[Calendario].[Nome do Mês].[All]" dimensionUniqueName="[Calendario]" displayFolder="" count="0" memberValueDatatype="130" unbalanced="0"/>
    <cacheHierarchy uniqueName="[Calendario].[Mês]" caption="Mês" attribute="1" defaultMemberUniqueName="[Calendario].[Mês].[All]" allUniqueName="[Calendario].[Mês].[All]" dimensionUniqueName="[Calendario]" displayFolder="" count="0" memberValueDatatype="20" unbalanced="0"/>
    <cacheHierarchy uniqueName="[Calendario].[Trimestre]" caption="Trimestre" attribute="1" defaultMemberUniqueName="[Calendario].[Trimestre].[All]" allUniqueName="[Calendario].[Trimestre].[All]" dimensionUniqueName="[Calendario]" displayFolder="" count="0" memberValueDatatype="130" unbalanced="0"/>
    <cacheHierarchy uniqueName="[Cidades].[Cod.IBGE]" caption="Cod.IBGE" attribute="1" defaultMemberUniqueName="[Cidades].[Cod.IBGE].[All]" allUniqueName="[Cidades].[Cod.IBGE].[All]" dimensionUniqueName="[Cidades]" displayFolder="" count="0" memberValueDatatype="20" unbalanced="0"/>
    <cacheHierarchy uniqueName="[Cidades].[Estado]" caption="Estado" attribute="1" defaultMemberUniqueName="[Cidades].[Estado].[All]" allUniqueName="[Cidades].[Estado].[All]" dimensionUniqueName="[Cidades]" displayFolder="" count="0" memberValueDatatype="130" unbalanced="0"/>
    <cacheHierarchy uniqueName="[Cidades].[Cidade]" caption="Cidade" attribute="1" defaultMemberUniqueName="[Cidades].[Cidade].[All]" allUniqueName="[Cidades].[Cidade].[All]" dimensionUniqueName="[Cidades]" displayFolder="" count="0" memberValueDatatype="130" unbalanced="0"/>
    <cacheHierarchy uniqueName="[Cidades].[Localização]" caption="Localização" attribute="1" defaultMemberUniqueName="[Cidades].[Localização].[All]" allUniqueName="[Cidades].[Localização].[All]" dimensionUniqueName="[Cidades]" displayFolder="" count="0" memberValueDatatype="130" unbalanced="0"/>
    <cacheHierarchy uniqueName="[Clientes].[Cod.Cliente]" caption="Cod.Cliente" attribute="1" defaultMemberUniqueName="[Clientes].[Cod.Cliente].[All]" allUniqueName="[Clientes].[Cod.Cliente].[All]" dimensionUniqueName="[Clientes]" displayFolder="" count="0" memberValueDatatype="20" unbalanced="0"/>
    <cacheHierarchy uniqueName="[Clientes].[Cliente]" caption="Cliente" attribute="1" defaultMemberUniqueName="[Clientes].[Cliente].[All]" allUniqueName="[Clientes].[Cliente].[All]" dimensionUniqueName="[Clientes]" displayFolder="" count="0" memberValueDatatype="130" unbalanced="0"/>
    <cacheHierarchy uniqueName="[Clientes].[Cod.IBGE]" caption="Cod.IBGE" attribute="1" defaultMemberUniqueName="[Clientes].[Cod.IBGE].[All]" allUniqueName="[Clientes].[Cod.IBGE].[All]" dimensionUniqueName="[Clientes]" displayFolder="" count="0" memberValueDatatype="20" unbalanced="0"/>
    <cacheHierarchy uniqueName="[Clientes].[Grupo]" caption="Grupo" attribute="1" defaultMemberUniqueName="[Clientes].[Grupo].[All]" allUniqueName="[Clientes].[Grupo].[All]" dimensionUniqueName="[Clientes]" displayFolder="" count="0" memberValueDatatype="130" unbalanced="0"/>
    <cacheHierarchy uniqueName="[Produtos].[Cod.Produto]" caption="Cod.Produto" attribute="1" defaultMemberUniqueName="[Produtos].[Cod.Produto].[All]" allUniqueName="[Produtos].[Cod.Produto].[All]" dimensionUniqueName="[Produtos]" displayFolder="" count="0" memberValueDatatype="130" unbalanced="0"/>
    <cacheHierarchy uniqueName="[Produtos].[Produto]" caption="Produto" attribute="1" defaultMemberUniqueName="[Produtos].[Produto].[All]" allUniqueName="[Produtos].[Produto].[All]" dimensionUniqueName="[Produtos]" displayFolder="" count="2" memberValueDatatype="130" unbalanced="0">
      <fieldsUsage count="2">
        <fieldUsage x="-1"/>
        <fieldUsage x="2"/>
      </fieldsUsage>
    </cacheHierarchy>
    <cacheHierarchy uniqueName="[Produtos].[Categoria]" caption="Categoria" attribute="1" defaultMemberUniqueName="[Produtos].[Categoria].[All]" allUniqueName="[Produtos].[Categoria].[All]" dimensionUniqueName="[Produtos]" displayFolder="" count="2" memberValueDatatype="130" unbalanced="0">
      <fieldsUsage count="2">
        <fieldUsage x="-1"/>
        <fieldUsage x="1"/>
      </fieldsUsage>
    </cacheHierarchy>
    <cacheHierarchy uniqueName="[Unidades].[Cod.Unidade]" caption="Cod.Unidade" attribute="1" defaultMemberUniqueName="[Unidades].[Cod.Unidade].[All]" allUniqueName="[Unidades].[Cod.Unidade].[All]" dimensionUniqueName="[Unidades]" displayFolder="" count="0" memberValueDatatype="20" unbalanced="0"/>
    <cacheHierarchy uniqueName="[Unidades].[Unidade]" caption="Unidade" attribute="1" defaultMemberUniqueName="[Unidades].[Unidade].[All]" allUniqueName="[Unidades].[Unidade].[All]" dimensionUniqueName="[Unidades]" displayFolder="" count="2" memberValueDatatype="130" unbalanced="0">
      <fieldsUsage count="2">
        <fieldUsage x="-1"/>
        <fieldUsage x="8"/>
      </fieldsUsage>
    </cacheHierarchy>
    <cacheHierarchy uniqueName="[Vendas].[Pedido]" caption="Pedido" attribute="1" defaultMemberUniqueName="[Vendas].[Pedido].[All]" allUniqueName="[Vendas].[Pedido].[All]" dimensionUniqueName="[Vendas]" displayFolder="" count="0" memberValueDatatype="20" unbalanced="0"/>
    <cacheHierarchy uniqueName="[Vendas].[Data Pedido]" caption="Data Pedido" attribute="1" time="1" defaultMemberUniqueName="[Vendas].[Data Pedido].[All]" allUniqueName="[Vendas].[Data Pedido].[All]" dimensionUniqueName="[Vendas]" displayFolder="" count="0" memberValueDatatype="7" unbalanced="0"/>
    <cacheHierarchy uniqueName="[Vendas].[Data Faturamento]" caption="Data Faturamento" attribute="1" time="1" defaultMemberUniqueName="[Vendas].[Data Faturamento].[All]" allUniqueName="[Vendas].[Data Faturamento].[All]" dimensionUniqueName="[Vendas]" displayFolder="" count="0" memberValueDatatype="7" unbalanced="0"/>
    <cacheHierarchy uniqueName="[Vendas].[Cod.Vendedor]" caption="Cod.Vendedor" attribute="1" defaultMemberUniqueName="[Vendas].[Cod.Vendedor].[All]" allUniqueName="[Vendas].[Cod.Vendedor].[All]" dimensionUniqueName="[Vendas]" displayFolder="" count="0" memberValueDatatype="20" unbalanced="0"/>
    <cacheHierarchy uniqueName="[Vendas].[Cod.Unidade]" caption="Cod.Unidade" attribute="1" defaultMemberUniqueName="[Vendas].[Cod.Unidade].[All]" allUniqueName="[Vendas].[Cod.Unidade].[All]" dimensionUniqueName="[Vendas]" displayFolder="" count="0" memberValueDatatype="20" unbalanced="0"/>
    <cacheHierarchy uniqueName="[Vendas].[Cod.Cliente]" caption="Cod.Cliente" attribute="1" defaultMemberUniqueName="[Vendas].[Cod.Cliente].[All]" allUniqueName="[Vendas].[Cod.Cliente].[All]" dimensionUniqueName="[Vendas]" displayFolder="" count="0" memberValueDatatype="20" unbalanced="0"/>
    <cacheHierarchy uniqueName="[Vendas].[Cod.Produto]" caption="Cod.Produto" attribute="1" defaultMemberUniqueName="[Vendas].[Cod.Produto].[All]" allUniqueName="[Vendas].[Cod.Produto].[All]" dimensionUniqueName="[Vendas]" displayFolder="" count="0" memberValueDatatype="130" unbalanced="0"/>
    <cacheHierarchy uniqueName="[Vendas].[Qtde]" caption="Qtde" attribute="1" defaultMemberUniqueName="[Vendas].[Qtde].[All]" allUniqueName="[Vendas].[Qtde].[All]" dimensionUniqueName="[Vendas]" displayFolder="" count="0" memberValueDatatype="20" unbalanced="0"/>
    <cacheHierarchy uniqueName="[Vendas].[Vl.Unitario]" caption="Vl.Unitario" attribute="1" defaultMemberUniqueName="[Vendas].[Vl.Unitario].[All]" allUniqueName="[Vendas].[Vl.Unitario].[All]" dimensionUniqueName="[Vendas]" displayFolder="" count="0" memberValueDatatype="5" unbalanced="0"/>
    <cacheHierarchy uniqueName="[Vendas].[Vl.Frete]" caption="Vl.Frete" attribute="1" defaultMemberUniqueName="[Vendas].[Vl.Frete].[All]" allUniqueName="[Vendas].[Vl.Frete].[All]" dimensionUniqueName="[Vendas]" displayFolder="" count="0" memberValueDatatype="5" unbalanced="0"/>
    <cacheHierarchy uniqueName="[Vendas].[Vl.Total]" caption="Vl.Total" attribute="1" defaultMemberUniqueName="[Vendas].[Vl.Total].[All]" allUniqueName="[Vendas].[Vl.Total].[All]" dimensionUniqueName="[Vendas]" displayFolder="" count="0" memberValueDatatype="5" unbalanced="0"/>
    <cacheHierarchy uniqueName="[Vendedores].[Cod.Vendedor]" caption="Cod.Vendedor" attribute="1" defaultMemberUniqueName="[Vendedores].[Cod.Vendedor].[All]" allUniqueName="[Vendedores].[Cod.Vendedor].[All]" dimensionUniqueName="[Vendedores]" displayFolder="" count="0" memberValueDatatype="20" unbalanced="0"/>
    <cacheHierarchy uniqueName="[Vendedores].[Vendedor]" caption="Vendedor" attribute="1" defaultMemberUniqueName="[Vendedores].[Vendedor].[All]" allUniqueName="[Vendedores].[Vendedor].[All]" dimensionUniqueName="[Vendedores]" displayFolder="" count="0" memberValueDatatype="130" unbalanced="0"/>
    <cacheHierarchy uniqueName="[Vendedores].[Supervisor]" caption="Supervisor" attribute="1" defaultMemberUniqueName="[Vendedores].[Supervisor].[All]" allUniqueName="[Vendedores].[Supervisor].[All]" dimensionUniqueName="[Vendedores]" displayFolder="" count="0" memberValueDatatype="130" unbalanced="0"/>
    <cacheHierarchy uniqueName="[Measures].[Vl. Ano Anterior]" caption="Vl. Ano Anterior" measure="1" displayFolder="" measureGroup="Vendas" count="0" oneField="1">
      <fieldsUsage count="1">
        <fieldUsage x="4"/>
      </fieldsUsage>
    </cacheHierarchy>
    <cacheHierarchy uniqueName="[Measures].[Var. Qtd Ano Anterior]" caption="Var. Qtd Ano Anterior" measure="1" displayFolder="" measureGroup="Vendas" count="0"/>
    <cacheHierarchy uniqueName="[Measures].[__XL_Count Vendas]" caption="__XL_Count Vendas" measure="1" displayFolder="" measureGroup="Vendas" count="0" hidden="1"/>
    <cacheHierarchy uniqueName="[Measures].[__XL_Count Calendario]" caption="__XL_Count Calendario" measure="1" displayFolder="" measureGroup="Calendario" count="0" hidden="1"/>
    <cacheHierarchy uniqueName="[Measures].[__XL_Count Cidades]" caption="__XL_Count Cidades" measure="1" displayFolder="" measureGroup="Cidades" count="0" hidden="1"/>
    <cacheHierarchy uniqueName="[Measures].[__XL_Count Clientes]" caption="__XL_Count Clientes" measure="1" displayFolder="" measureGroup="Clientes" count="0" hidden="1"/>
    <cacheHierarchy uniqueName="[Measures].[__XL_Count Produtos]" caption="__XL_Count Produtos" measure="1" displayFolder="" measureGroup="Produtos" count="0" hidden="1"/>
    <cacheHierarchy uniqueName="[Measures].[__XL_Count Unidades]" caption="__XL_Count Unidades" measure="1" displayFolder="" measureGroup="Unidades" count="0" hidden="1"/>
    <cacheHierarchy uniqueName="[Measures].[__XL_Count Vendedores]" caption="__XL_Count Vendedores" measure="1" displayFolder="" measureGroup="Vendedores" count="0" hidden="1"/>
    <cacheHierarchy uniqueName="[Measures].[__No measures defined]" caption="__No measures defined" measure="1" displayFolder="" count="0" hidden="1"/>
    <cacheHierarchy uniqueName="[Measures].[Soma de Vl.Total]" caption="Soma de Vl.Total" measure="1" displayFolder="" measureGroup="Vendas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28"/>
        </ext>
      </extLst>
    </cacheHierarchy>
    <cacheHierarchy uniqueName="[Measures].[Soma de Qtde]" caption="Soma de Qtde" measure="1" displayFolder="" measureGroup="Vendas" count="0" oneField="1" hidden="1">
      <fieldsUsage count="1">
        <fieldUsage x="5"/>
      </fieldsUsage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oma de Pedido]" caption="Soma de Pedido" measure="1" displayFolder="" measureGroup="Vendas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Contagem Distinta de Pedido]" caption="Contagem Distinta de Pedido" measure="1" displayFolder="" measureGroup="Vendas" count="0" oneField="1" hidden="1">
      <fieldsUsage count="1">
        <fieldUsage x="7"/>
      </fieldsUsage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Média de Vl.Total]" caption="Média de Vl.Total" measure="1" displayFolder="" measureGroup="Vendas" count="0" oneField="1" hidden="1">
      <fieldsUsage count="1">
        <fieldUsage x="6"/>
      </fieldsUsage>
      <extLst>
        <ext xmlns:x15="http://schemas.microsoft.com/office/spreadsheetml/2010/11/main" uri="{B97F6D7D-B522-45F9-BDA1-12C45D357490}">
          <x15:cacheHierarchy aggregatedColumn="28"/>
        </ext>
      </extLst>
    </cacheHierarchy>
  </cacheHierarchies>
  <kpis count="0"/>
  <dimensions count="8">
    <dimension name="Calendario" uniqueName="[Calendario]" caption="Calendario"/>
    <dimension name="Cidades" uniqueName="[Cidades]" caption="Cidades"/>
    <dimension name="Clientes" uniqueName="[Clientes]" caption="Clientes"/>
    <dimension measure="1" name="Measures" uniqueName="[Measures]" caption="Measures"/>
    <dimension name="Produtos" uniqueName="[Produtos]" caption="Produtos"/>
    <dimension name="Unidades" uniqueName="[Unidades]" caption="Unidades"/>
    <dimension name="Vendas" uniqueName="[Vendas]" caption="Vendas"/>
    <dimension name="Vendedores" uniqueName="[Vendedores]" caption="Vendedores"/>
  </dimensions>
  <measureGroups count="7">
    <measureGroup name="Calendario" caption="Calendario"/>
    <measureGroup name="Cidades" caption="Cidades"/>
    <measureGroup name="Clientes" caption="Clientes"/>
    <measureGroup name="Produtos" caption="Produtos"/>
    <measureGroup name="Unidades" caption="Unidades"/>
    <measureGroup name="Vendas" caption="Vendas"/>
    <measureGroup name="Vendedores" caption="Vendedores"/>
  </measureGroups>
  <maps count="14">
    <map measureGroup="0" dimension="0"/>
    <map measureGroup="1" dimension="1"/>
    <map measureGroup="2" dimension="1"/>
    <map measureGroup="2" dimension="2"/>
    <map measureGroup="3" dimension="4"/>
    <map measureGroup="4" dimension="5"/>
    <map measureGroup="5" dimension="0"/>
    <map measureGroup="5" dimension="1"/>
    <map measureGroup="5" dimension="2"/>
    <map measureGroup="5" dimension="4"/>
    <map measureGroup="5" dimension="5"/>
    <map measureGroup="5" dimension="6"/>
    <map measureGroup="5" dimension="7"/>
    <map measureGroup="6" dimension="7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6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rine Lago" refreshedDate="44906.785544444443" createdVersion="3" refreshedVersion="8" minRefreshableVersion="3" recordCount="0" supportSubquery="1" supportAdvancedDrill="1" xr:uid="{B2AFE89A-4382-4AF1-B4A2-76481DD75B2E}">
  <cacheSource type="external" connectionId="8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44">
    <cacheHierarchy uniqueName="[Calendario].[Data]" caption="Data" attribute="1" time="1" defaultMemberUniqueName="[Calendario].[Data].[All]" allUniqueName="[Calendario].[Data].[All]" dimensionUniqueName="[Calendario]" displayFolder="" count="0" memberValueDatatype="7" unbalanced="0"/>
    <cacheHierarchy uniqueName="[Calendario].[Ano]" caption="Ano" attribute="1" defaultMemberUniqueName="[Calendario].[Ano].[All]" allUniqueName="[Calendario].[Ano].[All]" dimensionUniqueName="[Calendario]" displayFolder="" count="2" memberValueDatatype="20" unbalanced="0"/>
    <cacheHierarchy uniqueName="[Calendario].[Nome do Mês]" caption="Nome do Mês" attribute="1" defaultMemberUniqueName="[Calendario].[Nome do Mês].[All]" allUniqueName="[Calendario].[Nome do Mês].[All]" dimensionUniqueName="[Calendario]" displayFolder="" count="0" memberValueDatatype="130" unbalanced="0"/>
    <cacheHierarchy uniqueName="[Calendario].[Mês]" caption="Mês" attribute="1" defaultMemberUniqueName="[Calendario].[Mês].[All]" allUniqueName="[Calendario].[Mês].[All]" dimensionUniqueName="[Calendario]" displayFolder="" count="0" memberValueDatatype="20" unbalanced="0"/>
    <cacheHierarchy uniqueName="[Calendario].[Trimestre]" caption="Trimestre" attribute="1" defaultMemberUniqueName="[Calendario].[Trimestre].[All]" allUniqueName="[Calendario].[Trimestre].[All]" dimensionUniqueName="[Calendario]" displayFolder="" count="0" memberValueDatatype="130" unbalanced="0"/>
    <cacheHierarchy uniqueName="[Cidades].[Cod.IBGE]" caption="Cod.IBGE" attribute="1" defaultMemberUniqueName="[Cidades].[Cod.IBGE].[All]" allUniqueName="[Cidades].[Cod.IBGE].[All]" dimensionUniqueName="[Cidades]" displayFolder="" count="0" memberValueDatatype="20" unbalanced="0"/>
    <cacheHierarchy uniqueName="[Cidades].[Estado]" caption="Estado" attribute="1" defaultMemberUniqueName="[Cidades].[Estado].[All]" allUniqueName="[Cidades].[Estado].[All]" dimensionUniqueName="[Cidades]" displayFolder="" count="0" memberValueDatatype="130" unbalanced="0"/>
    <cacheHierarchy uniqueName="[Cidades].[Cidade]" caption="Cidade" attribute="1" defaultMemberUniqueName="[Cidades].[Cidade].[All]" allUniqueName="[Cidades].[Cidade].[All]" dimensionUniqueName="[Cidades]" displayFolder="" count="0" memberValueDatatype="130" unbalanced="0"/>
    <cacheHierarchy uniqueName="[Cidades].[Localização]" caption="Localização" attribute="1" defaultMemberUniqueName="[Cidades].[Localização].[All]" allUniqueName="[Cidades].[Localização].[All]" dimensionUniqueName="[Cidades]" displayFolder="" count="0" memberValueDatatype="130" unbalanced="0"/>
    <cacheHierarchy uniqueName="[Clientes].[Cod.Cliente]" caption="Cod.Cliente" attribute="1" defaultMemberUniqueName="[Clientes].[Cod.Cliente].[All]" allUniqueName="[Clientes].[Cod.Cliente].[All]" dimensionUniqueName="[Clientes]" displayFolder="" count="0" memberValueDatatype="20" unbalanced="0"/>
    <cacheHierarchy uniqueName="[Clientes].[Cliente]" caption="Cliente" attribute="1" defaultMemberUniqueName="[Clientes].[Cliente].[All]" allUniqueName="[Clientes].[Cliente].[All]" dimensionUniqueName="[Clientes]" displayFolder="" count="0" memberValueDatatype="130" unbalanced="0"/>
    <cacheHierarchy uniqueName="[Clientes].[Cod.IBGE]" caption="Cod.IBGE" attribute="1" defaultMemberUniqueName="[Clientes].[Cod.IBGE].[All]" allUniqueName="[Clientes].[Cod.IBGE].[All]" dimensionUniqueName="[Clientes]" displayFolder="" count="0" memberValueDatatype="20" unbalanced="0"/>
    <cacheHierarchy uniqueName="[Clientes].[Grupo]" caption="Grupo" attribute="1" defaultMemberUniqueName="[Clientes].[Grupo].[All]" allUniqueName="[Clientes].[Grupo].[All]" dimensionUniqueName="[Clientes]" displayFolder="" count="0" memberValueDatatype="130" unbalanced="0"/>
    <cacheHierarchy uniqueName="[Produtos].[Cod.Produto]" caption="Cod.Produto" attribute="1" defaultMemberUniqueName="[Produtos].[Cod.Produto].[All]" allUniqueName="[Produtos].[Cod.Produto].[All]" dimensionUniqueName="[Produtos]" displayFolder="" count="0" memberValueDatatype="130" unbalanced="0"/>
    <cacheHierarchy uniqueName="[Produtos].[Produto]" caption="Produto" attribute="1" defaultMemberUniqueName="[Produtos].[Produto].[All]" allUniqueName="[Produtos].[Produto].[All]" dimensionUniqueName="[Produtos]" displayFolder="" count="0" memberValueDatatype="130" unbalanced="0"/>
    <cacheHierarchy uniqueName="[Produtos].[Categoria]" caption="Categoria" attribute="1" defaultMemberUniqueName="[Produtos].[Categoria].[All]" allUniqueName="[Produtos].[Categoria].[All]" dimensionUniqueName="[Produtos]" displayFolder="" count="2" memberValueDatatype="130" unbalanced="0"/>
    <cacheHierarchy uniqueName="[Unidades].[Cod.Unidade]" caption="Cod.Unidade" attribute="1" defaultMemberUniqueName="[Unidades].[Cod.Unidade].[All]" allUniqueName="[Unidades].[Cod.Unidade].[All]" dimensionUniqueName="[Unidades]" displayFolder="" count="0" memberValueDatatype="20" unbalanced="0"/>
    <cacheHierarchy uniqueName="[Unidades].[Unidade]" caption="Unidade" attribute="1" defaultMemberUniqueName="[Unidades].[Unidade].[All]" allUniqueName="[Unidades].[Unidade].[All]" dimensionUniqueName="[Unidades]" displayFolder="" count="2" memberValueDatatype="130" unbalanced="0"/>
    <cacheHierarchy uniqueName="[Vendas].[Pedido]" caption="Pedido" attribute="1" defaultMemberUniqueName="[Vendas].[Pedido].[All]" allUniqueName="[Vendas].[Pedido].[All]" dimensionUniqueName="[Vendas]" displayFolder="" count="0" memberValueDatatype="20" unbalanced="0"/>
    <cacheHierarchy uniqueName="[Vendas].[Data Pedido]" caption="Data Pedido" attribute="1" time="1" defaultMemberUniqueName="[Vendas].[Data Pedido].[All]" allUniqueName="[Vendas].[Data Pedido].[All]" dimensionUniqueName="[Vendas]" displayFolder="" count="0" memberValueDatatype="7" unbalanced="0"/>
    <cacheHierarchy uniqueName="[Vendas].[Data Faturamento]" caption="Data Faturamento" attribute="1" time="1" defaultMemberUniqueName="[Vendas].[Data Faturamento].[All]" allUniqueName="[Vendas].[Data Faturamento].[All]" dimensionUniqueName="[Vendas]" displayFolder="" count="0" memberValueDatatype="7" unbalanced="0"/>
    <cacheHierarchy uniqueName="[Vendas].[Cod.Vendedor]" caption="Cod.Vendedor" attribute="1" defaultMemberUniqueName="[Vendas].[Cod.Vendedor].[All]" allUniqueName="[Vendas].[Cod.Vendedor].[All]" dimensionUniqueName="[Vendas]" displayFolder="" count="0" memberValueDatatype="20" unbalanced="0"/>
    <cacheHierarchy uniqueName="[Vendas].[Cod.Unidade]" caption="Cod.Unidade" attribute="1" defaultMemberUniqueName="[Vendas].[Cod.Unidade].[All]" allUniqueName="[Vendas].[Cod.Unidade].[All]" dimensionUniqueName="[Vendas]" displayFolder="" count="0" memberValueDatatype="20" unbalanced="0"/>
    <cacheHierarchy uniqueName="[Vendas].[Cod.Cliente]" caption="Cod.Cliente" attribute="1" defaultMemberUniqueName="[Vendas].[Cod.Cliente].[All]" allUniqueName="[Vendas].[Cod.Cliente].[All]" dimensionUniqueName="[Vendas]" displayFolder="" count="0" memberValueDatatype="20" unbalanced="0"/>
    <cacheHierarchy uniqueName="[Vendas].[Cod.Produto]" caption="Cod.Produto" attribute="1" defaultMemberUniqueName="[Vendas].[Cod.Produto].[All]" allUniqueName="[Vendas].[Cod.Produto].[All]" dimensionUniqueName="[Vendas]" displayFolder="" count="0" memberValueDatatype="130" unbalanced="0"/>
    <cacheHierarchy uniqueName="[Vendas].[Qtde]" caption="Qtde" attribute="1" defaultMemberUniqueName="[Vendas].[Qtde].[All]" allUniqueName="[Vendas].[Qtde].[All]" dimensionUniqueName="[Vendas]" displayFolder="" count="0" memberValueDatatype="20" unbalanced="0"/>
    <cacheHierarchy uniqueName="[Vendas].[Vl.Unitario]" caption="Vl.Unitario" attribute="1" defaultMemberUniqueName="[Vendas].[Vl.Unitario].[All]" allUniqueName="[Vendas].[Vl.Unitario].[All]" dimensionUniqueName="[Vendas]" displayFolder="" count="0" memberValueDatatype="5" unbalanced="0"/>
    <cacheHierarchy uniqueName="[Vendas].[Vl.Frete]" caption="Vl.Frete" attribute="1" defaultMemberUniqueName="[Vendas].[Vl.Frete].[All]" allUniqueName="[Vendas].[Vl.Frete].[All]" dimensionUniqueName="[Vendas]" displayFolder="" count="0" memberValueDatatype="5" unbalanced="0"/>
    <cacheHierarchy uniqueName="[Vendas].[Vl.Total]" caption="Vl.Total" attribute="1" defaultMemberUniqueName="[Vendas].[Vl.Total].[All]" allUniqueName="[Vendas].[Vl.Total].[All]" dimensionUniqueName="[Vendas]" displayFolder="" count="0" memberValueDatatype="5" unbalanced="0"/>
    <cacheHierarchy uniqueName="[Vendedores].[Cod.Vendedor]" caption="Cod.Vendedor" attribute="1" defaultMemberUniqueName="[Vendedores].[Cod.Vendedor].[All]" allUniqueName="[Vendedores].[Cod.Vendedor].[All]" dimensionUniqueName="[Vendedores]" displayFolder="" count="0" memberValueDatatype="20" unbalanced="0"/>
    <cacheHierarchy uniqueName="[Vendedores].[Vendedor]" caption="Vendedor" attribute="1" defaultMemberUniqueName="[Vendedores].[Vendedor].[All]" allUniqueName="[Vendedores].[Vendedor].[All]" dimensionUniqueName="[Vendedores]" displayFolder="" count="0" memberValueDatatype="130" unbalanced="0"/>
    <cacheHierarchy uniqueName="[Vendedores].[Supervisor]" caption="Supervisor" attribute="1" defaultMemberUniqueName="[Vendedores].[Supervisor].[All]" allUniqueName="[Vendedores].[Supervisor].[All]" dimensionUniqueName="[Vendedores]" displayFolder="" count="0" memberValueDatatype="130" unbalanced="0"/>
    <cacheHierarchy uniqueName="[Measures].[Soma de Vl.Total]" caption="Soma de Vl.Total" measure="1" displayFolder="" measureGroup="Vendas" count="0">
      <extLst>
        <ext xmlns:x15="http://schemas.microsoft.com/office/spreadsheetml/2010/11/main" uri="{B97F6D7D-B522-45F9-BDA1-12C45D357490}">
          <x15:cacheHierarchy aggregatedColumn="28"/>
        </ext>
      </extLst>
    </cacheHierarchy>
    <cacheHierarchy uniqueName="[Measures].[Soma de Qtde]" caption="Soma de Qtde" measure="1" displayFolder="" measureGroup="Vendas" count="0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Vl. Ano Anterior]" caption="Vl. Ano Anterior" measure="1" displayFolder="" measureGroup="Vendas" count="0"/>
    <cacheHierarchy uniqueName="[Measures].[Var. Qtd Ano Anterior]" caption="Var. Qtd Ano Anterior" measure="1" displayFolder="" measureGroup="Vendas" count="0"/>
    <cacheHierarchy uniqueName="[Measures].[__XL_Count Vendas]" caption="__XL_Count Vendas" measure="1" displayFolder="" measureGroup="Vendas" count="0" hidden="1"/>
    <cacheHierarchy uniqueName="[Measures].[__XL_Count Calendario]" caption="__XL_Count Calendario" measure="1" displayFolder="" measureGroup="Calendario" count="0" hidden="1"/>
    <cacheHierarchy uniqueName="[Measures].[__XL_Count Cidades]" caption="__XL_Count Cidades" measure="1" displayFolder="" measureGroup="Cidades" count="0" hidden="1"/>
    <cacheHierarchy uniqueName="[Measures].[__XL_Count Clientes]" caption="__XL_Count Clientes" measure="1" displayFolder="" measureGroup="Clientes" count="0" hidden="1"/>
    <cacheHierarchy uniqueName="[Measures].[__XL_Count Produtos]" caption="__XL_Count Produtos" measure="1" displayFolder="" measureGroup="Produtos" count="0" hidden="1"/>
    <cacheHierarchy uniqueName="[Measures].[__XL_Count Unidades]" caption="__XL_Count Unidades" measure="1" displayFolder="" measureGroup="Unidades" count="0" hidden="1"/>
    <cacheHierarchy uniqueName="[Measures].[__XL_Count Vendedores]" caption="__XL_Count Vendedores" measure="1" displayFolder="" measureGroup="Vendedores" count="0" hidden="1"/>
    <cacheHierarchy uniqueName="[Measures].[__No measures defined]" caption="__No measures defined" measure="1" displayFolder="" count="0" hidden="1"/>
  </cacheHierarchies>
  <kpis count="0"/>
  <extLst>
    <ext xmlns:x14="http://schemas.microsoft.com/office/spreadsheetml/2009/9/main" uri="{725AE2AE-9491-48be-B2B4-4EB974FC3084}">
      <x14:pivotCacheDefinition slicerData="1" pivotCacheId="174350977" supportSubqueryNonVisual="1" supportSubqueryCalcMem="1" supportAddCalcMems="1"/>
    </ext>
  </extLst>
</pivotCacheDefinition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.xml"/></Relationships>
</file>

<file path=xl/pivotTables/_rels/pivotTable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.xml"/></Relationships>
</file>

<file path=xl/pivotTables/_rels/pivotTable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.xml"/></Relationships>
</file>

<file path=xl/pivotTables/_rels/pivotTable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5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5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42FD4583-47B7-4CEE-A1A0-A61CFBAC1525}" name="Tabela dinâmica4" cacheId="929" applyNumberFormats="0" applyBorderFormats="0" applyFontFormats="0" applyPatternFormats="0" applyAlignmentFormats="0" applyWidthHeightFormats="1" dataCaption="Valores" tag="5a78414b-ea65-41f3-b69f-d415078ea84c" updatedVersion="8" minRefreshableVersion="3" useAutoFormatting="1" subtotalHiddenItems="1" itemPrintTitles="1" createdVersion="5" indent="0" outline="1" outlineData="1" multipleFieldFilters="0" chartFormat="17">
  <location ref="O5:P11" firstHeaderRow="1" firstDataRow="1" firstDataCol="1" rowPageCount="2" colPageCount="1"/>
  <pivotFields count="6">
    <pivotField axis="axisPage" allDrilled="1" subtotalTop="0" showAll="0" dataSourceSort="1" defaultSubtotal="0" defaultAttributeDrillState="1"/>
    <pivotField axis="axisPage" allDrilled="1" subtotalTop="0" showAll="0" dataSourceSort="1" defaultSubtotal="0" defaultAttributeDrillState="1"/>
    <pivotField allDrilled="1" subtotalTop="0" showAll="0" measureFilter="1" dataSourceSort="1" defaultSubtotal="0" defaultAttributeDrillState="1">
      <items count="10">
        <item x="0"/>
        <item x="1"/>
        <item x="2"/>
        <item x="3"/>
        <item x="4"/>
        <item x="5"/>
        <item x="6"/>
        <item x="7"/>
        <item x="8"/>
        <item x="9"/>
      </items>
    </pivotField>
    <pivotField axis="axisRow" allDrilled="1" subtotalTop="0" showAll="0" sortType="ascending" defaultSubtotal="0" defaultAttributeDrillState="1">
      <items count="5">
        <item x="0"/>
        <item x="1"/>
        <item x="2"/>
        <item x="3"/>
        <item x="4"/>
      </items>
      <autoSortScope>
        <pivotArea dataOnly="0" outline="0" fieldPosition="0">
          <references count="1">
            <reference field="4294967294" count="1" selected="0">
              <x v="0"/>
            </reference>
          </references>
        </pivotArea>
      </autoSortScope>
    </pivotField>
    <pivotField dataField="1" subtotalTop="0" showAll="0" defaultSubtotal="0"/>
    <pivotField allDrilled="1" subtotalTop="0" showAll="0" dataSourceSort="1" defaultSubtotal="0" defaultAttributeDrillState="1"/>
  </pivotFields>
  <rowFields count="1">
    <field x="3"/>
  </rowFields>
  <rowItems count="6">
    <i>
      <x/>
    </i>
    <i>
      <x v="4"/>
    </i>
    <i>
      <x v="3"/>
    </i>
    <i>
      <x v="1"/>
    </i>
    <i>
      <x v="2"/>
    </i>
    <i t="grand">
      <x/>
    </i>
  </rowItems>
  <colItems count="1">
    <i/>
  </colItems>
  <pageFields count="2">
    <pageField fld="1" hier="15" name="[Produtos].[Categoria].[All]" cap="All"/>
    <pageField fld="0" hier="1" name="[Calendario].[Ano].&amp;[2019]" cap="2019"/>
  </pageFields>
  <dataFields count="1">
    <dataField name="Contagem Distinta de Pedido" fld="4" subtotal="count" baseField="3" baseItem="0" numFmtId="3">
      <extLst>
        <ext xmlns:x15="http://schemas.microsoft.com/office/spreadsheetml/2010/11/main" uri="{FABC7310-3BB5-11E1-824E-6D434824019B}">
          <x15:dataField isCountDistinct="1"/>
        </ext>
      </extLst>
    </dataField>
  </dataFields>
  <chartFormats count="1">
    <chartFormat chart="16" format="2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47">
    <pivotHierarchy dragToData="1"/>
    <pivotHierarchy multipleItemSelectionAllowed="1" dragToData="1">
      <members count="1" level="1">
        <member name="[Calendario].[Ano].&amp;[2019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multipleItemSelectionAllowed="1" dragToData="1">
      <members count="1" level="1">
        <member name="[Unidades].[Unidade].&amp;[Canção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 caption="Contagem Distinta de Pedido"/>
    <pivotHierarchy dragToData="1"/>
  </pivotHierarchies>
  <pivotTableStyleInfo name="PivotStyleLight16" showRowHeaders="1" showColHeaders="1" showRowStripes="0" showColStripes="0" showLastColumn="1"/>
  <filters count="1">
    <filter fld="2" type="count" id="1" iMeasureHier="43">
      <autoFilter ref="A1">
        <filterColumn colId="0">
          <top10 val="10" filterVal="10"/>
        </filterColumn>
      </autoFilter>
    </filter>
  </filters>
  <rowHierarchiesUsage count="1">
    <rowHierarchyUsage hierarchyUsage="6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Calendario]"/>
        <x15:activeTabTopLevelEntity name="[Vendas]"/>
        <x15:activeTabTopLevelEntity name="[Unidades]"/>
        <x15:activeTabTopLevelEntity name="[Produtos]"/>
        <x15:activeTabTopLevelEntity name="[Cidade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EA340ED5-BA0B-4E27-B6E3-7FF69BEF6D43}" name="Tabela dinâmica3" cacheId="926" applyNumberFormats="0" applyBorderFormats="0" applyFontFormats="0" applyPatternFormats="0" applyAlignmentFormats="0" applyWidthHeightFormats="1" dataCaption="Valores" tag="3ec48545-5bad-4182-b9ae-299dc7cf770a" updatedVersion="8" minRefreshableVersion="3" useAutoFormatting="1" subtotalHiddenItems="1" itemPrintTitles="1" createdVersion="5" indent="0" outline="1" outlineData="1" multipleFieldFilters="0" chartFormat="12">
  <location ref="K5:L7" firstHeaderRow="1" firstDataRow="1" firstDataCol="1" rowPageCount="2" colPageCount="1"/>
  <pivotFields count="5">
    <pivotField axis="axisPage" allDrilled="1" subtotalTop="0" showAll="0" dataSourceSort="1" defaultSubtotal="0" defaultAttributeDrillState="1"/>
    <pivotField axis="axisRow" allDrilled="1" subtotalTop="0" showAll="0" dataSourceSort="1" defaultSubtotal="0" defaultAttributeDrillState="1">
      <items count="4">
        <item s="1" x="0"/>
        <item x="1"/>
        <item x="2"/>
        <item x="3"/>
      </items>
    </pivotField>
    <pivotField axis="axisPage" allDrilled="1" subtotalTop="0" showAll="0" dataSourceSort="1" defaultSubtotal="0" defaultAttributeDrillState="1"/>
    <pivotField allDrilled="1" subtotalTop="0" showAll="0" measureFilter="1" dataSourceSort="1" defaultSubtotal="0" defaultAttributeDrillState="1">
      <items count="10">
        <item x="0"/>
        <item x="1"/>
        <item x="2"/>
        <item x="3"/>
        <item x="4"/>
        <item x="5"/>
        <item x="6"/>
        <item x="7"/>
        <item x="8"/>
        <item x="9"/>
      </items>
    </pivotField>
    <pivotField dataField="1" subtotalTop="0" showAll="0" defaultSubtotal="0"/>
  </pivotFields>
  <rowFields count="1">
    <field x="1"/>
  </rowFields>
  <rowItems count="2">
    <i>
      <x/>
    </i>
    <i t="grand">
      <x/>
    </i>
  </rowItems>
  <colItems count="1">
    <i/>
  </colItems>
  <pageFields count="2">
    <pageField fld="2" hier="15" name="[Produtos].[Categoria].[All]" cap="All"/>
    <pageField fld="0" hier="1" name="[Calendario].[Ano].&amp;[2019]" cap="2019"/>
  </pageFields>
  <dataFields count="1">
    <dataField name="Soma de Vl.Total" fld="4" baseField="1" baseItem="0" numFmtId="3"/>
  </dataFields>
  <chartFormats count="5">
    <chartFormat chart="11" format="6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11" format="7">
      <pivotArea type="data" outline="0" fieldPosition="0">
        <references count="2">
          <reference field="4294967294" count="1" selected="0">
            <x v="0"/>
          </reference>
          <reference field="1" count="1" selected="0">
            <x v="0"/>
          </reference>
        </references>
      </pivotArea>
    </chartFormat>
    <chartFormat chart="11" format="8">
      <pivotArea type="data" outline="0" fieldPosition="0">
        <references count="2">
          <reference field="4294967294" count="1" selected="0">
            <x v="0"/>
          </reference>
          <reference field="1" count="1" selected="0">
            <x v="3"/>
          </reference>
        </references>
      </pivotArea>
    </chartFormat>
    <chartFormat chart="11" format="9">
      <pivotArea type="data" outline="0" fieldPosition="0">
        <references count="2">
          <reference field="4294967294" count="1" selected="0">
            <x v="0"/>
          </reference>
          <reference field="1" count="1" selected="0">
            <x v="1"/>
          </reference>
        </references>
      </pivotArea>
    </chartFormat>
    <chartFormat chart="11" format="10">
      <pivotArea type="data" outline="0" fieldPosition="0">
        <references count="2">
          <reference field="4294967294" count="1" selected="0">
            <x v="0"/>
          </reference>
          <reference field="1" count="1" selected="0">
            <x v="2"/>
          </reference>
        </references>
      </pivotArea>
    </chartFormat>
  </chartFormats>
  <pivotHierarchies count="47">
    <pivotHierarchy dragToData="1"/>
    <pivotHierarchy multipleItemSelectionAllowed="1" dragToData="1">
      <members count="1" level="1">
        <member name="[Calendario].[Ano].&amp;[2019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filters count="1">
    <filter fld="3" type="count" id="1" iMeasureHier="43">
      <autoFilter ref="A1">
        <filterColumn colId="0">
          <top10 val="10" filterVal="10"/>
        </filterColumn>
      </autoFilter>
    </filter>
  </filters>
  <rowHierarchiesUsage count="1">
    <rowHierarchyUsage hierarchyUsage="17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Calendario]"/>
        <x15:activeTabTopLevelEntity name="[Vendas]"/>
        <x15:activeTabTopLevelEntity name="[Unidades]"/>
        <x15:activeTabTopLevelEntity name="[Produto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838A124D-E41A-4809-9985-FF3549443944}" name="Tabela dinâmica2" cacheId="923" applyNumberFormats="0" applyBorderFormats="0" applyFontFormats="0" applyPatternFormats="0" applyAlignmentFormats="0" applyWidthHeightFormats="1" dataCaption="Valores" tag="20f8d523-4e5d-44fd-8991-3792ec3fca79" updatedVersion="8" minRefreshableVersion="3" useAutoFormatting="1" subtotalHiddenItems="1" itemPrintTitles="1" createdVersion="5" indent="0" outline="1" outlineData="1" multipleFieldFilters="0" chartFormat="8">
  <location ref="G5:H16" firstHeaderRow="1" firstDataRow="1" firstDataCol="1" rowPageCount="3" colPageCount="1"/>
  <pivotFields count="5">
    <pivotField axis="axisPage" allDrilled="1" subtotalTop="0" showAll="0" dataSourceSort="1" defaultSubtotal="0" defaultAttributeDrillState="1"/>
    <pivotField axis="axisPage" allDrilled="1" subtotalTop="0" showAll="0" dataSourceSort="1" defaultSubtotal="0" defaultAttributeDrillState="1"/>
    <pivotField axis="axisPage" allDrilled="1" subtotalTop="0" showAll="0" dataSourceSort="1" defaultSubtotal="0" defaultAttributeDrillState="1"/>
    <pivotField axis="axisRow" allDrilled="1" subtotalTop="0" showAll="0" measureFilter="1" dataSourceSort="1" defaultSubtotal="0" defaultAttributeDrillState="1">
      <items count="10">
        <item x="0"/>
        <item x="1"/>
        <item x="2"/>
        <item x="3"/>
        <item x="4"/>
        <item x="5"/>
        <item x="6"/>
        <item x="7"/>
        <item x="8"/>
        <item x="9"/>
      </items>
    </pivotField>
    <pivotField dataField="1" subtotalTop="0" showAll="0" defaultSubtotal="0"/>
  </pivotFields>
  <rowFields count="1">
    <field x="3"/>
  </rowFields>
  <rowItems count="11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 t="grand">
      <x/>
    </i>
  </rowItems>
  <colItems count="1">
    <i/>
  </colItems>
  <pageFields count="3">
    <pageField fld="1" hier="17" name="[Unidades].[Unidade].&amp;[Canção]" cap="Canção"/>
    <pageField fld="2" hier="15" name="[Produtos].[Categoria].[All]" cap="All"/>
    <pageField fld="0" hier="1" name="[Calendario].[Ano].&amp;[2019]" cap="2019"/>
  </pageFields>
  <dataFields count="1">
    <dataField fld="4" subtotal="count" baseField="0" baseItem="0"/>
  </dataFields>
  <chartFormats count="1">
    <chartFormat chart="7" format="3" series="1">
      <pivotArea type="data" outline="0" fieldPosition="0">
        <references count="1">
          <reference field="4294967294" count="1" selected="0">
            <x v="0"/>
          </reference>
        </references>
      </pivotArea>
    </chartFormat>
  </chartFormats>
  <pivotHierarchies count="47">
    <pivotHierarchy dragToData="1"/>
    <pivotHierarchy multipleItemSelectionAllowed="1" dragToData="1">
      <members count="1" level="1">
        <member name="[Calendario].[Ano].&amp;[2019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multipleItemSelectionAllowed="1" dragToData="1">
      <members count="1" level="1">
        <member name="[Unidades].[Unidade].&amp;[Canção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filters count="1">
    <filter fld="3" type="count" id="1" iMeasureHier="43">
      <autoFilter ref="A1">
        <filterColumn colId="0">
          <top10 val="10" filterVal="10"/>
        </filterColumn>
      </autoFilter>
    </filter>
  </filters>
  <rowHierarchiesUsage count="1">
    <rowHierarchyUsage hierarchyUsage="14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Calendario]"/>
        <x15:activeTabTopLevelEntity name="[Vendas]"/>
        <x15:activeTabTopLevelEntity name="[Unidades]"/>
        <x15:activeTabTopLevelEntity name="[Produto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F584E6F2-068F-48D1-B13E-8640E72AC1EE}" name="Tabela dinâmica1" cacheId="920" applyNumberFormats="0" applyBorderFormats="0" applyFontFormats="0" applyPatternFormats="0" applyAlignmentFormats="0" applyWidthHeightFormats="1" dataCaption="Valores" tag="d6c0327d-3b4e-43f4-a5e5-bf261a77a7f7" updatedVersion="8" minRefreshableVersion="3" useAutoFormatting="1" subtotalHiddenItems="1" itemPrintTitles="1" createdVersion="5" indent="0" outline="1" outlineData="1" multipleFieldFilters="0" chartFormat="4">
  <location ref="B4:D18" firstHeaderRow="0" firstDataRow="1" firstDataCol="1" rowPageCount="2" colPageCount="1"/>
  <pivotFields count="6">
    <pivotField axis="axisRow" allDrilled="1" subtotalTop="0" showAll="0" dataSourceSort="1" defaultSubtotal="0" defaultAttributeDrillState="1">
      <items count="1">
        <item s="1" x="0"/>
      </items>
    </pivotField>
    <pivotField axis="axisRow" allDrilled="1" subtotalTop="0" showAll="0" dataSourceSort="1" defaultSubtotal="0" defaultAttributeDrillState="1">
      <items count="12">
        <item x="0"/>
        <item x="1"/>
        <item x="2"/>
        <item x="3"/>
        <item x="4"/>
        <item x="5"/>
        <item x="6"/>
        <item x="7"/>
        <item x="8"/>
        <item x="9"/>
        <item x="10"/>
        <item x="11"/>
      </items>
    </pivotField>
    <pivotField dataField="1" subtotalTop="0" showAll="0" defaultSubtotal="0"/>
    <pivotField dataField="1" subtotalTop="0" showAll="0" defaultSubtotal="0"/>
    <pivotField axis="axisPage" allDrilled="1" subtotalTop="0" showAll="0" dataSourceSort="1" defaultSubtotal="0" defaultAttributeDrillState="1"/>
    <pivotField axis="axisPage" allDrilled="1" subtotalTop="0" showAll="0" dataSourceSort="1" defaultSubtotal="0" defaultAttributeDrillState="1"/>
  </pivotFields>
  <rowFields count="2">
    <field x="0"/>
    <field x="1"/>
  </rowFields>
  <rowItems count="14">
    <i>
      <x/>
    </i>
    <i r="1">
      <x/>
    </i>
    <i r="1">
      <x v="1"/>
    </i>
    <i r="1">
      <x v="2"/>
    </i>
    <i r="1">
      <x v="3"/>
    </i>
    <i r="1">
      <x v="4"/>
    </i>
    <i r="1">
      <x v="5"/>
    </i>
    <i r="1">
      <x v="6"/>
    </i>
    <i r="1">
      <x v="7"/>
    </i>
    <i r="1">
      <x v="8"/>
    </i>
    <i r="1">
      <x v="9"/>
    </i>
    <i r="1">
      <x v="10"/>
    </i>
    <i r="1">
      <x v="11"/>
    </i>
    <i t="grand">
      <x/>
    </i>
  </rowItems>
  <colFields count="1">
    <field x="-2"/>
  </colFields>
  <colItems count="2">
    <i>
      <x/>
    </i>
    <i i="1">
      <x v="1"/>
    </i>
  </colItems>
  <pageFields count="2">
    <pageField fld="4" hier="17" name="[Unidades].[Unidade].&amp;[Canção]" cap="Canção"/>
    <pageField fld="5" hier="15" name="[Produtos].[Categoria].[All]" cap="All"/>
  </pageFields>
  <dataFields count="2">
    <dataField name="Soma de Vl.Total" fld="2" baseField="1" baseItem="1" numFmtId="3"/>
    <dataField fld="3" subtotal="count" baseField="0" baseItem="0"/>
  </dataFields>
  <chartFormats count="2">
    <chartFormat chart="3" format="4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3" format="5" series="1">
      <pivotArea type="data" outline="0" fieldPosition="0">
        <references count="1">
          <reference field="4294967294" count="1" selected="0">
            <x v="1"/>
          </reference>
        </references>
      </pivotArea>
    </chartFormat>
  </chartFormats>
  <pivotHierarchies count="47"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multipleItemSelectionAllowed="1" dragToData="1">
      <members count="1" level="1">
        <member name="[Unidades].[Unidade].&amp;[Canção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2">
    <rowHierarchyUsage hierarchyUsage="1"/>
    <rowHierarchyUsage hierarchyUsage="2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Calendario]"/>
        <x15:activeTabTopLevelEntity name="[Vendas]"/>
        <x15:activeTabTopLevelEntity name="[Unidades]"/>
        <x15:activeTabTopLevelEntity name="[Produto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5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B8DAAD92-1D30-449E-9ABB-00C51160C71F}" name="Tabela dinâmica5" cacheId="932" applyNumberFormats="0" applyBorderFormats="0" applyFontFormats="0" applyPatternFormats="0" applyAlignmentFormats="0" applyWidthHeightFormats="1" dataCaption="Valores" tag="41d2af81-9271-4209-aacd-3412caa2f49a" updatedVersion="8" minRefreshableVersion="3" useAutoFormatting="1" subtotalHiddenItems="1" itemPrintTitles="1" createdVersion="5" indent="0" outline="1" outlineData="1" multipleFieldFilters="0" chartFormat="17">
  <location ref="A14:E15" firstHeaderRow="0" firstDataRow="1" firstDataCol="0" rowPageCount="2" colPageCount="1"/>
  <pivotFields count="9">
    <pivotField axis="axisPage" allDrilled="1" subtotalTop="0" showAll="0" dataSourceSort="1" defaultSubtotal="0" defaultAttributeDrillState="1"/>
    <pivotField axis="axisPage" allDrilled="1" subtotalTop="0" showAll="0" dataSourceSort="1" defaultSubtotal="0" defaultAttributeDrillState="1"/>
    <pivotField allDrilled="1" subtotalTop="0" showAll="0" measureFilter="1" dataSourceSort="1" defaultSubtotal="0" defaultAttributeDrillState="1">
      <items count="10">
        <item x="0"/>
        <item x="1"/>
        <item x="2"/>
        <item x="3"/>
        <item x="4"/>
        <item x="5"/>
        <item x="6"/>
        <item x="7"/>
        <item x="8"/>
        <item x="9"/>
      </items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allDrilled="1" subtotalTop="0" showAll="0" dataSourceSort="1" defaultSubtotal="0" defaultAttributeDrillState="1"/>
  </pivotFields>
  <rowItems count="1">
    <i/>
  </rowItems>
  <colFields count="1">
    <field x="-2"/>
  </colFields>
  <colItems count="5">
    <i>
      <x/>
    </i>
    <i i="1">
      <x v="1"/>
    </i>
    <i i="2">
      <x v="2"/>
    </i>
    <i i="3">
      <x v="3"/>
    </i>
    <i i="4">
      <x v="4"/>
    </i>
  </colItems>
  <pageFields count="2">
    <pageField fld="1" hier="15" name="[Produtos].[Categoria].[All]" cap="All"/>
    <pageField fld="0" hier="1" name="[Calendario].[Ano].&amp;[2019]" cap="2019"/>
  </pageFields>
  <dataFields count="5">
    <dataField name="Soma de Vl.Total" fld="3" baseField="0" baseItem="0"/>
    <dataField fld="4" subtotal="count" baseField="0" baseItem="0"/>
    <dataField name="Soma de Qtde" fld="5" baseField="0" baseItem="0"/>
    <dataField name="Média de Vl.Total" fld="6" subtotal="average" baseField="0" baseItem="1"/>
    <dataField name="Contagem Distinta de Pedido" fld="7" subtotal="count" baseField="0" baseItem="1">
      <extLst>
        <ext xmlns:x15="http://schemas.microsoft.com/office/spreadsheetml/2010/11/main" uri="{FABC7310-3BB5-11E1-824E-6D434824019B}">
          <x15:dataField isCountDistinct="1"/>
        </ext>
      </extLst>
    </dataField>
  </dataFields>
  <pivotHierarchies count="47">
    <pivotHierarchy dragToData="1"/>
    <pivotHierarchy multipleItemSelectionAllowed="1" dragToData="1">
      <members count="1" level="1">
        <member name="[Calendario].[Ano].&amp;[2019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multipleItemSelectionAllowed="1" dragToData="1">
      <members count="1" level="1">
        <member name="[Unidades].[Unidade].&amp;[Canção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 caption="Contagem Distinta de Pedido"/>
    <pivotHierarchy dragToData="1" caption="Média de Vl.Total"/>
  </pivotHierarchies>
  <pivotTableStyleInfo name="PivotStyleLight16" showRowHeaders="1" showColHeaders="1" showRowStripes="0" showColStripes="0" showLastColumn="1"/>
  <filters count="1">
    <filter fld="2" type="count" id="1" iMeasureHier="43">
      <autoFilter ref="A1">
        <filterColumn colId="0">
          <top10 val="10" filterVal="10"/>
        </filterColumn>
      </autoFilter>
    </filter>
  </filters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Calendario]"/>
        <x15:activeTabTopLevelEntity name="[Vendas]"/>
        <x15:activeTabTopLevelEntity name="[Unidades]"/>
        <x15:activeTabTopLevelEntity name="[Produtos]"/>
        <x15:activeTabTopLevelEntity name="[Cidades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slicerCaches/slicerCache1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çãodeDados_Ano" xr10:uid="{4EE9F119-C722-48A7-BDE8-15A770913B99}" sourceName="[Calendario].[Ano]">
  <pivotTables>
    <pivotTable tabId="2" name="Tabela dinâmica1"/>
    <pivotTable tabId="2" name="Tabela dinâmica2"/>
    <pivotTable tabId="2" name="Tabela dinâmica3"/>
    <pivotTable tabId="2" name="Tabela dinâmica4"/>
    <pivotTable tabId="3" name="Tabela dinâmica5"/>
  </pivotTables>
  <data>
    <olap pivotCacheId="174350977">
      <levels count="2">
        <level uniqueName="[Calendario].[Ano].[(All)]" sourceCaption="(All)" count="0"/>
        <level uniqueName="[Calendario].[Ano].[Ano]" sourceCaption="Ano" count="5">
          <ranges>
            <range startItem="0">
              <i n="[Calendario].[Ano].&amp;[2016]" c="2016"/>
              <i n="[Calendario].[Ano].&amp;[2017]" c="2017"/>
              <i n="[Calendario].[Ano].&amp;[2018]" c="2018"/>
              <i n="[Calendario].[Ano].&amp;[2019]" c="2019"/>
              <i n="[Calendario].[Ano].&amp;[2020]" c="2020"/>
            </range>
          </ranges>
        </level>
      </levels>
      <selections count="1">
        <selection n="[Calendario].[Ano].&amp;[2019]"/>
      </selections>
    </olap>
  </data>
</slicerCacheDefinition>
</file>

<file path=xl/slicerCaches/slicerCache2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çãodeDados_Unidade" xr10:uid="{C69E64A6-B58B-4E94-9285-431582DAD040}" sourceName="[Unidades].[Unidade]">
  <pivotTables>
    <pivotTable tabId="2" name="Tabela dinâmica1"/>
    <pivotTable tabId="2" name="Tabela dinâmica2"/>
    <pivotTable tabId="2" name="Tabela dinâmica3"/>
    <pivotTable tabId="2" name="Tabela dinâmica4"/>
    <pivotTable tabId="3" name="Tabela dinâmica5"/>
  </pivotTables>
  <data>
    <olap pivotCacheId="174350977">
      <levels count="2">
        <level uniqueName="[Unidades].[Unidade].[(All)]" sourceCaption="(All)" count="0"/>
        <level uniqueName="[Unidades].[Unidade].[Unidade]" sourceCaption="Unidade" count="4">
          <ranges>
            <range startItem="0">
              <i n="[Unidades].[Unidade].&amp;[Canção]" c="Canção"/>
              <i n="[Unidades].[Unidade].&amp;[Colina]" c="Colina"/>
              <i n="[Unidades].[Unidade].&amp;[Flores]" c="Flores"/>
              <i n="[Unidades].[Unidade].&amp;[Garoa]" c="Garoa"/>
            </range>
          </ranges>
        </level>
      </levels>
      <selections count="1">
        <selection n="[Unidades].[Unidade].&amp;[Canção]"/>
      </selections>
    </olap>
  </data>
</slicerCacheDefinition>
</file>

<file path=xl/slicerCaches/slicerCache3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SegmentaçãodeDados_Categoria" xr10:uid="{A25B8DBD-379D-41DB-9984-079A5938C33B}" sourceName="[Produtos].[Categoria]">
  <pivotTables>
    <pivotTable tabId="2" name="Tabela dinâmica1"/>
    <pivotTable tabId="2" name="Tabela dinâmica2"/>
    <pivotTable tabId="2" name="Tabela dinâmica3"/>
    <pivotTable tabId="2" name="Tabela dinâmica4"/>
    <pivotTable tabId="3" name="Tabela dinâmica5"/>
  </pivotTables>
  <data>
    <olap pivotCacheId="174350977">
      <levels count="2">
        <level uniqueName="[Produtos].[Categoria].[(All)]" sourceCaption="(All)" count="0"/>
        <level uniqueName="[Produtos].[Categoria].[Categoria]" sourceCaption="Categoria" count="7">
          <ranges>
            <range startItem="0">
              <i n="[Produtos].[Categoria].&amp;[Bebidas]" c="Bebidas"/>
              <i n="[Produtos].[Categoria].&amp;[Chocolate]" c="Chocolate"/>
              <i n="[Produtos].[Categoria].&amp;[Creme de Leite]" c="Creme de Leite"/>
              <i n="[Produtos].[Categoria].&amp;[Leite Magro]" c="Leite Magro"/>
              <i n="[Produtos].[Categoria].&amp;[Queijo]" c="Queijo"/>
              <i n="[Produtos].[Categoria].&amp;[Soja]" c="Soja"/>
              <i n="[Produtos].[Categoria].&amp;[Manteiga]" c="Manteiga" nd="1"/>
            </range>
          </ranges>
        </level>
      </levels>
      <selections count="1">
        <selection n="[Produtos].[Categoria].[All]"/>
      </selections>
    </olap>
  </data>
</slicerCacheDefinition>
</file>

<file path=xl/slicers/slicer1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Ano" xr10:uid="{20836FFE-F902-45B8-BAFB-E565897825B2}" cache="SegmentaçãodeDados_Ano" caption="Ano" level="1" style="Estilo de Segmentação de Dados 1" rowHeight="234950"/>
  <slicer name="Unidade" xr10:uid="{C9EEA23E-734A-4F8B-8783-74B56B05962E}" cache="SegmentaçãodeDados_Unidade" caption="Unidade" showCaption="0" level="1" style="Estilo de Segmentação de Dados 1" rowHeight="234950"/>
  <slicer name="Categoria" xr10:uid="{ED812A1B-580E-459A-BF76-9A72858DEE1E}" cache="SegmentaçãodeDados_Categoria" caption="Categoria" level="1" style="Estilo de Segmentação de Dados 1" rowHeight="234950"/>
</slicers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microsoft.com/office/2007/relationships/slicer" Target="../slicers/slicer1.xml"/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pivotTable" Target="../pivotTables/pivotTable3.xml"/><Relationship Id="rId2" Type="http://schemas.openxmlformats.org/officeDocument/2006/relationships/pivotTable" Target="../pivotTables/pivotTable2.xml"/><Relationship Id="rId1" Type="http://schemas.openxmlformats.org/officeDocument/2006/relationships/pivotTable" Target="../pivotTables/pivotTable1.xml"/><Relationship Id="rId4" Type="http://schemas.openxmlformats.org/officeDocument/2006/relationships/pivotTable" Target="../pivotTables/pivotTable4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ivotTable" Target="../pivotTables/pivotTable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7F4974-93E2-454F-B499-51D6073F131A}">
  <dimension ref="L8:M10"/>
  <sheetViews>
    <sheetView tabSelected="1" workbookViewId="0">
      <selection activeCell="S11" sqref="S11"/>
    </sheetView>
  </sheetViews>
  <sheetFormatPr defaultRowHeight="14.4" x14ac:dyDescent="0.3"/>
  <sheetData>
    <row r="8" spans="12:13" x14ac:dyDescent="0.3">
      <c r="L8" s="1"/>
      <c r="M8" s="1"/>
    </row>
    <row r="10" spans="12:13" ht="11.4" customHeight="1" x14ac:dyDescent="0.3"/>
  </sheetData>
  <pageMargins left="0.511811024" right="0.511811024" top="0.78740157499999996" bottom="0.78740157499999996" header="0.31496062000000002" footer="0.31496062000000002"/>
  <drawing r:id="rId1"/>
  <extLst>
    <ext xmlns:x14="http://schemas.microsoft.com/office/spreadsheetml/2009/9/main" uri="{A8765BA9-456A-4dab-B4F3-ACF838C121DE}">
      <x14:slicerList>
        <x14:slicer r:id="rId2"/>
      </x14:slicerList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EEE8-9140-429F-94C3-FA2251EB51C2}">
  <dimension ref="B1:P18"/>
  <sheetViews>
    <sheetView workbookViewId="0">
      <selection activeCell="C21" sqref="C21"/>
    </sheetView>
  </sheetViews>
  <sheetFormatPr defaultRowHeight="14.4" x14ac:dyDescent="0.3"/>
  <cols>
    <col min="2" max="2" width="17.21875" bestFit="1" customWidth="1"/>
    <col min="3" max="3" width="15.33203125" bestFit="1" customWidth="1"/>
    <col min="4" max="4" width="14.5546875" bestFit="1" customWidth="1"/>
    <col min="7" max="7" width="18.5546875" bestFit="1" customWidth="1"/>
    <col min="8" max="8" width="19.44140625" bestFit="1" customWidth="1"/>
    <col min="9" max="9" width="10.21875" customWidth="1"/>
    <col min="11" max="11" width="17.21875" bestFit="1" customWidth="1"/>
    <col min="12" max="12" width="15.33203125" bestFit="1" customWidth="1"/>
    <col min="15" max="15" width="17.21875" bestFit="1" customWidth="1"/>
    <col min="16" max="16" width="25.77734375" bestFit="1" customWidth="1"/>
  </cols>
  <sheetData>
    <row r="1" spans="2:16" x14ac:dyDescent="0.3">
      <c r="B1" s="2" t="s">
        <v>16</v>
      </c>
      <c r="C1" t="s" vm="2">
        <v>19</v>
      </c>
      <c r="G1" s="2" t="s">
        <v>16</v>
      </c>
      <c r="H1" t="s" vm="2">
        <v>19</v>
      </c>
    </row>
    <row r="2" spans="2:16" x14ac:dyDescent="0.3">
      <c r="B2" s="2" t="s">
        <v>18</v>
      </c>
      <c r="C2" t="s" vm="1">
        <v>17</v>
      </c>
      <c r="G2" s="2" t="s">
        <v>18</v>
      </c>
      <c r="H2" t="s" vm="1">
        <v>17</v>
      </c>
      <c r="K2" s="2" t="s">
        <v>18</v>
      </c>
      <c r="L2" t="s" vm="1">
        <v>17</v>
      </c>
      <c r="O2" s="2" t="s">
        <v>18</v>
      </c>
      <c r="P2" t="s" vm="1">
        <v>17</v>
      </c>
    </row>
    <row r="3" spans="2:16" x14ac:dyDescent="0.3">
      <c r="G3" s="2" t="s">
        <v>32</v>
      </c>
      <c r="H3" t="s" vm="3">
        <v>46</v>
      </c>
      <c r="K3" s="2" t="s">
        <v>32</v>
      </c>
      <c r="L3" t="s" vm="3">
        <v>46</v>
      </c>
      <c r="O3" s="2" t="s">
        <v>32</v>
      </c>
      <c r="P3" t="s" vm="3">
        <v>46</v>
      </c>
    </row>
    <row r="4" spans="2:16" x14ac:dyDescent="0.3">
      <c r="B4" s="2" t="s">
        <v>0</v>
      </c>
      <c r="C4" t="s">
        <v>14</v>
      </c>
      <c r="D4" t="s">
        <v>15</v>
      </c>
    </row>
    <row r="5" spans="2:16" x14ac:dyDescent="0.3">
      <c r="B5" s="3">
        <v>2019</v>
      </c>
      <c r="C5" s="6"/>
      <c r="D5" s="5"/>
      <c r="G5" s="2" t="s">
        <v>0</v>
      </c>
      <c r="H5" t="s">
        <v>31</v>
      </c>
      <c r="K5" s="2" t="s">
        <v>0</v>
      </c>
      <c r="L5" t="s">
        <v>14</v>
      </c>
      <c r="O5" s="2" t="s">
        <v>0</v>
      </c>
      <c r="P5" t="s">
        <v>38</v>
      </c>
    </row>
    <row r="6" spans="2:16" x14ac:dyDescent="0.3">
      <c r="B6" s="4" t="s">
        <v>6</v>
      </c>
      <c r="C6" s="6">
        <v>1786674.9800000044</v>
      </c>
      <c r="D6" s="6">
        <v>2560680.7400000002</v>
      </c>
      <c r="G6" s="3" t="s">
        <v>20</v>
      </c>
      <c r="H6" s="6">
        <v>38243</v>
      </c>
      <c r="K6" s="3" t="s">
        <v>19</v>
      </c>
      <c r="L6" s="6">
        <v>18495437.180000011</v>
      </c>
      <c r="O6" s="3" t="s">
        <v>33</v>
      </c>
      <c r="P6" s="6">
        <v>4</v>
      </c>
    </row>
    <row r="7" spans="2:16" x14ac:dyDescent="0.3">
      <c r="B7" s="4" t="s">
        <v>5</v>
      </c>
      <c r="C7" s="6">
        <v>1320130.8500000029</v>
      </c>
      <c r="D7" s="6">
        <v>1628926.3</v>
      </c>
      <c r="G7" s="3" t="s">
        <v>21</v>
      </c>
      <c r="H7" s="6">
        <v>126652</v>
      </c>
      <c r="K7" s="3" t="s">
        <v>1</v>
      </c>
      <c r="L7" s="6">
        <v>18495437.180000011</v>
      </c>
      <c r="O7" s="3" t="s">
        <v>37</v>
      </c>
      <c r="P7" s="6">
        <v>9</v>
      </c>
    </row>
    <row r="8" spans="2:16" x14ac:dyDescent="0.3">
      <c r="B8" s="4" t="s">
        <v>10</v>
      </c>
      <c r="C8" s="6">
        <v>1503078.0399999942</v>
      </c>
      <c r="D8" s="6">
        <v>1596403.6200000003</v>
      </c>
      <c r="G8" s="3" t="s">
        <v>22</v>
      </c>
      <c r="H8" s="6">
        <v>7677</v>
      </c>
      <c r="O8" s="3" t="s">
        <v>36</v>
      </c>
      <c r="P8" s="6">
        <v>9</v>
      </c>
    </row>
    <row r="9" spans="2:16" x14ac:dyDescent="0.3">
      <c r="B9" s="4" t="s">
        <v>2</v>
      </c>
      <c r="C9" s="6">
        <v>1285382.6699999936</v>
      </c>
      <c r="D9" s="6">
        <v>1239650.5300000003</v>
      </c>
      <c r="G9" s="3" t="s">
        <v>23</v>
      </c>
      <c r="H9" s="6">
        <v>101923</v>
      </c>
      <c r="O9" s="3" t="s">
        <v>34</v>
      </c>
      <c r="P9" s="6">
        <v>11</v>
      </c>
    </row>
    <row r="10" spans="2:16" x14ac:dyDescent="0.3">
      <c r="B10" s="4" t="s">
        <v>9</v>
      </c>
      <c r="C10" s="6">
        <v>1558891.7600000021</v>
      </c>
      <c r="D10" s="6">
        <v>1612504.5399999998</v>
      </c>
      <c r="G10" s="3" t="s">
        <v>24</v>
      </c>
      <c r="H10" s="6">
        <v>65943</v>
      </c>
      <c r="O10" s="3" t="s">
        <v>35</v>
      </c>
      <c r="P10" s="6">
        <v>19473</v>
      </c>
    </row>
    <row r="11" spans="2:16" x14ac:dyDescent="0.3">
      <c r="B11" s="4" t="s">
        <v>8</v>
      </c>
      <c r="C11" s="6">
        <v>1283125.9400000067</v>
      </c>
      <c r="D11" s="6">
        <v>1275309.1000000003</v>
      </c>
      <c r="G11" s="3" t="s">
        <v>25</v>
      </c>
      <c r="H11" s="6">
        <v>-161840</v>
      </c>
      <c r="O11" s="3" t="s">
        <v>1</v>
      </c>
      <c r="P11" s="6">
        <v>19506</v>
      </c>
    </row>
    <row r="12" spans="2:16" x14ac:dyDescent="0.3">
      <c r="B12" s="4" t="s">
        <v>7</v>
      </c>
      <c r="C12" s="6">
        <v>1494308.0999999954</v>
      </c>
      <c r="D12" s="6">
        <v>1825077.4500000004</v>
      </c>
      <c r="G12" s="3" t="s">
        <v>26</v>
      </c>
      <c r="H12" s="6">
        <v>-421907</v>
      </c>
    </row>
    <row r="13" spans="2:16" x14ac:dyDescent="0.3">
      <c r="B13" s="4" t="s">
        <v>3</v>
      </c>
      <c r="C13" s="6">
        <v>1421134.4199999899</v>
      </c>
      <c r="D13" s="6">
        <v>1803059.4600000002</v>
      </c>
      <c r="G13" s="3" t="s">
        <v>27</v>
      </c>
      <c r="H13" s="6">
        <v>-106382</v>
      </c>
    </row>
    <row r="14" spans="2:16" x14ac:dyDescent="0.3">
      <c r="B14" s="4" t="s">
        <v>13</v>
      </c>
      <c r="C14" s="6">
        <v>1534572.6099999975</v>
      </c>
      <c r="D14" s="6">
        <v>1958523.2100000002</v>
      </c>
      <c r="G14" s="3" t="s">
        <v>28</v>
      </c>
      <c r="H14" s="6">
        <v>10445</v>
      </c>
    </row>
    <row r="15" spans="2:16" x14ac:dyDescent="0.3">
      <c r="B15" s="4" t="s">
        <v>12</v>
      </c>
      <c r="C15" s="6">
        <v>1768442.2999999919</v>
      </c>
      <c r="D15" s="6">
        <v>1877991.0900000005</v>
      </c>
      <c r="G15" s="3" t="s">
        <v>29</v>
      </c>
      <c r="H15" s="6">
        <v>-13457</v>
      </c>
    </row>
    <row r="16" spans="2:16" x14ac:dyDescent="0.3">
      <c r="B16" s="4" t="s">
        <v>11</v>
      </c>
      <c r="C16" s="6">
        <v>1324548.0800000008</v>
      </c>
      <c r="D16" s="6">
        <v>1882733.2500000002</v>
      </c>
      <c r="G16" s="3" t="s">
        <v>1</v>
      </c>
      <c r="H16" s="6">
        <v>-352703</v>
      </c>
    </row>
    <row r="17" spans="2:4" x14ac:dyDescent="0.3">
      <c r="B17" s="4" t="s">
        <v>4</v>
      </c>
      <c r="C17" s="6">
        <v>2215147.4300000011</v>
      </c>
      <c r="D17" s="6">
        <v>1792384.0300000003</v>
      </c>
    </row>
    <row r="18" spans="2:4" x14ac:dyDescent="0.3">
      <c r="B18" s="3" t="s">
        <v>1</v>
      </c>
      <c r="C18" s="6">
        <v>18495437.180000011</v>
      </c>
      <c r="D18" s="6">
        <v>21053243.319999959</v>
      </c>
    </row>
  </sheetData>
  <pageMargins left="0.511811024" right="0.511811024" top="0.78740157499999996" bottom="0.78740157499999996" header="0.31496062000000002" footer="0.3149606200000000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CE6D6A-4AFA-4E36-A332-EC6B383800C6}">
  <dimension ref="A1:E15"/>
  <sheetViews>
    <sheetView workbookViewId="0">
      <selection activeCell="C2" sqref="C2:C3"/>
    </sheetView>
  </sheetViews>
  <sheetFormatPr defaultRowHeight="14.4" x14ac:dyDescent="0.3"/>
  <cols>
    <col min="1" max="1" width="15.33203125" bestFit="1" customWidth="1"/>
    <col min="2" max="2" width="14.5546875" bestFit="1" customWidth="1"/>
    <col min="3" max="3" width="12.88671875" bestFit="1" customWidth="1"/>
    <col min="4" max="4" width="15.88671875" bestFit="1" customWidth="1"/>
    <col min="5" max="5" width="25.77734375" bestFit="1" customWidth="1"/>
  </cols>
  <sheetData>
    <row r="1" spans="1:5" x14ac:dyDescent="0.3">
      <c r="C1" t="s">
        <v>45</v>
      </c>
    </row>
    <row r="2" spans="1:5" x14ac:dyDescent="0.3">
      <c r="A2" t="s">
        <v>40</v>
      </c>
      <c r="B2" s="8">
        <f>GETPIVOTDATA("[Measures].[Soma de Vl.Total]",$A$14)</f>
        <v>18495437.180000011</v>
      </c>
      <c r="C2" s="10">
        <f>B2/B3-1</f>
        <v>-0.12149226136431601</v>
      </c>
    </row>
    <row r="3" spans="1:5" x14ac:dyDescent="0.3">
      <c r="A3" t="s">
        <v>41</v>
      </c>
      <c r="B3" s="8">
        <f>GETPIVOTDATA("[Measures].[Vl. Ano Anterior]",$A$14)</f>
        <v>21053243.319999989</v>
      </c>
      <c r="C3" s="11" t="str">
        <f>IF(C2&gt;0,"p","q")</f>
        <v>q</v>
      </c>
    </row>
    <row r="4" spans="1:5" x14ac:dyDescent="0.3">
      <c r="A4" t="s">
        <v>42</v>
      </c>
      <c r="B4" s="9">
        <f>GETPIVOTDATA("[Measures].[Soma de Qtde]",$A$14)</f>
        <v>9701777</v>
      </c>
    </row>
    <row r="5" spans="1:5" x14ac:dyDescent="0.3">
      <c r="A5" t="s">
        <v>43</v>
      </c>
      <c r="B5" s="7">
        <f>GETPIVOTDATA("[Measures].[Média de Vl.Total]",$A$14)</f>
        <v>303.049879241697</v>
      </c>
    </row>
    <row r="6" spans="1:5" x14ac:dyDescent="0.3">
      <c r="A6" t="s">
        <v>44</v>
      </c>
      <c r="B6" s="9">
        <f>GETPIVOTDATA("[Measures].[Contagem Distinta de Pedido]",$A$14)</f>
        <v>19506</v>
      </c>
    </row>
    <row r="11" spans="1:5" x14ac:dyDescent="0.3">
      <c r="A11" s="2" t="s">
        <v>18</v>
      </c>
      <c r="B11" t="s" vm="1">
        <v>17</v>
      </c>
    </row>
    <row r="12" spans="1:5" x14ac:dyDescent="0.3">
      <c r="A12" s="2" t="s">
        <v>32</v>
      </c>
      <c r="B12" t="s" vm="3">
        <v>46</v>
      </c>
    </row>
    <row r="14" spans="1:5" x14ac:dyDescent="0.3">
      <c r="A14" t="s">
        <v>14</v>
      </c>
      <c r="B14" t="s">
        <v>15</v>
      </c>
      <c r="C14" t="s">
        <v>30</v>
      </c>
      <c r="D14" t="s">
        <v>39</v>
      </c>
      <c r="E14" t="s">
        <v>38</v>
      </c>
    </row>
    <row r="15" spans="1:5" x14ac:dyDescent="0.3">
      <c r="A15" s="5">
        <v>18495437.180000011</v>
      </c>
      <c r="B15" s="6">
        <v>21053243.319999989</v>
      </c>
      <c r="C15" s="5">
        <v>9701777</v>
      </c>
      <c r="D15" s="5">
        <v>303.049879241697</v>
      </c>
      <c r="E15" s="5">
        <v>19506</v>
      </c>
    </row>
  </sheetData>
  <conditionalFormatting sqref="C3">
    <cfRule type="expression" dxfId="1" priority="2">
      <formula>$C$2&gt;0</formula>
    </cfRule>
    <cfRule type="expression" dxfId="0" priority="1">
      <formula>$C$2&lt;0</formula>
    </cfRule>
  </conditionalFormatting>
  <pageMargins left="0.511811024" right="0.511811024" top="0.78740157499999996" bottom="0.78740157499999996" header="0.31496062000000002" footer="0.3149606200000000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_rels/item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.xml"/></Relationships>
</file>

<file path=customXml/_rels/item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.xml"/></Relationships>
</file>

<file path=customXml/_rels/item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.xml"/></Relationships>
</file>

<file path=customXml/_rels/item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8.xml"/></Relationships>
</file>

<file path=customXml/_rels/item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9.xml"/></Relationships>
</file>

<file path=customXml/_rels/item1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0.xml"/></Relationships>
</file>

<file path=customXml/_rels/item1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1.xml"/></Relationships>
</file>

<file path=customXml/_rels/item1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2.xml"/></Relationships>
</file>

<file path=customXml/_rels/item1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3.xml"/></Relationships>
</file>

<file path=customXml/_rels/item1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4.xml"/></Relationships>
</file>

<file path=customXml/_rels/item1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5.xml"/></Relationships>
</file>

<file path=customXml/_rels/item1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6.xml"/></Relationships>
</file>

<file path=customXml/_rels/item1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7.xml"/></Relationships>
</file>

<file path=customXml/_rels/item1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8.xml"/></Relationships>
</file>

<file path=customXml/_rels/item1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9.xml"/></Relationships>
</file>

<file path=customXml/_rels/item2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0.xml"/></Relationships>
</file>

<file path=customXml/_rels/item2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1.xml"/></Relationships>
</file>

<file path=customXml/_rels/item2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2.xml"/></Relationships>
</file>

<file path=customXml/_rels/item2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3.xml"/></Relationships>
</file>

<file path=customXml/_rels/item2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4.xml"/></Relationships>
</file>

<file path=customXml/_rels/item2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5.xml"/></Relationships>
</file>

<file path=customXml/_rels/item2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6.xml"/></Relationships>
</file>

<file path=customXml/_rels/item2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7.xml"/></Relationships>
</file>

<file path=customXml/_rels/item2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8.xml"/></Relationships>
</file>

<file path=customXml/item1.xml>�� 
</file>

<file path=customXml/item2.xml>�� 
</file>

<file path=customXml/item3.xml>�� 
</file>

<file path=customXml/item4.xml>�� 
</file>

<file path=customXml/item5.xml>�� 
</file>

<file path=customXml/item6.xml>�� 
</file>

<file path=customXml/item7.xml>�� 
</file>

<file path=customXml/item8.xml>�� 
</file>

<file path=customXml/item9.xml>�� 
</file>

<file path=customXml/item10.xml>�� 
</file>

<file path=customXml/item11.xml>�� 
</file>

<file path=customXml/item12.xml>�� 
</file>

<file path=customXml/item13.xml>�� 
</file>

<file path=customXml/item14.xml>�� 
</file>

<file path=customXml/item15.xml>�� 
</file>

<file path=customXml/item16.xml>�� 
</file>

<file path=customXml/item17.xml>�� 
</file>

<file path=customXml/item18.xml>�� 
</file>

<file path=customXml/item19.xml>�� 
</file>

<file path=customXml/item20.xml>�� 
</file>

<file path=customXml/item21.xml>�� 
</file>

<file path=customXml/item22.xml>�� 
</file>

<file path=customXml/item23.xml>�� 
</file>

<file path=customXml/item24.xml>�� 
</file>

<file path=customXml/item25.xml>�� 
</file>

<file path=customXml/item26.xml>�� 
</file>

<file path=customXml/item27.xml>�� 
</file>

<file path=customXml/item28.xml>�� 
</file>

<file path=customXml/itemProps1.xml><?xml version="1.0" encoding="utf-8"?>
<ds:datastoreItem xmlns:ds="http://schemas.openxmlformats.org/officeDocument/2006/customXml" ds:itemID="{B517393E-B93C-4B6E-89A5-F42F22694CCF}">
  <ds:schemaRefs/>
</ds:datastoreItem>
</file>

<file path=customXml/itemProps2.xml><?xml version="1.0" encoding="utf-8"?>
<ds:datastoreItem xmlns:ds="http://schemas.openxmlformats.org/officeDocument/2006/customXml" ds:itemID="{47518A09-CA12-4FA5-8304-B71ADEEF2592}">
  <ds:schemaRefs/>
</ds:datastoreItem>
</file>

<file path=customXml/itemProps3.xml><?xml version="1.0" encoding="utf-8"?>
<ds:datastoreItem xmlns:ds="http://schemas.openxmlformats.org/officeDocument/2006/customXml" ds:itemID="{C01A836F-814A-4437-A302-360D89F37FD7}">
  <ds:schemaRefs/>
</ds:datastoreItem>
</file>

<file path=customXml/itemProps4.xml><?xml version="1.0" encoding="utf-8"?>
<ds:datastoreItem xmlns:ds="http://schemas.openxmlformats.org/officeDocument/2006/customXml" ds:itemID="{6D7CD94C-97C9-42A0-B4F3-DA36E517817F}">
  <ds:schemaRefs/>
</ds:datastoreItem>
</file>

<file path=customXml/itemProps5.xml><?xml version="1.0" encoding="utf-8"?>
<ds:datastoreItem xmlns:ds="http://schemas.openxmlformats.org/officeDocument/2006/customXml" ds:itemID="{5C302CF3-E69C-41AB-AD00-E3BF2D317A3E}">
  <ds:schemaRefs/>
</ds:datastoreItem>
</file>

<file path=customXml/itemProps6.xml><?xml version="1.0" encoding="utf-8"?>
<ds:datastoreItem xmlns:ds="http://schemas.openxmlformats.org/officeDocument/2006/customXml" ds:itemID="{B97DA903-B906-47FD-A23D-9C2EB2E033B8}">
  <ds:schemaRefs/>
</ds:datastoreItem>
</file>

<file path=customXml/itemProps7.xml><?xml version="1.0" encoding="utf-8"?>
<ds:datastoreItem xmlns:ds="http://schemas.openxmlformats.org/officeDocument/2006/customXml" ds:itemID="{D54318D3-E4BB-49C2-872A-CEE9E108AF61}">
  <ds:schemaRefs/>
</ds:datastoreItem>
</file>

<file path=customXml/itemProps8.xml><?xml version="1.0" encoding="utf-8"?>
<ds:datastoreItem xmlns:ds="http://schemas.openxmlformats.org/officeDocument/2006/customXml" ds:itemID="{9B8BCF9E-1F45-4456-9AA4-D1CCE4D97FB3}">
  <ds:schemaRefs/>
</ds:datastoreItem>
</file>

<file path=customXml/itemProps9.xml><?xml version="1.0" encoding="utf-8"?>
<ds:datastoreItem xmlns:ds="http://schemas.openxmlformats.org/officeDocument/2006/customXml" ds:itemID="{D4AA4011-684B-4FF9-9588-41171876381C}">
  <ds:schemaRefs/>
</ds:datastoreItem>
</file>

<file path=customXml/itemProps10.xml><?xml version="1.0" encoding="utf-8"?>
<ds:datastoreItem xmlns:ds="http://schemas.openxmlformats.org/officeDocument/2006/customXml" ds:itemID="{F9A288F3-2A74-44C2-81B7-CAC9070EFCC2}">
  <ds:schemaRefs/>
</ds:datastoreItem>
</file>

<file path=customXml/itemProps11.xml><?xml version="1.0" encoding="utf-8"?>
<ds:datastoreItem xmlns:ds="http://schemas.openxmlformats.org/officeDocument/2006/customXml" ds:itemID="{CE352455-BCA2-42FB-B4CF-8E151D2AAA36}">
  <ds:schemaRefs/>
</ds:datastoreItem>
</file>

<file path=customXml/itemProps12.xml><?xml version="1.0" encoding="utf-8"?>
<ds:datastoreItem xmlns:ds="http://schemas.openxmlformats.org/officeDocument/2006/customXml" ds:itemID="{97631EF3-FD2B-4F0F-8B21-000E5071CCFA}">
  <ds:schemaRefs/>
</ds:datastoreItem>
</file>

<file path=customXml/itemProps13.xml><?xml version="1.0" encoding="utf-8"?>
<ds:datastoreItem xmlns:ds="http://schemas.openxmlformats.org/officeDocument/2006/customXml" ds:itemID="{FBF04FCC-4DD8-4836-BC8E-E7CB52E0378D}">
  <ds:schemaRefs/>
</ds:datastoreItem>
</file>

<file path=customXml/itemProps14.xml><?xml version="1.0" encoding="utf-8"?>
<ds:datastoreItem xmlns:ds="http://schemas.openxmlformats.org/officeDocument/2006/customXml" ds:itemID="{E18DA889-5291-4EA9-A5D4-F1C1A39242AD}">
  <ds:schemaRefs/>
</ds:datastoreItem>
</file>

<file path=customXml/itemProps15.xml><?xml version="1.0" encoding="utf-8"?>
<ds:datastoreItem xmlns:ds="http://schemas.openxmlformats.org/officeDocument/2006/customXml" ds:itemID="{90BA9740-16BE-4A35-A582-5A7BC1E8190C}">
  <ds:schemaRefs>
    <ds:schemaRef ds:uri="http://schemas.microsoft.com/DataMashup"/>
  </ds:schemaRefs>
</ds:datastoreItem>
</file>

<file path=customXml/itemProps16.xml><?xml version="1.0" encoding="utf-8"?>
<ds:datastoreItem xmlns:ds="http://schemas.openxmlformats.org/officeDocument/2006/customXml" ds:itemID="{653DF106-B9C1-4225-8E53-146CA2EB2175}">
  <ds:schemaRefs/>
</ds:datastoreItem>
</file>

<file path=customXml/itemProps17.xml><?xml version="1.0" encoding="utf-8"?>
<ds:datastoreItem xmlns:ds="http://schemas.openxmlformats.org/officeDocument/2006/customXml" ds:itemID="{7F1DA39D-8132-4DD4-AF8E-4B7F69A5DD2B}">
  <ds:schemaRefs/>
</ds:datastoreItem>
</file>

<file path=customXml/itemProps18.xml><?xml version="1.0" encoding="utf-8"?>
<ds:datastoreItem xmlns:ds="http://schemas.openxmlformats.org/officeDocument/2006/customXml" ds:itemID="{2EF4F5CC-227D-41CE-BF29-AA51AF2F48A6}">
  <ds:schemaRefs/>
</ds:datastoreItem>
</file>

<file path=customXml/itemProps19.xml><?xml version="1.0" encoding="utf-8"?>
<ds:datastoreItem xmlns:ds="http://schemas.openxmlformats.org/officeDocument/2006/customXml" ds:itemID="{081D4191-0983-4D14-9D47-0C824DCD74C6}">
  <ds:schemaRefs/>
</ds:datastoreItem>
</file>

<file path=customXml/itemProps20.xml><?xml version="1.0" encoding="utf-8"?>
<ds:datastoreItem xmlns:ds="http://schemas.openxmlformats.org/officeDocument/2006/customXml" ds:itemID="{71664EFD-F0E9-4265-8898-0FD133C2D136}">
  <ds:schemaRefs/>
</ds:datastoreItem>
</file>

<file path=customXml/itemProps21.xml><?xml version="1.0" encoding="utf-8"?>
<ds:datastoreItem xmlns:ds="http://schemas.openxmlformats.org/officeDocument/2006/customXml" ds:itemID="{ADF200B4-AC70-4516-B168-0BC5D5826909}">
  <ds:schemaRefs/>
</ds:datastoreItem>
</file>

<file path=customXml/itemProps22.xml><?xml version="1.0" encoding="utf-8"?>
<ds:datastoreItem xmlns:ds="http://schemas.openxmlformats.org/officeDocument/2006/customXml" ds:itemID="{433120CE-1D10-4FA8-AF80-91E6FD6FF78A}">
  <ds:schemaRefs/>
</ds:datastoreItem>
</file>

<file path=customXml/itemProps23.xml><?xml version="1.0" encoding="utf-8"?>
<ds:datastoreItem xmlns:ds="http://schemas.openxmlformats.org/officeDocument/2006/customXml" ds:itemID="{96287985-ADE6-4F51-BC00-7B532227A2B7}">
  <ds:schemaRefs/>
</ds:datastoreItem>
</file>

<file path=customXml/itemProps24.xml><?xml version="1.0" encoding="utf-8"?>
<ds:datastoreItem xmlns:ds="http://schemas.openxmlformats.org/officeDocument/2006/customXml" ds:itemID="{BB2CD708-AF17-4A59-9472-7AA17EC2292E}">
  <ds:schemaRefs/>
</ds:datastoreItem>
</file>

<file path=customXml/itemProps25.xml><?xml version="1.0" encoding="utf-8"?>
<ds:datastoreItem xmlns:ds="http://schemas.openxmlformats.org/officeDocument/2006/customXml" ds:itemID="{715FE0BE-03D3-4289-AF13-EF58C2D4EEF2}">
  <ds:schemaRefs/>
</ds:datastoreItem>
</file>

<file path=customXml/itemProps26.xml><?xml version="1.0" encoding="utf-8"?>
<ds:datastoreItem xmlns:ds="http://schemas.openxmlformats.org/officeDocument/2006/customXml" ds:itemID="{6B58104A-1550-45BE-A6D4-B8FF42287753}">
  <ds:schemaRefs/>
</ds:datastoreItem>
</file>

<file path=customXml/itemProps27.xml><?xml version="1.0" encoding="utf-8"?>
<ds:datastoreItem xmlns:ds="http://schemas.openxmlformats.org/officeDocument/2006/customXml" ds:itemID="{47CA0632-B01B-4BD7-9A47-E1F91BFA88B8}">
  <ds:schemaRefs/>
</ds:datastoreItem>
</file>

<file path=customXml/itemProps28.xml><?xml version="1.0" encoding="utf-8"?>
<ds:datastoreItem xmlns:ds="http://schemas.openxmlformats.org/officeDocument/2006/customXml" ds:itemID="{033C7B0D-7BF7-4942-9185-288C2EF5B19A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3</vt:i4>
      </vt:variant>
    </vt:vector>
  </HeadingPairs>
  <TitlesOfParts>
    <vt:vector size="3" baseType="lpstr">
      <vt:lpstr>Dashboard</vt:lpstr>
      <vt:lpstr>Dados</vt:lpstr>
      <vt:lpstr>Resumo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Karine Lago</dc:creator>
  <cp:lastModifiedBy>Karine Lago</cp:lastModifiedBy>
  <dcterms:created xsi:type="dcterms:W3CDTF">2022-12-11T18:56:50Z</dcterms:created>
  <dcterms:modified xsi:type="dcterms:W3CDTF">2022-12-11T22:58:21Z</dcterms:modified>
</cp:coreProperties>
</file>