
<file path=[Content_Types].xml><?xml version="1.0" encoding="utf-8"?>
<Types xmlns="http://schemas.openxmlformats.org/package/2006/content-types"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55119\Desktop\Dashboard no Excel\"/>
    </mc:Choice>
  </mc:AlternateContent>
  <xr:revisionPtr revIDLastSave="0" documentId="13_ncr:1_{654EFA14-6640-4EF6-8EEB-1575D652BF9A}" xr6:coauthVersionLast="47" xr6:coauthVersionMax="47" xr10:uidLastSave="{00000000-0000-0000-0000-000000000000}"/>
  <bookViews>
    <workbookView xWindow="-108" yWindow="-108" windowWidth="23256" windowHeight="13176" xr2:uid="{5766D8C6-2028-4D00-8D3C-5D5EB280E05C}"/>
  </bookViews>
  <sheets>
    <sheet name="Dashboard" sheetId="1" r:id="rId1"/>
    <sheet name="Dados" sheetId="2" r:id="rId2"/>
    <sheet name="Resumo" sheetId="3" r:id="rId3"/>
  </sheets>
  <definedNames>
    <definedName name="SegmentaçãodeDados_Ano">#N/A</definedName>
    <definedName name="SegmentaçãodeDados_Categoria">#N/A</definedName>
    <definedName name="SegmentaçãodeDados_Unidade">#N/A</definedName>
  </definedNames>
  <calcPr calcId="191029"/>
  <pivotCaches>
    <pivotCache cacheId="920" r:id="rId4"/>
    <pivotCache cacheId="923" r:id="rId5"/>
    <pivotCache cacheId="926" r:id="rId6"/>
    <pivotCache cacheId="929" r:id="rId7"/>
    <pivotCache cacheId="932" r:id="rId8"/>
  </pivotCaches>
  <extLst>
    <ext xmlns:x14="http://schemas.microsoft.com/office/spreadsheetml/2009/9/main" uri="{876F7934-8845-4945-9796-88D515C7AA90}">
      <x14:pivotCaches>
        <pivotCache cacheId="276" r:id="rId9"/>
      </x14:pivotCaches>
    </ext>
    <ext xmlns:x14="http://schemas.microsoft.com/office/spreadsheetml/2009/9/main" uri="{BBE1A952-AA13-448e-AADC-164F8A28A991}">
      <x14:slicerCaches>
        <x14:slicerCache r:id="rId10"/>
        <x14:slicerCache r:id="rId11"/>
        <x14:slicerCache r:id="rId12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Vendas_8ff28f4e-2e2a-45c0-bf7b-ed921276aa52" name="Vendas" connection="Consulta - Vendas"/>
          <x15:modelTable id="Calendario_0afe03bd-9342-4322-b699-2a32152695bc" name="Calendario" connection="Consulta - Calendario"/>
          <x15:modelTable id="Cidades_f5749806-ff8e-4544-9f43-0444b7dc60fb" name="Cidades" connection="Consulta - Cidades"/>
          <x15:modelTable id="Clientes_443ee9e9-aae8-4de0-bd11-009a5612d4a2" name="Clientes" connection="Consulta - Clientes"/>
          <x15:modelTable id="Produtos_0feee44a-2601-4bdd-a211-8496ab89ed8f" name="Produtos" connection="Consulta - Produtos"/>
          <x15:modelTable id="Unidades_9adbaef1-f464-4df4-8748-a9061ce21047" name="Unidades" connection="Consulta - Unidades"/>
          <x15:modelTable id="Vendedores_0e2d5f96-e5b6-4129-a889-cc42b2c69937" name="Vendedores" connection="Consulta - Vendedores"/>
        </x15:modelTables>
        <x15:modelRelationships>
          <x15:modelRelationship fromTable="Vendas" fromColumn="Data Pedido" toTable="Calendario" toColumn="Data"/>
          <x15:modelRelationship fromTable="Vendas" fromColumn="Cod.Vendedor" toTable="Vendedores" toColumn="Cod.Vendedor"/>
          <x15:modelRelationship fromTable="Vendas" fromColumn="Cod.Produto" toTable="Produtos" toColumn="Cod.Produto"/>
          <x15:modelRelationship fromTable="Vendas" fromColumn="Cod.Unidade" toTable="Unidades" toColumn="Cod.Unidade"/>
          <x15:modelRelationship fromTable="Vendas" fromColumn="Cod.Cliente" toTable="Clientes" toColumn="Cod.Cliente"/>
          <x15:modelRelationship fromTable="Clientes" fromColumn="Cod.IBGE" toTable="Cidades" toColumn="Cod.IBGE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" l="1"/>
  <c r="B5" i="3"/>
  <c r="B4" i="3"/>
  <c r="B3" i="3"/>
  <c r="B2" i="3"/>
  <c r="C2" i="3" l="1"/>
  <c r="C3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F9827C0-9AE6-4445-84C4-4029D2E2C59D}" name="Consulta - Calendario" description="Conexão com a consulta 'Calendario' na pasta de trabalho." type="100" refreshedVersion="8" minRefreshableVersion="5">
    <extLst>
      <ext xmlns:x15="http://schemas.microsoft.com/office/spreadsheetml/2010/11/main" uri="{DE250136-89BD-433C-8126-D09CA5730AF9}">
        <x15:connection id="4224a881-6b19-4eb2-84f1-79dcb85534e5"/>
      </ext>
    </extLst>
  </connection>
  <connection id="2" xr16:uid="{352D1276-9802-4CF2-96CE-F6D6A18F1739}" name="Consulta - Cidades" description="Conexão com a consulta 'Cidades' na pasta de trabalho." type="100" refreshedVersion="8" minRefreshableVersion="5">
    <extLst>
      <ext xmlns:x15="http://schemas.microsoft.com/office/spreadsheetml/2010/11/main" uri="{DE250136-89BD-433C-8126-D09CA5730AF9}">
        <x15:connection id="f8e5aa91-9b64-44e5-be25-b91c2a34b492"/>
      </ext>
    </extLst>
  </connection>
  <connection id="3" xr16:uid="{6FF46BE8-0883-4D0E-807E-A0734DD82A4F}" name="Consulta - Clientes" description="Conexão com a consulta 'Clientes' na pasta de trabalho." type="100" refreshedVersion="8" minRefreshableVersion="5">
    <extLst>
      <ext xmlns:x15="http://schemas.microsoft.com/office/spreadsheetml/2010/11/main" uri="{DE250136-89BD-433C-8126-D09CA5730AF9}">
        <x15:connection id="898d7830-52c6-4980-b4c6-c9f3d0f1b51c"/>
      </ext>
    </extLst>
  </connection>
  <connection id="4" xr16:uid="{037ECB78-2BC9-412A-94D8-5A0C7402374C}" name="Consulta - Produtos" description="Conexão com a consulta 'Produtos' na pasta de trabalho." type="100" refreshedVersion="8" minRefreshableVersion="5">
    <extLst>
      <ext xmlns:x15="http://schemas.microsoft.com/office/spreadsheetml/2010/11/main" uri="{DE250136-89BD-433C-8126-D09CA5730AF9}">
        <x15:connection id="00c78c03-8eba-4f40-a9fa-2caea5f47493"/>
      </ext>
    </extLst>
  </connection>
  <connection id="5" xr16:uid="{852898D8-B871-4127-A430-852608E092D5}" name="Consulta - Unidades" description="Conexão com a consulta 'Unidades' na pasta de trabalho." type="100" refreshedVersion="8" minRefreshableVersion="5">
    <extLst>
      <ext xmlns:x15="http://schemas.microsoft.com/office/spreadsheetml/2010/11/main" uri="{DE250136-89BD-433C-8126-D09CA5730AF9}">
        <x15:connection id="a493b5f9-bc96-435e-89ec-66373ea36753"/>
      </ext>
    </extLst>
  </connection>
  <connection id="6" xr16:uid="{9AD1592A-7306-4A71-ADAE-53F032E94B8C}" name="Consulta - Vendas" description="Conexão com a consulta 'Vendas' na pasta de trabalho." type="100" refreshedVersion="8" minRefreshableVersion="5">
    <extLst>
      <ext xmlns:x15="http://schemas.microsoft.com/office/spreadsheetml/2010/11/main" uri="{DE250136-89BD-433C-8126-D09CA5730AF9}">
        <x15:connection id="894bda50-811c-4900-9438-ae614cf9f3e2"/>
      </ext>
    </extLst>
  </connection>
  <connection id="7" xr16:uid="{573B9CC4-264A-4046-8BA3-7894312AD0A9}" name="Consulta - Vendedores" description="Conexão com a consulta 'Vendedores' na pasta de trabalho." type="100" refreshedVersion="8" minRefreshableVersion="5">
    <extLst>
      <ext xmlns:x15="http://schemas.microsoft.com/office/spreadsheetml/2010/11/main" uri="{DE250136-89BD-433C-8126-D09CA5730AF9}">
        <x15:connection id="c44d1907-24df-4770-afcb-4a469c844d12"/>
      </ext>
    </extLst>
  </connection>
  <connection id="8" xr16:uid="{07DC4EC5-7FE9-4F40-B397-7710DED78C57}" keepAlive="1" name="ThisWorkbookDataModel" description="Modelo de Dados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ThisWorkbookDataModel"/>
    <s v="{[Produtos].[Categoria].[All]}"/>
    <s v="{[Unidades].[Unidade].&amp;[Canção]}"/>
    <s v="{[Calendario].[Ano].&amp;[2019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<sst xmlns="http://schemas.openxmlformats.org/spreadsheetml/2006/main" count="74" uniqueCount="47">
  <si>
    <t>Rótulos de Linha</t>
  </si>
  <si>
    <t>Total Geral</t>
  </si>
  <si>
    <t>abril</t>
  </si>
  <si>
    <t>agosto</t>
  </si>
  <si>
    <t>dezembro</t>
  </si>
  <si>
    <t>fevereiro</t>
  </si>
  <si>
    <t>janeiro</t>
  </si>
  <si>
    <t>julho</t>
  </si>
  <si>
    <t>junho</t>
  </si>
  <si>
    <t>maio</t>
  </si>
  <si>
    <t>março</t>
  </si>
  <si>
    <t>novembro</t>
  </si>
  <si>
    <t>outubro</t>
  </si>
  <si>
    <t>setembro</t>
  </si>
  <si>
    <t>Soma de Vl.Total</t>
  </si>
  <si>
    <t>Vl. Ano Anterior</t>
  </si>
  <si>
    <t>Unidade</t>
  </si>
  <si>
    <t>All</t>
  </si>
  <si>
    <t>Categoria</t>
  </si>
  <si>
    <t>Canção</t>
  </si>
  <si>
    <t>Bebida Lactea 1L</t>
  </si>
  <si>
    <t>Bebida Lactea 200mL</t>
  </si>
  <si>
    <t>Chocolate 1L</t>
  </si>
  <si>
    <t>Chocolate 200 Ml</t>
  </si>
  <si>
    <t>Creme 200 Gr</t>
  </si>
  <si>
    <t>Leite Desnatado</t>
  </si>
  <si>
    <t>Leite Integral</t>
  </si>
  <si>
    <t>Leite Semi</t>
  </si>
  <si>
    <t>Leite Zero Lactose</t>
  </si>
  <si>
    <t>Soja 1L</t>
  </si>
  <si>
    <t>Soma de Qtde</t>
  </si>
  <si>
    <t>Var. Qtd Ano Anterior</t>
  </si>
  <si>
    <t>Ano</t>
  </si>
  <si>
    <t>Mato Grosso do Sul</t>
  </si>
  <si>
    <t>Minas Gerais</t>
  </si>
  <si>
    <t>Paraná</t>
  </si>
  <si>
    <t>Santa Catarina</t>
  </si>
  <si>
    <t>São Paulo</t>
  </si>
  <si>
    <t>Contagem Distinta de Pedido</t>
  </si>
  <si>
    <t>Média de Vl.Total</t>
  </si>
  <si>
    <t>Faturamento</t>
  </si>
  <si>
    <t>Fat. Ano Anterior</t>
  </si>
  <si>
    <t>Quantidade</t>
  </si>
  <si>
    <t>Ticket Médio</t>
  </si>
  <si>
    <t>Qtde Pedidos</t>
  </si>
  <si>
    <t>Variação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</si>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</sst>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5" formatCode="_-&quot;R$&quot;\ * #,##0_-;\-&quot;R$&quot;\ * #,##0_-;_-&quot;R$&quot;\ * &quot;-&quot;??_-;_-@_-"/>
    <numFmt numFmtId="167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Wingdings 3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3" fontId="0" fillId="0" borderId="0" xfId="0" applyNumberFormat="1"/>
    <xf numFmtId="44" fontId="0" fillId="0" borderId="0" xfId="2" applyFont="1"/>
    <xf numFmtId="165" fontId="0" fillId="0" borderId="0" xfId="2" applyNumberFormat="1" applyFont="1"/>
    <xf numFmtId="167" fontId="0" fillId="0" borderId="0" xfId="1" applyNumberFormat="1" applyFont="1"/>
    <xf numFmtId="10" fontId="0" fillId="0" borderId="0" xfId="3" applyNumberFormat="1" applyFont="1"/>
    <xf numFmtId="0" fontId="3" fillId="0" borderId="0" xfId="0" applyFont="1"/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4">
    <dxf>
      <font>
        <color rgb="FFC00000"/>
      </font>
    </dxf>
    <dxf>
      <font>
        <color rgb="FF0070C0"/>
      </font>
    </dxf>
    <dxf>
      <font>
        <color theme="0"/>
      </font>
    </dxf>
    <dxf>
      <fill>
        <patternFill>
          <bgColor theme="4" tint="-0.499984740745262"/>
        </patternFill>
      </fill>
    </dxf>
  </dxfs>
  <tableStyles count="1" defaultTableStyle="TableStyleMedium2" defaultPivotStyle="PivotStyleLight16">
    <tableStyle name="Estilo de Segmentação de Dados 1" pivot="0" table="0" count="10" xr9:uid="{AD768BD3-45AE-4342-A3BF-096FDBA30691}">
      <tableStyleElement type="wholeTable" dxfId="3"/>
      <tableStyleElement type="headerRow" dxfId="2"/>
    </tableStyle>
  </tableStyles>
  <extLst>
    <ext xmlns:x14="http://schemas.microsoft.com/office/spreadsheetml/2009/9/main" uri="{46F421CA-312F-682f-3DD2-61675219B42D}">
      <x14:dxfs count="8">
        <dxf>
          <font>
            <color theme="0"/>
          </font>
        </dxf>
        <dxf>
          <font>
            <color theme="0"/>
          </font>
        </dxf>
        <dxf>
          <font>
            <color theme="0"/>
          </font>
        </dxf>
        <dxf>
          <font>
            <color theme="0"/>
          </font>
        </dxf>
        <dxf>
          <font>
            <color theme="0"/>
          </font>
        </dxf>
        <dxf>
          <font>
            <color theme="0"/>
          </font>
        </dxf>
        <dxf>
          <font>
            <color theme="0"/>
          </font>
        </dxf>
        <dxf>
          <fill>
            <patternFill>
              <bgColor theme="4" tint="0.79998168889431442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Estilo de Segmentação de Dados 1">
          <x14:slicerStyleElements>
            <x14:slicerStyleElement type="unselectedItemWithData" dxfId="0"/>
            <x14:slicerStyleElement type="unselectedItemWithNoData" dxfId="1"/>
            <x14:slicerStyleElement type="selectedItemWithData" dxfId="7"/>
            <x14:slicerStyleElement type="selectedItemWithNoData" dxfId="6"/>
            <x14:slicerStyleElement type="hoveredUnselectedItemWithData" dxfId="5"/>
            <x14:slicerStyleElement type="hoveredSelectedItemWithData" dxfId="2"/>
            <x14:slicerStyleElement type="hoveredUnselectedItemWithNoData" dxfId="4"/>
            <x14:slicerStyleElement type="hoveredSelectedItemWithNoData" dxfId="3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powerPivotData" Target="model/item.data"/><Relationship Id="rId26" Type="http://schemas.openxmlformats.org/officeDocument/2006/relationships/customXml" Target="../customXml/item7.xml"/><Relationship Id="rId39" Type="http://schemas.openxmlformats.org/officeDocument/2006/relationships/customXml" Target="../customXml/item20.xml"/><Relationship Id="rId21" Type="http://schemas.openxmlformats.org/officeDocument/2006/relationships/customXml" Target="../customXml/item2.xml"/><Relationship Id="rId34" Type="http://schemas.openxmlformats.org/officeDocument/2006/relationships/customXml" Target="../customXml/item15.xml"/><Relationship Id="rId42" Type="http://schemas.openxmlformats.org/officeDocument/2006/relationships/customXml" Target="../customXml/item23.xml"/><Relationship Id="rId47" Type="http://schemas.openxmlformats.org/officeDocument/2006/relationships/customXml" Target="../customXml/item28.xml"/><Relationship Id="rId7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9" Type="http://schemas.openxmlformats.org/officeDocument/2006/relationships/customXml" Target="../customXml/item10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microsoft.com/office/2007/relationships/slicerCache" Target="slicerCaches/slicerCache2.xml"/><Relationship Id="rId24" Type="http://schemas.openxmlformats.org/officeDocument/2006/relationships/customXml" Target="../customXml/item5.xml"/><Relationship Id="rId32" Type="http://schemas.openxmlformats.org/officeDocument/2006/relationships/customXml" Target="../customXml/item13.xml"/><Relationship Id="rId37" Type="http://schemas.openxmlformats.org/officeDocument/2006/relationships/customXml" Target="../customXml/item18.xml"/><Relationship Id="rId40" Type="http://schemas.openxmlformats.org/officeDocument/2006/relationships/customXml" Target="../customXml/item21.xml"/><Relationship Id="rId45" Type="http://schemas.openxmlformats.org/officeDocument/2006/relationships/customXml" Target="../customXml/item26.xml"/><Relationship Id="rId5" Type="http://schemas.openxmlformats.org/officeDocument/2006/relationships/pivotCacheDefinition" Target="pivotCache/pivotCacheDefinition2.xml"/><Relationship Id="rId15" Type="http://schemas.openxmlformats.org/officeDocument/2006/relationships/styles" Target="styles.xml"/><Relationship Id="rId23" Type="http://schemas.openxmlformats.org/officeDocument/2006/relationships/customXml" Target="../customXml/item4.xml"/><Relationship Id="rId28" Type="http://schemas.openxmlformats.org/officeDocument/2006/relationships/customXml" Target="../customXml/item9.xml"/><Relationship Id="rId36" Type="http://schemas.openxmlformats.org/officeDocument/2006/relationships/customXml" Target="../customXml/item17.xml"/><Relationship Id="rId10" Type="http://schemas.microsoft.com/office/2007/relationships/slicerCache" Target="slicerCaches/slicerCache1.xml"/><Relationship Id="rId19" Type="http://schemas.openxmlformats.org/officeDocument/2006/relationships/calcChain" Target="calcChain.xml"/><Relationship Id="rId31" Type="http://schemas.openxmlformats.org/officeDocument/2006/relationships/customXml" Target="../customXml/item12.xml"/><Relationship Id="rId44" Type="http://schemas.openxmlformats.org/officeDocument/2006/relationships/customXml" Target="../customXml/item25.xml"/><Relationship Id="rId4" Type="http://schemas.openxmlformats.org/officeDocument/2006/relationships/pivotCacheDefinition" Target="pivotCache/pivotCacheDefinition1.xml"/><Relationship Id="rId9" Type="http://schemas.openxmlformats.org/officeDocument/2006/relationships/pivotCacheDefinition" Target="pivotCache/pivotCacheDefinition6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3.xml"/><Relationship Id="rId27" Type="http://schemas.openxmlformats.org/officeDocument/2006/relationships/customXml" Target="../customXml/item8.xml"/><Relationship Id="rId30" Type="http://schemas.openxmlformats.org/officeDocument/2006/relationships/customXml" Target="../customXml/item11.xml"/><Relationship Id="rId35" Type="http://schemas.openxmlformats.org/officeDocument/2006/relationships/customXml" Target="../customXml/item16.xml"/><Relationship Id="rId43" Type="http://schemas.openxmlformats.org/officeDocument/2006/relationships/customXml" Target="../customXml/item24.xml"/><Relationship Id="rId8" Type="http://schemas.openxmlformats.org/officeDocument/2006/relationships/pivotCacheDefinition" Target="pivotCache/pivotCacheDefinition5.xml"/><Relationship Id="rId3" Type="http://schemas.openxmlformats.org/officeDocument/2006/relationships/worksheet" Target="worksheets/sheet3.xml"/><Relationship Id="rId12" Type="http://schemas.microsoft.com/office/2007/relationships/slicerCache" Target="slicerCaches/slicerCache3.xml"/><Relationship Id="rId17" Type="http://schemas.openxmlformats.org/officeDocument/2006/relationships/sheetMetadata" Target="metadata.xml"/><Relationship Id="rId25" Type="http://schemas.openxmlformats.org/officeDocument/2006/relationships/customXml" Target="../customXml/item6.xml"/><Relationship Id="rId33" Type="http://schemas.openxmlformats.org/officeDocument/2006/relationships/customXml" Target="../customXml/item14.xml"/><Relationship Id="rId38" Type="http://schemas.openxmlformats.org/officeDocument/2006/relationships/customXml" Target="../customXml/item19.xml"/><Relationship Id="rId46" Type="http://schemas.openxmlformats.org/officeDocument/2006/relationships/customXml" Target="../customXml/item27.xml"/><Relationship Id="rId20" Type="http://schemas.openxmlformats.org/officeDocument/2006/relationships/customXml" Target="../customXml/item1.xml"/><Relationship Id="rId41" Type="http://schemas.openxmlformats.org/officeDocument/2006/relationships/customXml" Target="../customXml/item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[Dashboard.xlsx]Dados!Tabela dinâmica1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1">
                <a:solidFill>
                  <a:schemeClr val="accent1">
                    <a:lumMod val="50000"/>
                  </a:schemeClr>
                </a:solidFill>
              </a:rPr>
              <a:t>Faturamento ano atual vs</a:t>
            </a:r>
            <a:r>
              <a:rPr lang="pt-BR" sz="1200" b="1" baseline="0">
                <a:solidFill>
                  <a:schemeClr val="accent1">
                    <a:lumMod val="50000"/>
                  </a:schemeClr>
                </a:solidFill>
              </a:rPr>
              <a:t> ano anterior</a:t>
            </a:r>
            <a:endParaRPr lang="pt-BR" sz="1200" b="1">
              <a:solidFill>
                <a:schemeClr val="accent1">
                  <a:lumMod val="50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chemeClr val="accent1">
                  <a:lumMod val="7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rgbClr val="FFC000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FFC000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Dados!$C$4</c:f>
              <c:strCache>
                <c:ptCount val="1"/>
                <c:pt idx="0">
                  <c:v>Soma de Vl.Total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cat>
            <c:multiLvlStrRef>
              <c:f>Dados!$B$5:$B$18</c:f>
              <c:multiLvlStrCache>
                <c:ptCount val="12"/>
                <c:lvl>
                  <c:pt idx="0">
                    <c:v>janeiro</c:v>
                  </c:pt>
                  <c:pt idx="1">
                    <c:v>fevereiro</c:v>
                  </c:pt>
                  <c:pt idx="2">
                    <c:v>março</c:v>
                  </c:pt>
                  <c:pt idx="3">
                    <c:v>abril</c:v>
                  </c:pt>
                  <c:pt idx="4">
                    <c:v>maio</c:v>
                  </c:pt>
                  <c:pt idx="5">
                    <c:v>junho</c:v>
                  </c:pt>
                  <c:pt idx="6">
                    <c:v>julho</c:v>
                  </c:pt>
                  <c:pt idx="7">
                    <c:v>agosto</c:v>
                  </c:pt>
                  <c:pt idx="8">
                    <c:v>setembro</c:v>
                  </c:pt>
                  <c:pt idx="9">
                    <c:v>outubro</c:v>
                  </c:pt>
                  <c:pt idx="10">
                    <c:v>novembro</c:v>
                  </c:pt>
                  <c:pt idx="11">
                    <c:v>dezembro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Dados!$C$5:$C$18</c:f>
              <c:numCache>
                <c:formatCode>#,##0</c:formatCode>
                <c:ptCount val="12"/>
                <c:pt idx="0">
                  <c:v>1786674.9800000044</c:v>
                </c:pt>
                <c:pt idx="1">
                  <c:v>1320130.8500000029</c:v>
                </c:pt>
                <c:pt idx="2">
                  <c:v>1503078.0399999942</c:v>
                </c:pt>
                <c:pt idx="3">
                  <c:v>1285382.6699999936</c:v>
                </c:pt>
                <c:pt idx="4">
                  <c:v>1558891.7600000021</c:v>
                </c:pt>
                <c:pt idx="5">
                  <c:v>1283125.9400000067</c:v>
                </c:pt>
                <c:pt idx="6">
                  <c:v>1494308.0999999954</c:v>
                </c:pt>
                <c:pt idx="7">
                  <c:v>1421134.4199999899</c:v>
                </c:pt>
                <c:pt idx="8">
                  <c:v>1534572.6099999975</c:v>
                </c:pt>
                <c:pt idx="9">
                  <c:v>1768442.2999999919</c:v>
                </c:pt>
                <c:pt idx="10">
                  <c:v>1324548.0800000008</c:v>
                </c:pt>
                <c:pt idx="11">
                  <c:v>2215147.4300000011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A32-4B02-B83E-DF0716103D9E}"/>
            </c:ext>
          </c:extLst>
        </c:ser>
        <c:ser>
          <c:idx val="1"/>
          <c:order val="1"/>
          <c:tx>
            <c:strRef>
              <c:f>Dados!$D$4</c:f>
              <c:strCache>
                <c:ptCount val="1"/>
                <c:pt idx="0">
                  <c:v>Vl. Ano Anterior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multiLvlStrRef>
              <c:f>Dados!$B$5:$B$18</c:f>
              <c:multiLvlStrCache>
                <c:ptCount val="12"/>
                <c:lvl>
                  <c:pt idx="0">
                    <c:v>janeiro</c:v>
                  </c:pt>
                  <c:pt idx="1">
                    <c:v>fevereiro</c:v>
                  </c:pt>
                  <c:pt idx="2">
                    <c:v>março</c:v>
                  </c:pt>
                  <c:pt idx="3">
                    <c:v>abril</c:v>
                  </c:pt>
                  <c:pt idx="4">
                    <c:v>maio</c:v>
                  </c:pt>
                  <c:pt idx="5">
                    <c:v>junho</c:v>
                  </c:pt>
                  <c:pt idx="6">
                    <c:v>julho</c:v>
                  </c:pt>
                  <c:pt idx="7">
                    <c:v>agosto</c:v>
                  </c:pt>
                  <c:pt idx="8">
                    <c:v>setembro</c:v>
                  </c:pt>
                  <c:pt idx="9">
                    <c:v>outubro</c:v>
                  </c:pt>
                  <c:pt idx="10">
                    <c:v>novembro</c:v>
                  </c:pt>
                  <c:pt idx="11">
                    <c:v>dezembro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Dados!$D$5:$D$18</c:f>
              <c:numCache>
                <c:formatCode>#,##0</c:formatCode>
                <c:ptCount val="12"/>
                <c:pt idx="0">
                  <c:v>2560680.7400000002</c:v>
                </c:pt>
                <c:pt idx="1">
                  <c:v>1628926.3</c:v>
                </c:pt>
                <c:pt idx="2">
                  <c:v>1596403.6200000003</c:v>
                </c:pt>
                <c:pt idx="3">
                  <c:v>1239650.5300000003</c:v>
                </c:pt>
                <c:pt idx="4">
                  <c:v>1612504.5399999998</c:v>
                </c:pt>
                <c:pt idx="5">
                  <c:v>1275309.1000000003</c:v>
                </c:pt>
                <c:pt idx="6">
                  <c:v>1825077.4500000004</c:v>
                </c:pt>
                <c:pt idx="7">
                  <c:v>1803059.4600000002</c:v>
                </c:pt>
                <c:pt idx="8">
                  <c:v>1958523.2100000002</c:v>
                </c:pt>
                <c:pt idx="9">
                  <c:v>1877991.0900000005</c:v>
                </c:pt>
                <c:pt idx="10">
                  <c:v>1882733.2500000002</c:v>
                </c:pt>
                <c:pt idx="11">
                  <c:v>1792384.0300000003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A32-4B02-B83E-DF0716103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432784"/>
        <c:axId val="1102121808"/>
      </c:lineChart>
      <c:catAx>
        <c:axId val="109843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02121808"/>
        <c:crosses val="autoZero"/>
        <c:auto val="1"/>
        <c:lblAlgn val="ctr"/>
        <c:lblOffset val="100"/>
        <c:noMultiLvlLbl val="0"/>
      </c:catAx>
      <c:valAx>
        <c:axId val="110212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  <a:alpha val="4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9843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[Dashboard.xlsx]Dados!Tabela dinâmica2</c:name>
    <c:fmtId val="7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200" b="1" i="0" u="none" strike="noStrike" kern="1200" spc="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Var. Quantidade Top 10 Produtos vs Ano Anterior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200" b="1" i="0" u="none" strike="noStrike" kern="1200" spc="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numFmt formatCode="[Color25]\▲\ 0;[Color22]\▼\ \-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Dados!$H$5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[Color25]\▲\ 0;[Color22]\▼\ \-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Dados!$G$6:$G$16</c:f>
              <c:strCache>
                <c:ptCount val="10"/>
                <c:pt idx="0">
                  <c:v>Bebida Lactea 1L</c:v>
                </c:pt>
                <c:pt idx="1">
                  <c:v>Bebida Lactea 200mL</c:v>
                </c:pt>
                <c:pt idx="2">
                  <c:v>Chocolate 1L</c:v>
                </c:pt>
                <c:pt idx="3">
                  <c:v>Chocolate 200 Ml</c:v>
                </c:pt>
                <c:pt idx="4">
                  <c:v>Creme 200 Gr</c:v>
                </c:pt>
                <c:pt idx="5">
                  <c:v>Leite Desnatado</c:v>
                </c:pt>
                <c:pt idx="6">
                  <c:v>Leite Integral</c:v>
                </c:pt>
                <c:pt idx="7">
                  <c:v>Leite Semi</c:v>
                </c:pt>
                <c:pt idx="8">
                  <c:v>Leite Zero Lactose</c:v>
                </c:pt>
                <c:pt idx="9">
                  <c:v>Soja 1L</c:v>
                </c:pt>
              </c:strCache>
            </c:strRef>
          </c:cat>
          <c:val>
            <c:numRef>
              <c:f>Dados!$H$6:$H$16</c:f>
              <c:numCache>
                <c:formatCode>#,##0</c:formatCode>
                <c:ptCount val="10"/>
                <c:pt idx="0">
                  <c:v>38243</c:v>
                </c:pt>
                <c:pt idx="1">
                  <c:v>126652</c:v>
                </c:pt>
                <c:pt idx="2">
                  <c:v>7677</c:v>
                </c:pt>
                <c:pt idx="3">
                  <c:v>101923</c:v>
                </c:pt>
                <c:pt idx="4">
                  <c:v>65943</c:v>
                </c:pt>
                <c:pt idx="5">
                  <c:v>-161840</c:v>
                </c:pt>
                <c:pt idx="6">
                  <c:v>-421907</c:v>
                </c:pt>
                <c:pt idx="7">
                  <c:v>-106382</c:v>
                </c:pt>
                <c:pt idx="8">
                  <c:v>10445</c:v>
                </c:pt>
                <c:pt idx="9">
                  <c:v>-13457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55-4CA7-A8F7-C72958B53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31458336"/>
        <c:axId val="1089902144"/>
      </c:barChart>
      <c:catAx>
        <c:axId val="33145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1"/>
          <a:lstStyle/>
          <a:p>
            <a:pPr algn="ctr">
              <a:defRPr lang="en-US" sz="900" b="0" i="0" u="none" strike="noStrike" kern="1200" baseline="0">
                <a:solidFill>
                  <a:schemeClr val="tx2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9902144"/>
        <c:crosses val="autoZero"/>
        <c:auto val="1"/>
        <c:lblAlgn val="ctr"/>
        <c:lblOffset val="100"/>
        <c:noMultiLvlLbl val="0"/>
      </c:catAx>
      <c:valAx>
        <c:axId val="108990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  <a:alpha val="4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tx2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145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[Dashboard.xlsx]Dados!Tabela dinâmica3</c:name>
    <c:fmtId val="11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200" b="1" i="0" u="none" strike="noStrike" kern="1200" spc="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Distribuição Faturamento por Unidade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200" b="1" i="0" u="none" strike="noStrike" kern="1200" spc="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accent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>
              <a:lumMod val="75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8251088534107401"/>
              <c:y val="-8.998902643282073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accent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5953472071433741"/>
              <c:y val="-7.891887902765214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accent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>
              <a:lumMod val="50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388888888888889"/>
              <c:y val="9.722222222222222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accent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FFC000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6111111111111112"/>
              <c:y val="4.6296296296296294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accent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Dados!$L$5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B4D8-427A-A799-0FE2B65B3133}"/>
              </c:ext>
            </c:extLst>
          </c:dPt>
          <c:dLbls>
            <c:dLbl>
              <c:idx val="0"/>
              <c:layout>
                <c:manualLayout>
                  <c:x val="0.18251088534107401"/>
                  <c:y val="-8.998902643282073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D8-427A-A799-0FE2B65B31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Dados!$K$6:$K$7</c:f>
              <c:strCache>
                <c:ptCount val="1"/>
                <c:pt idx="0">
                  <c:v>Canção</c:v>
                </c:pt>
              </c:strCache>
            </c:strRef>
          </c:cat>
          <c:val>
            <c:numRef>
              <c:f>Dados!$L$6:$L$7</c:f>
              <c:numCache>
                <c:formatCode>#,##0</c:formatCode>
                <c:ptCount val="1"/>
                <c:pt idx="0">
                  <c:v>18495437.180000011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4D8-427A-A799-0FE2B65B31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8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[Dashboard.xlsx]Dados!Tabela dinâmica4</c:name>
    <c:fmtId val="16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200" b="1" i="0" u="none" strike="noStrike" kern="1200" spc="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Quantidade de Pedidos por Estado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200" b="1" i="0" u="none" strike="noStrike" kern="1200" spc="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accent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Dados!$P$5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Dados!$O$6:$O$11</c:f>
              <c:strCache>
                <c:ptCount val="5"/>
                <c:pt idx="0">
                  <c:v>Mato Grosso do Sul</c:v>
                </c:pt>
                <c:pt idx="1">
                  <c:v>São Paulo</c:v>
                </c:pt>
                <c:pt idx="2">
                  <c:v>Santa Catarina</c:v>
                </c:pt>
                <c:pt idx="3">
                  <c:v>Minas Gerais</c:v>
                </c:pt>
                <c:pt idx="4">
                  <c:v>Paraná</c:v>
                </c:pt>
              </c:strCache>
            </c:strRef>
          </c:cat>
          <c:val>
            <c:numRef>
              <c:f>Dados!$P$6:$P$11</c:f>
              <c:numCache>
                <c:formatCode>#,##0</c:formatCode>
                <c:ptCount val="5"/>
                <c:pt idx="0">
                  <c:v>4</c:v>
                </c:pt>
                <c:pt idx="1">
                  <c:v>9</c:v>
                </c:pt>
                <c:pt idx="2">
                  <c:v>9</c:v>
                </c:pt>
                <c:pt idx="3">
                  <c:v>11</c:v>
                </c:pt>
                <c:pt idx="4">
                  <c:v>19473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B2-41A9-B57E-40393AA18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794088384"/>
        <c:axId val="794099616"/>
      </c:barChart>
      <c:catAx>
        <c:axId val="794088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tx2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94099616"/>
        <c:crosses val="autoZero"/>
        <c:auto val="1"/>
        <c:lblAlgn val="ctr"/>
        <c:lblOffset val="100"/>
        <c:noMultiLvlLbl val="0"/>
      </c:catAx>
      <c:valAx>
        <c:axId val="794099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20000"/>
                  <a:lumOff val="80000"/>
                  <a:alpha val="4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tx2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94088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</xdr:colOff>
      <xdr:row>0</xdr:row>
      <xdr:rowOff>0</xdr:rowOff>
    </xdr:from>
    <xdr:to>
      <xdr:col>24</xdr:col>
      <xdr:colOff>373380</xdr:colOff>
      <xdr:row>71</xdr:row>
      <xdr:rowOff>7620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CDAAC0A2-BE57-3EA9-2E62-1312C9F7C568}"/>
            </a:ext>
          </a:extLst>
        </xdr:cNvPr>
        <xdr:cNvSpPr/>
      </xdr:nvSpPr>
      <xdr:spPr>
        <a:xfrm>
          <a:off x="1851660" y="0"/>
          <a:ext cx="13152120" cy="1295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22860</xdr:colOff>
      <xdr:row>71</xdr:row>
      <xdr:rowOff>7620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98DEA15A-279F-9AA0-359B-BD9C1380799A}"/>
            </a:ext>
          </a:extLst>
        </xdr:cNvPr>
        <xdr:cNvSpPr/>
      </xdr:nvSpPr>
      <xdr:spPr>
        <a:xfrm>
          <a:off x="0" y="0"/>
          <a:ext cx="1851660" cy="12954000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198121</xdr:colOff>
      <xdr:row>1</xdr:row>
      <xdr:rowOff>83820</xdr:rowOff>
    </xdr:from>
    <xdr:to>
      <xdr:col>2</xdr:col>
      <xdr:colOff>403861</xdr:colOff>
      <xdr:row>3</xdr:row>
      <xdr:rowOff>72602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96B49E8-CD61-6DE4-36A5-9D9D74292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1" y="266700"/>
          <a:ext cx="1424940" cy="354542"/>
        </a:xfrm>
        <a:prstGeom prst="rect">
          <a:avLst/>
        </a:prstGeom>
      </xdr:spPr>
    </xdr:pic>
    <xdr:clientData/>
  </xdr:twoCellAnchor>
  <xdr:twoCellAnchor>
    <xdr:from>
      <xdr:col>3</xdr:col>
      <xdr:colOff>373380</xdr:colOff>
      <xdr:row>10</xdr:row>
      <xdr:rowOff>38100</xdr:rowOff>
    </xdr:from>
    <xdr:to>
      <xdr:col>12</xdr:col>
      <xdr:colOff>594360</xdr:colOff>
      <xdr:row>29</xdr:row>
      <xdr:rowOff>0</xdr:rowOff>
    </xdr:to>
    <xdr:sp macro="" textlink="">
      <xdr:nvSpPr>
        <xdr:cNvPr id="8" name="Retângulo: Cantos Arredondados 7">
          <a:extLst>
            <a:ext uri="{FF2B5EF4-FFF2-40B4-BE49-F238E27FC236}">
              <a16:creationId xmlns:a16="http://schemas.microsoft.com/office/drawing/2014/main" id="{22BE09F0-F34F-8019-4557-581C46133B69}"/>
            </a:ext>
          </a:extLst>
        </xdr:cNvPr>
        <xdr:cNvSpPr/>
      </xdr:nvSpPr>
      <xdr:spPr>
        <a:xfrm>
          <a:off x="2202180" y="1828800"/>
          <a:ext cx="5707380" cy="3436620"/>
        </a:xfrm>
        <a:prstGeom prst="roundRect">
          <a:avLst>
            <a:gd name="adj" fmla="val 319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541020</xdr:colOff>
      <xdr:row>10</xdr:row>
      <xdr:rowOff>114300</xdr:rowOff>
    </xdr:from>
    <xdr:to>
      <xdr:col>12</xdr:col>
      <xdr:colOff>464820</xdr:colOff>
      <xdr:row>27</xdr:row>
      <xdr:rowOff>167640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41AC0CA-682E-41B3-8886-2D005C27E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144780</xdr:colOff>
      <xdr:row>12</xdr:row>
      <xdr:rowOff>15241</xdr:rowOff>
    </xdr:from>
    <xdr:to>
      <xdr:col>2</xdr:col>
      <xdr:colOff>434340</xdr:colOff>
      <xdr:row>22</xdr:row>
      <xdr:rowOff>1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9" name="Ano">
              <a:extLst>
                <a:ext uri="{FF2B5EF4-FFF2-40B4-BE49-F238E27FC236}">
                  <a16:creationId xmlns:a16="http://schemas.microsoft.com/office/drawing/2014/main" id="{52C60BE1-9026-4A35-8E52-ED57917416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4780" y="2171701"/>
              <a:ext cx="1508760" cy="18135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121920</xdr:colOff>
      <xdr:row>4</xdr:row>
      <xdr:rowOff>99060</xdr:rowOff>
    </xdr:from>
    <xdr:to>
      <xdr:col>2</xdr:col>
      <xdr:colOff>457200</xdr:colOff>
      <xdr:row>11</xdr:row>
      <xdr:rowOff>160020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0" name="Unidade">
              <a:extLst>
                <a:ext uri="{FF2B5EF4-FFF2-40B4-BE49-F238E27FC236}">
                  <a16:creationId xmlns:a16="http://schemas.microsoft.com/office/drawing/2014/main" id="{53C38651-339B-4089-9C3F-752A9252C0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Unidad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1920" y="830580"/>
              <a:ext cx="1554480" cy="1303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106680</xdr:colOff>
      <xdr:row>23</xdr:row>
      <xdr:rowOff>15241</xdr:rowOff>
    </xdr:from>
    <xdr:to>
      <xdr:col>2</xdr:col>
      <xdr:colOff>403860</xdr:colOff>
      <xdr:row>35</xdr:row>
      <xdr:rowOff>121920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1" name="Categoria">
              <a:extLst>
                <a:ext uri="{FF2B5EF4-FFF2-40B4-BE49-F238E27FC236}">
                  <a16:creationId xmlns:a16="http://schemas.microsoft.com/office/drawing/2014/main" id="{08C0EFD2-C3FA-4296-AA04-9734773B95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6680" y="4183381"/>
              <a:ext cx="1516380" cy="23012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13</xdr:col>
      <xdr:colOff>167640</xdr:colOff>
      <xdr:row>10</xdr:row>
      <xdr:rowOff>22860</xdr:rowOff>
    </xdr:from>
    <xdr:to>
      <xdr:col>22</xdr:col>
      <xdr:colOff>388620</xdr:colOff>
      <xdr:row>28</xdr:row>
      <xdr:rowOff>167640</xdr:rowOff>
    </xdr:to>
    <xdr:sp macro="" textlink="">
      <xdr:nvSpPr>
        <xdr:cNvPr id="13" name="Retângulo: Cantos Arredondados 12">
          <a:extLst>
            <a:ext uri="{FF2B5EF4-FFF2-40B4-BE49-F238E27FC236}">
              <a16:creationId xmlns:a16="http://schemas.microsoft.com/office/drawing/2014/main" id="{E7D2C1BA-419C-4F15-912A-259992DE3378}"/>
            </a:ext>
          </a:extLst>
        </xdr:cNvPr>
        <xdr:cNvSpPr/>
      </xdr:nvSpPr>
      <xdr:spPr>
        <a:xfrm>
          <a:off x="8092440" y="1813560"/>
          <a:ext cx="5707380" cy="3436620"/>
        </a:xfrm>
        <a:prstGeom prst="roundRect">
          <a:avLst>
            <a:gd name="adj" fmla="val 319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350520</xdr:colOff>
      <xdr:row>10</xdr:row>
      <xdr:rowOff>167640</xdr:rowOff>
    </xdr:from>
    <xdr:to>
      <xdr:col>22</xdr:col>
      <xdr:colOff>251460</xdr:colOff>
      <xdr:row>28</xdr:row>
      <xdr:rowOff>45720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7A5BCC04-7844-4B7F-8813-6CC84BB72F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381000</xdr:colOff>
      <xdr:row>29</xdr:row>
      <xdr:rowOff>129540</xdr:rowOff>
    </xdr:from>
    <xdr:to>
      <xdr:col>12</xdr:col>
      <xdr:colOff>601980</xdr:colOff>
      <xdr:row>48</xdr:row>
      <xdr:rowOff>91440</xdr:rowOff>
    </xdr:to>
    <xdr:sp macro="" textlink="">
      <xdr:nvSpPr>
        <xdr:cNvPr id="15" name="Retângulo: Cantos Arredondados 14">
          <a:extLst>
            <a:ext uri="{FF2B5EF4-FFF2-40B4-BE49-F238E27FC236}">
              <a16:creationId xmlns:a16="http://schemas.microsoft.com/office/drawing/2014/main" id="{E9812DE2-9F21-4CA3-ADB0-3B2728DF18A5}"/>
            </a:ext>
          </a:extLst>
        </xdr:cNvPr>
        <xdr:cNvSpPr/>
      </xdr:nvSpPr>
      <xdr:spPr>
        <a:xfrm>
          <a:off x="2209800" y="5394960"/>
          <a:ext cx="5707380" cy="3436620"/>
        </a:xfrm>
        <a:prstGeom prst="roundRect">
          <a:avLst>
            <a:gd name="adj" fmla="val 319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15240</xdr:colOff>
      <xdr:row>30</xdr:row>
      <xdr:rowOff>91440</xdr:rowOff>
    </xdr:from>
    <xdr:to>
      <xdr:col>12</xdr:col>
      <xdr:colOff>388620</xdr:colOff>
      <xdr:row>47</xdr:row>
      <xdr:rowOff>99060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2966FAF6-2109-4ED8-AABD-D306E8CEC2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160020</xdr:colOff>
      <xdr:row>29</xdr:row>
      <xdr:rowOff>121920</xdr:rowOff>
    </xdr:from>
    <xdr:to>
      <xdr:col>22</xdr:col>
      <xdr:colOff>381000</xdr:colOff>
      <xdr:row>48</xdr:row>
      <xdr:rowOff>83820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DC6F9A1E-6023-41C8-9F7C-EACB6BDB9B88}"/>
            </a:ext>
          </a:extLst>
        </xdr:cNvPr>
        <xdr:cNvSpPr/>
      </xdr:nvSpPr>
      <xdr:spPr>
        <a:xfrm>
          <a:off x="8084820" y="5387340"/>
          <a:ext cx="5707380" cy="3436620"/>
        </a:xfrm>
        <a:prstGeom prst="roundRect">
          <a:avLst>
            <a:gd name="adj" fmla="val 319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327660</xdr:colOff>
      <xdr:row>30</xdr:row>
      <xdr:rowOff>83820</xdr:rowOff>
    </xdr:from>
    <xdr:to>
      <xdr:col>22</xdr:col>
      <xdr:colOff>243840</xdr:colOff>
      <xdr:row>47</xdr:row>
      <xdr:rowOff>160020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49F6A5C2-216F-4B57-9AF3-B92B52E678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403860</xdr:colOff>
      <xdr:row>4</xdr:row>
      <xdr:rowOff>22860</xdr:rowOff>
    </xdr:from>
    <xdr:to>
      <xdr:col>8</xdr:col>
      <xdr:colOff>144780</xdr:colOff>
      <xdr:row>9</xdr:row>
      <xdr:rowOff>15240</xdr:rowOff>
    </xdr:to>
    <xdr:sp macro="" textlink="">
      <xdr:nvSpPr>
        <xdr:cNvPr id="18" name="Retângulo: Cantos Arredondados 17">
          <a:extLst>
            <a:ext uri="{FF2B5EF4-FFF2-40B4-BE49-F238E27FC236}">
              <a16:creationId xmlns:a16="http://schemas.microsoft.com/office/drawing/2014/main" id="{C5A3A3DD-B3FB-4417-8E92-77A39379D6AD}"/>
            </a:ext>
          </a:extLst>
        </xdr:cNvPr>
        <xdr:cNvSpPr/>
      </xdr:nvSpPr>
      <xdr:spPr>
        <a:xfrm>
          <a:off x="2232660" y="754380"/>
          <a:ext cx="2788920" cy="906780"/>
        </a:xfrm>
        <a:prstGeom prst="roundRect">
          <a:avLst>
            <a:gd name="adj" fmla="val 11602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accent1">
                  <a:lumMod val="50000"/>
                </a:schemeClr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rPr>
            <a:t>Faturamento</a:t>
          </a:r>
        </a:p>
      </xdr:txBody>
    </xdr:sp>
    <xdr:clientData/>
  </xdr:twoCellAnchor>
  <xdr:oneCellAnchor>
    <xdr:from>
      <xdr:col>3</xdr:col>
      <xdr:colOff>403860</xdr:colOff>
      <xdr:row>5</xdr:row>
      <xdr:rowOff>167640</xdr:rowOff>
    </xdr:from>
    <xdr:ext cx="2133600" cy="433452"/>
    <xdr:sp macro="" textlink="Resumo!B2">
      <xdr:nvSpPr>
        <xdr:cNvPr id="19" name="CaixaDeTexto 18">
          <a:extLst>
            <a:ext uri="{FF2B5EF4-FFF2-40B4-BE49-F238E27FC236}">
              <a16:creationId xmlns:a16="http://schemas.microsoft.com/office/drawing/2014/main" id="{612F0392-02B8-7CB2-A352-88B452187F05}"/>
            </a:ext>
          </a:extLst>
        </xdr:cNvPr>
        <xdr:cNvSpPr txBox="1"/>
      </xdr:nvSpPr>
      <xdr:spPr>
        <a:xfrm>
          <a:off x="2232660" y="1082040"/>
          <a:ext cx="2133600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23CC6D16-CC63-4361-A0A1-64235FC4B6D2}" type="TxLink">
            <a:rPr lang="en-US" sz="2000" b="1" i="0" u="none" strike="noStrike">
              <a:solidFill>
                <a:schemeClr val="accent1">
                  <a:lumMod val="50000"/>
                </a:schemeClr>
              </a:solidFill>
              <a:latin typeface="Segoe UI" panose="020B0502040204020203" pitchFamily="34" charset="0"/>
              <a:ea typeface="Calibri"/>
              <a:cs typeface="Segoe UI" panose="020B0502040204020203" pitchFamily="34" charset="0"/>
            </a:rPr>
            <a:t> R$ 18.495.437 </a:t>
          </a:fld>
          <a:endParaRPr lang="pt-BR" sz="2000" b="1">
            <a:solidFill>
              <a:schemeClr val="accent1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6</xdr:col>
      <xdr:colOff>548640</xdr:colOff>
      <xdr:row>4</xdr:row>
      <xdr:rowOff>106680</xdr:rowOff>
    </xdr:from>
    <xdr:ext cx="581506" cy="245837"/>
    <xdr:sp macro="" textlink="Resumo!C2">
      <xdr:nvSpPr>
        <xdr:cNvPr id="20" name="CaixaDeTexto 19">
          <a:extLst>
            <a:ext uri="{FF2B5EF4-FFF2-40B4-BE49-F238E27FC236}">
              <a16:creationId xmlns:a16="http://schemas.microsoft.com/office/drawing/2014/main" id="{AB9DDB54-4606-3E4A-AA8D-D6B5B79CBA19}"/>
            </a:ext>
          </a:extLst>
        </xdr:cNvPr>
        <xdr:cNvSpPr txBox="1"/>
      </xdr:nvSpPr>
      <xdr:spPr>
        <a:xfrm>
          <a:off x="4206240" y="838200"/>
          <a:ext cx="581506" cy="2458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FDAAF9EC-7B62-41D6-BABF-84BE873C8115}" type="TxLink">
            <a:rPr lang="en-US" sz="900" b="1" i="0" u="none" strike="noStrike">
              <a:solidFill>
                <a:srgbClr val="000000"/>
              </a:solidFill>
              <a:latin typeface="Segoe UI" panose="020B0502040204020203" pitchFamily="34" charset="0"/>
              <a:ea typeface="Calibri"/>
              <a:cs typeface="Segoe UI" panose="020B0502040204020203" pitchFamily="34" charset="0"/>
            </a:rPr>
            <a:t>-12,15%</a:t>
          </a:fld>
          <a:endParaRPr lang="pt-BR" sz="900" b="1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6</xdr:col>
      <xdr:colOff>350520</xdr:colOff>
      <xdr:row>4</xdr:row>
      <xdr:rowOff>99060</xdr:rowOff>
    </xdr:from>
    <xdr:ext cx="322781" cy="264560"/>
    <xdr:sp macro="" textlink="Resumo!C3">
      <xdr:nvSpPr>
        <xdr:cNvPr id="21" name="CaixaDeTexto 20">
          <a:extLst>
            <a:ext uri="{FF2B5EF4-FFF2-40B4-BE49-F238E27FC236}">
              <a16:creationId xmlns:a16="http://schemas.microsoft.com/office/drawing/2014/main" id="{9E4291B7-028F-191F-FE16-88CA0E8ABA42}"/>
            </a:ext>
          </a:extLst>
        </xdr:cNvPr>
        <xdr:cNvSpPr txBox="1"/>
      </xdr:nvSpPr>
      <xdr:spPr>
        <a:xfrm>
          <a:off x="4008120" y="830580"/>
          <a:ext cx="3227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B7F00F5D-7E3C-4B15-8F28-BFD2FD8A02CD}" type="TxLink">
            <a:rPr lang="en-US" sz="1100" b="0" i="0" u="none" strike="noStrike">
              <a:solidFill>
                <a:srgbClr val="000000"/>
              </a:solidFill>
              <a:latin typeface="Wingdings 3"/>
            </a:rPr>
            <a:t>q</a:t>
          </a:fld>
          <a:endParaRPr lang="pt-BR" sz="1100"/>
        </a:p>
      </xdr:txBody>
    </xdr:sp>
    <xdr:clientData/>
  </xdr:oneCellAnchor>
  <xdr:twoCellAnchor>
    <xdr:from>
      <xdr:col>8</xdr:col>
      <xdr:colOff>266700</xdr:colOff>
      <xdr:row>4</xdr:row>
      <xdr:rowOff>30480</xdr:rowOff>
    </xdr:from>
    <xdr:to>
      <xdr:col>12</xdr:col>
      <xdr:colOff>579120</xdr:colOff>
      <xdr:row>9</xdr:row>
      <xdr:rowOff>22860</xdr:rowOff>
    </xdr:to>
    <xdr:sp macro="" textlink="">
      <xdr:nvSpPr>
        <xdr:cNvPr id="22" name="Retângulo: Cantos Arredondados 21">
          <a:extLst>
            <a:ext uri="{FF2B5EF4-FFF2-40B4-BE49-F238E27FC236}">
              <a16:creationId xmlns:a16="http://schemas.microsoft.com/office/drawing/2014/main" id="{A6BE3162-4CCA-4F70-A6DD-02484875003F}"/>
            </a:ext>
          </a:extLst>
        </xdr:cNvPr>
        <xdr:cNvSpPr/>
      </xdr:nvSpPr>
      <xdr:spPr>
        <a:xfrm>
          <a:off x="5143500" y="762000"/>
          <a:ext cx="2750820" cy="906780"/>
        </a:xfrm>
        <a:prstGeom prst="roundRect">
          <a:avLst>
            <a:gd name="adj" fmla="val 11602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accent1">
                  <a:lumMod val="50000"/>
                </a:schemeClr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rPr>
            <a:t>Quantidade Vendida</a:t>
          </a:r>
        </a:p>
      </xdr:txBody>
    </xdr:sp>
    <xdr:clientData/>
  </xdr:twoCellAnchor>
  <xdr:oneCellAnchor>
    <xdr:from>
      <xdr:col>8</xdr:col>
      <xdr:colOff>251460</xdr:colOff>
      <xdr:row>5</xdr:row>
      <xdr:rowOff>175260</xdr:rowOff>
    </xdr:from>
    <xdr:ext cx="2133600" cy="433452"/>
    <xdr:sp macro="" textlink="Resumo!B4">
      <xdr:nvSpPr>
        <xdr:cNvPr id="23" name="CaixaDeTexto 22">
          <a:extLst>
            <a:ext uri="{FF2B5EF4-FFF2-40B4-BE49-F238E27FC236}">
              <a16:creationId xmlns:a16="http://schemas.microsoft.com/office/drawing/2014/main" id="{0F69F20D-637E-42F8-ACD1-0420DD661F74}"/>
            </a:ext>
          </a:extLst>
        </xdr:cNvPr>
        <xdr:cNvSpPr txBox="1"/>
      </xdr:nvSpPr>
      <xdr:spPr>
        <a:xfrm>
          <a:off x="5128260" y="1089660"/>
          <a:ext cx="2133600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/>
          <a:fld id="{37432717-D2CD-41E6-AA57-46DA967C1F3B}" type="TxLink">
            <a:rPr lang="en-US" sz="2000" b="1" i="0" u="none" strike="noStrike">
              <a:solidFill>
                <a:schemeClr val="accent1">
                  <a:lumMod val="50000"/>
                </a:schemeClr>
              </a:solidFill>
              <a:latin typeface="Segoe UI" panose="020B0502040204020203" pitchFamily="34" charset="0"/>
              <a:ea typeface="Calibri"/>
              <a:cs typeface="Segoe UI" panose="020B0502040204020203" pitchFamily="34" charset="0"/>
            </a:rPr>
            <a:pPr marL="0" indent="0"/>
            <a:t> 9.701.777 </a:t>
          </a:fld>
          <a:endParaRPr lang="pt-BR" sz="2000" b="1" i="0" u="none" strike="noStrike">
            <a:solidFill>
              <a:schemeClr val="accent1">
                <a:lumMod val="50000"/>
              </a:schemeClr>
            </a:solidFill>
            <a:latin typeface="Segoe UI" panose="020B0502040204020203" pitchFamily="34" charset="0"/>
            <a:ea typeface="Calibri"/>
            <a:cs typeface="Segoe UI" panose="020B0502040204020203" pitchFamily="34" charset="0"/>
          </a:endParaRPr>
        </a:p>
      </xdr:txBody>
    </xdr:sp>
    <xdr:clientData/>
  </xdr:oneCellAnchor>
  <xdr:twoCellAnchor>
    <xdr:from>
      <xdr:col>13</xdr:col>
      <xdr:colOff>160020</xdr:colOff>
      <xdr:row>4</xdr:row>
      <xdr:rowOff>30480</xdr:rowOff>
    </xdr:from>
    <xdr:to>
      <xdr:col>17</xdr:col>
      <xdr:colOff>472440</xdr:colOff>
      <xdr:row>9</xdr:row>
      <xdr:rowOff>22860</xdr:rowOff>
    </xdr:to>
    <xdr:sp macro="" textlink="">
      <xdr:nvSpPr>
        <xdr:cNvPr id="24" name="Retângulo: Cantos Arredondados 23">
          <a:extLst>
            <a:ext uri="{FF2B5EF4-FFF2-40B4-BE49-F238E27FC236}">
              <a16:creationId xmlns:a16="http://schemas.microsoft.com/office/drawing/2014/main" id="{CAEE8636-482A-48EF-A68E-DA1CE01E64A4}"/>
            </a:ext>
          </a:extLst>
        </xdr:cNvPr>
        <xdr:cNvSpPr/>
      </xdr:nvSpPr>
      <xdr:spPr>
        <a:xfrm>
          <a:off x="8084820" y="762000"/>
          <a:ext cx="2750820" cy="906780"/>
        </a:xfrm>
        <a:prstGeom prst="roundRect">
          <a:avLst>
            <a:gd name="adj" fmla="val 11602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accent1">
                  <a:lumMod val="50000"/>
                </a:schemeClr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rPr>
            <a:t>Ticket Médio</a:t>
          </a:r>
        </a:p>
      </xdr:txBody>
    </xdr:sp>
    <xdr:clientData/>
  </xdr:twoCellAnchor>
  <xdr:oneCellAnchor>
    <xdr:from>
      <xdr:col>13</xdr:col>
      <xdr:colOff>144780</xdr:colOff>
      <xdr:row>5</xdr:row>
      <xdr:rowOff>175260</xdr:rowOff>
    </xdr:from>
    <xdr:ext cx="2133600" cy="433452"/>
    <xdr:sp macro="" textlink="Resumo!B5">
      <xdr:nvSpPr>
        <xdr:cNvPr id="25" name="CaixaDeTexto 24">
          <a:extLst>
            <a:ext uri="{FF2B5EF4-FFF2-40B4-BE49-F238E27FC236}">
              <a16:creationId xmlns:a16="http://schemas.microsoft.com/office/drawing/2014/main" id="{E7BE55C9-A427-45C3-A98C-CD9B882AC193}"/>
            </a:ext>
          </a:extLst>
        </xdr:cNvPr>
        <xdr:cNvSpPr txBox="1"/>
      </xdr:nvSpPr>
      <xdr:spPr>
        <a:xfrm>
          <a:off x="8069580" y="1089660"/>
          <a:ext cx="2133600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/>
          <a:fld id="{98550901-E994-4B16-AC8F-C5BD226F4A3F}" type="TxLink">
            <a:rPr lang="en-US" sz="2000" b="1" i="0" u="none" strike="noStrike">
              <a:solidFill>
                <a:schemeClr val="accent1">
                  <a:lumMod val="50000"/>
                </a:schemeClr>
              </a:solidFill>
              <a:latin typeface="Segoe UI" panose="020B0502040204020203" pitchFamily="34" charset="0"/>
              <a:ea typeface="Calibri"/>
              <a:cs typeface="Segoe UI" panose="020B0502040204020203" pitchFamily="34" charset="0"/>
            </a:rPr>
            <a:pPr marL="0" indent="0"/>
            <a:t> R$ 303,05 </a:t>
          </a:fld>
          <a:endParaRPr lang="pt-BR" sz="2000" b="1" i="0" u="none" strike="noStrike">
            <a:solidFill>
              <a:schemeClr val="accent1">
                <a:lumMod val="50000"/>
              </a:schemeClr>
            </a:solidFill>
            <a:latin typeface="Segoe UI" panose="020B0502040204020203" pitchFamily="34" charset="0"/>
            <a:ea typeface="Calibri"/>
            <a:cs typeface="Segoe UI" panose="020B0502040204020203" pitchFamily="34" charset="0"/>
          </a:endParaRPr>
        </a:p>
      </xdr:txBody>
    </xdr:sp>
    <xdr:clientData/>
  </xdr:oneCellAnchor>
  <xdr:twoCellAnchor>
    <xdr:from>
      <xdr:col>18</xdr:col>
      <xdr:colOff>15240</xdr:colOff>
      <xdr:row>4</xdr:row>
      <xdr:rowOff>15240</xdr:rowOff>
    </xdr:from>
    <xdr:to>
      <xdr:col>22</xdr:col>
      <xdr:colOff>327660</xdr:colOff>
      <xdr:row>9</xdr:row>
      <xdr:rowOff>7620</xdr:rowOff>
    </xdr:to>
    <xdr:sp macro="" textlink="">
      <xdr:nvSpPr>
        <xdr:cNvPr id="26" name="Retângulo: Cantos Arredondados 25">
          <a:extLst>
            <a:ext uri="{FF2B5EF4-FFF2-40B4-BE49-F238E27FC236}">
              <a16:creationId xmlns:a16="http://schemas.microsoft.com/office/drawing/2014/main" id="{38316530-42C5-4834-AC23-9FF811BF447E}"/>
            </a:ext>
          </a:extLst>
        </xdr:cNvPr>
        <xdr:cNvSpPr/>
      </xdr:nvSpPr>
      <xdr:spPr>
        <a:xfrm>
          <a:off x="10988040" y="746760"/>
          <a:ext cx="2750820" cy="906780"/>
        </a:xfrm>
        <a:prstGeom prst="roundRect">
          <a:avLst>
            <a:gd name="adj" fmla="val 11602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accent1">
                  <a:lumMod val="50000"/>
                </a:schemeClr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rPr>
            <a:t>Quantidade Pedidos</a:t>
          </a:r>
        </a:p>
      </xdr:txBody>
    </xdr:sp>
    <xdr:clientData/>
  </xdr:twoCellAnchor>
  <xdr:oneCellAnchor>
    <xdr:from>
      <xdr:col>18</xdr:col>
      <xdr:colOff>0</xdr:colOff>
      <xdr:row>5</xdr:row>
      <xdr:rowOff>160020</xdr:rowOff>
    </xdr:from>
    <xdr:ext cx="2133600" cy="433452"/>
    <xdr:sp macro="" textlink="Resumo!B6">
      <xdr:nvSpPr>
        <xdr:cNvPr id="27" name="CaixaDeTexto 26">
          <a:extLst>
            <a:ext uri="{FF2B5EF4-FFF2-40B4-BE49-F238E27FC236}">
              <a16:creationId xmlns:a16="http://schemas.microsoft.com/office/drawing/2014/main" id="{2CA120A1-FFC5-4C67-BC39-B0689FCC4D35}"/>
            </a:ext>
          </a:extLst>
        </xdr:cNvPr>
        <xdr:cNvSpPr txBox="1"/>
      </xdr:nvSpPr>
      <xdr:spPr>
        <a:xfrm>
          <a:off x="10972800" y="1074420"/>
          <a:ext cx="2133600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/>
          <a:fld id="{B3E75C46-7C24-4581-BD65-700F2FAFFDA2}" type="TxLink">
            <a:rPr lang="en-US" sz="2000" b="1" i="0" u="none" strike="noStrike">
              <a:solidFill>
                <a:schemeClr val="accent1">
                  <a:lumMod val="50000"/>
                </a:schemeClr>
              </a:solidFill>
              <a:latin typeface="Segoe UI" panose="020B0502040204020203" pitchFamily="34" charset="0"/>
              <a:ea typeface="Calibri"/>
              <a:cs typeface="Segoe UI" panose="020B0502040204020203" pitchFamily="34" charset="0"/>
            </a:rPr>
            <a:pPr marL="0" indent="0"/>
            <a:t> 19.506 </a:t>
          </a:fld>
          <a:endParaRPr lang="pt-BR" sz="2000" b="1" i="0" u="none" strike="noStrike">
            <a:solidFill>
              <a:schemeClr val="accent1">
                <a:lumMod val="50000"/>
              </a:schemeClr>
            </a:solidFill>
            <a:latin typeface="Segoe UI" panose="020B0502040204020203" pitchFamily="34" charset="0"/>
            <a:ea typeface="Calibri"/>
            <a:cs typeface="Segoe UI" panose="020B0502040204020203" pitchFamily="34" charset="0"/>
          </a:endParaRPr>
        </a:p>
      </xdr:txBody>
    </xdr:sp>
    <xdr:clientData/>
  </xdr:oneCellAnchor>
  <xdr:oneCellAnchor>
    <xdr:from>
      <xdr:col>3</xdr:col>
      <xdr:colOff>365760</xdr:colOff>
      <xdr:row>0</xdr:row>
      <xdr:rowOff>160020</xdr:rowOff>
    </xdr:from>
    <xdr:ext cx="3279872" cy="501740"/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71E5811D-8185-7868-8806-C10D2D13E97F}"/>
            </a:ext>
          </a:extLst>
        </xdr:cNvPr>
        <xdr:cNvSpPr txBox="1"/>
      </xdr:nvSpPr>
      <xdr:spPr>
        <a:xfrm>
          <a:off x="2194560" y="160020"/>
          <a:ext cx="3279872" cy="501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400" b="1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Dashboard Comercial</a:t>
          </a:r>
        </a:p>
      </xdr:txBody>
    </xdr:sp>
    <xdr:clientData/>
  </xdr:one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rine Lago" refreshedDate="44906.826337152779" createdVersion="5" refreshedVersion="8" minRefreshableVersion="3" recordCount="0" supportSubquery="1" supportAdvancedDrill="1" xr:uid="{839DBB72-C96B-4010-978C-4D6C7458D422}">
  <cacheSource type="external" connectionId="8"/>
  <cacheFields count="6">
    <cacheField name="[Calendario].[Ano].[Ano]" caption="Ano" numFmtId="0" hierarchy="1" level="1">
      <sharedItems containsSemiMixedTypes="0" containsString="0" containsNumber="1" containsInteger="1" minValue="2019" maxValue="2019" count="1">
        <n v="2019"/>
      </sharedItems>
      <extLst>
        <ext xmlns:x15="http://schemas.microsoft.com/office/spreadsheetml/2010/11/main" uri="{4F2E5C28-24EA-4eb8-9CBF-B6C8F9C3D259}">
          <x15:cachedUniqueNames>
            <x15:cachedUniqueName index="0" name="[Calendario].[Ano].&amp;[2019]"/>
          </x15:cachedUniqueNames>
        </ext>
      </extLst>
    </cacheField>
    <cacheField name="[Calendario].[Nome do Mês].[Nome do Mês]" caption="Nome do Mês" numFmtId="0" hierarchy="2" level="1">
      <sharedItems count="12">
        <s v="janeiro"/>
        <s v="fevereiro"/>
        <s v="março"/>
        <s v="abril"/>
        <s v="maio"/>
        <s v="junho"/>
        <s v="julho"/>
        <s v="agosto"/>
        <s v="setembro"/>
        <s v="outubro"/>
        <s v="novembro"/>
        <s v="dezembro"/>
      </sharedItems>
    </cacheField>
    <cacheField name="[Measures].[Soma de Vl.Total]" caption="Soma de Vl.Total" numFmtId="0" hierarchy="42" level="32767"/>
    <cacheField name="[Measures].[Vl. Ano Anterior]" caption="Vl. Ano Anterior" numFmtId="0" hierarchy="32" level="32767"/>
    <cacheField name="[Unidades].[Unidade].[Unidade]" caption="Unidade" numFmtId="0" hierarchy="17" level="1">
      <sharedItems containsSemiMixedTypes="0" containsNonDate="0" containsString="0"/>
    </cacheField>
    <cacheField name="[Produtos].[Categoria].[Categoria]" caption="Categoria" numFmtId="0" hierarchy="15" level="1">
      <sharedItems containsSemiMixedTypes="0" containsNonDate="0" containsString="0"/>
    </cacheField>
  </cacheFields>
  <cacheHierarchies count="47">
    <cacheHierarchy uniqueName="[Calendario].[Data]" caption="Data" attribute="1" time="1" defaultMemberUniqueName="[Calendario].[Data].[All]" allUniqueName="[Calendario].[Data].[All]" dimensionUniqueName="[Calendario]" displayFolder="" count="0" memberValueDatatype="7" unbalanced="0"/>
    <cacheHierarchy uniqueName="[Calendario].[Ano]" caption="Ano" attribute="1" defaultMemberUniqueName="[Calendario].[Ano].[All]" allUniqueName="[Calendario].[Ano].[All]" dimensionUniqueName="[Calendario]" displayFolder="" count="2" memberValueDatatype="20" unbalanced="0">
      <fieldsUsage count="2">
        <fieldUsage x="-1"/>
        <fieldUsage x="0"/>
      </fieldsUsage>
    </cacheHierarchy>
    <cacheHierarchy uniqueName="[Calendario].[Nome do Mês]" caption="Nome do Mês" attribute="1" defaultMemberUniqueName="[Calendario].[Nome do Mês].[All]" allUniqueName="[Calendario].[Nome do Mê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ês]" caption="Mês" attribute="1" defaultMemberUniqueName="[Calendario].[Mês].[All]" allUniqueName="[Calendario].[Mês].[All]" dimensionUniqueName="[Calendario]" displayFolder="" count="0" memberValueDatatype="20" unbalanced="0"/>
    <cacheHierarchy uniqueName="[Calendario].[Trimestre]" caption="Trimestre" attribute="1" defaultMemberUniqueName="[Calendario].[Trimestre].[All]" allUniqueName="[Calendario].[Trimestre].[All]" dimensionUniqueName="[Calendario]" displayFolder="" count="0" memberValueDatatype="130" unbalanced="0"/>
    <cacheHierarchy uniqueName="[Cidades].[Cod.IBGE]" caption="Cod.IBGE" attribute="1" defaultMemberUniqueName="[Cidades].[Cod.IBGE].[All]" allUniqueName="[Cidades].[Cod.IBGE].[All]" dimensionUniqueName="[Cidades]" displayFolder="" count="0" memberValueDatatype="20" unbalanced="0"/>
    <cacheHierarchy uniqueName="[Cidades].[Estado]" caption="Estado" attribute="1" defaultMemberUniqueName="[Cidades].[Estado].[All]" allUniqueName="[Cidades].[Estado].[All]" dimensionUniqueName="[Cidades]" displayFolder="" count="0" memberValueDatatype="130" unbalanced="0"/>
    <cacheHierarchy uniqueName="[Cidades].[Cidade]" caption="Cidade" attribute="1" defaultMemberUniqueName="[Cidades].[Cidade].[All]" allUniqueName="[Cidades].[Cidade].[All]" dimensionUniqueName="[Cidades]" displayFolder="" count="0" memberValueDatatype="130" unbalanced="0"/>
    <cacheHierarchy uniqueName="[Cidades].[Localização]" caption="Localização" attribute="1" defaultMemberUniqueName="[Cidades].[Localização].[All]" allUniqueName="[Cidades].[Localização].[All]" dimensionUniqueName="[Cidades]" displayFolder="" count="0" memberValueDatatype="130" unbalanced="0"/>
    <cacheHierarchy uniqueName="[Clientes].[Cod.Cliente]" caption="Cod.Cliente" attribute="1" defaultMemberUniqueName="[Clientes].[Cod.Cliente].[All]" allUniqueName="[Clientes].[Cod.Cliente].[All]" dimensionUniqueName="[Clientes]" displayFolder="" count="0" memberValueDatatype="20" unbalanced="0"/>
    <cacheHierarchy uniqueName="[Clientes].[Cliente]" caption="Cliente" attribute="1" defaultMemberUniqueName="[Clientes].[Cliente].[All]" allUniqueName="[Clientes].[Cliente].[All]" dimensionUniqueName="[Clientes]" displayFolder="" count="0" memberValueDatatype="130" unbalanced="0"/>
    <cacheHierarchy uniqueName="[Clientes].[Cod.IBGE]" caption="Cod.IBGE" attribute="1" defaultMemberUniqueName="[Clientes].[Cod.IBGE].[All]" allUniqueName="[Clientes].[Cod.IBGE].[All]" dimensionUniqueName="[Clientes]" displayFolder="" count="0" memberValueDatatype="20" unbalanced="0"/>
    <cacheHierarchy uniqueName="[Clientes].[Grupo]" caption="Grupo" attribute="1" defaultMemberUniqueName="[Clientes].[Grupo].[All]" allUniqueName="[Clientes].[Grupo].[All]" dimensionUniqueName="[Clientes]" displayFolder="" count="0" memberValueDatatype="130" unbalanced="0"/>
    <cacheHierarchy uniqueName="[Produtos].[Cod.Produto]" caption="Cod.Produto" attribute="1" defaultMemberUniqueName="[Produtos].[Cod.Produto].[All]" allUniqueName="[Produtos].[Cod.Produto].[All]" dimensionUniqueName="[Produtos]" displayFolder="" count="0" memberValueDatatype="130" unbalanced="0"/>
    <cacheHierarchy uniqueName="[Produtos].[Produto]" caption="Produto" attribute="1" defaultMemberUniqueName="[Produtos].[Produto].[All]" allUniqueName="[Produtos].[Produto].[All]" dimensionUniqueName="[Produtos]" displayFolder="" count="0" memberValueDatatype="130" unbalanced="0"/>
    <cacheHierarchy uniqueName="[Produtos].[Categoria]" caption="Categoria" attribute="1" defaultMemberUniqueName="[Produtos].[Categoria].[All]" allUniqueName="[Produtos].[Categoria].[All]" dimensionUniqueName="[Produtos]" displayFolder="" count="2" memberValueDatatype="130" unbalanced="0">
      <fieldsUsage count="2">
        <fieldUsage x="-1"/>
        <fieldUsage x="5"/>
      </fieldsUsage>
    </cacheHierarchy>
    <cacheHierarchy uniqueName="[Unidades].[Cod.Unidade]" caption="Cod.Unidade" attribute="1" defaultMemberUniqueName="[Unidades].[Cod.Unidade].[All]" allUniqueName="[Unidades].[Cod.Unidade].[All]" dimensionUniqueName="[Unidades]" displayFolder="" count="0" memberValueDatatype="20" unbalanced="0"/>
    <cacheHierarchy uniqueName="[Unidades].[Unidade]" caption="Unidade" attribute="1" defaultMemberUniqueName="[Unidades].[Unidade].[All]" allUniqueName="[Unidades].[Unidade].[All]" dimensionUniqueName="[Unidades]" displayFolder="" count="2" memberValueDatatype="130" unbalanced="0">
      <fieldsUsage count="2">
        <fieldUsage x="-1"/>
        <fieldUsage x="4"/>
      </fieldsUsage>
    </cacheHierarchy>
    <cacheHierarchy uniqueName="[Vendas].[Pedido]" caption="Pedido" attribute="1" defaultMemberUniqueName="[Vendas].[Pedido].[All]" allUniqueName="[Vendas].[Pedido].[All]" dimensionUniqueName="[Vendas]" displayFolder="" count="0" memberValueDatatype="20" unbalanced="0"/>
    <cacheHierarchy uniqueName="[Vendas].[Data Pedido]" caption="Data Pedido" attribute="1" time="1" defaultMemberUniqueName="[Vendas].[Data Pedido].[All]" allUniqueName="[Vendas].[Data Pedido].[All]" dimensionUniqueName="[Vendas]" displayFolder="" count="0" memberValueDatatype="7" unbalanced="0"/>
    <cacheHierarchy uniqueName="[Vendas].[Data Faturamento]" caption="Data Faturamento" attribute="1" time="1" defaultMemberUniqueName="[Vendas].[Data Faturamento].[All]" allUniqueName="[Vendas].[Data Faturamento].[All]" dimensionUniqueName="[Vendas]" displayFolder="" count="0" memberValueDatatype="7" unbalanced="0"/>
    <cacheHierarchy uniqueName="[Vendas].[Cod.Vendedor]" caption="Cod.Vendedor" attribute="1" defaultMemberUniqueName="[Vendas].[Cod.Vendedor].[All]" allUniqueName="[Vendas].[Cod.Vendedor].[All]" dimensionUniqueName="[Vendas]" displayFolder="" count="0" memberValueDatatype="20" unbalanced="0"/>
    <cacheHierarchy uniqueName="[Vendas].[Cod.Unidade]" caption="Cod.Unidade" attribute="1" defaultMemberUniqueName="[Vendas].[Cod.Unidade].[All]" allUniqueName="[Vendas].[Cod.Unidade].[All]" dimensionUniqueName="[Vendas]" displayFolder="" count="0" memberValueDatatype="20" unbalanced="0"/>
    <cacheHierarchy uniqueName="[Vendas].[Cod.Cliente]" caption="Cod.Cliente" attribute="1" defaultMemberUniqueName="[Vendas].[Cod.Cliente].[All]" allUniqueName="[Vendas].[Cod.Cliente].[All]" dimensionUniqueName="[Vendas]" displayFolder="" count="0" memberValueDatatype="20" unbalanced="0"/>
    <cacheHierarchy uniqueName="[Vendas].[Cod.Produto]" caption="Cod.Produto" attribute="1" defaultMemberUniqueName="[Vendas].[Cod.Produto].[All]" allUniqueName="[Vendas].[Cod.Produto].[All]" dimensionUniqueName="[Vendas]" displayFolder="" count="0" memberValueDatatype="130" unbalanced="0"/>
    <cacheHierarchy uniqueName="[Vendas].[Qtde]" caption="Qtde" attribute="1" defaultMemberUniqueName="[Vendas].[Qtde].[All]" allUniqueName="[Vendas].[Qtde].[All]" dimensionUniqueName="[Vendas]" displayFolder="" count="0" memberValueDatatype="20" unbalanced="0"/>
    <cacheHierarchy uniqueName="[Vendas].[Vl.Unitario]" caption="Vl.Unitario" attribute="1" defaultMemberUniqueName="[Vendas].[Vl.Unitario].[All]" allUniqueName="[Vendas].[Vl.Unitario].[All]" dimensionUniqueName="[Vendas]" displayFolder="" count="0" memberValueDatatype="5" unbalanced="0"/>
    <cacheHierarchy uniqueName="[Vendas].[Vl.Frete]" caption="Vl.Frete" attribute="1" defaultMemberUniqueName="[Vendas].[Vl.Frete].[All]" allUniqueName="[Vendas].[Vl.Frete].[All]" dimensionUniqueName="[Vendas]" displayFolder="" count="0" memberValueDatatype="5" unbalanced="0"/>
    <cacheHierarchy uniqueName="[Vendas].[Vl.Total]" caption="Vl.Total" attribute="1" defaultMemberUniqueName="[Vendas].[Vl.Total].[All]" allUniqueName="[Vendas].[Vl.Total].[All]" dimensionUniqueName="[Vendas]" displayFolder="" count="0" memberValueDatatype="5" unbalanced="0"/>
    <cacheHierarchy uniqueName="[Vendedores].[Cod.Vendedor]" caption="Cod.Vendedor" attribute="1" defaultMemberUniqueName="[Vendedores].[Cod.Vendedor].[All]" allUniqueName="[Vendedores].[Cod.Vendedor].[All]" dimensionUniqueName="[Vendedores]" displayFolder="" count="0" memberValueDatatype="20" unbalanced="0"/>
    <cacheHierarchy uniqueName="[Vendedores].[Vendedor]" caption="Vendedor" attribute="1" defaultMemberUniqueName="[Vendedores].[Vendedor].[All]" allUniqueName="[Vendedores].[Vendedor].[All]" dimensionUniqueName="[Vendedores]" displayFolder="" count="0" memberValueDatatype="130" unbalanced="0"/>
    <cacheHierarchy uniqueName="[Vendedores].[Supervisor]" caption="Supervisor" attribute="1" defaultMemberUniqueName="[Vendedores].[Supervisor].[All]" allUniqueName="[Vendedores].[Supervisor].[All]" dimensionUniqueName="[Vendedores]" displayFolder="" count="0" memberValueDatatype="130" unbalanced="0"/>
    <cacheHierarchy uniqueName="[Measures].[Vl. Ano Anterior]" caption="Vl. Ano Anterior" measure="1" displayFolder="" measureGroup="Vendas" count="0" oneField="1">
      <fieldsUsage count="1">
        <fieldUsage x="3"/>
      </fieldsUsage>
    </cacheHierarchy>
    <cacheHierarchy uniqueName="[Measures].[Var. Qtd Ano Anterior]" caption="Var. Qtd Ano Anterior" measure="1" displayFolder="" measureGroup="Vendas" count="0"/>
    <cacheHierarchy uniqueName="[Measures].[__XL_Count Vendas]" caption="__XL_Count Vendas" measure="1" displayFolder="" measureGroup="Vendas" count="0" hidden="1"/>
    <cacheHierarchy uniqueName="[Measures].[__XL_Count Calendario]" caption="__XL_Count Calendario" measure="1" displayFolder="" measureGroup="Calendario" count="0" hidden="1"/>
    <cacheHierarchy uniqueName="[Measures].[__XL_Count Cidades]" caption="__XL_Count Cidades" measure="1" displayFolder="" measureGroup="Cidades" count="0" hidden="1"/>
    <cacheHierarchy uniqueName="[Measures].[__XL_Count Clientes]" caption="__XL_Count Clientes" measure="1" displayFolder="" measureGroup="Clientes" count="0" hidden="1"/>
    <cacheHierarchy uniqueName="[Measures].[__XL_Count Produtos]" caption="__XL_Count Produtos" measure="1" displayFolder="" measureGroup="Produtos" count="0" hidden="1"/>
    <cacheHierarchy uniqueName="[Measures].[__XL_Count Unidades]" caption="__XL_Count Unidades" measure="1" displayFolder="" measureGroup="Unidades" count="0" hidden="1"/>
    <cacheHierarchy uniqueName="[Measures].[__XL_Count Vendedores]" caption="__XL_Count Vendedores" measure="1" displayFolder="" measureGroup="Vendedores" count="0" hidden="1"/>
    <cacheHierarchy uniqueName="[Measures].[__No measures defined]" caption="__No measures defined" measure="1" displayFolder="" count="0" hidden="1"/>
    <cacheHierarchy uniqueName="[Measures].[Soma de Vl.Total]" caption="Soma de Vl.Total" measure="1" displayFolder="" measureGroup="Vend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Qtde]" caption="Soma de Qtde" measure="1" displayFolder="" measureGroup="Vendas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oma de Pedido]" caption="Soma de Pedido" measure="1" displayFolder="" measureGroup="Venda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ntagem Distinta de Pedido]" caption="Contagem Distinta de Pedido" measure="1" displayFolder="" measureGroup="Venda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Média de Vl.Total]" caption="Média de Vl.Total" measure="1" displayFolder="" measureGroup="Venda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dimensions count="8">
    <dimension name="Calendario" uniqueName="[Calendario]" caption="Calendario"/>
    <dimension name="Cidades" uniqueName="[Cidades]" caption="Cidades"/>
    <dimension name="Clientes" uniqueName="[Clientes]" caption="Clientes"/>
    <dimension measure="1" name="Measures" uniqueName="[Measures]" caption="Measures"/>
    <dimension name="Produtos" uniqueName="[Produtos]" caption="Produtos"/>
    <dimension name="Unidades" uniqueName="[Unidades]" caption="Unidades"/>
    <dimension name="Vendas" uniqueName="[Vendas]" caption="Vendas"/>
    <dimension name="Vendedores" uniqueName="[Vendedores]" caption="Vendedores"/>
  </dimensions>
  <measureGroups count="7">
    <measureGroup name="Calendario" caption="Calendario"/>
    <measureGroup name="Cidades" caption="Cidades"/>
    <measureGroup name="Clientes" caption="Clientes"/>
    <measureGroup name="Produtos" caption="Produtos"/>
    <measureGroup name="Unidades" caption="Unidades"/>
    <measureGroup name="Vendas" caption="Vendas"/>
    <measureGroup name="Vendedores" caption="Vendedores"/>
  </measureGroups>
  <maps count="14">
    <map measureGroup="0" dimension="0"/>
    <map measureGroup="1" dimension="1"/>
    <map measureGroup="2" dimension="1"/>
    <map measureGroup="2" dimension="2"/>
    <map measureGroup="3" dimension="4"/>
    <map measureGroup="4" dimension="5"/>
    <map measureGroup="5" dimension="0"/>
    <map measureGroup="5" dimension="1"/>
    <map measureGroup="5" dimension="2"/>
    <map measureGroup="5" dimension="4"/>
    <map measureGroup="5" dimension="5"/>
    <map measureGroup="5" dimension="6"/>
    <map measureGroup="5" dimension="7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rine Lago" refreshedDate="44906.826337962964" createdVersion="5" refreshedVersion="8" minRefreshableVersion="3" recordCount="0" supportSubquery="1" supportAdvancedDrill="1" xr:uid="{C775C7BA-7C14-478A-A646-FB61CC1F0B31}">
  <cacheSource type="external" connectionId="8"/>
  <cacheFields count="5">
    <cacheField name="[Calendario].[Ano].[Ano]" caption="Ano" numFmtId="0" hierarchy="1" level="1">
      <sharedItems containsSemiMixedTypes="0" containsNonDate="0" containsString="0"/>
    </cacheField>
    <cacheField name="[Unidades].[Unidade].[Unidade]" caption="Unidade" numFmtId="0" hierarchy="17" level="1">
      <sharedItems containsSemiMixedTypes="0" containsNonDate="0" containsString="0"/>
    </cacheField>
    <cacheField name="[Produtos].[Categoria].[Categoria]" caption="Categoria" numFmtId="0" hierarchy="15" level="1">
      <sharedItems containsSemiMixedTypes="0" containsNonDate="0" containsString="0"/>
    </cacheField>
    <cacheField name="[Produtos].[Produto].[Produto]" caption="Produto" numFmtId="0" hierarchy="14" level="1">
      <sharedItems count="10">
        <s v="Bebida Lactea 1L"/>
        <s v="Bebida Lactea 200mL"/>
        <s v="Chocolate 1L"/>
        <s v="Chocolate 200 Ml"/>
        <s v="Creme 200 Gr"/>
        <s v="Leite Desnatado"/>
        <s v="Leite Integral"/>
        <s v="Leite Semi"/>
        <s v="Leite Zero Lactose"/>
        <s v="Soja 1L"/>
      </sharedItems>
    </cacheField>
    <cacheField name="[Measures].[Var. Qtd Ano Anterior]" caption="Var. Qtd Ano Anterior" numFmtId="0" hierarchy="33" level="32767"/>
  </cacheFields>
  <cacheHierarchies count="47">
    <cacheHierarchy uniqueName="[Calendario].[Data]" caption="Data" attribute="1" time="1" defaultMemberUniqueName="[Calendario].[Data].[All]" allUniqueName="[Calendario].[Data].[All]" dimensionUniqueName="[Calendario]" displayFolder="" count="0" memberValueDatatype="7" unbalanced="0"/>
    <cacheHierarchy uniqueName="[Calendario].[Ano]" caption="Ano" attribute="1" defaultMemberUniqueName="[Calendario].[Ano].[All]" allUniqueName="[Calendario].[Ano].[All]" dimensionUniqueName="[Calendario]" displayFolder="" count="2" memberValueDatatype="20" unbalanced="0">
      <fieldsUsage count="2">
        <fieldUsage x="-1"/>
        <fieldUsage x="0"/>
      </fieldsUsage>
    </cacheHierarchy>
    <cacheHierarchy uniqueName="[Calendario].[Nome do Mês]" caption="Nome do Mês" attribute="1" defaultMemberUniqueName="[Calendario].[Nome do Mês].[All]" allUniqueName="[Calendario].[Nome do Mês].[All]" dimensionUniqueName="[Calendario]" displayFolder="" count="0" memberValueDatatype="130" unbalanced="0"/>
    <cacheHierarchy uniqueName="[Calendario].[Mês]" caption="Mês" attribute="1" defaultMemberUniqueName="[Calendario].[Mês].[All]" allUniqueName="[Calendario].[Mês].[All]" dimensionUniqueName="[Calendario]" displayFolder="" count="0" memberValueDatatype="20" unbalanced="0"/>
    <cacheHierarchy uniqueName="[Calendario].[Trimestre]" caption="Trimestre" attribute="1" defaultMemberUniqueName="[Calendario].[Trimestre].[All]" allUniqueName="[Calendario].[Trimestre].[All]" dimensionUniqueName="[Calendario]" displayFolder="" count="0" memberValueDatatype="130" unbalanced="0"/>
    <cacheHierarchy uniqueName="[Cidades].[Cod.IBGE]" caption="Cod.IBGE" attribute="1" defaultMemberUniqueName="[Cidades].[Cod.IBGE].[All]" allUniqueName="[Cidades].[Cod.IBGE].[All]" dimensionUniqueName="[Cidades]" displayFolder="" count="0" memberValueDatatype="20" unbalanced="0"/>
    <cacheHierarchy uniqueName="[Cidades].[Estado]" caption="Estado" attribute="1" defaultMemberUniqueName="[Cidades].[Estado].[All]" allUniqueName="[Cidades].[Estado].[All]" dimensionUniqueName="[Cidades]" displayFolder="" count="0" memberValueDatatype="130" unbalanced="0"/>
    <cacheHierarchy uniqueName="[Cidades].[Cidade]" caption="Cidade" attribute="1" defaultMemberUniqueName="[Cidades].[Cidade].[All]" allUniqueName="[Cidades].[Cidade].[All]" dimensionUniqueName="[Cidades]" displayFolder="" count="0" memberValueDatatype="130" unbalanced="0"/>
    <cacheHierarchy uniqueName="[Cidades].[Localização]" caption="Localização" attribute="1" defaultMemberUniqueName="[Cidades].[Localização].[All]" allUniqueName="[Cidades].[Localização].[All]" dimensionUniqueName="[Cidades]" displayFolder="" count="0" memberValueDatatype="130" unbalanced="0"/>
    <cacheHierarchy uniqueName="[Clientes].[Cod.Cliente]" caption="Cod.Cliente" attribute="1" defaultMemberUniqueName="[Clientes].[Cod.Cliente].[All]" allUniqueName="[Clientes].[Cod.Cliente].[All]" dimensionUniqueName="[Clientes]" displayFolder="" count="0" memberValueDatatype="20" unbalanced="0"/>
    <cacheHierarchy uniqueName="[Clientes].[Cliente]" caption="Cliente" attribute="1" defaultMemberUniqueName="[Clientes].[Cliente].[All]" allUniqueName="[Clientes].[Cliente].[All]" dimensionUniqueName="[Clientes]" displayFolder="" count="0" memberValueDatatype="130" unbalanced="0"/>
    <cacheHierarchy uniqueName="[Clientes].[Cod.IBGE]" caption="Cod.IBGE" attribute="1" defaultMemberUniqueName="[Clientes].[Cod.IBGE].[All]" allUniqueName="[Clientes].[Cod.IBGE].[All]" dimensionUniqueName="[Clientes]" displayFolder="" count="0" memberValueDatatype="20" unbalanced="0"/>
    <cacheHierarchy uniqueName="[Clientes].[Grupo]" caption="Grupo" attribute="1" defaultMemberUniqueName="[Clientes].[Grupo].[All]" allUniqueName="[Clientes].[Grupo].[All]" dimensionUniqueName="[Clientes]" displayFolder="" count="0" memberValueDatatype="130" unbalanced="0"/>
    <cacheHierarchy uniqueName="[Produtos].[Cod.Produto]" caption="Cod.Produto" attribute="1" defaultMemberUniqueName="[Produtos].[Cod.Produto].[All]" allUniqueName="[Produtos].[Cod.Produto].[All]" dimensionUniqueName="[Produtos]" displayFolder="" count="0" memberValueDatatype="130" unbalanced="0"/>
    <cacheHierarchy uniqueName="[Produtos].[Produto]" caption="Produto" attribute="1" defaultMemberUniqueName="[Produtos].[Produto].[All]" allUniqueName="[Produtos].[Produto].[All]" dimensionUniqueName="[Produtos]" displayFolder="" count="2" memberValueDatatype="130" unbalanced="0">
      <fieldsUsage count="2">
        <fieldUsage x="-1"/>
        <fieldUsage x="3"/>
      </fieldsUsage>
    </cacheHierarchy>
    <cacheHierarchy uniqueName="[Produtos].[Categoria]" caption="Categoria" attribute="1" defaultMemberUniqueName="[Produtos].[Categoria].[All]" allUniqueName="[Produtos].[Categoria].[All]" dimensionUniqueName="[Produtos]" displayFolder="" count="2" memberValueDatatype="130" unbalanced="0">
      <fieldsUsage count="2">
        <fieldUsage x="-1"/>
        <fieldUsage x="2"/>
      </fieldsUsage>
    </cacheHierarchy>
    <cacheHierarchy uniqueName="[Unidades].[Cod.Unidade]" caption="Cod.Unidade" attribute="1" defaultMemberUniqueName="[Unidades].[Cod.Unidade].[All]" allUniqueName="[Unidades].[Cod.Unidade].[All]" dimensionUniqueName="[Unidades]" displayFolder="" count="0" memberValueDatatype="20" unbalanced="0"/>
    <cacheHierarchy uniqueName="[Unidades].[Unidade]" caption="Unidade" attribute="1" defaultMemberUniqueName="[Unidades].[Unidade].[All]" allUniqueName="[Unidades].[Unidade].[All]" dimensionUniqueName="[Unidades]" displayFolder="" count="2" memberValueDatatype="130" unbalanced="0">
      <fieldsUsage count="2">
        <fieldUsage x="-1"/>
        <fieldUsage x="1"/>
      </fieldsUsage>
    </cacheHierarchy>
    <cacheHierarchy uniqueName="[Vendas].[Pedido]" caption="Pedido" attribute="1" defaultMemberUniqueName="[Vendas].[Pedido].[All]" allUniqueName="[Vendas].[Pedido].[All]" dimensionUniqueName="[Vendas]" displayFolder="" count="0" memberValueDatatype="20" unbalanced="0"/>
    <cacheHierarchy uniqueName="[Vendas].[Data Pedido]" caption="Data Pedido" attribute="1" time="1" defaultMemberUniqueName="[Vendas].[Data Pedido].[All]" allUniqueName="[Vendas].[Data Pedido].[All]" dimensionUniqueName="[Vendas]" displayFolder="" count="0" memberValueDatatype="7" unbalanced="0"/>
    <cacheHierarchy uniqueName="[Vendas].[Data Faturamento]" caption="Data Faturamento" attribute="1" time="1" defaultMemberUniqueName="[Vendas].[Data Faturamento].[All]" allUniqueName="[Vendas].[Data Faturamento].[All]" dimensionUniqueName="[Vendas]" displayFolder="" count="0" memberValueDatatype="7" unbalanced="0"/>
    <cacheHierarchy uniqueName="[Vendas].[Cod.Vendedor]" caption="Cod.Vendedor" attribute="1" defaultMemberUniqueName="[Vendas].[Cod.Vendedor].[All]" allUniqueName="[Vendas].[Cod.Vendedor].[All]" dimensionUniqueName="[Vendas]" displayFolder="" count="0" memberValueDatatype="20" unbalanced="0"/>
    <cacheHierarchy uniqueName="[Vendas].[Cod.Unidade]" caption="Cod.Unidade" attribute="1" defaultMemberUniqueName="[Vendas].[Cod.Unidade].[All]" allUniqueName="[Vendas].[Cod.Unidade].[All]" dimensionUniqueName="[Vendas]" displayFolder="" count="0" memberValueDatatype="20" unbalanced="0"/>
    <cacheHierarchy uniqueName="[Vendas].[Cod.Cliente]" caption="Cod.Cliente" attribute="1" defaultMemberUniqueName="[Vendas].[Cod.Cliente].[All]" allUniqueName="[Vendas].[Cod.Cliente].[All]" dimensionUniqueName="[Vendas]" displayFolder="" count="0" memberValueDatatype="20" unbalanced="0"/>
    <cacheHierarchy uniqueName="[Vendas].[Cod.Produto]" caption="Cod.Produto" attribute="1" defaultMemberUniqueName="[Vendas].[Cod.Produto].[All]" allUniqueName="[Vendas].[Cod.Produto].[All]" dimensionUniqueName="[Vendas]" displayFolder="" count="0" memberValueDatatype="130" unbalanced="0"/>
    <cacheHierarchy uniqueName="[Vendas].[Qtde]" caption="Qtde" attribute="1" defaultMemberUniqueName="[Vendas].[Qtde].[All]" allUniqueName="[Vendas].[Qtde].[All]" dimensionUniqueName="[Vendas]" displayFolder="" count="0" memberValueDatatype="20" unbalanced="0"/>
    <cacheHierarchy uniqueName="[Vendas].[Vl.Unitario]" caption="Vl.Unitario" attribute="1" defaultMemberUniqueName="[Vendas].[Vl.Unitario].[All]" allUniqueName="[Vendas].[Vl.Unitario].[All]" dimensionUniqueName="[Vendas]" displayFolder="" count="0" memberValueDatatype="5" unbalanced="0"/>
    <cacheHierarchy uniqueName="[Vendas].[Vl.Frete]" caption="Vl.Frete" attribute="1" defaultMemberUniqueName="[Vendas].[Vl.Frete].[All]" allUniqueName="[Vendas].[Vl.Frete].[All]" dimensionUniqueName="[Vendas]" displayFolder="" count="0" memberValueDatatype="5" unbalanced="0"/>
    <cacheHierarchy uniqueName="[Vendas].[Vl.Total]" caption="Vl.Total" attribute="1" defaultMemberUniqueName="[Vendas].[Vl.Total].[All]" allUniqueName="[Vendas].[Vl.Total].[All]" dimensionUniqueName="[Vendas]" displayFolder="" count="0" memberValueDatatype="5" unbalanced="0"/>
    <cacheHierarchy uniqueName="[Vendedores].[Cod.Vendedor]" caption="Cod.Vendedor" attribute="1" defaultMemberUniqueName="[Vendedores].[Cod.Vendedor].[All]" allUniqueName="[Vendedores].[Cod.Vendedor].[All]" dimensionUniqueName="[Vendedores]" displayFolder="" count="0" memberValueDatatype="20" unbalanced="0"/>
    <cacheHierarchy uniqueName="[Vendedores].[Vendedor]" caption="Vendedor" attribute="1" defaultMemberUniqueName="[Vendedores].[Vendedor].[All]" allUniqueName="[Vendedores].[Vendedor].[All]" dimensionUniqueName="[Vendedores]" displayFolder="" count="0" memberValueDatatype="130" unbalanced="0"/>
    <cacheHierarchy uniqueName="[Vendedores].[Supervisor]" caption="Supervisor" attribute="1" defaultMemberUniqueName="[Vendedores].[Supervisor].[All]" allUniqueName="[Vendedores].[Supervisor].[All]" dimensionUniqueName="[Vendedores]" displayFolder="" count="0" memberValueDatatype="130" unbalanced="0"/>
    <cacheHierarchy uniqueName="[Measures].[Vl. Ano Anterior]" caption="Vl. Ano Anterior" measure="1" displayFolder="" measureGroup="Vendas" count="0"/>
    <cacheHierarchy uniqueName="[Measures].[Var. Qtd Ano Anterior]" caption="Var. Qtd Ano Anterior" measure="1" displayFolder="" measureGroup="Vendas" count="0" oneField="1">
      <fieldsUsage count="1">
        <fieldUsage x="4"/>
      </fieldsUsage>
    </cacheHierarchy>
    <cacheHierarchy uniqueName="[Measures].[__XL_Count Vendas]" caption="__XL_Count Vendas" measure="1" displayFolder="" measureGroup="Vendas" count="0" hidden="1"/>
    <cacheHierarchy uniqueName="[Measures].[__XL_Count Calendario]" caption="__XL_Count Calendario" measure="1" displayFolder="" measureGroup="Calendario" count="0" hidden="1"/>
    <cacheHierarchy uniqueName="[Measures].[__XL_Count Cidades]" caption="__XL_Count Cidades" measure="1" displayFolder="" measureGroup="Cidades" count="0" hidden="1"/>
    <cacheHierarchy uniqueName="[Measures].[__XL_Count Clientes]" caption="__XL_Count Clientes" measure="1" displayFolder="" measureGroup="Clientes" count="0" hidden="1"/>
    <cacheHierarchy uniqueName="[Measures].[__XL_Count Produtos]" caption="__XL_Count Produtos" measure="1" displayFolder="" measureGroup="Produtos" count="0" hidden="1"/>
    <cacheHierarchy uniqueName="[Measures].[__XL_Count Unidades]" caption="__XL_Count Unidades" measure="1" displayFolder="" measureGroup="Unidades" count="0" hidden="1"/>
    <cacheHierarchy uniqueName="[Measures].[__XL_Count Vendedores]" caption="__XL_Count Vendedores" measure="1" displayFolder="" measureGroup="Vendedores" count="0" hidden="1"/>
    <cacheHierarchy uniqueName="[Measures].[__No measures defined]" caption="__No measures defined" measure="1" displayFolder="" count="0" hidden="1"/>
    <cacheHierarchy uniqueName="[Measures].[Soma de Vl.Total]" caption="Soma de Vl.Total" measure="1" displayFolder="" measureGroup="Venda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Qtde]" caption="Soma de Qtde" measure="1" displayFolder="" measureGroup="Vendas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oma de Pedido]" caption="Soma de Pedido" measure="1" displayFolder="" measureGroup="Venda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ntagem Distinta de Pedido]" caption="Contagem Distinta de Pedido" measure="1" displayFolder="" measureGroup="Venda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Média de Vl.Total]" caption="Média de Vl.Total" measure="1" displayFolder="" measureGroup="Venda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dimensions count="8">
    <dimension name="Calendario" uniqueName="[Calendario]" caption="Calendario"/>
    <dimension name="Cidades" uniqueName="[Cidades]" caption="Cidades"/>
    <dimension name="Clientes" uniqueName="[Clientes]" caption="Clientes"/>
    <dimension measure="1" name="Measures" uniqueName="[Measures]" caption="Measures"/>
    <dimension name="Produtos" uniqueName="[Produtos]" caption="Produtos"/>
    <dimension name="Unidades" uniqueName="[Unidades]" caption="Unidades"/>
    <dimension name="Vendas" uniqueName="[Vendas]" caption="Vendas"/>
    <dimension name="Vendedores" uniqueName="[Vendedores]" caption="Vendedores"/>
  </dimensions>
  <measureGroups count="7">
    <measureGroup name="Calendario" caption="Calendario"/>
    <measureGroup name="Cidades" caption="Cidades"/>
    <measureGroup name="Clientes" caption="Clientes"/>
    <measureGroup name="Produtos" caption="Produtos"/>
    <measureGroup name="Unidades" caption="Unidades"/>
    <measureGroup name="Vendas" caption="Vendas"/>
    <measureGroup name="Vendedores" caption="Vendedores"/>
  </measureGroups>
  <maps count="14">
    <map measureGroup="0" dimension="0"/>
    <map measureGroup="1" dimension="1"/>
    <map measureGroup="2" dimension="1"/>
    <map measureGroup="2" dimension="2"/>
    <map measureGroup="3" dimension="4"/>
    <map measureGroup="4" dimension="5"/>
    <map measureGroup="5" dimension="0"/>
    <map measureGroup="5" dimension="1"/>
    <map measureGroup="5" dimension="2"/>
    <map measureGroup="5" dimension="4"/>
    <map measureGroup="5" dimension="5"/>
    <map measureGroup="5" dimension="6"/>
    <map measureGroup="5" dimension="7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rine Lago" refreshedDate="44906.826338888888" createdVersion="5" refreshedVersion="8" minRefreshableVersion="3" recordCount="0" supportSubquery="1" supportAdvancedDrill="1" xr:uid="{64DE7209-A024-4CF7-836D-C39F18AF0213}">
  <cacheSource type="external" connectionId="8"/>
  <cacheFields count="5">
    <cacheField name="[Calendario].[Ano].[Ano]" caption="Ano" numFmtId="0" hierarchy="1" level="1">
      <sharedItems containsSemiMixedTypes="0" containsNonDate="0" containsString="0"/>
    </cacheField>
    <cacheField name="[Unidades].[Unidade].[Unidade]" caption="Unidade" numFmtId="0" hierarchy="17" level="1">
      <sharedItems count="4">
        <s v="Canção"/>
        <s v="Flores" u="1"/>
        <s v="Garoa" u="1"/>
        <s v="Colina" u="1"/>
      </sharedItems>
    </cacheField>
    <cacheField name="[Produtos].[Categoria].[Categoria]" caption="Categoria" numFmtId="0" hierarchy="15" level="1">
      <sharedItems containsSemiMixedTypes="0" containsNonDate="0" containsString="0"/>
    </cacheField>
    <cacheField name="[Produtos].[Produto].[Produto]" caption="Produto" numFmtId="0" hierarchy="14" level="1">
      <sharedItems count="10">
        <s v="Bebida Lactea 1L"/>
        <s v="Chocolate 1L"/>
        <s v="Chocolate 200 Ml"/>
        <s v="Creme 200 Gr"/>
        <s v="Iogurte"/>
        <s v="Leite Desnatado"/>
        <s v="Leite Integral"/>
        <s v="Leite Semi"/>
        <s v="Leite Zero Lactose"/>
        <s v="Soja 1L"/>
      </sharedItems>
    </cacheField>
    <cacheField name="[Measures].[Soma de Vl.Total]" caption="Soma de Vl.Total" numFmtId="0" hierarchy="42" level="32767"/>
  </cacheFields>
  <cacheHierarchies count="47">
    <cacheHierarchy uniqueName="[Calendario].[Data]" caption="Data" attribute="1" time="1" defaultMemberUniqueName="[Calendario].[Data].[All]" allUniqueName="[Calendario].[Data].[All]" dimensionUniqueName="[Calendario]" displayFolder="" count="0" memberValueDatatype="7" unbalanced="0"/>
    <cacheHierarchy uniqueName="[Calendario].[Ano]" caption="Ano" attribute="1" defaultMemberUniqueName="[Calendario].[Ano].[All]" allUniqueName="[Calendario].[Ano].[All]" dimensionUniqueName="[Calendario]" displayFolder="" count="2" memberValueDatatype="20" unbalanced="0">
      <fieldsUsage count="2">
        <fieldUsage x="-1"/>
        <fieldUsage x="0"/>
      </fieldsUsage>
    </cacheHierarchy>
    <cacheHierarchy uniqueName="[Calendario].[Nome do Mês]" caption="Nome do Mês" attribute="1" defaultMemberUniqueName="[Calendario].[Nome do Mês].[All]" allUniqueName="[Calendario].[Nome do Mês].[All]" dimensionUniqueName="[Calendario]" displayFolder="" count="0" memberValueDatatype="130" unbalanced="0"/>
    <cacheHierarchy uniqueName="[Calendario].[Mês]" caption="Mês" attribute="1" defaultMemberUniqueName="[Calendario].[Mês].[All]" allUniqueName="[Calendario].[Mês].[All]" dimensionUniqueName="[Calendario]" displayFolder="" count="0" memberValueDatatype="20" unbalanced="0"/>
    <cacheHierarchy uniqueName="[Calendario].[Trimestre]" caption="Trimestre" attribute="1" defaultMemberUniqueName="[Calendario].[Trimestre].[All]" allUniqueName="[Calendario].[Trimestre].[All]" dimensionUniqueName="[Calendario]" displayFolder="" count="0" memberValueDatatype="130" unbalanced="0"/>
    <cacheHierarchy uniqueName="[Cidades].[Cod.IBGE]" caption="Cod.IBGE" attribute="1" defaultMemberUniqueName="[Cidades].[Cod.IBGE].[All]" allUniqueName="[Cidades].[Cod.IBGE].[All]" dimensionUniqueName="[Cidades]" displayFolder="" count="0" memberValueDatatype="20" unbalanced="0"/>
    <cacheHierarchy uniqueName="[Cidades].[Estado]" caption="Estado" attribute="1" defaultMemberUniqueName="[Cidades].[Estado].[All]" allUniqueName="[Cidades].[Estado].[All]" dimensionUniqueName="[Cidades]" displayFolder="" count="0" memberValueDatatype="130" unbalanced="0"/>
    <cacheHierarchy uniqueName="[Cidades].[Cidade]" caption="Cidade" attribute="1" defaultMemberUniqueName="[Cidades].[Cidade].[All]" allUniqueName="[Cidades].[Cidade].[All]" dimensionUniqueName="[Cidades]" displayFolder="" count="0" memberValueDatatype="130" unbalanced="0"/>
    <cacheHierarchy uniqueName="[Cidades].[Localização]" caption="Localização" attribute="1" defaultMemberUniqueName="[Cidades].[Localização].[All]" allUniqueName="[Cidades].[Localização].[All]" dimensionUniqueName="[Cidades]" displayFolder="" count="0" memberValueDatatype="130" unbalanced="0"/>
    <cacheHierarchy uniqueName="[Clientes].[Cod.Cliente]" caption="Cod.Cliente" attribute="1" defaultMemberUniqueName="[Clientes].[Cod.Cliente].[All]" allUniqueName="[Clientes].[Cod.Cliente].[All]" dimensionUniqueName="[Clientes]" displayFolder="" count="0" memberValueDatatype="20" unbalanced="0"/>
    <cacheHierarchy uniqueName="[Clientes].[Cliente]" caption="Cliente" attribute="1" defaultMemberUniqueName="[Clientes].[Cliente].[All]" allUniqueName="[Clientes].[Cliente].[All]" dimensionUniqueName="[Clientes]" displayFolder="" count="0" memberValueDatatype="130" unbalanced="0"/>
    <cacheHierarchy uniqueName="[Clientes].[Cod.IBGE]" caption="Cod.IBGE" attribute="1" defaultMemberUniqueName="[Clientes].[Cod.IBGE].[All]" allUniqueName="[Clientes].[Cod.IBGE].[All]" dimensionUniqueName="[Clientes]" displayFolder="" count="0" memberValueDatatype="20" unbalanced="0"/>
    <cacheHierarchy uniqueName="[Clientes].[Grupo]" caption="Grupo" attribute="1" defaultMemberUniqueName="[Clientes].[Grupo].[All]" allUniqueName="[Clientes].[Grupo].[All]" dimensionUniqueName="[Clientes]" displayFolder="" count="0" memberValueDatatype="130" unbalanced="0"/>
    <cacheHierarchy uniqueName="[Produtos].[Cod.Produto]" caption="Cod.Produto" attribute="1" defaultMemberUniqueName="[Produtos].[Cod.Produto].[All]" allUniqueName="[Produtos].[Cod.Produto].[All]" dimensionUniqueName="[Produtos]" displayFolder="" count="0" memberValueDatatype="130" unbalanced="0"/>
    <cacheHierarchy uniqueName="[Produtos].[Produto]" caption="Produto" attribute="1" defaultMemberUniqueName="[Produtos].[Produto].[All]" allUniqueName="[Produtos].[Produto].[All]" dimensionUniqueName="[Produtos]" displayFolder="" count="2" memberValueDatatype="130" unbalanced="0">
      <fieldsUsage count="2">
        <fieldUsage x="-1"/>
        <fieldUsage x="3"/>
      </fieldsUsage>
    </cacheHierarchy>
    <cacheHierarchy uniqueName="[Produtos].[Categoria]" caption="Categoria" attribute="1" defaultMemberUniqueName="[Produtos].[Categoria].[All]" allUniqueName="[Produtos].[Categoria].[All]" dimensionUniqueName="[Produtos]" displayFolder="" count="2" memberValueDatatype="130" unbalanced="0">
      <fieldsUsage count="2">
        <fieldUsage x="-1"/>
        <fieldUsage x="2"/>
      </fieldsUsage>
    </cacheHierarchy>
    <cacheHierarchy uniqueName="[Unidades].[Cod.Unidade]" caption="Cod.Unidade" attribute="1" defaultMemberUniqueName="[Unidades].[Cod.Unidade].[All]" allUniqueName="[Unidades].[Cod.Unidade].[All]" dimensionUniqueName="[Unidades]" displayFolder="" count="0" memberValueDatatype="20" unbalanced="0"/>
    <cacheHierarchy uniqueName="[Unidades].[Unidade]" caption="Unidade" attribute="1" defaultMemberUniqueName="[Unidades].[Unidade].[All]" allUniqueName="[Unidades].[Unidade].[All]" dimensionUniqueName="[Unidades]" displayFolder="" count="2" memberValueDatatype="130" unbalanced="0">
      <fieldsUsage count="2">
        <fieldUsage x="-1"/>
        <fieldUsage x="1"/>
      </fieldsUsage>
    </cacheHierarchy>
    <cacheHierarchy uniqueName="[Vendas].[Pedido]" caption="Pedido" attribute="1" defaultMemberUniqueName="[Vendas].[Pedido].[All]" allUniqueName="[Vendas].[Pedido].[All]" dimensionUniqueName="[Vendas]" displayFolder="" count="0" memberValueDatatype="20" unbalanced="0"/>
    <cacheHierarchy uniqueName="[Vendas].[Data Pedido]" caption="Data Pedido" attribute="1" time="1" defaultMemberUniqueName="[Vendas].[Data Pedido].[All]" allUniqueName="[Vendas].[Data Pedido].[All]" dimensionUniqueName="[Vendas]" displayFolder="" count="0" memberValueDatatype="7" unbalanced="0"/>
    <cacheHierarchy uniqueName="[Vendas].[Data Faturamento]" caption="Data Faturamento" attribute="1" time="1" defaultMemberUniqueName="[Vendas].[Data Faturamento].[All]" allUniqueName="[Vendas].[Data Faturamento].[All]" dimensionUniqueName="[Vendas]" displayFolder="" count="0" memberValueDatatype="7" unbalanced="0"/>
    <cacheHierarchy uniqueName="[Vendas].[Cod.Vendedor]" caption="Cod.Vendedor" attribute="1" defaultMemberUniqueName="[Vendas].[Cod.Vendedor].[All]" allUniqueName="[Vendas].[Cod.Vendedor].[All]" dimensionUniqueName="[Vendas]" displayFolder="" count="0" memberValueDatatype="20" unbalanced="0"/>
    <cacheHierarchy uniqueName="[Vendas].[Cod.Unidade]" caption="Cod.Unidade" attribute="1" defaultMemberUniqueName="[Vendas].[Cod.Unidade].[All]" allUniqueName="[Vendas].[Cod.Unidade].[All]" dimensionUniqueName="[Vendas]" displayFolder="" count="0" memberValueDatatype="20" unbalanced="0"/>
    <cacheHierarchy uniqueName="[Vendas].[Cod.Cliente]" caption="Cod.Cliente" attribute="1" defaultMemberUniqueName="[Vendas].[Cod.Cliente].[All]" allUniqueName="[Vendas].[Cod.Cliente].[All]" dimensionUniqueName="[Vendas]" displayFolder="" count="0" memberValueDatatype="20" unbalanced="0"/>
    <cacheHierarchy uniqueName="[Vendas].[Cod.Produto]" caption="Cod.Produto" attribute="1" defaultMemberUniqueName="[Vendas].[Cod.Produto].[All]" allUniqueName="[Vendas].[Cod.Produto].[All]" dimensionUniqueName="[Vendas]" displayFolder="" count="0" memberValueDatatype="130" unbalanced="0"/>
    <cacheHierarchy uniqueName="[Vendas].[Qtde]" caption="Qtde" attribute="1" defaultMemberUniqueName="[Vendas].[Qtde].[All]" allUniqueName="[Vendas].[Qtde].[All]" dimensionUniqueName="[Vendas]" displayFolder="" count="0" memberValueDatatype="20" unbalanced="0"/>
    <cacheHierarchy uniqueName="[Vendas].[Vl.Unitario]" caption="Vl.Unitario" attribute="1" defaultMemberUniqueName="[Vendas].[Vl.Unitario].[All]" allUniqueName="[Vendas].[Vl.Unitario].[All]" dimensionUniqueName="[Vendas]" displayFolder="" count="0" memberValueDatatype="5" unbalanced="0"/>
    <cacheHierarchy uniqueName="[Vendas].[Vl.Frete]" caption="Vl.Frete" attribute="1" defaultMemberUniqueName="[Vendas].[Vl.Frete].[All]" allUniqueName="[Vendas].[Vl.Frete].[All]" dimensionUniqueName="[Vendas]" displayFolder="" count="0" memberValueDatatype="5" unbalanced="0"/>
    <cacheHierarchy uniqueName="[Vendas].[Vl.Total]" caption="Vl.Total" attribute="1" defaultMemberUniqueName="[Vendas].[Vl.Total].[All]" allUniqueName="[Vendas].[Vl.Total].[All]" dimensionUniqueName="[Vendas]" displayFolder="" count="0" memberValueDatatype="5" unbalanced="0"/>
    <cacheHierarchy uniqueName="[Vendedores].[Cod.Vendedor]" caption="Cod.Vendedor" attribute="1" defaultMemberUniqueName="[Vendedores].[Cod.Vendedor].[All]" allUniqueName="[Vendedores].[Cod.Vendedor].[All]" dimensionUniqueName="[Vendedores]" displayFolder="" count="0" memberValueDatatype="20" unbalanced="0"/>
    <cacheHierarchy uniqueName="[Vendedores].[Vendedor]" caption="Vendedor" attribute="1" defaultMemberUniqueName="[Vendedores].[Vendedor].[All]" allUniqueName="[Vendedores].[Vendedor].[All]" dimensionUniqueName="[Vendedores]" displayFolder="" count="0" memberValueDatatype="130" unbalanced="0"/>
    <cacheHierarchy uniqueName="[Vendedores].[Supervisor]" caption="Supervisor" attribute="1" defaultMemberUniqueName="[Vendedores].[Supervisor].[All]" allUniqueName="[Vendedores].[Supervisor].[All]" dimensionUniqueName="[Vendedores]" displayFolder="" count="0" memberValueDatatype="130" unbalanced="0"/>
    <cacheHierarchy uniqueName="[Measures].[Vl. Ano Anterior]" caption="Vl. Ano Anterior" measure="1" displayFolder="" measureGroup="Vendas" count="0"/>
    <cacheHierarchy uniqueName="[Measures].[Var. Qtd Ano Anterior]" caption="Var. Qtd Ano Anterior" measure="1" displayFolder="" measureGroup="Vendas" count="0"/>
    <cacheHierarchy uniqueName="[Measures].[__XL_Count Vendas]" caption="__XL_Count Vendas" measure="1" displayFolder="" measureGroup="Vendas" count="0" hidden="1"/>
    <cacheHierarchy uniqueName="[Measures].[__XL_Count Calendario]" caption="__XL_Count Calendario" measure="1" displayFolder="" measureGroup="Calendario" count="0" hidden="1"/>
    <cacheHierarchy uniqueName="[Measures].[__XL_Count Cidades]" caption="__XL_Count Cidades" measure="1" displayFolder="" measureGroup="Cidades" count="0" hidden="1"/>
    <cacheHierarchy uniqueName="[Measures].[__XL_Count Clientes]" caption="__XL_Count Clientes" measure="1" displayFolder="" measureGroup="Clientes" count="0" hidden="1"/>
    <cacheHierarchy uniqueName="[Measures].[__XL_Count Produtos]" caption="__XL_Count Produtos" measure="1" displayFolder="" measureGroup="Produtos" count="0" hidden="1"/>
    <cacheHierarchy uniqueName="[Measures].[__XL_Count Unidades]" caption="__XL_Count Unidades" measure="1" displayFolder="" measureGroup="Unidades" count="0" hidden="1"/>
    <cacheHierarchy uniqueName="[Measures].[__XL_Count Vendedores]" caption="__XL_Count Vendedores" measure="1" displayFolder="" measureGroup="Vendedores" count="0" hidden="1"/>
    <cacheHierarchy uniqueName="[Measures].[__No measures defined]" caption="__No measures defined" measure="1" displayFolder="" count="0" hidden="1"/>
    <cacheHierarchy uniqueName="[Measures].[Soma de Vl.Total]" caption="Soma de Vl.Total" measure="1" displayFolder="" measureGroup="Vend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Qtde]" caption="Soma de Qtde" measure="1" displayFolder="" measureGroup="Vendas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oma de Pedido]" caption="Soma de Pedido" measure="1" displayFolder="" measureGroup="Venda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ntagem Distinta de Pedido]" caption="Contagem Distinta de Pedido" measure="1" displayFolder="" measureGroup="Venda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Média de Vl.Total]" caption="Média de Vl.Total" measure="1" displayFolder="" measureGroup="Venda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dimensions count="8">
    <dimension name="Calendario" uniqueName="[Calendario]" caption="Calendario"/>
    <dimension name="Cidades" uniqueName="[Cidades]" caption="Cidades"/>
    <dimension name="Clientes" uniqueName="[Clientes]" caption="Clientes"/>
    <dimension measure="1" name="Measures" uniqueName="[Measures]" caption="Measures"/>
    <dimension name="Produtos" uniqueName="[Produtos]" caption="Produtos"/>
    <dimension name="Unidades" uniqueName="[Unidades]" caption="Unidades"/>
    <dimension name="Vendas" uniqueName="[Vendas]" caption="Vendas"/>
    <dimension name="Vendedores" uniqueName="[Vendedores]" caption="Vendedores"/>
  </dimensions>
  <measureGroups count="7">
    <measureGroup name="Calendario" caption="Calendario"/>
    <measureGroup name="Cidades" caption="Cidades"/>
    <measureGroup name="Clientes" caption="Clientes"/>
    <measureGroup name="Produtos" caption="Produtos"/>
    <measureGroup name="Unidades" caption="Unidades"/>
    <measureGroup name="Vendas" caption="Vendas"/>
    <measureGroup name="Vendedores" caption="Vendedores"/>
  </measureGroups>
  <maps count="14">
    <map measureGroup="0" dimension="0"/>
    <map measureGroup="1" dimension="1"/>
    <map measureGroup="2" dimension="1"/>
    <map measureGroup="2" dimension="2"/>
    <map measureGroup="3" dimension="4"/>
    <map measureGroup="4" dimension="5"/>
    <map measureGroup="5" dimension="0"/>
    <map measureGroup="5" dimension="1"/>
    <map measureGroup="5" dimension="2"/>
    <map measureGroup="5" dimension="4"/>
    <map measureGroup="5" dimension="5"/>
    <map measureGroup="5" dimension="6"/>
    <map measureGroup="5" dimension="7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rine Lago" refreshedDate="44906.826339814812" createdVersion="5" refreshedVersion="8" minRefreshableVersion="3" recordCount="0" supportSubquery="1" supportAdvancedDrill="1" xr:uid="{50F8BC8D-63A2-4777-AF7B-B8FED3717C18}">
  <cacheSource type="external" connectionId="8"/>
  <cacheFields count="6">
    <cacheField name="[Calendario].[Ano].[Ano]" caption="Ano" numFmtId="0" hierarchy="1" level="1">
      <sharedItems containsSemiMixedTypes="0" containsNonDate="0" containsString="0"/>
    </cacheField>
    <cacheField name="[Produtos].[Categoria].[Categoria]" caption="Categoria" numFmtId="0" hierarchy="15" level="1">
      <sharedItems containsSemiMixedTypes="0" containsNonDate="0" containsString="0"/>
    </cacheField>
    <cacheField name="[Produtos].[Produto].[Produto]" caption="Produto" numFmtId="0" hierarchy="14" level="1">
      <sharedItems count="10">
        <s v="Bebida Lactea 1L"/>
        <s v="Chocolate 1L"/>
        <s v="Chocolate 200 Ml"/>
        <s v="Creme 200 Gr"/>
        <s v="Iogurte"/>
        <s v="Leite Desnatado"/>
        <s v="Leite Integral"/>
        <s v="Leite Semi"/>
        <s v="Leite Zero Lactose"/>
        <s v="Soja 1L"/>
      </sharedItems>
    </cacheField>
    <cacheField name="[Cidades].[Estado].[Estado]" caption="Estado" numFmtId="0" hierarchy="6" level="1">
      <sharedItems count="5">
        <s v="Mato Grosso do Sul"/>
        <s v="Minas Gerais"/>
        <s v="Paraná"/>
        <s v="Santa Catarina"/>
        <s v="São Paulo"/>
      </sharedItems>
    </cacheField>
    <cacheField name="[Measures].[Contagem Distinta de Pedido]" caption="Contagem Distinta de Pedido" numFmtId="0" hierarchy="45" level="32767"/>
    <cacheField name="[Unidades].[Unidade].[Unidade]" caption="Unidade" numFmtId="0" hierarchy="17" level="1">
      <sharedItems containsSemiMixedTypes="0" containsNonDate="0" containsString="0"/>
    </cacheField>
  </cacheFields>
  <cacheHierarchies count="47">
    <cacheHierarchy uniqueName="[Calendario].[Data]" caption="Data" attribute="1" time="1" defaultMemberUniqueName="[Calendario].[Data].[All]" allUniqueName="[Calendario].[Data].[All]" dimensionUniqueName="[Calendario]" displayFolder="" count="0" memberValueDatatype="7" unbalanced="0"/>
    <cacheHierarchy uniqueName="[Calendario].[Ano]" caption="Ano" attribute="1" defaultMemberUniqueName="[Calendario].[Ano].[All]" allUniqueName="[Calendario].[Ano].[All]" dimensionUniqueName="[Calendario]" displayFolder="" count="2" memberValueDatatype="20" unbalanced="0">
      <fieldsUsage count="2">
        <fieldUsage x="-1"/>
        <fieldUsage x="0"/>
      </fieldsUsage>
    </cacheHierarchy>
    <cacheHierarchy uniqueName="[Calendario].[Nome do Mês]" caption="Nome do Mês" attribute="1" defaultMemberUniqueName="[Calendario].[Nome do Mês].[All]" allUniqueName="[Calendario].[Nome do Mês].[All]" dimensionUniqueName="[Calendario]" displayFolder="" count="0" memberValueDatatype="130" unbalanced="0"/>
    <cacheHierarchy uniqueName="[Calendario].[Mês]" caption="Mês" attribute="1" defaultMemberUniqueName="[Calendario].[Mês].[All]" allUniqueName="[Calendario].[Mês].[All]" dimensionUniqueName="[Calendario]" displayFolder="" count="0" memberValueDatatype="20" unbalanced="0"/>
    <cacheHierarchy uniqueName="[Calendario].[Trimestre]" caption="Trimestre" attribute="1" defaultMemberUniqueName="[Calendario].[Trimestre].[All]" allUniqueName="[Calendario].[Trimestre].[All]" dimensionUniqueName="[Calendario]" displayFolder="" count="0" memberValueDatatype="130" unbalanced="0"/>
    <cacheHierarchy uniqueName="[Cidades].[Cod.IBGE]" caption="Cod.IBGE" attribute="1" defaultMemberUniqueName="[Cidades].[Cod.IBGE].[All]" allUniqueName="[Cidades].[Cod.IBGE].[All]" dimensionUniqueName="[Cidades]" displayFolder="" count="0" memberValueDatatype="20" unbalanced="0"/>
    <cacheHierarchy uniqueName="[Cidades].[Estado]" caption="Estado" attribute="1" defaultMemberUniqueName="[Cidades].[Estado].[All]" allUniqueName="[Cidades].[Estado].[All]" dimensionUniqueName="[Cidades]" displayFolder="" count="2" memberValueDatatype="130" unbalanced="0">
      <fieldsUsage count="2">
        <fieldUsage x="-1"/>
        <fieldUsage x="3"/>
      </fieldsUsage>
    </cacheHierarchy>
    <cacheHierarchy uniqueName="[Cidades].[Cidade]" caption="Cidade" attribute="1" defaultMemberUniqueName="[Cidades].[Cidade].[All]" allUniqueName="[Cidades].[Cidade].[All]" dimensionUniqueName="[Cidades]" displayFolder="" count="0" memberValueDatatype="130" unbalanced="0"/>
    <cacheHierarchy uniqueName="[Cidades].[Localização]" caption="Localização" attribute="1" defaultMemberUniqueName="[Cidades].[Localização].[All]" allUniqueName="[Cidades].[Localização].[All]" dimensionUniqueName="[Cidades]" displayFolder="" count="0" memberValueDatatype="130" unbalanced="0"/>
    <cacheHierarchy uniqueName="[Clientes].[Cod.Cliente]" caption="Cod.Cliente" attribute="1" defaultMemberUniqueName="[Clientes].[Cod.Cliente].[All]" allUniqueName="[Clientes].[Cod.Cliente].[All]" dimensionUniqueName="[Clientes]" displayFolder="" count="0" memberValueDatatype="20" unbalanced="0"/>
    <cacheHierarchy uniqueName="[Clientes].[Cliente]" caption="Cliente" attribute="1" defaultMemberUniqueName="[Clientes].[Cliente].[All]" allUniqueName="[Clientes].[Cliente].[All]" dimensionUniqueName="[Clientes]" displayFolder="" count="0" memberValueDatatype="130" unbalanced="0"/>
    <cacheHierarchy uniqueName="[Clientes].[Cod.IBGE]" caption="Cod.IBGE" attribute="1" defaultMemberUniqueName="[Clientes].[Cod.IBGE].[All]" allUniqueName="[Clientes].[Cod.IBGE].[All]" dimensionUniqueName="[Clientes]" displayFolder="" count="0" memberValueDatatype="20" unbalanced="0"/>
    <cacheHierarchy uniqueName="[Clientes].[Grupo]" caption="Grupo" attribute="1" defaultMemberUniqueName="[Clientes].[Grupo].[All]" allUniqueName="[Clientes].[Grupo].[All]" dimensionUniqueName="[Clientes]" displayFolder="" count="0" memberValueDatatype="130" unbalanced="0"/>
    <cacheHierarchy uniqueName="[Produtos].[Cod.Produto]" caption="Cod.Produto" attribute="1" defaultMemberUniqueName="[Produtos].[Cod.Produto].[All]" allUniqueName="[Produtos].[Cod.Produto].[All]" dimensionUniqueName="[Produtos]" displayFolder="" count="0" memberValueDatatype="130" unbalanced="0"/>
    <cacheHierarchy uniqueName="[Produtos].[Produto]" caption="Produto" attribute="1" defaultMemberUniqueName="[Produtos].[Produto].[All]" allUniqueName="[Produtos].[Produto].[All]" dimensionUniqueName="[Produtos]" displayFolder="" count="2" memberValueDatatype="130" unbalanced="0">
      <fieldsUsage count="2">
        <fieldUsage x="-1"/>
        <fieldUsage x="2"/>
      </fieldsUsage>
    </cacheHierarchy>
    <cacheHierarchy uniqueName="[Produtos].[Categoria]" caption="Categoria" attribute="1" defaultMemberUniqueName="[Produtos].[Categoria].[All]" allUniqueName="[Produtos].[Categoria].[All]" dimensionUniqueName="[Produtos]" displayFolder="" count="2" memberValueDatatype="130" unbalanced="0">
      <fieldsUsage count="2">
        <fieldUsage x="-1"/>
        <fieldUsage x="1"/>
      </fieldsUsage>
    </cacheHierarchy>
    <cacheHierarchy uniqueName="[Unidades].[Cod.Unidade]" caption="Cod.Unidade" attribute="1" defaultMemberUniqueName="[Unidades].[Cod.Unidade].[All]" allUniqueName="[Unidades].[Cod.Unidade].[All]" dimensionUniqueName="[Unidades]" displayFolder="" count="0" memberValueDatatype="20" unbalanced="0"/>
    <cacheHierarchy uniqueName="[Unidades].[Unidade]" caption="Unidade" attribute="1" defaultMemberUniqueName="[Unidades].[Unidade].[All]" allUniqueName="[Unidades].[Unidade].[All]" dimensionUniqueName="[Unidades]" displayFolder="" count="2" memberValueDatatype="130" unbalanced="0">
      <fieldsUsage count="2">
        <fieldUsage x="-1"/>
        <fieldUsage x="5"/>
      </fieldsUsage>
    </cacheHierarchy>
    <cacheHierarchy uniqueName="[Vendas].[Pedido]" caption="Pedido" attribute="1" defaultMemberUniqueName="[Vendas].[Pedido].[All]" allUniqueName="[Vendas].[Pedido].[All]" dimensionUniqueName="[Vendas]" displayFolder="" count="0" memberValueDatatype="20" unbalanced="0"/>
    <cacheHierarchy uniqueName="[Vendas].[Data Pedido]" caption="Data Pedido" attribute="1" time="1" defaultMemberUniqueName="[Vendas].[Data Pedido].[All]" allUniqueName="[Vendas].[Data Pedido].[All]" dimensionUniqueName="[Vendas]" displayFolder="" count="0" memberValueDatatype="7" unbalanced="0"/>
    <cacheHierarchy uniqueName="[Vendas].[Data Faturamento]" caption="Data Faturamento" attribute="1" time="1" defaultMemberUniqueName="[Vendas].[Data Faturamento].[All]" allUniqueName="[Vendas].[Data Faturamento].[All]" dimensionUniqueName="[Vendas]" displayFolder="" count="0" memberValueDatatype="7" unbalanced="0"/>
    <cacheHierarchy uniqueName="[Vendas].[Cod.Vendedor]" caption="Cod.Vendedor" attribute="1" defaultMemberUniqueName="[Vendas].[Cod.Vendedor].[All]" allUniqueName="[Vendas].[Cod.Vendedor].[All]" dimensionUniqueName="[Vendas]" displayFolder="" count="0" memberValueDatatype="20" unbalanced="0"/>
    <cacheHierarchy uniqueName="[Vendas].[Cod.Unidade]" caption="Cod.Unidade" attribute="1" defaultMemberUniqueName="[Vendas].[Cod.Unidade].[All]" allUniqueName="[Vendas].[Cod.Unidade].[All]" dimensionUniqueName="[Vendas]" displayFolder="" count="0" memberValueDatatype="20" unbalanced="0"/>
    <cacheHierarchy uniqueName="[Vendas].[Cod.Cliente]" caption="Cod.Cliente" attribute="1" defaultMemberUniqueName="[Vendas].[Cod.Cliente].[All]" allUniqueName="[Vendas].[Cod.Cliente].[All]" dimensionUniqueName="[Vendas]" displayFolder="" count="0" memberValueDatatype="20" unbalanced="0"/>
    <cacheHierarchy uniqueName="[Vendas].[Cod.Produto]" caption="Cod.Produto" attribute="1" defaultMemberUniqueName="[Vendas].[Cod.Produto].[All]" allUniqueName="[Vendas].[Cod.Produto].[All]" dimensionUniqueName="[Vendas]" displayFolder="" count="0" memberValueDatatype="130" unbalanced="0"/>
    <cacheHierarchy uniqueName="[Vendas].[Qtde]" caption="Qtde" attribute="1" defaultMemberUniqueName="[Vendas].[Qtde].[All]" allUniqueName="[Vendas].[Qtde].[All]" dimensionUniqueName="[Vendas]" displayFolder="" count="0" memberValueDatatype="20" unbalanced="0"/>
    <cacheHierarchy uniqueName="[Vendas].[Vl.Unitario]" caption="Vl.Unitario" attribute="1" defaultMemberUniqueName="[Vendas].[Vl.Unitario].[All]" allUniqueName="[Vendas].[Vl.Unitario].[All]" dimensionUniqueName="[Vendas]" displayFolder="" count="0" memberValueDatatype="5" unbalanced="0"/>
    <cacheHierarchy uniqueName="[Vendas].[Vl.Frete]" caption="Vl.Frete" attribute="1" defaultMemberUniqueName="[Vendas].[Vl.Frete].[All]" allUniqueName="[Vendas].[Vl.Frete].[All]" dimensionUniqueName="[Vendas]" displayFolder="" count="0" memberValueDatatype="5" unbalanced="0"/>
    <cacheHierarchy uniqueName="[Vendas].[Vl.Total]" caption="Vl.Total" attribute="1" defaultMemberUniqueName="[Vendas].[Vl.Total].[All]" allUniqueName="[Vendas].[Vl.Total].[All]" dimensionUniqueName="[Vendas]" displayFolder="" count="0" memberValueDatatype="5" unbalanced="0"/>
    <cacheHierarchy uniqueName="[Vendedores].[Cod.Vendedor]" caption="Cod.Vendedor" attribute="1" defaultMemberUniqueName="[Vendedores].[Cod.Vendedor].[All]" allUniqueName="[Vendedores].[Cod.Vendedor].[All]" dimensionUniqueName="[Vendedores]" displayFolder="" count="0" memberValueDatatype="20" unbalanced="0"/>
    <cacheHierarchy uniqueName="[Vendedores].[Vendedor]" caption="Vendedor" attribute="1" defaultMemberUniqueName="[Vendedores].[Vendedor].[All]" allUniqueName="[Vendedores].[Vendedor].[All]" dimensionUniqueName="[Vendedores]" displayFolder="" count="0" memberValueDatatype="130" unbalanced="0"/>
    <cacheHierarchy uniqueName="[Vendedores].[Supervisor]" caption="Supervisor" attribute="1" defaultMemberUniqueName="[Vendedores].[Supervisor].[All]" allUniqueName="[Vendedores].[Supervisor].[All]" dimensionUniqueName="[Vendedores]" displayFolder="" count="0" memberValueDatatype="130" unbalanced="0"/>
    <cacheHierarchy uniqueName="[Measures].[Vl. Ano Anterior]" caption="Vl. Ano Anterior" measure="1" displayFolder="" measureGroup="Vendas" count="0"/>
    <cacheHierarchy uniqueName="[Measures].[Var. Qtd Ano Anterior]" caption="Var. Qtd Ano Anterior" measure="1" displayFolder="" measureGroup="Vendas" count="0"/>
    <cacheHierarchy uniqueName="[Measures].[__XL_Count Vendas]" caption="__XL_Count Vendas" measure="1" displayFolder="" measureGroup="Vendas" count="0" hidden="1"/>
    <cacheHierarchy uniqueName="[Measures].[__XL_Count Calendario]" caption="__XL_Count Calendario" measure="1" displayFolder="" measureGroup="Calendario" count="0" hidden="1"/>
    <cacheHierarchy uniqueName="[Measures].[__XL_Count Cidades]" caption="__XL_Count Cidades" measure="1" displayFolder="" measureGroup="Cidades" count="0" hidden="1"/>
    <cacheHierarchy uniqueName="[Measures].[__XL_Count Clientes]" caption="__XL_Count Clientes" measure="1" displayFolder="" measureGroup="Clientes" count="0" hidden="1"/>
    <cacheHierarchy uniqueName="[Measures].[__XL_Count Produtos]" caption="__XL_Count Produtos" measure="1" displayFolder="" measureGroup="Produtos" count="0" hidden="1"/>
    <cacheHierarchy uniqueName="[Measures].[__XL_Count Unidades]" caption="__XL_Count Unidades" measure="1" displayFolder="" measureGroup="Unidades" count="0" hidden="1"/>
    <cacheHierarchy uniqueName="[Measures].[__XL_Count Vendedores]" caption="__XL_Count Vendedores" measure="1" displayFolder="" measureGroup="Vendedores" count="0" hidden="1"/>
    <cacheHierarchy uniqueName="[Measures].[__No measures defined]" caption="__No measures defined" measure="1" displayFolder="" count="0" hidden="1"/>
    <cacheHierarchy uniqueName="[Measures].[Soma de Vl.Total]" caption="Soma de Vl.Total" measure="1" displayFolder="" measureGroup="Venda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Qtde]" caption="Soma de Qtde" measure="1" displayFolder="" measureGroup="Vendas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oma de Pedido]" caption="Soma de Pedido" measure="1" displayFolder="" measureGroup="Venda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ntagem Distinta de Pedido]" caption="Contagem Distinta de Pedido" measure="1" displayFolder="" measureGroup="Vend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Média de Vl.Total]" caption="Média de Vl.Total" measure="1" displayFolder="" measureGroup="Venda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dimensions count="8">
    <dimension name="Calendario" uniqueName="[Calendario]" caption="Calendario"/>
    <dimension name="Cidades" uniqueName="[Cidades]" caption="Cidades"/>
    <dimension name="Clientes" uniqueName="[Clientes]" caption="Clientes"/>
    <dimension measure="1" name="Measures" uniqueName="[Measures]" caption="Measures"/>
    <dimension name="Produtos" uniqueName="[Produtos]" caption="Produtos"/>
    <dimension name="Unidades" uniqueName="[Unidades]" caption="Unidades"/>
    <dimension name="Vendas" uniqueName="[Vendas]" caption="Vendas"/>
    <dimension name="Vendedores" uniqueName="[Vendedores]" caption="Vendedores"/>
  </dimensions>
  <measureGroups count="7">
    <measureGroup name="Calendario" caption="Calendario"/>
    <measureGroup name="Cidades" caption="Cidades"/>
    <measureGroup name="Clientes" caption="Clientes"/>
    <measureGroup name="Produtos" caption="Produtos"/>
    <measureGroup name="Unidades" caption="Unidades"/>
    <measureGroup name="Vendas" caption="Vendas"/>
    <measureGroup name="Vendedores" caption="Vendedores"/>
  </measureGroups>
  <maps count="14">
    <map measureGroup="0" dimension="0"/>
    <map measureGroup="1" dimension="1"/>
    <map measureGroup="2" dimension="1"/>
    <map measureGroup="2" dimension="2"/>
    <map measureGroup="3" dimension="4"/>
    <map measureGroup="4" dimension="5"/>
    <map measureGroup="5" dimension="0"/>
    <map measureGroup="5" dimension="1"/>
    <map measureGroup="5" dimension="2"/>
    <map measureGroup="5" dimension="4"/>
    <map measureGroup="5" dimension="5"/>
    <map measureGroup="5" dimension="6"/>
    <map measureGroup="5" dimension="7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rine Lago" refreshedDate="44906.826340624997" createdVersion="5" refreshedVersion="8" minRefreshableVersion="3" recordCount="0" supportSubquery="1" supportAdvancedDrill="1" xr:uid="{811B8C75-C0E8-4F52-B01C-08542456ACC0}">
  <cacheSource type="external" connectionId="8"/>
  <cacheFields count="9">
    <cacheField name="[Calendario].[Ano].[Ano]" caption="Ano" numFmtId="0" hierarchy="1" level="1">
      <sharedItems containsSemiMixedTypes="0" containsNonDate="0" containsString="0"/>
    </cacheField>
    <cacheField name="[Produtos].[Categoria].[Categoria]" caption="Categoria" numFmtId="0" hierarchy="15" level="1">
      <sharedItems containsSemiMixedTypes="0" containsNonDate="0" containsString="0"/>
    </cacheField>
    <cacheField name="[Produtos].[Produto].[Produto]" caption="Produto" numFmtId="0" hierarchy="14" level="1">
      <sharedItems count="10">
        <s v="Bebida Lactea 1L"/>
        <s v="Chocolate 1L"/>
        <s v="Chocolate 200 Ml"/>
        <s v="Creme 200 Gr"/>
        <s v="Iogurte"/>
        <s v="Leite Desnatado"/>
        <s v="Leite Integral"/>
        <s v="Leite Semi"/>
        <s v="Leite Zero Lactose"/>
        <s v="Soja 1L"/>
      </sharedItems>
    </cacheField>
    <cacheField name="[Measures].[Soma de Vl.Total]" caption="Soma de Vl.Total" numFmtId="0" hierarchy="42" level="32767"/>
    <cacheField name="[Measures].[Vl. Ano Anterior]" caption="Vl. Ano Anterior" numFmtId="0" hierarchy="32" level="32767"/>
    <cacheField name="[Measures].[Soma de Qtde]" caption="Soma de Qtde" numFmtId="0" hierarchy="43" level="32767"/>
    <cacheField name="[Measures].[Média de Vl.Total]" caption="Média de Vl.Total" numFmtId="0" hierarchy="46" level="32767"/>
    <cacheField name="[Measures].[Contagem Distinta de Pedido]" caption="Contagem Distinta de Pedido" numFmtId="0" hierarchy="45" level="32767"/>
    <cacheField name="[Unidades].[Unidade].[Unidade]" caption="Unidade" numFmtId="0" hierarchy="17" level="1">
      <sharedItems containsSemiMixedTypes="0" containsNonDate="0" containsString="0"/>
    </cacheField>
  </cacheFields>
  <cacheHierarchies count="47">
    <cacheHierarchy uniqueName="[Calendario].[Data]" caption="Data" attribute="1" time="1" defaultMemberUniqueName="[Calendario].[Data].[All]" allUniqueName="[Calendario].[Data].[All]" dimensionUniqueName="[Calendario]" displayFolder="" count="0" memberValueDatatype="7" unbalanced="0"/>
    <cacheHierarchy uniqueName="[Calendario].[Ano]" caption="Ano" attribute="1" defaultMemberUniqueName="[Calendario].[Ano].[All]" allUniqueName="[Calendario].[Ano].[All]" dimensionUniqueName="[Calendario]" displayFolder="" count="2" memberValueDatatype="20" unbalanced="0">
      <fieldsUsage count="2">
        <fieldUsage x="-1"/>
        <fieldUsage x="0"/>
      </fieldsUsage>
    </cacheHierarchy>
    <cacheHierarchy uniqueName="[Calendario].[Nome do Mês]" caption="Nome do Mês" attribute="1" defaultMemberUniqueName="[Calendario].[Nome do Mês].[All]" allUniqueName="[Calendario].[Nome do Mês].[All]" dimensionUniqueName="[Calendario]" displayFolder="" count="0" memberValueDatatype="130" unbalanced="0"/>
    <cacheHierarchy uniqueName="[Calendario].[Mês]" caption="Mês" attribute="1" defaultMemberUniqueName="[Calendario].[Mês].[All]" allUniqueName="[Calendario].[Mês].[All]" dimensionUniqueName="[Calendario]" displayFolder="" count="0" memberValueDatatype="20" unbalanced="0"/>
    <cacheHierarchy uniqueName="[Calendario].[Trimestre]" caption="Trimestre" attribute="1" defaultMemberUniqueName="[Calendario].[Trimestre].[All]" allUniqueName="[Calendario].[Trimestre].[All]" dimensionUniqueName="[Calendario]" displayFolder="" count="0" memberValueDatatype="130" unbalanced="0"/>
    <cacheHierarchy uniqueName="[Cidades].[Cod.IBGE]" caption="Cod.IBGE" attribute="1" defaultMemberUniqueName="[Cidades].[Cod.IBGE].[All]" allUniqueName="[Cidades].[Cod.IBGE].[All]" dimensionUniqueName="[Cidades]" displayFolder="" count="0" memberValueDatatype="20" unbalanced="0"/>
    <cacheHierarchy uniqueName="[Cidades].[Estado]" caption="Estado" attribute="1" defaultMemberUniqueName="[Cidades].[Estado].[All]" allUniqueName="[Cidades].[Estado].[All]" dimensionUniqueName="[Cidades]" displayFolder="" count="0" memberValueDatatype="130" unbalanced="0"/>
    <cacheHierarchy uniqueName="[Cidades].[Cidade]" caption="Cidade" attribute="1" defaultMemberUniqueName="[Cidades].[Cidade].[All]" allUniqueName="[Cidades].[Cidade].[All]" dimensionUniqueName="[Cidades]" displayFolder="" count="0" memberValueDatatype="130" unbalanced="0"/>
    <cacheHierarchy uniqueName="[Cidades].[Localização]" caption="Localização" attribute="1" defaultMemberUniqueName="[Cidades].[Localização].[All]" allUniqueName="[Cidades].[Localização].[All]" dimensionUniqueName="[Cidades]" displayFolder="" count="0" memberValueDatatype="130" unbalanced="0"/>
    <cacheHierarchy uniqueName="[Clientes].[Cod.Cliente]" caption="Cod.Cliente" attribute="1" defaultMemberUniqueName="[Clientes].[Cod.Cliente].[All]" allUniqueName="[Clientes].[Cod.Cliente].[All]" dimensionUniqueName="[Clientes]" displayFolder="" count="0" memberValueDatatype="20" unbalanced="0"/>
    <cacheHierarchy uniqueName="[Clientes].[Cliente]" caption="Cliente" attribute="1" defaultMemberUniqueName="[Clientes].[Cliente].[All]" allUniqueName="[Clientes].[Cliente].[All]" dimensionUniqueName="[Clientes]" displayFolder="" count="0" memberValueDatatype="130" unbalanced="0"/>
    <cacheHierarchy uniqueName="[Clientes].[Cod.IBGE]" caption="Cod.IBGE" attribute="1" defaultMemberUniqueName="[Clientes].[Cod.IBGE].[All]" allUniqueName="[Clientes].[Cod.IBGE].[All]" dimensionUniqueName="[Clientes]" displayFolder="" count="0" memberValueDatatype="20" unbalanced="0"/>
    <cacheHierarchy uniqueName="[Clientes].[Grupo]" caption="Grupo" attribute="1" defaultMemberUniqueName="[Clientes].[Grupo].[All]" allUniqueName="[Clientes].[Grupo].[All]" dimensionUniqueName="[Clientes]" displayFolder="" count="0" memberValueDatatype="130" unbalanced="0"/>
    <cacheHierarchy uniqueName="[Produtos].[Cod.Produto]" caption="Cod.Produto" attribute="1" defaultMemberUniqueName="[Produtos].[Cod.Produto].[All]" allUniqueName="[Produtos].[Cod.Produto].[All]" dimensionUniqueName="[Produtos]" displayFolder="" count="0" memberValueDatatype="130" unbalanced="0"/>
    <cacheHierarchy uniqueName="[Produtos].[Produto]" caption="Produto" attribute="1" defaultMemberUniqueName="[Produtos].[Produto].[All]" allUniqueName="[Produtos].[Produto].[All]" dimensionUniqueName="[Produtos]" displayFolder="" count="2" memberValueDatatype="130" unbalanced="0">
      <fieldsUsage count="2">
        <fieldUsage x="-1"/>
        <fieldUsage x="2"/>
      </fieldsUsage>
    </cacheHierarchy>
    <cacheHierarchy uniqueName="[Produtos].[Categoria]" caption="Categoria" attribute="1" defaultMemberUniqueName="[Produtos].[Categoria].[All]" allUniqueName="[Produtos].[Categoria].[All]" dimensionUniqueName="[Produtos]" displayFolder="" count="2" memberValueDatatype="130" unbalanced="0">
      <fieldsUsage count="2">
        <fieldUsage x="-1"/>
        <fieldUsage x="1"/>
      </fieldsUsage>
    </cacheHierarchy>
    <cacheHierarchy uniqueName="[Unidades].[Cod.Unidade]" caption="Cod.Unidade" attribute="1" defaultMemberUniqueName="[Unidades].[Cod.Unidade].[All]" allUniqueName="[Unidades].[Cod.Unidade].[All]" dimensionUniqueName="[Unidades]" displayFolder="" count="0" memberValueDatatype="20" unbalanced="0"/>
    <cacheHierarchy uniqueName="[Unidades].[Unidade]" caption="Unidade" attribute="1" defaultMemberUniqueName="[Unidades].[Unidade].[All]" allUniqueName="[Unidades].[Unidade].[All]" dimensionUniqueName="[Unidades]" displayFolder="" count="2" memberValueDatatype="130" unbalanced="0">
      <fieldsUsage count="2">
        <fieldUsage x="-1"/>
        <fieldUsage x="8"/>
      </fieldsUsage>
    </cacheHierarchy>
    <cacheHierarchy uniqueName="[Vendas].[Pedido]" caption="Pedido" attribute="1" defaultMemberUniqueName="[Vendas].[Pedido].[All]" allUniqueName="[Vendas].[Pedido].[All]" dimensionUniqueName="[Vendas]" displayFolder="" count="0" memberValueDatatype="20" unbalanced="0"/>
    <cacheHierarchy uniqueName="[Vendas].[Data Pedido]" caption="Data Pedido" attribute="1" time="1" defaultMemberUniqueName="[Vendas].[Data Pedido].[All]" allUniqueName="[Vendas].[Data Pedido].[All]" dimensionUniqueName="[Vendas]" displayFolder="" count="0" memberValueDatatype="7" unbalanced="0"/>
    <cacheHierarchy uniqueName="[Vendas].[Data Faturamento]" caption="Data Faturamento" attribute="1" time="1" defaultMemberUniqueName="[Vendas].[Data Faturamento].[All]" allUniqueName="[Vendas].[Data Faturamento].[All]" dimensionUniqueName="[Vendas]" displayFolder="" count="0" memberValueDatatype="7" unbalanced="0"/>
    <cacheHierarchy uniqueName="[Vendas].[Cod.Vendedor]" caption="Cod.Vendedor" attribute="1" defaultMemberUniqueName="[Vendas].[Cod.Vendedor].[All]" allUniqueName="[Vendas].[Cod.Vendedor].[All]" dimensionUniqueName="[Vendas]" displayFolder="" count="0" memberValueDatatype="20" unbalanced="0"/>
    <cacheHierarchy uniqueName="[Vendas].[Cod.Unidade]" caption="Cod.Unidade" attribute="1" defaultMemberUniqueName="[Vendas].[Cod.Unidade].[All]" allUniqueName="[Vendas].[Cod.Unidade].[All]" dimensionUniqueName="[Vendas]" displayFolder="" count="0" memberValueDatatype="20" unbalanced="0"/>
    <cacheHierarchy uniqueName="[Vendas].[Cod.Cliente]" caption="Cod.Cliente" attribute="1" defaultMemberUniqueName="[Vendas].[Cod.Cliente].[All]" allUniqueName="[Vendas].[Cod.Cliente].[All]" dimensionUniqueName="[Vendas]" displayFolder="" count="0" memberValueDatatype="20" unbalanced="0"/>
    <cacheHierarchy uniqueName="[Vendas].[Cod.Produto]" caption="Cod.Produto" attribute="1" defaultMemberUniqueName="[Vendas].[Cod.Produto].[All]" allUniqueName="[Vendas].[Cod.Produto].[All]" dimensionUniqueName="[Vendas]" displayFolder="" count="0" memberValueDatatype="130" unbalanced="0"/>
    <cacheHierarchy uniqueName="[Vendas].[Qtde]" caption="Qtde" attribute="1" defaultMemberUniqueName="[Vendas].[Qtde].[All]" allUniqueName="[Vendas].[Qtde].[All]" dimensionUniqueName="[Vendas]" displayFolder="" count="0" memberValueDatatype="20" unbalanced="0"/>
    <cacheHierarchy uniqueName="[Vendas].[Vl.Unitario]" caption="Vl.Unitario" attribute="1" defaultMemberUniqueName="[Vendas].[Vl.Unitario].[All]" allUniqueName="[Vendas].[Vl.Unitario].[All]" dimensionUniqueName="[Vendas]" displayFolder="" count="0" memberValueDatatype="5" unbalanced="0"/>
    <cacheHierarchy uniqueName="[Vendas].[Vl.Frete]" caption="Vl.Frete" attribute="1" defaultMemberUniqueName="[Vendas].[Vl.Frete].[All]" allUniqueName="[Vendas].[Vl.Frete].[All]" dimensionUniqueName="[Vendas]" displayFolder="" count="0" memberValueDatatype="5" unbalanced="0"/>
    <cacheHierarchy uniqueName="[Vendas].[Vl.Total]" caption="Vl.Total" attribute="1" defaultMemberUniqueName="[Vendas].[Vl.Total].[All]" allUniqueName="[Vendas].[Vl.Total].[All]" dimensionUniqueName="[Vendas]" displayFolder="" count="0" memberValueDatatype="5" unbalanced="0"/>
    <cacheHierarchy uniqueName="[Vendedores].[Cod.Vendedor]" caption="Cod.Vendedor" attribute="1" defaultMemberUniqueName="[Vendedores].[Cod.Vendedor].[All]" allUniqueName="[Vendedores].[Cod.Vendedor].[All]" dimensionUniqueName="[Vendedores]" displayFolder="" count="0" memberValueDatatype="20" unbalanced="0"/>
    <cacheHierarchy uniqueName="[Vendedores].[Vendedor]" caption="Vendedor" attribute="1" defaultMemberUniqueName="[Vendedores].[Vendedor].[All]" allUniqueName="[Vendedores].[Vendedor].[All]" dimensionUniqueName="[Vendedores]" displayFolder="" count="0" memberValueDatatype="130" unbalanced="0"/>
    <cacheHierarchy uniqueName="[Vendedores].[Supervisor]" caption="Supervisor" attribute="1" defaultMemberUniqueName="[Vendedores].[Supervisor].[All]" allUniqueName="[Vendedores].[Supervisor].[All]" dimensionUniqueName="[Vendedores]" displayFolder="" count="0" memberValueDatatype="130" unbalanced="0"/>
    <cacheHierarchy uniqueName="[Measures].[Vl. Ano Anterior]" caption="Vl. Ano Anterior" measure="1" displayFolder="" measureGroup="Vendas" count="0" oneField="1">
      <fieldsUsage count="1">
        <fieldUsage x="4"/>
      </fieldsUsage>
    </cacheHierarchy>
    <cacheHierarchy uniqueName="[Measures].[Var. Qtd Ano Anterior]" caption="Var. Qtd Ano Anterior" measure="1" displayFolder="" measureGroup="Vendas" count="0"/>
    <cacheHierarchy uniqueName="[Measures].[__XL_Count Vendas]" caption="__XL_Count Vendas" measure="1" displayFolder="" measureGroup="Vendas" count="0" hidden="1"/>
    <cacheHierarchy uniqueName="[Measures].[__XL_Count Calendario]" caption="__XL_Count Calendario" measure="1" displayFolder="" measureGroup="Calendario" count="0" hidden="1"/>
    <cacheHierarchy uniqueName="[Measures].[__XL_Count Cidades]" caption="__XL_Count Cidades" measure="1" displayFolder="" measureGroup="Cidades" count="0" hidden="1"/>
    <cacheHierarchy uniqueName="[Measures].[__XL_Count Clientes]" caption="__XL_Count Clientes" measure="1" displayFolder="" measureGroup="Clientes" count="0" hidden="1"/>
    <cacheHierarchy uniqueName="[Measures].[__XL_Count Produtos]" caption="__XL_Count Produtos" measure="1" displayFolder="" measureGroup="Produtos" count="0" hidden="1"/>
    <cacheHierarchy uniqueName="[Measures].[__XL_Count Unidades]" caption="__XL_Count Unidades" measure="1" displayFolder="" measureGroup="Unidades" count="0" hidden="1"/>
    <cacheHierarchy uniqueName="[Measures].[__XL_Count Vendedores]" caption="__XL_Count Vendedores" measure="1" displayFolder="" measureGroup="Vendedores" count="0" hidden="1"/>
    <cacheHierarchy uniqueName="[Measures].[__No measures defined]" caption="__No measures defined" measure="1" displayFolder="" count="0" hidden="1"/>
    <cacheHierarchy uniqueName="[Measures].[Soma de Vl.Total]" caption="Soma de Vl.Total" measure="1" displayFolder="" measureGroup="Vend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Qtde]" caption="Soma de Qtde" measure="1" displayFolder="" measureGroup="Vend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oma de Pedido]" caption="Soma de Pedido" measure="1" displayFolder="" measureGroup="Vendas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ntagem Distinta de Pedido]" caption="Contagem Distinta de Pedido" measure="1" displayFolder="" measureGroup="Vendas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Média de Vl.Total]" caption="Média de Vl.Total" measure="1" displayFolder="" measureGroup="Vendas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dimensions count="8">
    <dimension name="Calendario" uniqueName="[Calendario]" caption="Calendario"/>
    <dimension name="Cidades" uniqueName="[Cidades]" caption="Cidades"/>
    <dimension name="Clientes" uniqueName="[Clientes]" caption="Clientes"/>
    <dimension measure="1" name="Measures" uniqueName="[Measures]" caption="Measures"/>
    <dimension name="Produtos" uniqueName="[Produtos]" caption="Produtos"/>
    <dimension name="Unidades" uniqueName="[Unidades]" caption="Unidades"/>
    <dimension name="Vendas" uniqueName="[Vendas]" caption="Vendas"/>
    <dimension name="Vendedores" uniqueName="[Vendedores]" caption="Vendedores"/>
  </dimensions>
  <measureGroups count="7">
    <measureGroup name="Calendario" caption="Calendario"/>
    <measureGroup name="Cidades" caption="Cidades"/>
    <measureGroup name="Clientes" caption="Clientes"/>
    <measureGroup name="Produtos" caption="Produtos"/>
    <measureGroup name="Unidades" caption="Unidades"/>
    <measureGroup name="Vendas" caption="Vendas"/>
    <measureGroup name="Vendedores" caption="Vendedores"/>
  </measureGroups>
  <maps count="14">
    <map measureGroup="0" dimension="0"/>
    <map measureGroup="1" dimension="1"/>
    <map measureGroup="2" dimension="1"/>
    <map measureGroup="2" dimension="2"/>
    <map measureGroup="3" dimension="4"/>
    <map measureGroup="4" dimension="5"/>
    <map measureGroup="5" dimension="0"/>
    <map measureGroup="5" dimension="1"/>
    <map measureGroup="5" dimension="2"/>
    <map measureGroup="5" dimension="4"/>
    <map measureGroup="5" dimension="5"/>
    <map measureGroup="5" dimension="6"/>
    <map measureGroup="5" dimension="7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rine Lago" refreshedDate="44906.785544444443" createdVersion="3" refreshedVersion="8" minRefreshableVersion="3" recordCount="0" supportSubquery="1" supportAdvancedDrill="1" xr:uid="{B2AFE89A-4382-4AF1-B4A2-76481DD75B2E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4">
    <cacheHierarchy uniqueName="[Calendario].[Data]" caption="Data" attribute="1" time="1" defaultMemberUniqueName="[Calendario].[Data].[All]" allUniqueName="[Calendario].[Data].[All]" dimensionUniqueName="[Calendario]" displayFolder="" count="0" memberValueDatatype="7" unbalanced="0"/>
    <cacheHierarchy uniqueName="[Calendario].[Ano]" caption="Ano" attribute="1" defaultMemberUniqueName="[Calendario].[Ano].[All]" allUniqueName="[Calendario].[Ano].[All]" dimensionUniqueName="[Calendario]" displayFolder="" count="2" memberValueDatatype="20" unbalanced="0"/>
    <cacheHierarchy uniqueName="[Calendario].[Nome do Mês]" caption="Nome do Mês" attribute="1" defaultMemberUniqueName="[Calendario].[Nome do Mês].[All]" allUniqueName="[Calendario].[Nome do Mês].[All]" dimensionUniqueName="[Calendario]" displayFolder="" count="0" memberValueDatatype="130" unbalanced="0"/>
    <cacheHierarchy uniqueName="[Calendario].[Mês]" caption="Mês" attribute="1" defaultMemberUniqueName="[Calendario].[Mês].[All]" allUniqueName="[Calendario].[Mês].[All]" dimensionUniqueName="[Calendario]" displayFolder="" count="0" memberValueDatatype="20" unbalanced="0"/>
    <cacheHierarchy uniqueName="[Calendario].[Trimestre]" caption="Trimestre" attribute="1" defaultMemberUniqueName="[Calendario].[Trimestre].[All]" allUniqueName="[Calendario].[Trimestre].[All]" dimensionUniqueName="[Calendario]" displayFolder="" count="0" memberValueDatatype="130" unbalanced="0"/>
    <cacheHierarchy uniqueName="[Cidades].[Cod.IBGE]" caption="Cod.IBGE" attribute="1" defaultMemberUniqueName="[Cidades].[Cod.IBGE].[All]" allUniqueName="[Cidades].[Cod.IBGE].[All]" dimensionUniqueName="[Cidades]" displayFolder="" count="0" memberValueDatatype="20" unbalanced="0"/>
    <cacheHierarchy uniqueName="[Cidades].[Estado]" caption="Estado" attribute="1" defaultMemberUniqueName="[Cidades].[Estado].[All]" allUniqueName="[Cidades].[Estado].[All]" dimensionUniqueName="[Cidades]" displayFolder="" count="0" memberValueDatatype="130" unbalanced="0"/>
    <cacheHierarchy uniqueName="[Cidades].[Cidade]" caption="Cidade" attribute="1" defaultMemberUniqueName="[Cidades].[Cidade].[All]" allUniqueName="[Cidades].[Cidade].[All]" dimensionUniqueName="[Cidades]" displayFolder="" count="0" memberValueDatatype="130" unbalanced="0"/>
    <cacheHierarchy uniqueName="[Cidades].[Localização]" caption="Localização" attribute="1" defaultMemberUniqueName="[Cidades].[Localização].[All]" allUniqueName="[Cidades].[Localização].[All]" dimensionUniqueName="[Cidades]" displayFolder="" count="0" memberValueDatatype="130" unbalanced="0"/>
    <cacheHierarchy uniqueName="[Clientes].[Cod.Cliente]" caption="Cod.Cliente" attribute="1" defaultMemberUniqueName="[Clientes].[Cod.Cliente].[All]" allUniqueName="[Clientes].[Cod.Cliente].[All]" dimensionUniqueName="[Clientes]" displayFolder="" count="0" memberValueDatatype="20" unbalanced="0"/>
    <cacheHierarchy uniqueName="[Clientes].[Cliente]" caption="Cliente" attribute="1" defaultMemberUniqueName="[Clientes].[Cliente].[All]" allUniqueName="[Clientes].[Cliente].[All]" dimensionUniqueName="[Clientes]" displayFolder="" count="0" memberValueDatatype="130" unbalanced="0"/>
    <cacheHierarchy uniqueName="[Clientes].[Cod.IBGE]" caption="Cod.IBGE" attribute="1" defaultMemberUniqueName="[Clientes].[Cod.IBGE].[All]" allUniqueName="[Clientes].[Cod.IBGE].[All]" dimensionUniqueName="[Clientes]" displayFolder="" count="0" memberValueDatatype="20" unbalanced="0"/>
    <cacheHierarchy uniqueName="[Clientes].[Grupo]" caption="Grupo" attribute="1" defaultMemberUniqueName="[Clientes].[Grupo].[All]" allUniqueName="[Clientes].[Grupo].[All]" dimensionUniqueName="[Clientes]" displayFolder="" count="0" memberValueDatatype="130" unbalanced="0"/>
    <cacheHierarchy uniqueName="[Produtos].[Cod.Produto]" caption="Cod.Produto" attribute="1" defaultMemberUniqueName="[Produtos].[Cod.Produto].[All]" allUniqueName="[Produtos].[Cod.Produto].[All]" dimensionUniqueName="[Produtos]" displayFolder="" count="0" memberValueDatatype="130" unbalanced="0"/>
    <cacheHierarchy uniqueName="[Produtos].[Produto]" caption="Produto" attribute="1" defaultMemberUniqueName="[Produtos].[Produto].[All]" allUniqueName="[Produtos].[Produto].[All]" dimensionUniqueName="[Produtos]" displayFolder="" count="0" memberValueDatatype="130" unbalanced="0"/>
    <cacheHierarchy uniqueName="[Produtos].[Categoria]" caption="Categoria" attribute="1" defaultMemberUniqueName="[Produtos].[Categoria].[All]" allUniqueName="[Produtos].[Categoria].[All]" dimensionUniqueName="[Produtos]" displayFolder="" count="2" memberValueDatatype="130" unbalanced="0"/>
    <cacheHierarchy uniqueName="[Unidades].[Cod.Unidade]" caption="Cod.Unidade" attribute="1" defaultMemberUniqueName="[Unidades].[Cod.Unidade].[All]" allUniqueName="[Unidades].[Cod.Unidade].[All]" dimensionUniqueName="[Unidades]" displayFolder="" count="0" memberValueDatatype="20" unbalanced="0"/>
    <cacheHierarchy uniqueName="[Unidades].[Unidade]" caption="Unidade" attribute="1" defaultMemberUniqueName="[Unidades].[Unidade].[All]" allUniqueName="[Unidades].[Unidade].[All]" dimensionUniqueName="[Unidades]" displayFolder="" count="2" memberValueDatatype="130" unbalanced="0"/>
    <cacheHierarchy uniqueName="[Vendas].[Pedido]" caption="Pedido" attribute="1" defaultMemberUniqueName="[Vendas].[Pedido].[All]" allUniqueName="[Vendas].[Pedido].[All]" dimensionUniqueName="[Vendas]" displayFolder="" count="0" memberValueDatatype="20" unbalanced="0"/>
    <cacheHierarchy uniqueName="[Vendas].[Data Pedido]" caption="Data Pedido" attribute="1" time="1" defaultMemberUniqueName="[Vendas].[Data Pedido].[All]" allUniqueName="[Vendas].[Data Pedido].[All]" dimensionUniqueName="[Vendas]" displayFolder="" count="0" memberValueDatatype="7" unbalanced="0"/>
    <cacheHierarchy uniqueName="[Vendas].[Data Faturamento]" caption="Data Faturamento" attribute="1" time="1" defaultMemberUniqueName="[Vendas].[Data Faturamento].[All]" allUniqueName="[Vendas].[Data Faturamento].[All]" dimensionUniqueName="[Vendas]" displayFolder="" count="0" memberValueDatatype="7" unbalanced="0"/>
    <cacheHierarchy uniqueName="[Vendas].[Cod.Vendedor]" caption="Cod.Vendedor" attribute="1" defaultMemberUniqueName="[Vendas].[Cod.Vendedor].[All]" allUniqueName="[Vendas].[Cod.Vendedor].[All]" dimensionUniqueName="[Vendas]" displayFolder="" count="0" memberValueDatatype="20" unbalanced="0"/>
    <cacheHierarchy uniqueName="[Vendas].[Cod.Unidade]" caption="Cod.Unidade" attribute="1" defaultMemberUniqueName="[Vendas].[Cod.Unidade].[All]" allUniqueName="[Vendas].[Cod.Unidade].[All]" dimensionUniqueName="[Vendas]" displayFolder="" count="0" memberValueDatatype="20" unbalanced="0"/>
    <cacheHierarchy uniqueName="[Vendas].[Cod.Cliente]" caption="Cod.Cliente" attribute="1" defaultMemberUniqueName="[Vendas].[Cod.Cliente].[All]" allUniqueName="[Vendas].[Cod.Cliente].[All]" dimensionUniqueName="[Vendas]" displayFolder="" count="0" memberValueDatatype="20" unbalanced="0"/>
    <cacheHierarchy uniqueName="[Vendas].[Cod.Produto]" caption="Cod.Produto" attribute="1" defaultMemberUniqueName="[Vendas].[Cod.Produto].[All]" allUniqueName="[Vendas].[Cod.Produto].[All]" dimensionUniqueName="[Vendas]" displayFolder="" count="0" memberValueDatatype="130" unbalanced="0"/>
    <cacheHierarchy uniqueName="[Vendas].[Qtde]" caption="Qtde" attribute="1" defaultMemberUniqueName="[Vendas].[Qtde].[All]" allUniqueName="[Vendas].[Qtde].[All]" dimensionUniqueName="[Vendas]" displayFolder="" count="0" memberValueDatatype="20" unbalanced="0"/>
    <cacheHierarchy uniqueName="[Vendas].[Vl.Unitario]" caption="Vl.Unitario" attribute="1" defaultMemberUniqueName="[Vendas].[Vl.Unitario].[All]" allUniqueName="[Vendas].[Vl.Unitario].[All]" dimensionUniqueName="[Vendas]" displayFolder="" count="0" memberValueDatatype="5" unbalanced="0"/>
    <cacheHierarchy uniqueName="[Vendas].[Vl.Frete]" caption="Vl.Frete" attribute="1" defaultMemberUniqueName="[Vendas].[Vl.Frete].[All]" allUniqueName="[Vendas].[Vl.Frete].[All]" dimensionUniqueName="[Vendas]" displayFolder="" count="0" memberValueDatatype="5" unbalanced="0"/>
    <cacheHierarchy uniqueName="[Vendas].[Vl.Total]" caption="Vl.Total" attribute="1" defaultMemberUniqueName="[Vendas].[Vl.Total].[All]" allUniqueName="[Vendas].[Vl.Total].[All]" dimensionUniqueName="[Vendas]" displayFolder="" count="0" memberValueDatatype="5" unbalanced="0"/>
    <cacheHierarchy uniqueName="[Vendedores].[Cod.Vendedor]" caption="Cod.Vendedor" attribute="1" defaultMemberUniqueName="[Vendedores].[Cod.Vendedor].[All]" allUniqueName="[Vendedores].[Cod.Vendedor].[All]" dimensionUniqueName="[Vendedores]" displayFolder="" count="0" memberValueDatatype="20" unbalanced="0"/>
    <cacheHierarchy uniqueName="[Vendedores].[Vendedor]" caption="Vendedor" attribute="1" defaultMemberUniqueName="[Vendedores].[Vendedor].[All]" allUniqueName="[Vendedores].[Vendedor].[All]" dimensionUniqueName="[Vendedores]" displayFolder="" count="0" memberValueDatatype="130" unbalanced="0"/>
    <cacheHierarchy uniqueName="[Vendedores].[Supervisor]" caption="Supervisor" attribute="1" defaultMemberUniqueName="[Vendedores].[Supervisor].[All]" allUniqueName="[Vendedores].[Supervisor].[All]" dimensionUniqueName="[Vendedores]" displayFolder="" count="0" memberValueDatatype="130" unbalanced="0"/>
    <cacheHierarchy uniqueName="[Measures].[Soma de Vl.Total]" caption="Soma de Vl.Total" measure="1" displayFolder="" measureGroup="Vendas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Qtde]" caption="Soma de Qtde" measure="1" displayFolder="" measureGroup="Vendas" count="0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Vl. Ano Anterior]" caption="Vl. Ano Anterior" measure="1" displayFolder="" measureGroup="Vendas" count="0"/>
    <cacheHierarchy uniqueName="[Measures].[Var. Qtd Ano Anterior]" caption="Var. Qtd Ano Anterior" measure="1" displayFolder="" measureGroup="Vendas" count="0"/>
    <cacheHierarchy uniqueName="[Measures].[__XL_Count Vendas]" caption="__XL_Count Vendas" measure="1" displayFolder="" measureGroup="Vendas" count="0" hidden="1"/>
    <cacheHierarchy uniqueName="[Measures].[__XL_Count Calendario]" caption="__XL_Count Calendario" measure="1" displayFolder="" measureGroup="Calendario" count="0" hidden="1"/>
    <cacheHierarchy uniqueName="[Measures].[__XL_Count Cidades]" caption="__XL_Count Cidades" measure="1" displayFolder="" measureGroup="Cidades" count="0" hidden="1"/>
    <cacheHierarchy uniqueName="[Measures].[__XL_Count Clientes]" caption="__XL_Count Clientes" measure="1" displayFolder="" measureGroup="Clientes" count="0" hidden="1"/>
    <cacheHierarchy uniqueName="[Measures].[__XL_Count Produtos]" caption="__XL_Count Produtos" measure="1" displayFolder="" measureGroup="Produtos" count="0" hidden="1"/>
    <cacheHierarchy uniqueName="[Measures].[__XL_Count Unidades]" caption="__XL_Count Unidades" measure="1" displayFolder="" measureGroup="Unidades" count="0" hidden="1"/>
    <cacheHierarchy uniqueName="[Measures].[__XL_Count Vendedores]" caption="__XL_Count Vendedores" measure="1" displayFolder="" measureGroup="Vendedore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74350977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FD4583-47B7-4CEE-A1A0-A61CFBAC1525}" name="Tabela dinâmica4" cacheId="929" applyNumberFormats="0" applyBorderFormats="0" applyFontFormats="0" applyPatternFormats="0" applyAlignmentFormats="0" applyWidthHeightFormats="1" dataCaption="Valores" tag="5a78414b-ea65-41f3-b69f-d415078ea84c" updatedVersion="8" minRefreshableVersion="3" useAutoFormatting="1" subtotalHiddenItems="1" itemPrintTitles="1" createdVersion="5" indent="0" outline="1" outlineData="1" multipleFieldFilters="0" chartFormat="17">
  <location ref="O5:P11" firstHeaderRow="1" firstDataRow="1" firstDataCol="1" rowPageCount="2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llDrilled="1" subtotalTop="0" showAll="0" measureFilter="1" dataSourceSort="1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axis="axisRow" allDrilled="1" subtotalTop="0" showAll="0" sortType="ascending" defaultSubtotal="0" defaultAttributeDrillState="1">
      <items count="5">
        <item x="0"/>
        <item x="1"/>
        <item x="2"/>
        <item x="3"/>
        <item x="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  <pivotField allDrilled="1" subtotalTop="0" showAll="0" dataSourceSort="1" defaultSubtotal="0" defaultAttributeDrillState="1"/>
  </pivotFields>
  <rowFields count="1">
    <field x="3"/>
  </rowFields>
  <rowItems count="6">
    <i>
      <x/>
    </i>
    <i>
      <x v="4"/>
    </i>
    <i>
      <x v="3"/>
    </i>
    <i>
      <x v="1"/>
    </i>
    <i>
      <x v="2"/>
    </i>
    <i t="grand">
      <x/>
    </i>
  </rowItems>
  <colItems count="1">
    <i/>
  </colItems>
  <pageFields count="2">
    <pageField fld="1" hier="15" name="[Produtos].[Categoria].[All]" cap="All"/>
    <pageField fld="0" hier="1" name="[Calendario].[Ano].&amp;[2019]" cap="2019"/>
  </pageFields>
  <dataFields count="1">
    <dataField name="Contagem Distinta de Pedido" fld="4" subtotal="count" baseField="3" baseItem="0" numFmtId="3">
      <extLst>
        <ext xmlns:x15="http://schemas.microsoft.com/office/spreadsheetml/2010/11/main" uri="{FABC7310-3BB5-11E1-824E-6D434824019B}">
          <x15:dataField isCountDistinct="1"/>
        </ext>
      </extLst>
    </dataField>
  </dataFields>
  <chartFormats count="1">
    <chartFormat chart="1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47">
    <pivotHierarchy dragToData="1"/>
    <pivotHierarchy multipleItemSelectionAllowed="1" dragToData="1">
      <members count="1" level="1">
        <member name="[Calendario].[Ano].&amp;[2019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>
      <members count="1" level="1">
        <member name="[Unidades].[Unidade].&amp;[Cançã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Contagem Distinta de Pedido"/>
    <pivotHierarchy dragToData="1"/>
  </pivotHierarchies>
  <pivotTableStyleInfo name="PivotStyleLight16" showRowHeaders="1" showColHeaders="1" showRowStripes="0" showColStripes="0" showLastColumn="1"/>
  <filters count="1">
    <filter fld="2" type="count" id="1" iMeasureHier="43">
      <autoFilter ref="A1">
        <filterColumn colId="0">
          <top10 val="10" filterVal="10"/>
        </filterColumn>
      </autoFilter>
    </filter>
  </filters>
  <rowHierarchiesUsage count="1">
    <rowHierarchyUsage hierarchyUsage="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lendario]"/>
        <x15:activeTabTopLevelEntity name="[Vendas]"/>
        <x15:activeTabTopLevelEntity name="[Unidades]"/>
        <x15:activeTabTopLevelEntity name="[Produtos]"/>
        <x15:activeTabTopLevelEntity name="[Cidad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340ED5-BA0B-4E27-B6E3-7FF69BEF6D43}" name="Tabela dinâmica3" cacheId="926" applyNumberFormats="0" applyBorderFormats="0" applyFontFormats="0" applyPatternFormats="0" applyAlignmentFormats="0" applyWidthHeightFormats="1" dataCaption="Valores" tag="3ec48545-5bad-4182-b9ae-299dc7cf770a" updatedVersion="8" minRefreshableVersion="3" useAutoFormatting="1" subtotalHiddenItems="1" itemPrintTitles="1" createdVersion="5" indent="0" outline="1" outlineData="1" multipleFieldFilters="0" chartFormat="12">
  <location ref="K5:L7" firstHeaderRow="1" firstDataRow="1" firstDataCol="1" rowPageCount="2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4">
        <item s="1" x="0"/>
        <item x="1"/>
        <item x="2"/>
        <item x="3"/>
      </items>
    </pivotField>
    <pivotField axis="axisPage" allDrilled="1" subtotalTop="0" showAll="0" dataSourceSort="1" defaultSubtotal="0" defaultAttributeDrillState="1"/>
    <pivotField allDrilled="1" subtotalTop="0" showAll="0" measureFilter="1" dataSourceSort="1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dataField="1" subtotalTop="0" showAll="0" defaultSubtotal="0"/>
  </pivotFields>
  <rowFields count="1">
    <field x="1"/>
  </rowFields>
  <rowItems count="2">
    <i>
      <x/>
    </i>
    <i t="grand">
      <x/>
    </i>
  </rowItems>
  <colItems count="1">
    <i/>
  </colItems>
  <pageFields count="2">
    <pageField fld="2" hier="15" name="[Produtos].[Categoria].[All]" cap="All"/>
    <pageField fld="0" hier="1" name="[Calendario].[Ano].&amp;[2019]" cap="2019"/>
  </pageFields>
  <dataFields count="1">
    <dataField name="Soma de Vl.Total" fld="4" baseField="1" baseItem="0" numFmtId="3"/>
  </dataFields>
  <chartFormats count="5">
    <chartFormat chart="11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7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1" format="8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1" format="9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1" format="10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Hierarchies count="47">
    <pivotHierarchy dragToData="1"/>
    <pivotHierarchy multipleItemSelectionAllowed="1" dragToData="1">
      <members count="1" level="1">
        <member name="[Calendario].[Ano].&amp;[2019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filters count="1">
    <filter fld="3" type="count" id="1" iMeasureHier="43">
      <autoFilter ref="A1">
        <filterColumn colId="0">
          <top10 val="10" filterVal="10"/>
        </filterColumn>
      </autoFilter>
    </filter>
  </filters>
  <rowHierarchiesUsage count="1">
    <rowHierarchyUsage hierarchyUsage="1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lendario]"/>
        <x15:activeTabTopLevelEntity name="[Vendas]"/>
        <x15:activeTabTopLevelEntity name="[Unidades]"/>
        <x15:activeTabTopLevelEntity name="[Produt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8A124D-E41A-4809-9985-FF3549443944}" name="Tabela dinâmica2" cacheId="923" applyNumberFormats="0" applyBorderFormats="0" applyFontFormats="0" applyPatternFormats="0" applyAlignmentFormats="0" applyWidthHeightFormats="1" dataCaption="Valores" tag="20f8d523-4e5d-44fd-8991-3792ec3fca79" updatedVersion="8" minRefreshableVersion="3" useAutoFormatting="1" subtotalHiddenItems="1" itemPrintTitles="1" createdVersion="5" indent="0" outline="1" outlineData="1" multipleFieldFilters="0" chartFormat="8">
  <location ref="G5:H16" firstHeaderRow="1" firstDataRow="1" firstDataCol="1" rowPageCount="3" colPageCount="1"/>
  <pivotFields count="5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measureFilter="1" dataSourceSort="1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dataField="1" subtotalTop="0" showAll="0" defaultSubtotal="0"/>
  </pivotFields>
  <rowFields count="1">
    <field x="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pageFields count="3">
    <pageField fld="1" hier="17" name="[Unidades].[Unidade].&amp;[Canção]" cap="Canção"/>
    <pageField fld="2" hier="15" name="[Produtos].[Categoria].[All]" cap="All"/>
    <pageField fld="0" hier="1" name="[Calendario].[Ano].&amp;[2019]" cap="2019"/>
  </pageFields>
  <dataFields count="1">
    <dataField fld="4" subtotal="count" baseField="0" baseItem="0"/>
  </dataFields>
  <chartFormats count="1">
    <chartFormat chart="7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47">
    <pivotHierarchy dragToData="1"/>
    <pivotHierarchy multipleItemSelectionAllowed="1" dragToData="1">
      <members count="1" level="1">
        <member name="[Calendario].[Ano].&amp;[2019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>
      <members count="1" level="1">
        <member name="[Unidades].[Unidade].&amp;[Cançã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filters count="1">
    <filter fld="3" type="count" id="1" iMeasureHier="43">
      <autoFilter ref="A1">
        <filterColumn colId="0">
          <top10 val="10" filterVal="10"/>
        </filterColumn>
      </autoFilter>
    </filter>
  </filters>
  <rowHierarchiesUsage count="1">
    <rowHierarchyUsage hierarchyUsage="14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lendario]"/>
        <x15:activeTabTopLevelEntity name="[Vendas]"/>
        <x15:activeTabTopLevelEntity name="[Unidades]"/>
        <x15:activeTabTopLevelEntity name="[Produt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84E6F2-068F-48D1-B13E-8640E72AC1EE}" name="Tabela dinâmica1" cacheId="920" applyNumberFormats="0" applyBorderFormats="0" applyFontFormats="0" applyPatternFormats="0" applyAlignmentFormats="0" applyWidthHeightFormats="1" dataCaption="Valores" tag="d6c0327d-3b4e-43f4-a5e5-bf261a77a7f7" updatedVersion="8" minRefreshableVersion="3" useAutoFormatting="1" subtotalHiddenItems="1" itemPrintTitles="1" createdVersion="5" indent="0" outline="1" outlineData="1" multipleFieldFilters="0" chartFormat="4">
  <location ref="B4:D18" firstHeaderRow="0" firstDataRow="1" firstDataCol="1" rowPageCount="2" colPageCount="1"/>
  <pivotFields count="6">
    <pivotField axis="axisRow" allDrilled="1" subtotalTop="0" showAll="0" dataSourceSort="1" defaultSubtotal="0" defaultAttributeDrillState="1">
      <items count="1">
        <item s="1" x="0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</pivotFields>
  <rowFields count="2">
    <field x="0"/>
    <field x="1"/>
  </rowFields>
  <rowItems count="14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2">
    <pageField fld="4" hier="17" name="[Unidades].[Unidade].&amp;[Canção]" cap="Canção"/>
    <pageField fld="5" hier="15" name="[Produtos].[Categoria].[All]" cap="All"/>
  </pageFields>
  <dataFields count="2">
    <dataField name="Soma de Vl.Total" fld="2" baseField="1" baseItem="1" numFmtId="3"/>
    <dataField fld="3" subtotal="count" baseField="0" baseItem="0"/>
  </dataFields>
  <chartFormats count="2">
    <chartFormat chart="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47"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>
      <members count="1" level="1">
        <member name="[Unidades].[Unidade].&amp;[Cançã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1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lendario]"/>
        <x15:activeTabTopLevelEntity name="[Vendas]"/>
        <x15:activeTabTopLevelEntity name="[Unidades]"/>
        <x15:activeTabTopLevelEntity name="[Produt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DAAD92-1D30-449E-9ABB-00C51160C71F}" name="Tabela dinâmica5" cacheId="932" applyNumberFormats="0" applyBorderFormats="0" applyFontFormats="0" applyPatternFormats="0" applyAlignmentFormats="0" applyWidthHeightFormats="1" dataCaption="Valores" tag="41d2af81-9271-4209-aacd-3412caa2f49a" updatedVersion="8" minRefreshableVersion="3" useAutoFormatting="1" subtotalHiddenItems="1" itemPrintTitles="1" createdVersion="5" indent="0" outline="1" outlineData="1" multipleFieldFilters="0" chartFormat="17">
  <location ref="A14:E15" firstHeaderRow="0" firstDataRow="1" firstDataCol="0" rowPageCount="2" colPageCount="1"/>
  <pivotFields count="9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llDrilled="1" subtotalTop="0" showAll="0" measureFilter="1" dataSourceSort="1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</pivotFields>
  <rowItems count="1">
    <i/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2">
    <pageField fld="1" hier="15" name="[Produtos].[Categoria].[All]" cap="All"/>
    <pageField fld="0" hier="1" name="[Calendario].[Ano].&amp;[2019]" cap="2019"/>
  </pageFields>
  <dataFields count="5">
    <dataField name="Soma de Vl.Total" fld="3" baseField="0" baseItem="0"/>
    <dataField fld="4" subtotal="count" baseField="0" baseItem="0"/>
    <dataField name="Soma de Qtde" fld="5" baseField="0" baseItem="0"/>
    <dataField name="Média de Vl.Total" fld="6" subtotal="average" baseField="0" baseItem="1"/>
    <dataField name="Contagem Distinta de Pedido" fld="7" subtotal="count" baseField="0" baseItem="1">
      <extLst>
        <ext xmlns:x15="http://schemas.microsoft.com/office/spreadsheetml/2010/11/main" uri="{FABC7310-3BB5-11E1-824E-6D434824019B}">
          <x15:dataField isCountDistinct="1"/>
        </ext>
      </extLst>
    </dataField>
  </dataFields>
  <pivotHierarchies count="47">
    <pivotHierarchy dragToData="1"/>
    <pivotHierarchy multipleItemSelectionAllowed="1" dragToData="1">
      <members count="1" level="1">
        <member name="[Calendario].[Ano].&amp;[2019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>
      <members count="1" level="1">
        <member name="[Unidades].[Unidade].&amp;[Cançã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Contagem Distinta de Pedido"/>
    <pivotHierarchy dragToData="1" caption="Média de Vl.Total"/>
  </pivotHierarchies>
  <pivotTableStyleInfo name="PivotStyleLight16" showRowHeaders="1" showColHeaders="1" showRowStripes="0" showColStripes="0" showLastColumn="1"/>
  <filters count="1">
    <filter fld="2" type="count" id="1" iMeasureHier="43">
      <autoFilter ref="A1">
        <filterColumn colId="0">
          <top10 val="10" filterVal="10"/>
        </filterColumn>
      </autoFilter>
    </filter>
  </filters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lendario]"/>
        <x15:activeTabTopLevelEntity name="[Vendas]"/>
        <x15:activeTabTopLevelEntity name="[Unidades]"/>
        <x15:activeTabTopLevelEntity name="[Produtos]"/>
        <x15:activeTabTopLevelEntity name="[Cidad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4EE9F119-C722-48A7-BDE8-15A770913B99}" sourceName="[Calendario].[Ano]">
  <pivotTables>
    <pivotTable tabId="2" name="Tabela dinâmica1"/>
    <pivotTable tabId="2" name="Tabela dinâmica2"/>
    <pivotTable tabId="2" name="Tabela dinâmica3"/>
    <pivotTable tabId="2" name="Tabela dinâmica4"/>
    <pivotTable tabId="3" name="Tabela dinâmica5"/>
  </pivotTables>
  <data>
    <olap pivotCacheId="174350977">
      <levels count="2">
        <level uniqueName="[Calendario].[Ano].[(All)]" sourceCaption="(All)" count="0"/>
        <level uniqueName="[Calendario].[Ano].[Ano]" sourceCaption="Ano" count="5">
          <ranges>
            <range startItem="0">
              <i n="[Calendario].[Ano].&amp;[2016]" c="2016"/>
              <i n="[Calendario].[Ano].&amp;[2017]" c="2017"/>
              <i n="[Calendario].[Ano].&amp;[2018]" c="2018"/>
              <i n="[Calendario].[Ano].&amp;[2019]" c="2019"/>
              <i n="[Calendario].[Ano].&amp;[2020]" c="2020"/>
            </range>
          </ranges>
        </level>
      </levels>
      <selections count="1">
        <selection n="[Calendario].[Ano].&amp;[2019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Unidade" xr10:uid="{C69E64A6-B58B-4E94-9285-431582DAD040}" sourceName="[Unidades].[Unidade]">
  <pivotTables>
    <pivotTable tabId="2" name="Tabela dinâmica1"/>
    <pivotTable tabId="2" name="Tabela dinâmica2"/>
    <pivotTable tabId="2" name="Tabela dinâmica3"/>
    <pivotTable tabId="2" name="Tabela dinâmica4"/>
    <pivotTable tabId="3" name="Tabela dinâmica5"/>
  </pivotTables>
  <data>
    <olap pivotCacheId="174350977">
      <levels count="2">
        <level uniqueName="[Unidades].[Unidade].[(All)]" sourceCaption="(All)" count="0"/>
        <level uniqueName="[Unidades].[Unidade].[Unidade]" sourceCaption="Unidade" count="4">
          <ranges>
            <range startItem="0">
              <i n="[Unidades].[Unidade].&amp;[Canção]" c="Canção"/>
              <i n="[Unidades].[Unidade].&amp;[Colina]" c="Colina"/>
              <i n="[Unidades].[Unidade].&amp;[Flores]" c="Flores"/>
              <i n="[Unidades].[Unidade].&amp;[Garoa]" c="Garoa"/>
            </range>
          </ranges>
        </level>
      </levels>
      <selections count="1">
        <selection n="[Unidades].[Unidade].&amp;[Canção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ategoria" xr10:uid="{A25B8DBD-379D-41DB-9984-079A5938C33B}" sourceName="[Produtos].[Categoria]">
  <pivotTables>
    <pivotTable tabId="2" name="Tabela dinâmica1"/>
    <pivotTable tabId="2" name="Tabela dinâmica2"/>
    <pivotTable tabId="2" name="Tabela dinâmica3"/>
    <pivotTable tabId="2" name="Tabela dinâmica4"/>
    <pivotTable tabId="3" name="Tabela dinâmica5"/>
  </pivotTables>
  <data>
    <olap pivotCacheId="174350977">
      <levels count="2">
        <level uniqueName="[Produtos].[Categoria].[(All)]" sourceCaption="(All)" count="0"/>
        <level uniqueName="[Produtos].[Categoria].[Categoria]" sourceCaption="Categoria" count="7">
          <ranges>
            <range startItem="0">
              <i n="[Produtos].[Categoria].&amp;[Bebidas]" c="Bebidas"/>
              <i n="[Produtos].[Categoria].&amp;[Chocolate]" c="Chocolate"/>
              <i n="[Produtos].[Categoria].&amp;[Creme de Leite]" c="Creme de Leite"/>
              <i n="[Produtos].[Categoria].&amp;[Leite Magro]" c="Leite Magro"/>
              <i n="[Produtos].[Categoria].&amp;[Queijo]" c="Queijo"/>
              <i n="[Produtos].[Categoria].&amp;[Soja]" c="Soja"/>
              <i n="[Produtos].[Categoria].&amp;[Manteiga]" c="Manteiga" nd="1"/>
            </range>
          </ranges>
        </level>
      </levels>
      <selections count="1">
        <selection n="[Produtos].[Categoria].[All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no" xr10:uid="{20836FFE-F902-45B8-BAFB-E565897825B2}" cache="SegmentaçãodeDados_Ano" caption="Ano" level="1" style="Estilo de Segmentação de Dados 1" rowHeight="234950"/>
  <slicer name="Unidade" xr10:uid="{C9EEA23E-734A-4F8B-8783-74B56B05962E}" cache="SegmentaçãodeDados_Unidade" caption="Unidade" showCaption="0" level="1" style="Estilo de Segmentação de Dados 1" rowHeight="234950"/>
  <slicer name="Categoria" xr10:uid="{ED812A1B-580E-459A-BF76-9A72858DEE1E}" cache="SegmentaçãodeDados_Categoria" caption="Categoria" level="1" style="Estilo de Segmentação de Dados 1" rowHeight="234950"/>
</slicer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F4974-93E2-454F-B499-51D6073F131A}">
  <dimension ref="L8:M10"/>
  <sheetViews>
    <sheetView tabSelected="1" workbookViewId="0">
      <selection activeCell="S11" sqref="S11"/>
    </sheetView>
  </sheetViews>
  <sheetFormatPr defaultRowHeight="14.4" x14ac:dyDescent="0.3"/>
  <sheetData>
    <row r="8" spans="12:13" x14ac:dyDescent="0.3">
      <c r="L8" s="1"/>
      <c r="M8" s="1"/>
    </row>
    <row r="10" spans="12:13" ht="11.4" customHeight="1" x14ac:dyDescent="0.3"/>
  </sheetData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0EEE8-9140-429F-94C3-FA2251EB51C2}">
  <dimension ref="B1:P18"/>
  <sheetViews>
    <sheetView workbookViewId="0">
      <selection activeCell="C21" sqref="C21"/>
    </sheetView>
  </sheetViews>
  <sheetFormatPr defaultRowHeight="14.4" x14ac:dyDescent="0.3"/>
  <cols>
    <col min="2" max="2" width="17.21875" bestFit="1" customWidth="1"/>
    <col min="3" max="3" width="15.33203125" bestFit="1" customWidth="1"/>
    <col min="4" max="4" width="14.5546875" bestFit="1" customWidth="1"/>
    <col min="7" max="7" width="18.5546875" bestFit="1" customWidth="1"/>
    <col min="8" max="8" width="19.44140625" bestFit="1" customWidth="1"/>
    <col min="9" max="9" width="10.21875" customWidth="1"/>
    <col min="11" max="11" width="17.21875" bestFit="1" customWidth="1"/>
    <col min="12" max="12" width="15.33203125" bestFit="1" customWidth="1"/>
    <col min="15" max="15" width="17.21875" bestFit="1" customWidth="1"/>
    <col min="16" max="16" width="25.77734375" bestFit="1" customWidth="1"/>
  </cols>
  <sheetData>
    <row r="1" spans="2:16" x14ac:dyDescent="0.3">
      <c r="B1" s="2" t="s">
        <v>16</v>
      </c>
      <c r="C1" t="s" vm="2">
        <v>19</v>
      </c>
      <c r="G1" s="2" t="s">
        <v>16</v>
      </c>
      <c r="H1" t="s" vm="2">
        <v>19</v>
      </c>
    </row>
    <row r="2" spans="2:16" x14ac:dyDescent="0.3">
      <c r="B2" s="2" t="s">
        <v>18</v>
      </c>
      <c r="C2" t="s" vm="1">
        <v>17</v>
      </c>
      <c r="G2" s="2" t="s">
        <v>18</v>
      </c>
      <c r="H2" t="s" vm="1">
        <v>17</v>
      </c>
      <c r="K2" s="2" t="s">
        <v>18</v>
      </c>
      <c r="L2" t="s" vm="1">
        <v>17</v>
      </c>
      <c r="O2" s="2" t="s">
        <v>18</v>
      </c>
      <c r="P2" t="s" vm="1">
        <v>17</v>
      </c>
    </row>
    <row r="3" spans="2:16" x14ac:dyDescent="0.3">
      <c r="G3" s="2" t="s">
        <v>32</v>
      </c>
      <c r="H3" t="s" vm="3">
        <v>46</v>
      </c>
      <c r="K3" s="2" t="s">
        <v>32</v>
      </c>
      <c r="L3" t="s" vm="3">
        <v>46</v>
      </c>
      <c r="O3" s="2" t="s">
        <v>32</v>
      </c>
      <c r="P3" t="s" vm="3">
        <v>46</v>
      </c>
    </row>
    <row r="4" spans="2:16" x14ac:dyDescent="0.3">
      <c r="B4" s="2" t="s">
        <v>0</v>
      </c>
      <c r="C4" t="s">
        <v>14</v>
      </c>
      <c r="D4" t="s">
        <v>15</v>
      </c>
    </row>
    <row r="5" spans="2:16" x14ac:dyDescent="0.3">
      <c r="B5" s="3">
        <v>2019</v>
      </c>
      <c r="C5" s="6"/>
      <c r="D5" s="5"/>
      <c r="G5" s="2" t="s">
        <v>0</v>
      </c>
      <c r="H5" t="s">
        <v>31</v>
      </c>
      <c r="K5" s="2" t="s">
        <v>0</v>
      </c>
      <c r="L5" t="s">
        <v>14</v>
      </c>
      <c r="O5" s="2" t="s">
        <v>0</v>
      </c>
      <c r="P5" t="s">
        <v>38</v>
      </c>
    </row>
    <row r="6" spans="2:16" x14ac:dyDescent="0.3">
      <c r="B6" s="4" t="s">
        <v>6</v>
      </c>
      <c r="C6" s="6">
        <v>1786674.9800000044</v>
      </c>
      <c r="D6" s="6">
        <v>2560680.7400000002</v>
      </c>
      <c r="G6" s="3" t="s">
        <v>20</v>
      </c>
      <c r="H6" s="6">
        <v>38243</v>
      </c>
      <c r="K6" s="3" t="s">
        <v>19</v>
      </c>
      <c r="L6" s="6">
        <v>18495437.180000011</v>
      </c>
      <c r="O6" s="3" t="s">
        <v>33</v>
      </c>
      <c r="P6" s="6">
        <v>4</v>
      </c>
    </row>
    <row r="7" spans="2:16" x14ac:dyDescent="0.3">
      <c r="B7" s="4" t="s">
        <v>5</v>
      </c>
      <c r="C7" s="6">
        <v>1320130.8500000029</v>
      </c>
      <c r="D7" s="6">
        <v>1628926.3</v>
      </c>
      <c r="G7" s="3" t="s">
        <v>21</v>
      </c>
      <c r="H7" s="6">
        <v>126652</v>
      </c>
      <c r="K7" s="3" t="s">
        <v>1</v>
      </c>
      <c r="L7" s="6">
        <v>18495437.180000011</v>
      </c>
      <c r="O7" s="3" t="s">
        <v>37</v>
      </c>
      <c r="P7" s="6">
        <v>9</v>
      </c>
    </row>
    <row r="8" spans="2:16" x14ac:dyDescent="0.3">
      <c r="B8" s="4" t="s">
        <v>10</v>
      </c>
      <c r="C8" s="6">
        <v>1503078.0399999942</v>
      </c>
      <c r="D8" s="6">
        <v>1596403.6200000003</v>
      </c>
      <c r="G8" s="3" t="s">
        <v>22</v>
      </c>
      <c r="H8" s="6">
        <v>7677</v>
      </c>
      <c r="O8" s="3" t="s">
        <v>36</v>
      </c>
      <c r="P8" s="6">
        <v>9</v>
      </c>
    </row>
    <row r="9" spans="2:16" x14ac:dyDescent="0.3">
      <c r="B9" s="4" t="s">
        <v>2</v>
      </c>
      <c r="C9" s="6">
        <v>1285382.6699999936</v>
      </c>
      <c r="D9" s="6">
        <v>1239650.5300000003</v>
      </c>
      <c r="G9" s="3" t="s">
        <v>23</v>
      </c>
      <c r="H9" s="6">
        <v>101923</v>
      </c>
      <c r="O9" s="3" t="s">
        <v>34</v>
      </c>
      <c r="P9" s="6">
        <v>11</v>
      </c>
    </row>
    <row r="10" spans="2:16" x14ac:dyDescent="0.3">
      <c r="B10" s="4" t="s">
        <v>9</v>
      </c>
      <c r="C10" s="6">
        <v>1558891.7600000021</v>
      </c>
      <c r="D10" s="6">
        <v>1612504.5399999998</v>
      </c>
      <c r="G10" s="3" t="s">
        <v>24</v>
      </c>
      <c r="H10" s="6">
        <v>65943</v>
      </c>
      <c r="O10" s="3" t="s">
        <v>35</v>
      </c>
      <c r="P10" s="6">
        <v>19473</v>
      </c>
    </row>
    <row r="11" spans="2:16" x14ac:dyDescent="0.3">
      <c r="B11" s="4" t="s">
        <v>8</v>
      </c>
      <c r="C11" s="6">
        <v>1283125.9400000067</v>
      </c>
      <c r="D11" s="6">
        <v>1275309.1000000003</v>
      </c>
      <c r="G11" s="3" t="s">
        <v>25</v>
      </c>
      <c r="H11" s="6">
        <v>-161840</v>
      </c>
      <c r="O11" s="3" t="s">
        <v>1</v>
      </c>
      <c r="P11" s="6">
        <v>19506</v>
      </c>
    </row>
    <row r="12" spans="2:16" x14ac:dyDescent="0.3">
      <c r="B12" s="4" t="s">
        <v>7</v>
      </c>
      <c r="C12" s="6">
        <v>1494308.0999999954</v>
      </c>
      <c r="D12" s="6">
        <v>1825077.4500000004</v>
      </c>
      <c r="G12" s="3" t="s">
        <v>26</v>
      </c>
      <c r="H12" s="6">
        <v>-421907</v>
      </c>
    </row>
    <row r="13" spans="2:16" x14ac:dyDescent="0.3">
      <c r="B13" s="4" t="s">
        <v>3</v>
      </c>
      <c r="C13" s="6">
        <v>1421134.4199999899</v>
      </c>
      <c r="D13" s="6">
        <v>1803059.4600000002</v>
      </c>
      <c r="G13" s="3" t="s">
        <v>27</v>
      </c>
      <c r="H13" s="6">
        <v>-106382</v>
      </c>
    </row>
    <row r="14" spans="2:16" x14ac:dyDescent="0.3">
      <c r="B14" s="4" t="s">
        <v>13</v>
      </c>
      <c r="C14" s="6">
        <v>1534572.6099999975</v>
      </c>
      <c r="D14" s="6">
        <v>1958523.2100000002</v>
      </c>
      <c r="G14" s="3" t="s">
        <v>28</v>
      </c>
      <c r="H14" s="6">
        <v>10445</v>
      </c>
    </row>
    <row r="15" spans="2:16" x14ac:dyDescent="0.3">
      <c r="B15" s="4" t="s">
        <v>12</v>
      </c>
      <c r="C15" s="6">
        <v>1768442.2999999919</v>
      </c>
      <c r="D15" s="6">
        <v>1877991.0900000005</v>
      </c>
      <c r="G15" s="3" t="s">
        <v>29</v>
      </c>
      <c r="H15" s="6">
        <v>-13457</v>
      </c>
    </row>
    <row r="16" spans="2:16" x14ac:dyDescent="0.3">
      <c r="B16" s="4" t="s">
        <v>11</v>
      </c>
      <c r="C16" s="6">
        <v>1324548.0800000008</v>
      </c>
      <c r="D16" s="6">
        <v>1882733.2500000002</v>
      </c>
      <c r="G16" s="3" t="s">
        <v>1</v>
      </c>
      <c r="H16" s="6">
        <v>-352703</v>
      </c>
    </row>
    <row r="17" spans="2:4" x14ac:dyDescent="0.3">
      <c r="B17" s="4" t="s">
        <v>4</v>
      </c>
      <c r="C17" s="6">
        <v>2215147.4300000011</v>
      </c>
      <c r="D17" s="6">
        <v>1792384.0300000003</v>
      </c>
    </row>
    <row r="18" spans="2:4" x14ac:dyDescent="0.3">
      <c r="B18" s="3" t="s">
        <v>1</v>
      </c>
      <c r="C18" s="6">
        <v>18495437.180000011</v>
      </c>
      <c r="D18" s="6">
        <v>21053243.319999959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E6D6A-4AFA-4E36-A332-EC6B383800C6}">
  <dimension ref="A1:E15"/>
  <sheetViews>
    <sheetView workbookViewId="0">
      <selection activeCell="C2" sqref="C2:C3"/>
    </sheetView>
  </sheetViews>
  <sheetFormatPr defaultRowHeight="14.4" x14ac:dyDescent="0.3"/>
  <cols>
    <col min="1" max="1" width="15.33203125" bestFit="1" customWidth="1"/>
    <col min="2" max="2" width="14.5546875" bestFit="1" customWidth="1"/>
    <col min="3" max="3" width="12.88671875" bestFit="1" customWidth="1"/>
    <col min="4" max="4" width="15.88671875" bestFit="1" customWidth="1"/>
    <col min="5" max="5" width="25.77734375" bestFit="1" customWidth="1"/>
  </cols>
  <sheetData>
    <row r="1" spans="1:5" x14ac:dyDescent="0.3">
      <c r="C1" t="s">
        <v>45</v>
      </c>
    </row>
    <row r="2" spans="1:5" x14ac:dyDescent="0.3">
      <c r="A2" t="s">
        <v>40</v>
      </c>
      <c r="B2" s="8">
        <f>GETPIVOTDATA("[Measures].[Soma de Vl.Total]",$A$14)</f>
        <v>18495437.180000011</v>
      </c>
      <c r="C2" s="10">
        <f>B2/B3-1</f>
        <v>-0.12149226136431601</v>
      </c>
    </row>
    <row r="3" spans="1:5" x14ac:dyDescent="0.3">
      <c r="A3" t="s">
        <v>41</v>
      </c>
      <c r="B3" s="8">
        <f>GETPIVOTDATA("[Measures].[Vl. Ano Anterior]",$A$14)</f>
        <v>21053243.319999989</v>
      </c>
      <c r="C3" s="11" t="str">
        <f>IF(C2&gt;0,"p","q")</f>
        <v>q</v>
      </c>
    </row>
    <row r="4" spans="1:5" x14ac:dyDescent="0.3">
      <c r="A4" t="s">
        <v>42</v>
      </c>
      <c r="B4" s="9">
        <f>GETPIVOTDATA("[Measures].[Soma de Qtde]",$A$14)</f>
        <v>9701777</v>
      </c>
    </row>
    <row r="5" spans="1:5" x14ac:dyDescent="0.3">
      <c r="A5" t="s">
        <v>43</v>
      </c>
      <c r="B5" s="7">
        <f>GETPIVOTDATA("[Measures].[Média de Vl.Total]",$A$14)</f>
        <v>303.049879241697</v>
      </c>
    </row>
    <row r="6" spans="1:5" x14ac:dyDescent="0.3">
      <c r="A6" t="s">
        <v>44</v>
      </c>
      <c r="B6" s="9">
        <f>GETPIVOTDATA("[Measures].[Contagem Distinta de Pedido]",$A$14)</f>
        <v>19506</v>
      </c>
    </row>
    <row r="11" spans="1:5" x14ac:dyDescent="0.3">
      <c r="A11" s="2" t="s">
        <v>18</v>
      </c>
      <c r="B11" t="s" vm="1">
        <v>17</v>
      </c>
    </row>
    <row r="12" spans="1:5" x14ac:dyDescent="0.3">
      <c r="A12" s="2" t="s">
        <v>32</v>
      </c>
      <c r="B12" t="s" vm="3">
        <v>46</v>
      </c>
    </row>
    <row r="14" spans="1:5" x14ac:dyDescent="0.3">
      <c r="A14" t="s">
        <v>14</v>
      </c>
      <c r="B14" t="s">
        <v>15</v>
      </c>
      <c r="C14" t="s">
        <v>30</v>
      </c>
      <c r="D14" t="s">
        <v>39</v>
      </c>
      <c r="E14" t="s">
        <v>38</v>
      </c>
    </row>
    <row r="15" spans="1:5" x14ac:dyDescent="0.3">
      <c r="A15" s="5">
        <v>18495437.180000011</v>
      </c>
      <c r="B15" s="6">
        <v>21053243.319999989</v>
      </c>
      <c r="C15" s="5">
        <v>9701777</v>
      </c>
      <c r="D15" s="5">
        <v>303.049879241697</v>
      </c>
      <c r="E15" s="5">
        <v>19506</v>
      </c>
    </row>
  </sheetData>
  <conditionalFormatting sqref="C3">
    <cfRule type="expression" dxfId="1" priority="2">
      <formula>$C$2&gt;0</formula>
    </cfRule>
    <cfRule type="expression" dxfId="0" priority="1">
      <formula>$C$2&lt;0</formula>
    </cfRule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V e n d a s _ 8 f f 2 8 f 4 e - 2 e 2 a - 4 5 c 0 - b f 7 b - e d 9 2 1 2 7 6 a a 5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 P e d i d o < / s t r i n g > < / k e y > < v a l u e > < i n t > 9 6 < / i n t > < / v a l u e > < / i t e m > < i t e m > < k e y > < s t r i n g > D a t a   P e d i d o < / s t r i n g > < / k e y > < v a l u e > < i n t > 1 3 6 < / i n t > < / v a l u e > < / i t e m > < i t e m > < k e y > < s t r i n g > D a t a   F a t u r a m e n t o < / s t r i n g > < / k e y > < v a l u e > < i n t > 1 8 2 < / i n t > < / v a l u e > < / i t e m > < i t e m > < k e y > < s t r i n g > C o d . V e n d e d o r < / s t r i n g > < / k e y > < v a l u e > < i n t > 1 5 2 < / i n t > < / v a l u e > < / i t e m > < i t e m > < k e y > < s t r i n g > C o d . U n i d a d e < / s t r i n g > < / k e y > < v a l u e > < i n t > 1 4 2 < / i n t > < / v a l u e > < / i t e m > < i t e m > < k e y > < s t r i n g > C o d . C l i e n t e < / s t r i n g > < / k e y > < v a l u e > < i n t > 1 3 0 < / i n t > < / v a l u e > < / i t e m > < i t e m > < k e y > < s t r i n g > C o d . P r o d u t o < / s t r i n g > < / k e y > < v a l u e > < i n t > 1 4 1 < / i n t > < / v a l u e > < / i t e m > < i t e m > < k e y > < s t r i n g > Q t d e < / s t r i n g > < / k e y > < v a l u e > < i n t > 8 1 < / i n t > < / v a l u e > < / i t e m > < i t e m > < k e y > < s t r i n g > V l . U n i t a r i o < / s t r i n g > < / k e y > < v a l u e > < i n t > 1 2 5 < / i n t > < / v a l u e > < / i t e m > < i t e m > < k e y > < s t r i n g > V l . F r e t e < / s t r i n g > < / k e y > < v a l u e > < i n t > 1 0 3 < / i n t > < / v a l u e > < / i t e m > < i t e m > < k e y > < s t r i n g > V l . T o t a l < / s t r i n g > < / k e y > < v a l u e > < i n t > 9 8 < / i n t > < / v a l u e > < / i t e m > < / C o l u m n W i d t h s > < C o l u m n D i s p l a y I n d e x > < i t e m > < k e y > < s t r i n g > P e d i d o < / s t r i n g > < / k e y > < v a l u e > < i n t > 0 < / i n t > < / v a l u e > < / i t e m > < i t e m > < k e y > < s t r i n g > D a t a   P e d i d o < / s t r i n g > < / k e y > < v a l u e > < i n t > 1 < / i n t > < / v a l u e > < / i t e m > < i t e m > < k e y > < s t r i n g > D a t a   F a t u r a m e n t o < / s t r i n g > < / k e y > < v a l u e > < i n t > 2 < / i n t > < / v a l u e > < / i t e m > < i t e m > < k e y > < s t r i n g > C o d . V e n d e d o r < / s t r i n g > < / k e y > < v a l u e > < i n t > 3 < / i n t > < / v a l u e > < / i t e m > < i t e m > < k e y > < s t r i n g > C o d . U n i d a d e < / s t r i n g > < / k e y > < v a l u e > < i n t > 4 < / i n t > < / v a l u e > < / i t e m > < i t e m > < k e y > < s t r i n g > C o d . C l i e n t e < / s t r i n g > < / k e y > < v a l u e > < i n t > 5 < / i n t > < / v a l u e > < / i t e m > < i t e m > < k e y > < s t r i n g > C o d . P r o d u t o < / s t r i n g > < / k e y > < v a l u e > < i n t > 6 < / i n t > < / v a l u e > < / i t e m > < i t e m > < k e y > < s t r i n g > Q t d e < / s t r i n g > < / k e y > < v a l u e > < i n t > 7 < / i n t > < / v a l u e > < / i t e m > < i t e m > < k e y > < s t r i n g > V l . U n i t a r i o < / s t r i n g > < / k e y > < v a l u e > < i n t > 8 < / i n t > < / v a l u e > < / i t e m > < i t e m > < k e y > < s t r i n g > V l . F r e t e < / s t r i n g > < / k e y > < v a l u e > < i n t > 9 < / i n t > < / v a l u e > < / i t e m > < i t e m > < k e y > < s t r i n g > V l . T o t a l 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V e n d a s _ 8 f f 2 8 f 4 e - 2 e 2 a - 4 5 c 0 - b f 7 b - e d 9 2 1 2 7 6 a a 5 2 , C a l e n d a r i o _ 0 a f e 0 3 b d - 9 3 4 2 - 4 3 2 2 - b 6 9 9 - 2 a 3 2 1 5 2 6 9 5 b c , C i d a d e s _ f 5 7 4 9 8 0 6 - f f 8 e - 4 5 4 4 - 9 f 4 3 - 0 4 4 4 b 7 d c 6 0 f b , C l i e n t e s _ 4 4 3 e e 9 e 9 - a a e 8 - 4 d e 0 - b d 1 1 - 0 0 9 a 5 6 1 2 d 4 a 2 , P r o d u t o s _ 0 f e e e 4 4 a - 2 6 0 1 - 4 b d d - a 2 1 1 - 8 4 9 6 a b 8 9 e d 8 f , U n i d a d e s _ 9 a d b a e f 1 - f 4 6 4 - 4 d f 4 - 8 7 4 8 - a 9 0 6 1 c e 2 1 0 4 7 , V e n d e d o r e s _ 0 e 2 d 5 f 9 6 - e 5 b 6 - 4 1 2 9 - a 8 8 9 - c c 4 2 b 2 c 6 9 9 3 7 ] ] > < / C u s t o m C o n t e n t > < / G e m i n i > 
</file>

<file path=customXml/item1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��< ? x m l   v e r s i o n = " 1 . 0 "   e n c o d i n g = " u t f - 1 6 " ? > < D a t a M a s h u p   s q m i d = " 3 f c 2 c d 8 7 - a 4 e 4 - 4 c 3 8 - 9 f 3 2 - f d e b 0 c c 8 0 5 9 e "   x m l n s = " h t t p : / / s c h e m a s . m i c r o s o f t . c o m / D a t a M a s h u p " > A A A A A B U G A A B Q S w M E F A A C A A g A S Z u L V S n H i a C k A A A A 9 g A A A B I A H A B D b 2 5 m a W c v U G F j a 2 F n Z S 5 4 b W w g o h g A K K A U A A A A A A A A A A A A A A A A A A A A A A A A A A A A h Y 9 N C s I w G E S v U r J v / g S R 8 j U F 3 V o Q B X E b Y m y D b V q a 1 P R u L j y S V 7 C i V X c u 5 8 1 b z N y v N 8 i G u o o u u n O m s S l i m K J I W 9 U c j S 1 S 1 P t T v E C Z g I 1 U Z 1 n o a J S t S w Z 3 T F H p f Z s Q E k L A Y Y a b r i C c U k Y O + X q n S l 1 L 9 J H N f z k 2 1 n l p l U Y C 9 q 8 x g m P G G J 5 T j i m Q C U J u 7 F f g 4 9 5 n + w N h 1 V e + 7 7 R o f b z c A p k i k P c H 8 Q B Q S w M E F A A C A A g A S Z u L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m b i 1 W g h b m K D w M A A A U S A A A T A B w A R m 9 y b X V s Y X M v U 2 V j d G l v b j E u b S C i G A A o o B Q A A A A A A A A A A A A A A A A A A A A A A A A A A A D l V 8 1 q 2 0 A Q v h v 8 D o t 6 c U C Y y I k D b f A h k e 2 0 0 I a k d n K J S x l b 0 3 j p a t f s r k L S k K f p I V D o U / j F u i v / S L a k O H Y x F N c X i x l p 5 9 v 5 v p n Z V T j Q V H D S m f x 7 x + V S u a S G I D E g 1 8 g D U K R B G O p y i Z h f W 3 C N x u C r u 2 p T D K I Q u a 6 0 K c O q b z 1 c q 4 r j v + t d K Z S q V 6 9 7 3 t t e E 9 V 3 L U a 9 J q h h X 4 A M C B e k d T 9 A 1 p u s X x 2 o O 2 f P v W k i o y H V K B v O s e M S X 7 A o 5 K r h e S 5 p 8 Y E I K L 9 t e L V 6 z S W X k d D Y 0 Q 8 M G 8 l j 9 V x w / L L n T o C + c X z o 4 / g Z 2 F A o c i F F K O 5 o I J R j w H e h b 1 6 P b R r f I w Q G b C X e m U t u p u Y T x j o D Y C B V Q 8 s o v W 6 X j g Q 5 Y Q Y n B C J Z r i u B q 2 9 C h h P c 3 Y c R q k o h C v f x 0 b n A w D y b n X 7 g + u i w a r 9 4 c s m j 0 w Q N Z O 7 U x k w 0 3 u v E 1 w Y d S b C p z 7 7 g i 6 B q 0 4 q B k N m l r f e K 0 8 B s O d / p M 2 q W L X A a / E G U E / N S 5 y 1 3 z W w o D Z L O v + B R 2 E c 5 8 7 Y l x p F y X F 2 h g S 2 5 n l I U m M h W Q 1 r C + H d g 2 D C Q F T E P U w m B 3 X w R M 5 a V R Q 5 N 0 O W s I w y G x I a p n q L 5 F O f a r H x 1 i U O M X F M 5 W B O Z 9 z K 0 1 + w t Q b y o h Y 1 h p / N R j G 8 m 6 t f t 0 s 1 k N Y 4 d g M Y X t R y / 8 L R X L l F e g C / d o 3 x g t o s Y l W 2 v T y U x V v S q e q p V H d X 3 9 7 1 d 6 V W W q 0 z d n / C c 7 n U u Q r R S + D T + p T J f T I 1 L n 3 Q l D V F p i c 5 f V N U m 9 f 5 v V U w m 0 W s W Q t z W t z i t p w F W l M D h r p a A n Y A f T s 9 a W f 2 2 l I a c W e 3 P 5 u y i + a M w Q O k P G D + P f 4 o l x R d S v c j 0 Z E h v k + p p h D W 4 3 q W T 2 c s n o b k j e / L K 1 8 e Z j E a b M T 0 9 c W 2 R 6 V m E F U w f b F j V 6 1 A y 4 T l O v z V 6 O R m 2 9 l q B / a B o e q w p t + y 0 W F N 5 q 6 f B C u k V n b O L 7 L 6 Z E 7 d C U n i t x h Y H x / R C s E W R z S K s E F l t l 0 d H 4 b U r c a z f H 2 Y 3 v W 2 S l 8 T 4 n y d / 8 Z 0 6 5 V k s y 0 4 0 Q n l H V Y 4 r v v p Y M i T o 5 c m Q 5 M X g 4 6 D I Z 4 z B Q C o l s Q k L z 7 f L A R b l l F 3 3 + A 9 Q S w E C L Q A U A A I A C A B J m 4 t V K c e J o K Q A A A D 2 A A A A E g A A A A A A A A A A A A A A A A A A A A A A Q 2 9 u Z m l n L 1 B h Y 2 t h Z 2 U u e G 1 s U E s B A i 0 A F A A C A A g A S Z u L V Q / K 6 a u k A A A A 6 Q A A A B M A A A A A A A A A A A A A A A A A 8 A A A A F t D b 2 5 0 Z W 5 0 X 1 R 5 c G V z X S 5 4 b W x Q S w E C L Q A U A A I A C A B J m 4 t V o I W 5 i g 8 D A A A F E g A A E w A A A A A A A A A A A A A A A A D h A Q A A R m 9 y b X V s Y X M v U 2 V j d G l v b j E u b V B L B Q Y A A A A A A w A D A M I A A A A 9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D R w A A A A A A A K F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Z G F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Q 2 9 s d W 1 u V H l w Z X M i I F Z h b H V l P S J z Q X d r S k F 3 T U R C Z 0 1 G Q l F V P S I g L z 4 8 R W 5 0 c n k g V H l w Z T 0 i R m l s b E N v b H V t b k 5 h b W V z I i B W Y W x 1 Z T 0 i c 1 s m c X V v d D t Q Z W R p Z G 8 m c X V v d D s s J n F 1 b 3 Q 7 R G F 0 Y S B Q Z W R p Z G 8 m c X V v d D s s J n F 1 b 3 Q 7 R G F 0 Y S B G Y X R 1 c m F t Z W 5 0 b y Z x d W 9 0 O y w m c X V v d D t D b 2 Q u V m V u Z G V k b 3 I m c X V v d D s s J n F 1 b 3 Q 7 Q 2 9 k L l V u a W R h Z G U m c X V v d D s s J n F 1 b 3 Q 7 Q 2 9 k L k N s a W V u d G U m c X V v d D s s J n F 1 b 3 Q 7 Q 2 9 k L l B y b 2 R 1 d G 8 m c X V v d D s s J n F 1 b 3 Q 7 U X R k Z S Z x d W 9 0 O y w m c X V v d D t W b C 5 V b m l 0 Y X J p b y Z x d W 9 0 O y w m c X V v d D t W b C 5 G c m V 0 Z S Z x d W 9 0 O y w m c X V v d D t W b C 5 U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Z W 5 k Y X M v V G l w b y B B b H R l c m F k b y 5 7 U G V k a W R v L D B 9 J n F 1 b 3 Q 7 L C Z x d W 9 0 O 1 N l Y 3 R p b 2 4 x L 1 Z l b m R h c y 9 U a X B v I E F s d G V y Y W R v M S 5 7 R G F 0 Y S B Q Z W R p Z G 8 s M X 0 m c X V v d D s s J n F 1 b 3 Q 7 U 2 V j d G l v b j E v V m V u Z G F z L 1 R p c G 8 g Q W x 0 Z X J h Z G 8 x L n t E Y X R h I E Z h d H V y Y W 1 l b n R v L D J 9 J n F 1 b 3 Q 7 L C Z x d W 9 0 O 1 N l Y 3 R p b 2 4 x L 1 Z l b m R h c y 9 U a X B v I E F s d G V y Y W R v L n t D b 2 Q u V m V u Z G V k b 3 I s M 3 0 m c X V v d D s s J n F 1 b 3 Q 7 U 2 V j d G l v b j E v V m V u Z G F z L 1 R p c G 8 g Q W x 0 Z X J h Z G 8 u e 0 N v Z C 5 V b m l k Y W R l L D R 9 J n F 1 b 3 Q 7 L C Z x d W 9 0 O 1 N l Y 3 R p b 2 4 x L 1 Z l b m R h c y 9 U a X B v I E F s d G V y Y W R v L n t D b 2 Q u Q 2 x p Z W 5 0 Z S w 1 f S Z x d W 9 0 O y w m c X V v d D t T Z W N 0 a W 9 u M S 9 W Z W 5 k Y X M v V G l w b y B B b H R l c m F k b y 5 7 Q 2 9 k L l B y b 2 R 1 d G 8 s N n 0 m c X V v d D s s J n F 1 b 3 Q 7 U 2 V j d G l v b j E v V m V u Z G F z L 1 R p c G 8 g Q W x 0 Z X J h Z G 8 u e 1 F 0 Z G U s N 3 0 m c X V v d D s s J n F 1 b 3 Q 7 U 2 V j d G l v b j E v V m V u Z G F z L 1 R p c G 8 g Q W x 0 Z X J h Z G 8 u e 1 Z s L l V u a X R h c m l v L D h 9 J n F 1 b 3 Q 7 L C Z x d W 9 0 O 1 N l Y 3 R p b 2 4 x L 1 Z l b m R h c y 9 U a X B v I E F s d G V y Y W R v L n t W b C 5 G c m V 0 Z S w 5 f S Z x d W 9 0 O y w m c X V v d D t T Z W N 0 a W 9 u M S 9 W Z W 5 k Y X M v V G l w b y B B b H R l c m F k b y 5 7 V m w u V G 9 0 Y W w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W Z W 5 k Y X M v V G l w b y B B b H R l c m F k b y 5 7 U G V k a W R v L D B 9 J n F 1 b 3 Q 7 L C Z x d W 9 0 O 1 N l Y 3 R p b 2 4 x L 1 Z l b m R h c y 9 U a X B v I E F s d G V y Y W R v M S 5 7 R G F 0 Y S B Q Z W R p Z G 8 s M X 0 m c X V v d D s s J n F 1 b 3 Q 7 U 2 V j d G l v b j E v V m V u Z G F z L 1 R p c G 8 g Q W x 0 Z X J h Z G 8 x L n t E Y X R h I E Z h d H V y Y W 1 l b n R v L D J 9 J n F 1 b 3 Q 7 L C Z x d W 9 0 O 1 N l Y 3 R p b 2 4 x L 1 Z l b m R h c y 9 U a X B v I E F s d G V y Y W R v L n t D b 2 Q u V m V u Z G V k b 3 I s M 3 0 m c X V v d D s s J n F 1 b 3 Q 7 U 2 V j d G l v b j E v V m V u Z G F z L 1 R p c G 8 g Q W x 0 Z X J h Z G 8 u e 0 N v Z C 5 V b m l k Y W R l L D R 9 J n F 1 b 3 Q 7 L C Z x d W 9 0 O 1 N l Y 3 R p b 2 4 x L 1 Z l b m R h c y 9 U a X B v I E F s d G V y Y W R v L n t D b 2 Q u Q 2 x p Z W 5 0 Z S w 1 f S Z x d W 9 0 O y w m c X V v d D t T Z W N 0 a W 9 u M S 9 W Z W 5 k Y X M v V G l w b y B B b H R l c m F k b y 5 7 Q 2 9 k L l B y b 2 R 1 d G 8 s N n 0 m c X V v d D s s J n F 1 b 3 Q 7 U 2 V j d G l v b j E v V m V u Z G F z L 1 R p c G 8 g Q W x 0 Z X J h Z G 8 u e 1 F 0 Z G U s N 3 0 m c X V v d D s s J n F 1 b 3 Q 7 U 2 V j d G l v b j E v V m V u Z G F z L 1 R p c G 8 g Q W x 0 Z X J h Z G 8 u e 1 Z s L l V u a X R h c m l v L D h 9 J n F 1 b 3 Q 7 L C Z x d W 9 0 O 1 N l Y 3 R p b 2 4 x L 1 Z l b m R h c y 9 U a X B v I E F s d G V y Y W R v L n t W b C 5 G c m V 0 Z S w 5 f S Z x d W 9 0 O y w m c X V v d D t T Z W N 0 a W 9 u M S 9 W Z W 5 k Y X M v V G l w b y B B b H R l c m F k b y 5 7 V m w u V G 9 0 Y W w s M T B 9 J n F 1 b 3 Q 7 X S w m c X V v d D t S Z W x h d G l v b n N o a X B J b m Z v J n F 1 b 3 Q 7 O l t d f S I g L z 4 8 R W 5 0 c n k g V H l w Z T 0 i U G l 2 b 3 R P Y m p l Y 3 R O Y W 1 l I i B W Y W x 1 Z T 0 i c 0 R h Z G 9 z I V R h Y m V s Y S B k a W 7 D o m 1 p Y 2 E y I i A v P j x F b n R y e S B U e X B l P S J G a W x s Z W R D b 2 1 w b G V 0 Z V J l c 3 V s d F R v V 2 9 y a 3 N o Z W V 0 I i B W Y W x 1 Z T 0 i b D A i I C 8 + P E V u d H J 5 I F R 5 c G U 9 I k Z p b G x M Y X N 0 V X B k Y X R l Z C I g V m F s d W U 9 I m Q y M D I y L T E y L T E x V D E 5 O j Q 2 O j E z L j I z N T Q z M D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2 M T M 3 N j Q i I C 8 + P E V u d H J 5 I F R 5 c G U 9 I k F k Z G V k V G 9 E Y X R h T W 9 k Z W w i I F Z h b H V l P S J s M S I g L z 4 8 R W 5 0 c n k g V H l w Z T 0 i U X V l c n l J R C I g V m F s d W U 9 I n M x O T l l M j c 5 Z S 0 2 Y m V h L T Q y M W U t O T Z j Z S 1 k M z h l O T I 2 Y W J m Y W M i I C 8 + P C 9 T d G F i b G V F b n R y a W V z P j w v S X R l b T 4 8 S X R l b T 4 8 S X R l b U x v Y 2 F 0 a W 9 u P j x J d G V t V H l w Z T 5 G b 3 J t d W x h P C 9 J d G V t V H l w Z T 4 8 S X R l b V B h d G g + U 2 V j d G l v b j E v V m V u Z G F z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Z G F z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W 5 k Y X M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Z G F z L 1 R l e H R v J T I w R X h 0 c m E l Q z M l Q U R k b y U y M E F u d G V z J T I w Z G 8 l M j B E Z W x p b W l 0 Y W R v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b m R h c y 9 U Z X h 0 b y U y M E V 4 d H J h J U M z J U F E Z G 8 l M j B B b n R l c y U y M G R v J T I w R G V s a W 1 p d G F k b 3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Z G F z L 1 R p c G 8 l M j B B b H R l c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x l b m R h c m l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B Z G R l Z F R v R G F 0 Y U 1 v Z G V s I i B W Y W x 1 Z T 0 i b D E i I C 8 + P E V u d H J 5 I F R 5 c G U 9 I k Z p b G x D b 3 V u d C I g V m F s d W U 9 I m w x O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y L T E x V D E 5 O j Q 2 O j E z L j I 1 M z c 4 M D V a I i A v P j x F b n R y e S B U e X B l P S J G a W x s Q 2 9 s d W 1 u V H l w Z X M i I F Z h b H V l P S J z Q 1 F N R 0 F 3 W T 0 i I C 8 + P E V u d H J 5 I F R 5 c G U 9 I k Z p b G x D b 2 x 1 b W 5 O Y W 1 l c y I g V m F s d W U 9 I n N b J n F 1 b 3 Q 7 R G F 0 Y S Z x d W 9 0 O y w m c X V v d D t B b m 8 m c X V v d D s s J n F 1 b 3 Q 7 T m 9 t Z S B k b y B N w 6 p z J n F 1 b 3 Q 7 L C Z x d W 9 0 O 0 3 D q n M m c X V v d D s s J n F 1 b 3 Q 7 V H J p b W V z d H J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F s Z W 5 k Y X J p b y 9 U a X B v I E F s d G V y Y W R v M S 5 7 R G F 0 Y S w w f S Z x d W 9 0 O y w m c X V v d D t T Z W N 0 a W 9 u M S 9 D Y W x l b m R h c m l v L 1 R p c G 8 g Q W x 0 Z X J h Z G 8 u e 0 F u b y w x f S Z x d W 9 0 O y w m c X V v d D t T Z W N 0 a W 9 u M S 9 D Y W x l b m R h c m l v L 1 R p c G 8 g Q W x 0 Z X J h Z G 8 u e 0 5 v b W U g Z G 8 g T c O q c y w y f S Z x d W 9 0 O y w m c X V v d D t T Z W N 0 a W 9 u M S 9 D Y W x l b m R h c m l v L 1 R p c G 8 g Q W x 0 Z X J h Z G 8 u e 0 3 D q n M s M 3 0 m c X V v d D s s J n F 1 b 3 Q 7 U 2 V j d G l v b j E v Q 2 F s Z W 5 k Y X J p b y 9 U a X B v I E F s d G V y Y W R v L n t U c m l t Z X N 0 c m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2 F s Z W 5 k Y X J p b y 9 U a X B v I E F s d G V y Y W R v M S 5 7 R G F 0 Y S w w f S Z x d W 9 0 O y w m c X V v d D t T Z W N 0 a W 9 u M S 9 D Y W x l b m R h c m l v L 1 R p c G 8 g Q W x 0 Z X J h Z G 8 u e 0 F u b y w x f S Z x d W 9 0 O y w m c X V v d D t T Z W N 0 a W 9 u M S 9 D Y W x l b m R h c m l v L 1 R p c G 8 g Q W x 0 Z X J h Z G 8 u e 0 5 v b W U g Z G 8 g T c O q c y w y f S Z x d W 9 0 O y w m c X V v d D t T Z W N 0 a W 9 u M S 9 D Y W x l b m R h c m l v L 1 R p c G 8 g Q W x 0 Z X J h Z G 8 u e 0 3 D q n M s M 3 0 m c X V v d D s s J n F 1 b 3 Q 7 U 2 V j d G l v b j E v Q 2 F s Z W 5 k Y X J p b y 9 U a X B v I E F s d G V y Y W R v L n t U c m l t Z X N 0 c m U s N H 0 m c X V v d D t d L C Z x d W 9 0 O 1 J l b G F 0 a W 9 u c 2 h p c E l u Z m 8 m c X V v d D s 6 W 1 1 9 I i A v P j x F b n R y e S B U e X B l P S J Q a X Z v d E 9 i a m V j d E 5 h b W U i I F Z h b H V l P S J z R G F k b 3 M h V G F i Z W x h I G R p b s O i b W l j Y T I i I C 8 + P E V u d H J 5 I F R 5 c G U 9 I k Z p b G x l Z E N v b X B s Z X R l U m V z d W x 0 V G 9 X b 3 J r c 2 h l Z X Q i I F Z h b H V l P S J s M C I g L z 4 8 R W 5 0 c n k g V H l w Z T 0 i U X V l c n l J R C I g V m F s d W U 9 I n M 5 Y j l i M 2 N h M y 0 3 Z G U 4 L T Q 5 O G Q t Y T Z h N C 0 5 Z G Y 3 Z D Q y Y W M 3 O G Y i I C 8 + P C 9 T d G F i b G V F b n R y a W V z P j w v S X R l b T 4 8 S X R l b T 4 8 S X R l b U x v Y 2 F 0 a W 9 u P j x J d G V t V H l w Z T 5 G b 3 J t d W x h P C 9 J d G V t V H l w Z T 4 8 S X R l b V B h d G g + U 2 V j d G l v b j E v Q 2 F s Z W 5 k Y X J p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G V u Z G F y a W 8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G V u Z G F y a W 8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s Z W 5 k Y X J p b y 9 U Z X h 0 b y U y M E V 4 d H J h J U M z J U F E Z G 8 l M j B B b n R l c y U y M G R v J T I w R G V s a W 1 p d G F k b 3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x l b m R h c m l v L 1 R p c G 8 l M j B B b H R l c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W R h Z G V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N T c w I i A v P j x F b n R y e S B U e X B l P S J B Z G R l Z F R v R G F 0 Y U 1 v Z G V s I i B W Y W x 1 Z T 0 i b D E i I C 8 + P E V u d H J 5 I F R 5 c G U 9 I k Z p b G x M Y X N 0 V X B k Y X R l Z C I g V m F s d W U 9 I m Q y M D I y L T E y L T E x V D E 5 O j Q 2 O j E z L j I 3 O D k 3 N D J a I i A v P j x F b n R y e S B U e X B l P S J G a W x s Q 2 9 s d W 1 u V H l w Z X M i I F Z h b H V l P S J z Q X d Z R 0 J n P T 0 i I C 8 + P E V u d H J 5 I F R 5 c G U 9 I k Z p b G x D b 2 x 1 b W 5 O Y W 1 l c y I g V m F s d W U 9 I n N b J n F 1 b 3 Q 7 Q 2 9 k L k l C R 0 U m c X V v d D s s J n F 1 b 3 Q 7 R X N 0 Y W R v J n F 1 b 3 Q 7 L C Z x d W 9 0 O 0 N p Z G F k Z S Z x d W 9 0 O y w m c X V v d D t M b 2 N h b G l 6 Y c O n w 6 N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l k Y W R l c y 9 U a X B v I E F s d G V y Y W R v L n t D b 2 Q u S U J H R S w w f S Z x d W 9 0 O y w m c X V v d D t T Z W N 0 a W 9 u M S 9 D a W R h Z G V z L 1 R p c G 8 g Q W x 0 Z X J h Z G 8 u e 0 V z d G F k b y w x f S Z x d W 9 0 O y w m c X V v d D t T Z W N 0 a W 9 u M S 9 D a W R h Z G V z L 1 R p c G 8 g Q W x 0 Z X J h Z G 8 u e 0 N p Z G F k Z S w y f S Z x d W 9 0 O y w m c X V v d D t T Z W N 0 a W 9 u M S 9 D a W R h Z G V z L 1 R p c G 8 g Q W x 0 Z X J h Z G 8 u e 0 x v Y 2 F s a X p h w 6 f D o 2 8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Q 2 l k Y W R l c y 9 U a X B v I E F s d G V y Y W R v L n t D b 2 Q u S U J H R S w w f S Z x d W 9 0 O y w m c X V v d D t T Z W N 0 a W 9 u M S 9 D a W R h Z G V z L 1 R p c G 8 g Q W x 0 Z X J h Z G 8 u e 0 V z d G F k b y w x f S Z x d W 9 0 O y w m c X V v d D t T Z W N 0 a W 9 u M S 9 D a W R h Z G V z L 1 R p c G 8 g Q W x 0 Z X J h Z G 8 u e 0 N p Z G F k Z S w y f S Z x d W 9 0 O y w m c X V v d D t T Z W N 0 a W 9 u M S 9 D a W R h Z G V z L 1 R p c G 8 g Q W x 0 Z X J h Z G 8 u e 0 x v Y 2 F s a X p h w 6 f D o 2 8 s M 3 0 m c X V v d D t d L C Z x d W 9 0 O 1 J l b G F 0 a W 9 u c 2 h p c E l u Z m 8 m c X V v d D s 6 W 1 1 9 I i A v P j x F b n R y e S B U e X B l P S J Q a X Z v d E 9 i a m V j d E 5 h b W U i I F Z h b H V l P S J z U m V z d W 1 v I V R h Y m V s Y S B k a W 7 D o m 1 p Y 2 E 1 I i A v P j x F b n R y e S B U e X B l P S J G a W x s Z W R D b 2 1 w b G V 0 Z V J l c 3 V s d F R v V 2 9 y a 3 N o Z W V 0 I i B W Y W x 1 Z T 0 i b D A i I C 8 + P E V u d H J 5 I F R 5 c G U 9 I l F 1 Z X J 5 S U Q i I F Z h b H V l P S J z N T U 0 Z G Z l N D k t Z D k 3 N C 0 0 Y j I 5 L W J j Y z M t N G I 1 Y j Y 3 Z T E 3 Y m M z I i A v P j w v U 3 R h Y m x l R W 5 0 c m l l c z 4 8 L 0 l 0 Z W 0 + P E l 0 Z W 0 + P E l 0 Z W 1 M b 2 N h d G l v b j 4 8 S X R l b V R 5 c G U + R m 9 y b X V s Y T w v S X R l b V R 5 c G U + P E l 0 Z W 1 Q Y X R o P l N l Y 3 R p b 2 4 x L 0 N p Z G F k Z X M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W R h Z G V z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W R h Z G V z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s a W V u d G V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D g 1 I i A v P j x F b n R y e S B U e X B l P S J B Z G R l Z F R v R G F 0 Y U 1 v Z G V s I i B W Y W x 1 Z T 0 i b D E i I C 8 + P E V u d H J 5 I F R 5 c G U 9 I k Z p b G x M Y X N 0 V X B k Y X R l Z C I g V m F s d W U 9 I m Q y M D I y L T E y L T E x V D E 5 O j Q 2 O j E z L j I 5 O D I y M z V a I i A v P j x F b n R y e S B U e X B l P S J G a W x s Q 2 9 s d W 1 u V H l w Z X M i I F Z h b H V l P S J z Q X d Z R E J n P T 0 i I C 8 + P E V u d H J 5 I F R 5 c G U 9 I k Z p b G x D b 2 x 1 b W 5 O Y W 1 l c y I g V m F s d W U 9 I n N b J n F 1 b 3 Q 7 Q 2 9 k L k N s a W V u d G U m c X V v d D s s J n F 1 b 3 Q 7 Q 2 x p Z W 5 0 Z S Z x d W 9 0 O y w m c X V v d D t D b 2 Q u S U J H R S Z x d W 9 0 O y w m c X V v d D t H c n V w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s a W V u d G V z L 1 R p c G 8 g Q W x 0 Z X J h Z G 8 u e 0 N v Z C 5 D b G l l b n R l L D B 9 J n F 1 b 3 Q 7 L C Z x d W 9 0 O 1 N l Y 3 R p b 2 4 x L 0 N s a W V u d G V z L 1 R p c G 8 g Q W x 0 Z X J h Z G 8 u e 0 N s a W V u d G U s M X 0 m c X V v d D s s J n F 1 b 3 Q 7 U 2 V j d G l v b j E v Q 2 x p Z W 5 0 Z X M v V G l w b y B B b H R l c m F k b y 5 7 Q 2 9 k L k l C R 0 U s M n 0 m c X V v d D s s J n F 1 b 3 Q 7 U 2 V j d G l v b j E v Q 2 x p Z W 5 0 Z X M v V G l w b y B B b H R l c m F k b y 5 7 R 3 J 1 c G 8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Q 2 x p Z W 5 0 Z X M v V G l w b y B B b H R l c m F k b y 5 7 Q 2 9 k L k N s a W V u d G U s M H 0 m c X V v d D s s J n F 1 b 3 Q 7 U 2 V j d G l v b j E v Q 2 x p Z W 5 0 Z X M v V G l w b y B B b H R l c m F k b y 5 7 Q 2 x p Z W 5 0 Z S w x f S Z x d W 9 0 O y w m c X V v d D t T Z W N 0 a W 9 u M S 9 D b G l l b n R l c y 9 U a X B v I E F s d G V y Y W R v L n t D b 2 Q u S U J H R S w y f S Z x d W 9 0 O y w m c X V v d D t T Z W N 0 a W 9 u M S 9 D b G l l b n R l c y 9 U a X B v I E F s d G V y Y W R v L n t H c n V w b y w z f S Z x d W 9 0 O 1 0 s J n F 1 b 3 Q 7 U m V s Y X R p b 2 5 z a G l w S W 5 m b y Z x d W 9 0 O z p b X X 0 i I C 8 + P E V u d H J 5 I F R 5 c G U 9 I l B p d m 9 0 T 2 J q Z W N 0 T m F t Z S I g V m F s d W U 9 I n N S Z X N 1 b W 8 h V G F i Z W x h I G R p b s O i b W l j Y T U i I C 8 + P E V u d H J 5 I F R 5 c G U 9 I k Z p b G x l Z E N v b X B s Z X R l U m V z d W x 0 V G 9 X b 3 J r c 2 h l Z X Q i I F Z h b H V l P S J s M C I g L z 4 8 R W 5 0 c n k g V H l w Z T 0 i U X V l c n l J R C I g V m F s d W U 9 I n N i Z G Q w Z T E 1 O S 1 l Z j R h L T Q 0 N m M t O D F l O S 0 w N 2 I z N G F i M 2 M x N T Q i I C 8 + P C 9 T d G F i b G V F b n R y a W V z P j w v S X R l b T 4 8 S X R l b T 4 8 S X R l b U x v Y 2 F 0 a W 9 u P j x J d G V t V H l w Z T 5 G b 3 J t d W x h P C 9 J d G V t V H l w Z T 4 8 S X R l b V B h d G g + U 2 V j d G l v b j E v Q 2 x p Z W 5 0 Z X M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G l l b n R l c y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x p Z W 5 0 Z X M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0 b 3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w 6 f D o 2 8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2 I i A v P j x F b n R y e S B U e X B l P S J B Z G R l Z F R v R G F 0 Y U 1 v Z G V s I i B W Y W x 1 Z T 0 i b D E i I C 8 + P E V u d H J 5 I F R 5 c G U 9 I k Z p b G x M Y X N 0 V X B k Y X R l Z C I g V m F s d W U 9 I m Q y M D I y L T E y L T E x V D E 5 O j Q 2 O j E z L j M y M z k 5 M T N a I i A v P j x F b n R y e S B U e X B l P S J G a W x s Q 2 9 s d W 1 u V H l w Z X M i I F Z h b H V l P S J z Q m d Z R y I g L z 4 8 R W 5 0 c n k g V H l w Z T 0 i R m l s b E N v b H V t b k 5 h b W V z I i B W Y W x 1 Z T 0 i c 1 s m c X V v d D t D b 2 Q u U H J v Z H V 0 b y Z x d W 9 0 O y w m c X V v d D t Q c m 9 k d X R v J n F 1 b 3 Q 7 L C Z x d W 9 0 O 0 N h d G V n b 3 J p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b 2 R 1 d G 9 z L 1 R p c G 8 g Q W x 0 Z X J h Z G 8 x L n t D b 2 Q u U H J v Z H V 0 b y w w f S Z x d W 9 0 O y w m c X V v d D t T Z W N 0 a W 9 u M S 9 Q c m 9 k d X R v c y 9 U a X B v I E F s d G V y Y W R v M S 5 7 U H J v Z H V 0 b y w x f S Z x d W 9 0 O y w m c X V v d D t T Z W N 0 a W 9 u M S 9 Q c m 9 k d X R v c y 9 U a X B v I E F s d G V y Y W R v M S 5 7 Q 2 F 0 Z W d v c m l h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B y b 2 R 1 d G 9 z L 1 R p c G 8 g Q W x 0 Z X J h Z G 8 x L n t D b 2 Q u U H J v Z H V 0 b y w w f S Z x d W 9 0 O y w m c X V v d D t T Z W N 0 a W 9 u M S 9 Q c m 9 k d X R v c y 9 U a X B v I E F s d G V y Y W R v M S 5 7 U H J v Z H V 0 b y w x f S Z x d W 9 0 O y w m c X V v d D t T Z W N 0 a W 9 u M S 9 Q c m 9 k d X R v c y 9 U a X B v I E F s d G V y Y W R v M S 5 7 Q 2 F 0 Z W d v c m l h L D J 9 J n F 1 b 3 Q 7 X S w m c X V v d D t S Z W x h d G l v b n N o a X B J b m Z v J n F 1 b 3 Q 7 O l t d f S I g L z 4 8 R W 5 0 c n k g V H l w Z T 0 i U G l 2 b 3 R P Y m p l Y 3 R O Y W 1 l I i B W Y W x 1 Z T 0 i c 0 R h Z G 9 z I V R h Y m V s Y S B k a W 7 D o m 1 p Y 2 E y I i A v P j x F b n R y e S B U e X B l P S J G a W x s Z W R D b 2 1 w b G V 0 Z V J l c 3 V s d F R v V 2 9 y a 3 N o Z W V 0 I i B W Y W x 1 Z T 0 i b D A i I C 8 + P E V u d H J 5 I F R 5 c G U 9 I l F 1 Z X J 5 S U Q i I F Z h b H V l P S J z N j E 5 M z F k Z G U t Z j c y Z C 0 0 M D d j L W J j M z k t Y T Q z N W E 4 M D d m M D E 4 I i A v P j w v U 3 R h Y m x l R W 5 0 c m l l c z 4 8 L 0 l 0 Z W 0 + P E l 0 Z W 0 + P E l 0 Z W 1 M b 2 N h d G l v b j 4 8 S X R l b V R 5 c G U + R m 9 y b X V s Y T w v S X R l b V R 5 c G U + P E l 0 Z W 1 Q Y X R o P l N l Y 3 R p b 2 4 x L 1 B y b 2 R 1 d G 9 z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0 b 3 M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0 b 3 M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d G 9 z L 1 R p c G 8 l M j B B b H R l c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b m l k Y W R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C I g L z 4 8 R W 5 0 c n k g V H l w Z T 0 i Q W R k Z W R U b 0 R h d G F N b 2 R l b C I g V m F s d W U 9 I m w x I i A v P j x F b n R y e S B U e X B l P S J G a W x s T G F z d F V w Z G F 0 Z W Q i I F Z h b H V l P S J k M j A y M i 0 x M i 0 x M V Q x O T o 0 N j o x M y 4 z M z c 2 N T k z W i I g L z 4 8 R W 5 0 c n k g V H l w Z T 0 i R m l s b E N v b H V t b l R 5 c G V z I i B W Y W x 1 Z T 0 i c 0 F 3 W T 0 i I C 8 + P E V u d H J 5 I F R 5 c G U 9 I k Z p b G x D b 2 x 1 b W 5 O Y W 1 l c y I g V m F s d W U 9 I n N b J n F 1 b 3 Q 7 Q 2 9 k L l V u a W R h Z G U m c X V v d D s s J n F 1 b 3 Q 7 V W 5 p Z G F k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V u a W R h Z G V z L 1 R p c G 8 g Q W x 0 Z X J h Z G 8 u e 0 N v Z C 5 V b m l k Y W R l L D B 9 J n F 1 b 3 Q 7 L C Z x d W 9 0 O 1 N l Y 3 R p b 2 4 x L 1 V u a W R h Z G V z L 1 R p c G 8 g Q W x 0 Z X J h Z G 8 u e 1 V u a W R h Z G U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W 5 p Z G F k Z X M v V G l w b y B B b H R l c m F k b y 5 7 Q 2 9 k L l V u a W R h Z G U s M H 0 m c X V v d D s s J n F 1 b 3 Q 7 U 2 V j d G l v b j E v V W 5 p Z G F k Z X M v V G l w b y B B b H R l c m F k b y 5 7 V W 5 p Z G F k Z S w x f S Z x d W 9 0 O 1 0 s J n F 1 b 3 Q 7 U m V s Y X R p b 2 5 z a G l w S W 5 m b y Z x d W 9 0 O z p b X X 0 i I C 8 + P E V u d H J 5 I F R 5 c G U 9 I l B p d m 9 0 T 2 J q Z W N 0 T m F t Z S I g V m F s d W U 9 I n N E Y W R v c y F U Y W J l b G E g Z G l u w 6 J t a W N h M i I g L z 4 8 R W 5 0 c n k g V H l w Z T 0 i R m l s b G V k Q 2 9 t c G x l d G V S Z X N 1 b H R U b 1 d v c m t z a G V l d C I g V m F s d W U 9 I m w w I i A v P j x F b n R y e S B U e X B l P S J R d W V y e U l E I i B W Y W x 1 Z T 0 i c z c z N j B i N j R l L W N l M j c t N D A 0 N i 0 5 N 2 E x L T B j O G Y 2 Z D M 2 M z Q 1 M S I g L z 4 8 L 1 N 0 Y W J s Z U V u d H J p Z X M + P C 9 J d G V t P j x J d G V t P j x J d G V t T G 9 j Y X R p b 2 4 + P E l 0 Z W 1 U e X B l P k Z v c m 1 1 b G E 8 L 0 l 0 Z W 1 U e X B l P j x J d G V t U G F 0 a D 5 T Z W N 0 a W 9 u M S 9 V b m l k Y W R l c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u a W R h Z G V z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b m l k Y W R l c y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W 5 k Z W R v c m V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3 I i A v P j x F b n R y e S B U e X B l P S J B Z G R l Z F R v R G F 0 Y U 1 v Z G V s I i B W Y W x 1 Z T 0 i b D E i I C 8 + P E V u d H J 5 I F R 5 c G U 9 I k Z p b G x M Y X N 0 V X B k Y X R l Z C I g V m F s d W U 9 I m Q y M D I y L T E y L T E x V D E 5 O j Q 2 O j E z L j M 1 M T c w N D V a I i A v P j x F b n R y e S B U e X B l P S J G a W x s Q 2 9 s d W 1 u V H l w Z X M i I F Z h b H V l P S J z Q X d Z R y I g L z 4 8 R W 5 0 c n k g V H l w Z T 0 i R m l s b E N v b H V t b k 5 h b W V z I i B W Y W x 1 Z T 0 i c 1 s m c X V v d D t D b 2 Q u V m V u Z G V k b 3 I m c X V v d D s s J n F 1 b 3 Q 7 V m V u Z G V k b 3 I m c X V v d D s s J n F 1 b 3 Q 7 U 3 V w Z X J 2 a X N v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Z l b m R l Z G 9 y Z X M v V G l w b y B B b H R l c m F k b y 5 7 Q 2 9 k L l Z l b m R l Z G 9 y L D B 9 J n F 1 b 3 Q 7 L C Z x d W 9 0 O 1 N l Y 3 R p b 2 4 x L 1 Z l b m R l Z G 9 y Z X M v V G l w b y B B b H R l c m F k b y 5 7 V m V u Z G V k b 3 I s M X 0 m c X V v d D s s J n F 1 b 3 Q 7 U 2 V j d G l v b j E v V m V u Z G V k b 3 J l c y 9 U a X B v I E F s d G V y Y W R v L n t T d X B l c n Z p c 2 9 y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Z l b m R l Z G 9 y Z X M v V G l w b y B B b H R l c m F k b y 5 7 Q 2 9 k L l Z l b m R l Z G 9 y L D B 9 J n F 1 b 3 Q 7 L C Z x d W 9 0 O 1 N l Y 3 R p b 2 4 x L 1 Z l b m R l Z G 9 y Z X M v V G l w b y B B b H R l c m F k b y 5 7 V m V u Z G V k b 3 I s M X 0 m c X V v d D s s J n F 1 b 3 Q 7 U 2 V j d G l v b j E v V m V u Z G V k b 3 J l c y 9 U a X B v I E F s d G V y Y W R v L n t T d X B l c n Z p c 2 9 y L D J 9 J n F 1 b 3 Q 7 X S w m c X V v d D t S Z W x h d G l v b n N o a X B J b m Z v J n F 1 b 3 Q 7 O l t d f S I g L z 4 8 R W 5 0 c n k g V H l w Z T 0 i R m l s b G V k Q 2 9 t c G x l d G V S Z X N 1 b H R U b 1 d v c m t z a G V l d C I g V m F s d W U 9 I m w w I i A v P j x F b n R y e S B U e X B l P S J R d W V y e U l E I i B W Y W x 1 Z T 0 i c 2 J m Y j R j O T l m L T Y z Y W M t N D F i N S 1 i N T U 3 L W Q 3 M G E z N T V h Z m N j M y I g L z 4 8 L 1 N 0 Y W J s Z U V u d H J p Z X M + P C 9 J d G V t P j x J d G V t P j x J d G V t T G 9 j Y X R p b 2 4 + P E l 0 Z W 1 U e X B l P k Z v c m 1 1 b G E 8 L 0 l 0 Z W 1 U e X B l P j x J d G V t U G F 0 a D 5 T Z W N 0 a W 9 u M S 9 W Z W 5 k Z W R v c m V z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Z G V k b 3 J l c y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Z G V k b 3 J l c y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W 5 k Z W R v c m V z L 0 N v b H V u Y X M l M j B S Z W 1 v d m l k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m P P A 8 z Q 2 5 0 6 R p 9 C q y o 4 C T g A A A A A C A A A A A A A Q Z g A A A A E A A C A A A A B e T C Y Z / J H 0 o B a 7 7 U + s 9 6 r w M T 9 4 T o y R z P i z I I o T 8 v t b V A A A A A A O g A A A A A I A A C A A A A A x z o v 6 b 1 P Q U f D s w X E h l i S n y h + W A D D h E + + r i O R F 2 p v B q l A A A A C m 2 D X 3 u H d 8 w V 7 r 3 R / 8 / 7 E v h N J 4 Z 7 o 9 H f W s f R z 0 h W / s U u E I f W g K A u n m Y r K s P x g m Y o M h 7 K O c 9 1 r D z p e s D K O d o Q S o + c l O N b v x G T O e V s 8 3 W r L p k k A A A A C k T z R h g K M 9 I 7 D T N 0 0 0 U C B D m w T A h A c j w K d p l m / t L T x B E l 1 f N L 1 G z l M e + q j D l 6 n i G x Y S 8 U t A Q I L Y Q b o v M / 0 0 x + M 0 < / D a t a M a s h u p > 
</file>

<file path=customXml/item1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 V e n d a s 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 V e n d a s 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 C o l u m n s \ P e d i d o 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  P e d i d o 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  F a t u r a m e n t o 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 C o l u m n s \ C o d . V e n d e d o r 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 C o l u m n s \ C o d . U n i d a d e 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 C o l u m n s \ C o d . C l i e n t e 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 C o l u m n s \ C o d . P r o d u t o 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 C o l u m n s \ Q t d e 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 C o l u m n s \ V l . U n i t a r i o 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 C o l u m n s \ V l . F r e t e 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 C o l u m n s \ V l . T o t a l 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 V e n d e d o r e s 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 V e n d e d o r e s 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 C o l u m n s \ C o d . V e n d e d o r 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 C o l u m n s \ V e n d e d o r 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 C o l u m n s \ S u p e r v i s o r 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 U n i d a d e s 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 U n i d a d e s 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 C o l u m n s \ C o d . U n i d a d e 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 P r o d u t o s 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 P r o d u t o s 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 C o l u m n s \ C o d . P r o d u t o 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 C l i e n t e s 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 C l i e n t e s 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 C o l u m n s \ C o d . C l i e n t e 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 C o l u m n s \ C o d . I B G E 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 C o l u m n s \ G r u p o 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 C i d a d e s 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 C i d a d e s 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 C o l u m n s \ C o d . I B G E 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 C o l u m n s \ L o c a l i z a � � o 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 C a l e n d a r i o 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 C a l e n d a r i o 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 C o l u m n s \ N o m e   d o   M � s 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 C o l u m n s \ M � s 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 C o l u m n s \ T r i m e s t r e 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 V e n d e d o r e s 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 V e n d e d o r e s 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 C o l u m n s \ C o d . V e n d e d o r < / K e y > < / D i a g r a m O b j e c t K e y > < D i a g r a m O b j e c t K e y > < K e y > C o l u m n s \ V e n d e d o r < / K e y > < / D i a g r a m O b j e c t K e y > < D i a g r a m O b j e c t K e y > < K e y > C o l u m n s \ S u p e r v i s o r 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 C o l u m n s \ C o d . V e n d e d o r 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 C o l u m n s \ V e n d e d o r 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 C o l u m n s \ S u p e r v i s o r 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 U n i d a d e s 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 U n i d a d e s 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 C o l u m n s \ C o d . U n i d a d e < / K e y > < / D i a g r a m O b j e c t K e y > < D i a g r a m O b j e c t K e y > < K e y > C o l u m n s \ U n i d a d e 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 C o l u m n s \ C o d . U n i d a d e 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 C o l u m n s \ U n i d a d e 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 P r o d u t o s 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 P r o d u t o s 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 C o l u m n s \ C o d . P r o d u t o < / K e y > < / D i a g r a m O b j e c t K e y > < D i a g r a m O b j e c t K e y > < K e y > C o l u m n s \ P r o d u t o < / K e y > < / D i a g r a m O b j e c t K e y > < D i a g r a m O b j e c t K e y > < K e y > C o l u m n s \ C a t e g o r i a 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 C o l u m n s \ C o d . P r o d u t o 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 C o l u m n s \ P r o d u t o 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 C o l u m n s \ C a t e g o r i a 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 V e n d a s 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 V e n d a s 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 M e a s u r e s \ V l .   A n o   A n t e r i o r < / K e y > < / D i a g r a m O b j e c t K e y > < D i a g r a m O b j e c t K e y > < K e y > M e a s u r e s \ V l .   A n o   A n t e r i o r \ T a g I n f o \ F � r m u l a < / K e y > < / D i a g r a m O b j e c t K e y > < D i a g r a m O b j e c t K e y > < K e y > M e a s u r e s \ V l .   A n o   A n t e r i o r \ T a g I n f o \ V a l o r < / K e y > < / D i a g r a m O b j e c t K e y > < D i a g r a m O b j e c t K e y > < K e y > M e a s u r e s \ V a r .   Q t d   A n o   A n t e r i o r < / K e y > < / D i a g r a m O b j e c t K e y > < D i a g r a m O b j e c t K e y > < K e y > M e a s u r e s \ V a r .   Q t d   A n o   A n t e r i o r \ T a g I n f o \ F � r m u l a < / K e y > < / D i a g r a m O b j e c t K e y > < D i a g r a m O b j e c t K e y > < K e y > M e a s u r e s \ V a r .   Q t d   A n o   A n t e r i o r \ T a g I n f o \ V a l o r < / K e y > < / D i a g r a m O b j e c t K e y > < D i a g r a m O b j e c t K e y > < K e y > M e a s u r e s \ S o m a   d e   V l . T o t a l < / K e y > < / D i a g r a m O b j e c t K e y > < D i a g r a m O b j e c t K e y > < K e y > M e a s u r e s \ S o m a   d e   V l . T o t a l \ T a g I n f o \ F � r m u l a < / K e y > < / D i a g r a m O b j e c t K e y > < D i a g r a m O b j e c t K e y > < K e y > M e a s u r e s \ S o m a   d e   V l . T o t a l \ T a g I n f o \ V a l o r < / K e y > < / D i a g r a m O b j e c t K e y > < D i a g r a m O b j e c t K e y > < K e y > M e a s u r e s \ S o m a   d e   Q t d e < / K e y > < / D i a g r a m O b j e c t K e y > < D i a g r a m O b j e c t K e y > < K e y > M e a s u r e s \ S o m a   d e   Q t d e \ T a g I n f o \ F � r m u l a < / K e y > < / D i a g r a m O b j e c t K e y > < D i a g r a m O b j e c t K e y > < K e y > M e a s u r e s \ S o m a   d e   Q t d e \ T a g I n f o \ V a l o r < / K e y > < / D i a g r a m O b j e c t K e y > < D i a g r a m O b j e c t K e y > < K e y > M e a s u r e s \ S o m a   d e   P e d i d o < / K e y > < / D i a g r a m O b j e c t K e y > < D i a g r a m O b j e c t K e y > < K e y > M e a s u r e s \ S o m a   d e   P e d i d o \ T a g I n f o \ F � r m u l a < / K e y > < / D i a g r a m O b j e c t K e y > < D i a g r a m O b j e c t K e y > < K e y > M e a s u r e s \ S o m a   d e   P e d i d o \ T a g I n f o \ V a l o r < / K e y > < / D i a g r a m O b j e c t K e y > < D i a g r a m O b j e c t K e y > < K e y > M e a s u r e s \ C o n t a g e m   D i s t i n t a   d e   P e d i d o < / K e y > < / D i a g r a m O b j e c t K e y > < D i a g r a m O b j e c t K e y > < K e y > M e a s u r e s \ C o n t a g e m   D i s t i n t a   d e   P e d i d o \ T a g I n f o \ F � r m u l a < / K e y > < / D i a g r a m O b j e c t K e y > < D i a g r a m O b j e c t K e y > < K e y > M e a s u r e s \ C o n t a g e m   D i s t i n t a   d e   P e d i d o \ T a g I n f o \ V a l o r < / K e y > < / D i a g r a m O b j e c t K e y > < D i a g r a m O b j e c t K e y > < K e y > M e a s u r e s \ M � d i a   d e   V l . T o t a l < / K e y > < / D i a g r a m O b j e c t K e y > < D i a g r a m O b j e c t K e y > < K e y > M e a s u r e s \ M � d i a   d e   V l . T o t a l \ T a g I n f o \ F � r m u l a < / K e y > < / D i a g r a m O b j e c t K e y > < D i a g r a m O b j e c t K e y > < K e y > M e a s u r e s \ M � d i a   d e   V l . T o t a l \ T a g I n f o \ V a l o r < / K e y > < / D i a g r a m O b j e c t K e y > < D i a g r a m O b j e c t K e y > < K e y > C o l u m n s \ P e d i d o < / K e y > < / D i a g r a m O b j e c t K e y > < D i a g r a m O b j e c t K e y > < K e y > C o l u m n s \ D a t a   P e d i d o < / K e y > < / D i a g r a m O b j e c t K e y > < D i a g r a m O b j e c t K e y > < K e y > C o l u m n s \ D a t a   F a t u r a m e n t o < / K e y > < / D i a g r a m O b j e c t K e y > < D i a g r a m O b j e c t K e y > < K e y > C o l u m n s \ C o d . V e n d e d o r < / K e y > < / D i a g r a m O b j e c t K e y > < D i a g r a m O b j e c t K e y > < K e y > C o l u m n s \ C o d . U n i d a d e < / K e y > < / D i a g r a m O b j e c t K e y > < D i a g r a m O b j e c t K e y > < K e y > C o l u m n s \ C o d . C l i e n t e < / K e y > < / D i a g r a m O b j e c t K e y > < D i a g r a m O b j e c t K e y > < K e y > C o l u m n s \ C o d . P r o d u t o < / K e y > < / D i a g r a m O b j e c t K e y > < D i a g r a m O b j e c t K e y > < K e y > C o l u m n s \ Q t d e < / K e y > < / D i a g r a m O b j e c t K e y > < D i a g r a m O b j e c t K e y > < K e y > C o l u m n s \ V l . U n i t a r i o < / K e y > < / D i a g r a m O b j e c t K e y > < D i a g r a m O b j e c t K e y > < K e y > C o l u m n s \ V l . F r e t e < / K e y > < / D i a g r a m O b j e c t K e y > < D i a g r a m O b j e c t K e y > < K e y > C o l u m n s \ V l . T o t a l < / K e y > < / D i a g r a m O b j e c t K e y > < D i a g r a m O b j e c t K e y > < K e y > L i n k s \ & l t ; C o l u m n s \ S o m a   d e   V l . T o t a l & g t ; - & l t ; M e a s u r e s \ V l . T o t a l & g t ; < / K e y > < / D i a g r a m O b j e c t K e y > < D i a g r a m O b j e c t K e y > < K e y > L i n k s \ & l t ; C o l u m n s \ S o m a   d e   V l . T o t a l & g t ; - & l t ; M e a s u r e s \ V l . T o t a l & g t ; \ C O L U M N < / K e y > < / D i a g r a m O b j e c t K e y > < D i a g r a m O b j e c t K e y > < K e y > L i n k s \ & l t ; C o l u m n s \ S o m a   d e   V l . T o t a l & g t ; - & l t ; M e a s u r e s \ V l . T o t a l & g t ; \ M E A S U R E < / K e y > < / D i a g r a m O b j e c t K e y > < D i a g r a m O b j e c t K e y > < K e y > L i n k s \ & l t ; C o l u m n s \ S o m a   d e   Q t d e & g t ; - & l t ; M e a s u r e s \ Q t d e & g t ; < / K e y > < / D i a g r a m O b j e c t K e y > < D i a g r a m O b j e c t K e y > < K e y > L i n k s \ & l t ; C o l u m n s \ S o m a   d e   Q t d e & g t ; - & l t ; M e a s u r e s \ Q t d e & g t ; \ C O L U M N < / K e y > < / D i a g r a m O b j e c t K e y > < D i a g r a m O b j e c t K e y > < K e y > L i n k s \ & l t ; C o l u m n s \ S o m a   d e   Q t d e & g t ; - & l t ; M e a s u r e s \ Q t d e & g t ; \ M E A S U R E < / K e y > < / D i a g r a m O b j e c t K e y > < D i a g r a m O b j e c t K e y > < K e y > L i n k s \ & l t ; C o l u m n s \ S o m a   d e   P e d i d o & g t ; - & l t ; M e a s u r e s \ P e d i d o & g t ; < / K e y > < / D i a g r a m O b j e c t K e y > < D i a g r a m O b j e c t K e y > < K e y > L i n k s \ & l t ; C o l u m n s \ S o m a   d e   P e d i d o & g t ; - & l t ; M e a s u r e s \ P e d i d o & g t ; \ C O L U M N < / K e y > < / D i a g r a m O b j e c t K e y > < D i a g r a m O b j e c t K e y > < K e y > L i n k s \ & l t ; C o l u m n s \ S o m a   d e   P e d i d o & g t ; - & l t ; M e a s u r e s \ P e d i d o & g t ; \ M E A S U R E < / K e y > < / D i a g r a m O b j e c t K e y > < D i a g r a m O b j e c t K e y > < K e y > L i n k s \ & l t ; C o l u m n s \ C o n t a g e m   D i s t i n t a   d e   P e d i d o & g t ; - & l t ; M e a s u r e s \ P e d i d o & g t ; < / K e y > < / D i a g r a m O b j e c t K e y > < D i a g r a m O b j e c t K e y > < K e y > L i n k s \ & l t ; C o l u m n s \ C o n t a g e m   D i s t i n t a   d e   P e d i d o & g t ; - & l t ; M e a s u r e s \ P e d i d o & g t ; \ C O L U M N < / K e y > < / D i a g r a m O b j e c t K e y > < D i a g r a m O b j e c t K e y > < K e y > L i n k s \ & l t ; C o l u m n s \ C o n t a g e m   D i s t i n t a   d e   P e d i d o & g t ; - & l t ; M e a s u r e s \ P e d i d o & g t ; \ M E A S U R E < / K e y > < / D i a g r a m O b j e c t K e y > < D i a g r a m O b j e c t K e y > < K e y > L i n k s \ & l t ; C o l u m n s \ M � d i a   d e   V l . T o t a l & g t ; - & l t ; M e a s u r e s \ V l . T o t a l & g t ; < / K e y > < / D i a g r a m O b j e c t K e y > < D i a g r a m O b j e c t K e y > < K e y > L i n k s \ & l t ; C o l u m n s \ M � d i a   d e   V l . T o t a l & g t ; - & l t ; M e a s u r e s \ V l . T o t a l & g t ; \ C O L U M N < / K e y > < / D i a g r a m O b j e c t K e y > < D i a g r a m O b j e c t K e y > < K e y > L i n k s \ & l t ; C o l u m n s \ M � d i a   d e   V l . T o t a l & g t ; - & l t ; M e a s u r e s \ V l . T o t a l & g t ; \ M E A S U R E 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 M e a s u r e s \ V l .   A n o   A n t e r i o r 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 M e a s u r e s \ V l .   A n o   A n t e r i o r \ T a g I n f o \ F � r m u l a 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 M e a s u r e s \ V l .   A n o   A n t e r i o r \ T a g I n f o \ V a l o r 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 M e a s u r e s \ V a r .   Q t d   A n o   A n t e r i o r < / K e y > < / a : K e y > < a : V a l u e   i : t y p e = " M e a s u r e G r i d N o d e V i e w S t a t e "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 M e a s u r e s \ V a r .   Q t d   A n o   A n t e r i o r \ T a g I n f o \ F � r m u l a 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 M e a s u r e s \ V a r .   Q t d   A n o   A n t e r i o r \ T a g I n f o \ V a l o r 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 V l . T o t a l 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 V l . T o t a l \ T a g I n f o \ F � r m u l a 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 V l . T o t a l \ T a g I n f o \ V a l o r 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 Q t d e 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 Q t d e \ T a g I n f o \ F � r m u l a 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 Q t d e \ T a g I n f o \ V a l o r 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 P e d i d o < / K e y > < / a : K e y > < a : V a l u e   i : t y p e = " M e a s u r e G r i d N o d e V i e w S t a t e "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 P e d i d o \ T a g I n f o \ F � r m u l a 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 P e d i d o \ T a g I n f o \ V a l o r 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 D i s t i n t a   d e   P e d i d o < / K e y > < / a : K e y > < a : V a l u e   i : t y p e = " M e a s u r e G r i d N o d e V i e w S t a t e " > < L a y e d O u t > t r u e < / L a y e d O u t > < R o w > 2 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 D i s t i n t a   d e   P e d i d o \ T a g I n f o \ F � r m u l a 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 D i s t i n t a   d e   P e d i d o \ T a g I n f o \ V a l o r 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 M e a s u r e s \ M � d i a   d e   V l . T o t a l 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 M e a s u r e s \ M � d i a   d e   V l . T o t a l \ T a g I n f o \ F � r m u l a 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 M e a s u r e s \ M � d i a   d e   V l . T o t a l \ T a g I n f o \ V a l o r 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 C o l u m n s \ P e d i d o 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  P e d i d o 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  F a t u r a m e n t o 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 C o l u m n s \ C o d . V e n d e d o r 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 C o l u m n s \ C o d . U n i d a d e 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 C o l u m n s \ C o d . C l i e n t e 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 C o l u m n s \ C o d . P r o d u t o 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 C o l u m n s \ Q t d e 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 C o l u m n s \ V l . U n i t a r i o 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 C o l u m n s \ V l . F r e t e 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 C o l u m n s \ V l . T o t a l 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 V l . T o t a l & g t ; - & l t ; M e a s u r e s \ V l . T o t a l & g t ; 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 V l . T o t a l & g t ; - & l t ; M e a s u r e s \ V l . T o t a l & g t ; \ C O L U M N 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 V l . T o t a l & g t ; - & l t ; M e a s u r e s \ V l . T o t a l & g t ; \ M E A S U R E 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 Q t d e & g t ; - & l t ; M e a s u r e s \ Q t d e & g t ; 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 Q t d e & g t ; - & l t ; M e a s u r e s \ Q t d e & g t ; \ C O L U M N 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 Q t d e & g t ; - & l t ; M e a s u r e s \ Q t d e & g t ; \ M E A S U R E 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 P e d i d o & g t ; - & l t ; M e a s u r e s \ P e d i d o & g t ; 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 P e d i d o & g t ; - & l t ; M e a s u r e s \ P e d i d o & g t ; \ C O L U M N 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 P e d i d o & g t ; - & l t ; M e a s u r e s \ P e d i d o & g t ; \ M E A S U R E 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 D i s t i n t a   d e   P e d i d o & g t ; - & l t ; M e a s u r e s \ P e d i d o & g t ; 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 D i s t i n t a   d e   P e d i d o & g t ; - & l t ; M e a s u r e s \ P e d i d o & g t ; \ C O L U M N 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 D i s t i n t a   d e   P e d i d o & g t ; - & l t ; M e a s u r e s \ P e d i d o & g t ; \ M E A S U R E 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 L i n k s \ & l t ; C o l u m n s \ M � d i a   d e   V l . T o t a l & g t ; - & l t ; M e a s u r e s \ V l . T o t a l & g t ; 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 L i n k s \ & l t ; C o l u m n s \ M � d i a   d e   V l . T o t a l & g t ; - & l t ; M e a s u r e s \ V l . T o t a l & g t ; \ C O L U M N 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 L i n k s \ & l t ; C o l u m n s \ M � d i a   d e   V l . T o t a l & g t ; - & l t ; M e a s u r e s \ V l . T o t a l & g t ; \ M E A S U R E 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 C a l e n d a r i o 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 C a l e n d a r i o 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 C o l u m n s \ D a t a < / K e y > < / D i a g r a m O b j e c t K e y > < D i a g r a m O b j e c t K e y > < K e y > C o l u m n s \ A n o < / K e y > < / D i a g r a m O b j e c t K e y > < D i a g r a m O b j e c t K e y > < K e y > C o l u m n s \ N o m e   d o   M � s < / K e y > < / D i a g r a m O b j e c t K e y > < D i a g r a m O b j e c t K e y > < K e y > C o l u m n s \ M � s < / K e y > < / D i a g r a m O b j e c t K e y > < D i a g r a m O b j e c t K e y > < K e y > C o l u m n s \ T r i m e s t r e 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 C o l u m n s \ D a t a 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 C o l u m n s \ N o m e   d o   M � s 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 C o l u m n s \ M � s 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 C o l u m n s \ T r i m e s t r e 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 T a g s \ T a b l e s \ & l t ; T a b l e s \ V e n d a s & g t ; < / K e y > < / D i a g r a m O b j e c t K e y > < D i a g r a m O b j e c t K e y > < K e y > D y n a m i c   T a g s \ T a b l e s \ & l t ; T a b l e s \ C a l e n d a r i o & g t ; < / K e y > < / D i a g r a m O b j e c t K e y > < D i a g r a m O b j e c t K e y > < K e y > D y n a m i c   T a g s \ T a b l e s \ & l t ; T a b l e s \ C i d a d e s & g t ; < / K e y > < / D i a g r a m O b j e c t K e y > < D i a g r a m O b j e c t K e y > < K e y > D y n a m i c   T a g s \ T a b l e s \ & l t ; T a b l e s \ C l i e n t e s & g t ; < / K e y > < / D i a g r a m O b j e c t K e y > < D i a g r a m O b j e c t K e y > < K e y > D y n a m i c   T a g s \ T a b l e s \ & l t ; T a b l e s \ P r o d u t o s & g t ; < / K e y > < / D i a g r a m O b j e c t K e y > < D i a g r a m O b j e c t K e y > < K e y > D y n a m i c   T a g s \ T a b l e s \ & l t ; T a b l e s \ U n i d a d e s & g t ; < / K e y > < / D i a g r a m O b j e c t K e y > < D i a g r a m O b j e c t K e y > < K e y > D y n a m i c   T a g s \ T a b l e s \ & l t ; T a b l e s \ V e n d e d o r e s & g t ; < / K e y > < / D i a g r a m O b j e c t K e y > < D i a g r a m O b j e c t K e y > < K e y > T a b l e s \ V e n d a s < / K e y > < / D i a g r a m O b j e c t K e y > < D i a g r a m O b j e c t K e y > < K e y > T a b l e s \ V e n d a s \ C o l u m n s \ P e d i d o < / K e y > < / D i a g r a m O b j e c t K e y > < D i a g r a m O b j e c t K e y > < K e y > T a b l e s \ V e n d a s \ C o l u m n s \ D a t a   P e d i d o < / K e y > < / D i a g r a m O b j e c t K e y > < D i a g r a m O b j e c t K e y > < K e y > T a b l e s \ V e n d a s \ C o l u m n s \ D a t a   F a t u r a m e n t o < / K e y > < / D i a g r a m O b j e c t K e y > < D i a g r a m O b j e c t K e y > < K e y > T a b l e s \ V e n d a s \ C o l u m n s \ C o d . V e n d e d o r < / K e y > < / D i a g r a m O b j e c t K e y > < D i a g r a m O b j e c t K e y > < K e y > T a b l e s \ V e n d a s \ C o l u m n s \ C o d . U n i d a d e < / K e y > < / D i a g r a m O b j e c t K e y > < D i a g r a m O b j e c t K e y > < K e y > T a b l e s \ V e n d a s \ C o l u m n s \ C o d . C l i e n t e < / K e y > < / D i a g r a m O b j e c t K e y > < D i a g r a m O b j e c t K e y > < K e y > T a b l e s \ V e n d a s \ C o l u m n s \ C o d . P r o d u t o < / K e y > < / D i a g r a m O b j e c t K e y > < D i a g r a m O b j e c t K e y > < K e y > T a b l e s \ V e n d a s \ C o l u m n s \ Q t d e < / K e y > < / D i a g r a m O b j e c t K e y > < D i a g r a m O b j e c t K e y > < K e y > T a b l e s \ V e n d a s \ C o l u m n s \ V l . U n i t a r i o < / K e y > < / D i a g r a m O b j e c t K e y > < D i a g r a m O b j e c t K e y > < K e y > T a b l e s \ V e n d a s \ C o l u m n s \ V l . F r e t e < / K e y > < / D i a g r a m O b j e c t K e y > < D i a g r a m O b j e c t K e y > < K e y > T a b l e s \ V e n d a s \ C o l u m n s \ V l . T o t a l < / K e y > < / D i a g r a m O b j e c t K e y > < D i a g r a m O b j e c t K e y > < K e y > T a b l e s \ V e n d a s \ M e a s u r e s \ V l .   A n o   A n t e r i o r < / K e y > < / D i a g r a m O b j e c t K e y > < D i a g r a m O b j e c t K e y > < K e y > T a b l e s \ V e n d a s \ M e a s u r e s \ V a r .   Q t d   A n o   A n t e r i o r < / K e y > < / D i a g r a m O b j e c t K e y > < D i a g r a m O b j e c t K e y > < K e y > T a b l e s \ V e n d a s \ M e a s u r e s \ S o m a   d e   V l . T o t a l < / K e y > < / D i a g r a m O b j e c t K e y > < D i a g r a m O b j e c t K e y > < K e y > T a b l e s \ V e n d a s \ S o m a   d e   V l . T o t a l \ A d d i t i o n a l   I n f o \ M e d i d a   I m p l � c i t a < / K e y > < / D i a g r a m O b j e c t K e y > < D i a g r a m O b j e c t K e y > < K e y > T a b l e s \ V e n d a s \ M e a s u r e s \ S o m a   d e   Q t d e < / K e y > < / D i a g r a m O b j e c t K e y > < D i a g r a m O b j e c t K e y > < K e y > T a b l e s \ V e n d a s \ S o m a   d e   Q t d e \ A d d i t i o n a l   I n f o \ M e d i d a   I m p l � c i t a < / K e y > < / D i a g r a m O b j e c t K e y > < D i a g r a m O b j e c t K e y > < K e y > T a b l e s \ V e n d a s \ M e a s u r e s \ S o m a   d e   P e d i d o < / K e y > < / D i a g r a m O b j e c t K e y > < D i a g r a m O b j e c t K e y > < K e y > T a b l e s \ V e n d a s \ S o m a   d e   P e d i d o \ A d d i t i o n a l   I n f o \ M e d i d a   I m p l � c i t a < / K e y > < / D i a g r a m O b j e c t K e y > < D i a g r a m O b j e c t K e y > < K e y > T a b l e s \ V e n d a s \ M e a s u r e s \ C o n t a g e m   D i s t i n t a   d e   P e d i d o < / K e y > < / D i a g r a m O b j e c t K e y > < D i a g r a m O b j e c t K e y > < K e y > T a b l e s \ V e n d a s \ C o n t a g e m   D i s t i n t a   d e   P e d i d o \ A d d i t i o n a l   I n f o \ M e d i d a   I m p l � c i t a < / K e y > < / D i a g r a m O b j e c t K e y > < D i a g r a m O b j e c t K e y > < K e y > T a b l e s \ V e n d a s \ M e a s u r e s \ M � d i a   d e   V l . T o t a l < / K e y > < / D i a g r a m O b j e c t K e y > < D i a g r a m O b j e c t K e y > < K e y > T a b l e s \ V e n d a s \ M � d i a   d e   V l . T o t a l \ A d d i t i o n a l   I n f o \ M e d i d a   I m p l � c i t a < / K e y > < / D i a g r a m O b j e c t K e y > < D i a g r a m O b j e c t K e y > < K e y > T a b l e s \ C a l e n d a r i o < / K e y > < / D i a g r a m O b j e c t K e y > < D i a g r a m O b j e c t K e y > < K e y > T a b l e s \ C a l e n d a r i o \ C o l u m n s \ D a t a < / K e y > < / D i a g r a m O b j e c t K e y > < D i a g r a m O b j e c t K e y > < K e y > T a b l e s \ C a l e n d a r i o \ C o l u m n s \ A n o < / K e y > < / D i a g r a m O b j e c t K e y > < D i a g r a m O b j e c t K e y > < K e y > T a b l e s \ C a l e n d a r i o \ C o l u m n s \ N o m e   d o   M � s < / K e y > < / D i a g r a m O b j e c t K e y > < D i a g r a m O b j e c t K e y > < K e y > T a b l e s \ C a l e n d a r i o \ C o l u m n s \ M � s < / K e y > < / D i a g r a m O b j e c t K e y > < D i a g r a m O b j e c t K e y > < K e y > T a b l e s \ C a l e n d a r i o \ C o l u m n s \ T r i m e s t r e < / K e y > < / D i a g r a m O b j e c t K e y > < D i a g r a m O b j e c t K e y > < K e y > T a b l e s \ C i d a d e s < / K e y > < / D i a g r a m O b j e c t K e y > < D i a g r a m O b j e c t K e y > < K e y > T a b l e s \ C i d a d e s \ C o l u m n s \ C o d . I B G E < / K e y > < / D i a g r a m O b j e c t K e y > < D i a g r a m O b j e c t K e y > < K e y > T a b l e s \ C i d a d e s \ C o l u m n s \ E s t a d o < / K e y > < / D i a g r a m O b j e c t K e y > < D i a g r a m O b j e c t K e y > < K e y > T a b l e s \ C i d a d e s \ C o l u m n s \ C i d a d e < / K e y > < / D i a g r a m O b j e c t K e y > < D i a g r a m O b j e c t K e y > < K e y > T a b l e s \ C i d a d e s \ C o l u m n s \ L o c a l i z a � � o < / K e y > < / D i a g r a m O b j e c t K e y > < D i a g r a m O b j e c t K e y > < K e y > T a b l e s \ C l i e n t e s < / K e y > < / D i a g r a m O b j e c t K e y > < D i a g r a m O b j e c t K e y > < K e y > T a b l e s \ C l i e n t e s \ C o l u m n s \ C o d . C l i e n t e < / K e y > < / D i a g r a m O b j e c t K e y > < D i a g r a m O b j e c t K e y > < K e y > T a b l e s \ C l i e n t e s \ C o l u m n s \ C l i e n t e < / K e y > < / D i a g r a m O b j e c t K e y > < D i a g r a m O b j e c t K e y > < K e y > T a b l e s \ C l i e n t e s \ C o l u m n s \ C o d . I B G E < / K e y > < / D i a g r a m O b j e c t K e y > < D i a g r a m O b j e c t K e y > < K e y > T a b l e s \ C l i e n t e s \ C o l u m n s \ G r u p o < / K e y > < / D i a g r a m O b j e c t K e y > < D i a g r a m O b j e c t K e y > < K e y > T a b l e s \ P r o d u t o s < / K e y > < / D i a g r a m O b j e c t K e y > < D i a g r a m O b j e c t K e y > < K e y > T a b l e s \ P r o d u t o s \ C o l u m n s \ C o d . P r o d u t o < / K e y > < / D i a g r a m O b j e c t K e y > < D i a g r a m O b j e c t K e y > < K e y > T a b l e s \ P r o d u t o s \ C o l u m n s \ P r o d u t o < / K e y > < / D i a g r a m O b j e c t K e y > < D i a g r a m O b j e c t K e y > < K e y > T a b l e s \ P r o d u t o s \ C o l u m n s \ C a t e g o r i a < / K e y > < / D i a g r a m O b j e c t K e y > < D i a g r a m O b j e c t K e y > < K e y > T a b l e s \ U n i d a d e s < / K e y > < / D i a g r a m O b j e c t K e y > < D i a g r a m O b j e c t K e y > < K e y > T a b l e s \ U n i d a d e s \ C o l u m n s \ C o d . U n i d a d e < / K e y > < / D i a g r a m O b j e c t K e y > < D i a g r a m O b j e c t K e y > < K e y > T a b l e s \ U n i d a d e s \ C o l u m n s \ U n i d a d e < / K e y > < / D i a g r a m O b j e c t K e y > < D i a g r a m O b j e c t K e y > < K e y > T a b l e s \ V e n d e d o r e s < / K e y > < / D i a g r a m O b j e c t K e y > < D i a g r a m O b j e c t K e y > < K e y > T a b l e s \ V e n d e d o r e s \ C o l u m n s \ C o d . V e n d e d o r < / K e y > < / D i a g r a m O b j e c t K e y > < D i a g r a m O b j e c t K e y > < K e y > T a b l e s \ V e n d e d o r e s \ C o l u m n s \ V e n d e d o r < / K e y > < / D i a g r a m O b j e c t K e y > < D i a g r a m O b j e c t K e y > < K e y > T a b l e s \ V e n d e d o r e s \ C o l u m n s \ S u p e r v i s o r < / K e y > < / D i a g r a m O b j e c t K e y > < D i a g r a m O b j e c t K e y > < K e y > R e l a t i o n s h i p s \ & l t ; T a b l e s \ V e n d a s \ C o l u m n s \ D a t a   P e d i d o & g t ; - & l t ; T a b l e s \ C a l e n d a r i o \ C o l u m n s \ D a t a & g t ; < / K e y > < / D i a g r a m O b j e c t K e y > < D i a g r a m O b j e c t K e y > < K e y > R e l a t i o n s h i p s \ & l t ; T a b l e s \ V e n d a s \ C o l u m n s \ D a t a   P e d i d o & g t ; - & l t ; T a b l e s \ C a l e n d a r i o \ C o l u m n s \ D a t a & g t ; \ F K < / K e y > < / D i a g r a m O b j e c t K e y > < D i a g r a m O b j e c t K e y > < K e y > R e l a t i o n s h i p s \ & l t ; T a b l e s \ V e n d a s \ C o l u m n s \ D a t a   P e d i d o & g t ; - & l t ; T a b l e s \ C a l e n d a r i o \ C o l u m n s \ D a t a & g t ; \ P K < / K e y > < / D i a g r a m O b j e c t K e y > < D i a g r a m O b j e c t K e y > < K e y > R e l a t i o n s h i p s \ & l t ; T a b l e s \ V e n d a s \ C o l u m n s \ D a t a   P e d i d o & g t ; - & l t ; T a b l e s \ C a l e n d a r i o \ C o l u m n s \ D a t a & g t ; \ C r o s s F i l t e r < / K e y > < / D i a g r a m O b j e c t K e y > < D i a g r a m O b j e c t K e y > < K e y > R e l a t i o n s h i p s \ & l t ; T a b l e s \ V e n d a s \ C o l u m n s \ C o d . V e n d e d o r & g t ; - & l t ; T a b l e s \ V e n d e d o r e s \ C o l u m n s \ C o d . V e n d e d o r & g t ; < / K e y > < / D i a g r a m O b j e c t K e y > < D i a g r a m O b j e c t K e y > < K e y > R e l a t i o n s h i p s \ & l t ; T a b l e s \ V e n d a s \ C o l u m n s \ C o d . V e n d e d o r & g t ; - & l t ; T a b l e s \ V e n d e d o r e s \ C o l u m n s \ C o d . V e n d e d o r & g t ; \ F K < / K e y > < / D i a g r a m O b j e c t K e y > < D i a g r a m O b j e c t K e y > < K e y > R e l a t i o n s h i p s \ & l t ; T a b l e s \ V e n d a s \ C o l u m n s \ C o d . V e n d e d o r & g t ; - & l t ; T a b l e s \ V e n d e d o r e s \ C o l u m n s \ C o d . V e n d e d o r & g t ; \ P K < / K e y > < / D i a g r a m O b j e c t K e y > < D i a g r a m O b j e c t K e y > < K e y > R e l a t i o n s h i p s \ & l t ; T a b l e s \ V e n d a s \ C o l u m n s \ C o d . V e n d e d o r & g t ; - & l t ; T a b l e s \ V e n d e d o r e s \ C o l u m n s \ C o d . V e n d e d o r & g t ; \ C r o s s F i l t e r < / K e y > < / D i a g r a m O b j e c t K e y > < D i a g r a m O b j e c t K e y > < K e y > R e l a t i o n s h i p s \ & l t ; T a b l e s \ V e n d a s \ C o l u m n s \ C o d . P r o d u t o & g t ; - & l t ; T a b l e s \ P r o d u t o s \ C o l u m n s \ C o d . P r o d u t o & g t ; < / K e y > < / D i a g r a m O b j e c t K e y > < D i a g r a m O b j e c t K e y > < K e y > R e l a t i o n s h i p s \ & l t ; T a b l e s \ V e n d a s \ C o l u m n s \ C o d . P r o d u t o & g t ; - & l t ; T a b l e s \ P r o d u t o s \ C o l u m n s \ C o d . P r o d u t o & g t ; \ F K < / K e y > < / D i a g r a m O b j e c t K e y > < D i a g r a m O b j e c t K e y > < K e y > R e l a t i o n s h i p s \ & l t ; T a b l e s \ V e n d a s \ C o l u m n s \ C o d . P r o d u t o & g t ; - & l t ; T a b l e s \ P r o d u t o s \ C o l u m n s \ C o d . P r o d u t o & g t ; \ P K < / K e y > < / D i a g r a m O b j e c t K e y > < D i a g r a m O b j e c t K e y > < K e y > R e l a t i o n s h i p s \ & l t ; T a b l e s \ V e n d a s \ C o l u m n s \ C o d . P r o d u t o & g t ; - & l t ; T a b l e s \ P r o d u t o s \ C o l u m n s \ C o d . P r o d u t o & g t ; \ C r o s s F i l t e r < / K e y > < / D i a g r a m O b j e c t K e y > < D i a g r a m O b j e c t K e y > < K e y > R e l a t i o n s h i p s \ & l t ; T a b l e s \ V e n d a s \ C o l u m n s \ C o d . U n i d a d e & g t ; - & l t ; T a b l e s \ U n i d a d e s \ C o l u m n s \ C o d . U n i d a d e & g t ; < / K e y > < / D i a g r a m O b j e c t K e y > < D i a g r a m O b j e c t K e y > < K e y > R e l a t i o n s h i p s \ & l t ; T a b l e s \ V e n d a s \ C o l u m n s \ C o d . U n i d a d e & g t ; - & l t ; T a b l e s \ U n i d a d e s \ C o l u m n s \ C o d . U n i d a d e & g t ; \ F K < / K e y > < / D i a g r a m O b j e c t K e y > < D i a g r a m O b j e c t K e y > < K e y > R e l a t i o n s h i p s \ & l t ; T a b l e s \ V e n d a s \ C o l u m n s \ C o d . U n i d a d e & g t ; - & l t ; T a b l e s \ U n i d a d e s \ C o l u m n s \ C o d . U n i d a d e & g t ; \ P K < / K e y > < / D i a g r a m O b j e c t K e y > < D i a g r a m O b j e c t K e y > < K e y > R e l a t i o n s h i p s \ & l t ; T a b l e s \ V e n d a s \ C o l u m n s \ C o d . U n i d a d e & g t ; - & l t ; T a b l e s \ U n i d a d e s \ C o l u m n s \ C o d . U n i d a d e & g t ; \ C r o s s F i l t e r < / K e y > < / D i a g r a m O b j e c t K e y > < D i a g r a m O b j e c t K e y > < K e y > R e l a t i o n s h i p s \ & l t ; T a b l e s \ V e n d a s \ C o l u m n s \ C o d . C l i e n t e & g t ; - & l t ; T a b l e s \ C l i e n t e s \ C o l u m n s \ C o d . C l i e n t e & g t ; < / K e y > < / D i a g r a m O b j e c t K e y > < D i a g r a m O b j e c t K e y > < K e y > R e l a t i o n s h i p s \ & l t ; T a b l e s \ V e n d a s \ C o l u m n s \ C o d . C l i e n t e & g t ; - & l t ; T a b l e s \ C l i e n t e s \ C o l u m n s \ C o d . C l i e n t e & g t ; \ F K < / K e y > < / D i a g r a m O b j e c t K e y > < D i a g r a m O b j e c t K e y > < K e y > R e l a t i o n s h i p s \ & l t ; T a b l e s \ V e n d a s \ C o l u m n s \ C o d . C l i e n t e & g t ; - & l t ; T a b l e s \ C l i e n t e s \ C o l u m n s \ C o d . C l i e n t e & g t ; \ P K < / K e y > < / D i a g r a m O b j e c t K e y > < D i a g r a m O b j e c t K e y > < K e y > R e l a t i o n s h i p s \ & l t ; T a b l e s \ V e n d a s \ C o l u m n s \ C o d . C l i e n t e & g t ; - & l t ; T a b l e s \ C l i e n t e s \ C o l u m n s \ C o d . C l i e n t e & g t ; \ C r o s s F i l t e r < / K e y > < / D i a g r a m O b j e c t K e y > < D i a g r a m O b j e c t K e y > < K e y > R e l a t i o n s h i p s \ & l t ; T a b l e s \ C l i e n t e s \ C o l u m n s \ C o d . I B G E & g t ; - & l t ; T a b l e s \ C i d a d e s \ C o l u m n s \ C o d . I B G E & g t ; < / K e y > < / D i a g r a m O b j e c t K e y > < D i a g r a m O b j e c t K e y > < K e y > R e l a t i o n s h i p s \ & l t ; T a b l e s \ C l i e n t e s \ C o l u m n s \ C o d . I B G E & g t ; - & l t ; T a b l e s \ C i d a d e s \ C o l u m n s \ C o d . I B G E & g t ; \ F K < / K e y > < / D i a g r a m O b j e c t K e y > < D i a g r a m O b j e c t K e y > < K e y > R e l a t i o n s h i p s \ & l t ; T a b l e s \ C l i e n t e s \ C o l u m n s \ C o d . I B G E & g t ; - & l t ; T a b l e s \ C i d a d e s \ C o l u m n s \ C o d . I B G E & g t ; \ P K < / K e y > < / D i a g r a m O b j e c t K e y > < D i a g r a m O b j e c t K e y > < K e y > R e l a t i o n s h i p s \ & l t ; T a b l e s \ C l i e n t e s \ C o l u m n s \ C o d . I B G E & g t ; - & l t ; T a b l e s \ C i d a d e s \ C o l u m n s \ C o d . I B G E & g t ; \ C r o s s F i l t e r < / K e y > < / D i a g r a m O b j e c t K e y > < / A l l K e y s > < S e l e c t e d K e y s > < D i a g r a m O b j e c t K e y > < K e y > T a b l e s \ V e n d a s 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 T a g s \ T a b l e s \ & l t ; T a b l e s \ V e n d a s & g t ; 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 T a g s \ T a b l e s \ & l t ; T a b l e s \ C a l e n d a r i o & g t ; 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 T a g s \ T a b l e s \ & l t ; T a b l e s \ C i d a d e s & g t ; 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 T a g s \ T a b l e s \ & l t ; T a b l e s \ C l i e n t e s & g t ; 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 T a g s \ T a b l e s \ & l t ; T a b l e s \ P r o d u t o s & g t ; 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 T a g s \ T a b l e s \ & l t ; T a b l e s \ U n i d a d e s & g t ; 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 T a g s \ T a b l e s \ & l t ; T a b l e s \ V e n d e d o r e s & g t ; 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 T a b l e s \ V e n d a s < / K e y > < / a : K e y > < a : V a l u e   i : t y p e = " D i a g r a m D i s p l a y N o d e V i e w S t a t e " > < H e i g h t > 3 3 4 < / H e i g h t > < I s E x p a n d e d > t r u e < / I s E x p a n d e d > < I s F o c u s e d > t r u e < / I s F o c u s e d > < L a y e d O u t > t r u e < / L a y e d O u t > < L e f t > 5 8 2 . 8 0 0 0 0 0 0 0 0 0 0 0 0 7 < / L e f t > < T a b I n d e x > 6 < / T a b I n d e x > < T o p > 2 8 3 . 6 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 T a b l e s \ V e n d a s \ C o l u m n s \ P e d i d o 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 T a b l e s \ V e n d a s \ C o l u m n s \ D a t a   P e d i d o 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 T a b l e s \ V e n d a s \ C o l u m n s \ D a t a   F a t u r a m e n t o 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 T a b l e s \ V e n d a s \ C o l u m n s \ C o d . V e n d e d o r 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 T a b l e s \ V e n d a s \ C o l u m n s \ C o d . U n i d a d e 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 T a b l e s \ V e n d a s \ C o l u m n s \ C o d . C l i e n t e 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 T a b l e s \ V e n d a s \ C o l u m n s \ C o d . P r o d u t o 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 T a b l e s \ V e n d a s \ C o l u m n s \ Q t d e 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 T a b l e s \ V e n d a s \ C o l u m n s \ V l . U n i t a r i o 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 T a b l e s \ V e n d a s \ C o l u m n s \ V l . F r e t e 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 T a b l e s \ V e n d a s \ C o l u m n s \ V l . T o t a l 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 T a b l e s \ V e n d a s \ M e a s u r e s \ V l .   A n o   A n t e r i o r 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 T a b l e s \ V e n d a s \ M e a s u r e s \ V a r .   Q t d   A n o   A n t e r i o r 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 T a b l e s \ V e n d a s \ M e a s u r e s \ S o m a   d e   V l . T o t a l 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 T a b l e s \ V e n d a s \ S o m a   d e   V l . T o t a l \ A d d i t i o n a l 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 T a b l e s \ V e n d a s \ M e a s u r e s \ S o m a   d e   Q t d e 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 T a b l e s \ V e n d a s \ S o m a   d e   Q t d e \ A d d i t i o n a l 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 T a b l e s \ V e n d a s \ M e a s u r e s \ S o m a   d e   P e d i d o 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 T a b l e s \ V e n d a s \ S o m a   d e   P e d i d o \ A d d i t i o n a l 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 T a b l e s \ V e n d a s \ M e a s u r e s \ C o n t a g e m   D i s t i n t a   d e   P e d i d o 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 T a b l e s \ V e n d a s \ C o n t a g e m   D i s t i n t a   d e   P e d i d o \ A d d i t i o n a l 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 T a b l e s \ V e n d a s \ M e a s u r e s \ M � d i a   d e   V l . T o t a l 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 T a b l e s \ V e n d a s \ M � d i a   d e   V l . T o t a l \ A d d i t i o n a l 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 T a b l e s \ C a l e n d a r i o 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 T a b l e s \ C a l e n d a r i o \ C o l u m n s \ D a t a 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 T a b l e s \ C a l e n d a r i o \ C o l u m n s \ A n o 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 T a b l e s \ C a l e n d a r i o \ C o l u m n s \ N o m e   d o   M � s 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 T a b l e s \ C a l e n d a r i o \ C o l u m n s \ M � s 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 T a b l e s \ C a l e n d a r i o \ C o l u m n s \ T r i m e s t r e 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 T a b l e s \ C i d a d e s 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 1 0 7 0 . 2 0 7 6 2 1 1 3 5 3 3 1 7 < / L e f t > < T a b I n d e x > 5 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 T a b l e s \ C i d a d e s \ C o l u m n s \ C o d . I B G E 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 T a b l e s \ C i d a d e s \ C o l u m n s \ E s t a d o 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 T a b l e s \ C i d a d e s \ C o l u m n s \ C i d a d e 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 T a b l e s \ C i d a d e s \ C o l u m n s \ L o c a l i z a � � o 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 T a b l e s \ C l i e n t e s 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 8 4 7 . 3 1 1 4 3 1 7 0 2 9 9 7 4 2 < / L e f t > < T a b I n d e x > 4 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 T a b l e s \ C l i e n t e s \ C o l u m n s \ C o d . C l i e n t e 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 T a b l e s \ C l i e n t e s \ C o l u m n s \ C l i e n t e 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 T a b l e s \ C l i e n t e s \ C o l u m n s \ C o d . I B G E 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 T a b l e s \ C l i e n t e s \ C o l u m n s \ G r u p o 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 T a b l e s \ P r o d u t o s 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 4 2 5 . 2 1 5 2 4 2 2 7 0 6 6 3 2 3 < / L e f t > < T a b I n d e x > 2 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 T a b l e s \ P r o d u t o s \ C o l u m n s \ C o d . P r o d u t o 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 T a b l e s \ P r o d u t o s \ C o l u m n s \ P r o d u t o 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 T a b l e s \ P r o d u t o s \ C o l u m n s \ C a t e g o r i a 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 T a b l e s \ U n i d a d e s 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 6 3 6 . 7 1 9 0 5 2 8 3 8 3 2 9 1 6 < / L e f t > < T a b I n d e x > 3 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 T a b l e s \ U n i d a d e s \ C o l u m n s \ C o d . U n i d a d e 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 T a b l e s \ U n i d a d e s \ C o l u m n s \ U n i d a d e 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 T a b l e s \ V e n d e d o r e s 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 2 1 1 . 4 2 2 8 6 3 4 0 5 9 9 4 9 7 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 T a b l e s \ V e n d e d o r e s \ C o l u m n s \ C o d . V e n d e d o r 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 T a b l e s \ V e n d e d o r e s \ C o l u m n s \ V e n d e d o r 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 T a b l e s \ V e n d e d o r e s \ C o l u m n s \ S u p e r v i s o r 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 R e l a t i o n s h i p s \ & l t ; T a b l e s \ V e n d a s \ C o l u m n s \ D a t a   P e d i d o & g t ; - & l t ; T a b l e s \ C a l e n d a r i o \ C o l u m n s \ D a t a & g t ; < / K e y > < / a : K e y > < a : V a l u e   i : t y p e = " D i a g r a m D i s p l a y L i n k V i e w S t a t e " > < A u t o m a t i o n P r o p e r t y H e l p e r T e x t > P o n t o   d e   e x t r e m i d a d e   1 :   ( 6 5 2 , 2 1 5 2 4 2 , 2 6 7 , 6 ) .   P o n t o   d e   e x t r e m i d a d e   2 :   ( 1 0 0 , 1 6 6 ) 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 6 5 2 . 2 1 5 2 4 2 < / b : _ x > < b : _ y > 2 6 7 . 6 < / b : _ y > < / b : P o i n t > < b : P o i n t > < b : _ x > 6 5 2 . 2 1 5 2 4 2 < / b : _ x > < b : _ y > 2 2 3 . 8 < / b : _ y > < / b : P o i n t > < b : P o i n t > < b : _ x > 6 5 0 . 2 1 5 2 4 2 < / b : _ x > < b : _ y > 2 2 1 . 8 < / b : _ y > < / b : P o i n t > < b : P o i n t > < b : _ x > 1 0 2 < / b : _ x > < b : _ y > 2 2 1 . 8 < / b : _ y > < / b : P o i n t > < b : P o i n t > < b : _ x > 1 0 0 < / b : _ x > < b : _ y > 2 1 9 . 8 < / b : _ y > < / b : P o i n t > < b : P o i n t > < b : _ x > 1 0 0 < / b : _ x > < b : _ y > 1 6 5 . 9 9 9 9 9 9 9 9 9 9 9 9 9 7 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 R e l a t i o n s h i p s \ & l t ; T a b l e s \ V e n d a s \ C o l u m n s \ D a t a   P e d i d o & g t ; - & l t ; T a b l e s \ C a l e n d a r i o \ C o l u m n s \ D a t a & g t ; \ F K 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 6 4 4 . 2 1 5 2 4 2 < / b : _ x > < b : _ y > 2 6 7 . 6 < / b : _ y > < / L a b e l L o c a t i o n > < L o c a t i o n   x m l n s : b = " h t t p : / / s c h e m a s . d a t a c o n t r a c t . o r g / 2 0 0 4 / 0 7 / S y s t e m . W i n d o w s " > < b : _ x > 6 5 2 . 2 1 5 2 4 2 < / b : _ x > < b : _ y > 2 8 3 . 6 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 R e l a t i o n s h i p s \ & l t ; T a b l e s \ V e n d a s \ C o l u m n s \ D a t a   P e d i d o & g t ; - & l t ; T a b l e s \ C a l e n d a r i o \ C o l u m n s \ D a t a & g t ; \ P K 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 9 2 < / b : _ x > < b : _ y > 1 4 9 . 9 9 9 9 9 9 9 9 9 9 9 9 9 7 < / b : _ y > < / L a b e l L o c a t i o n > < L o c a t i o n   x m l n s : b = " h t t p : / / s c h e m a s . d a t a c o n t r a c t . o r g / 2 0 0 4 / 0 7 / S y s t e m . W i n d o w s " > < b : _ x > 1 0 0 < / b : _ x > < b : _ y > 1 5 0 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 R e l a t i o n s h i p s \ & l t ; T a b l e s \ V e n d a s \ C o l u m n s \ D a t a   P e d i d o & g t ; - & l t ; T a b l e s \ C a l e n d a r i o \ C o l u m n s \ D a t a & g t ; \ C r o s s F i l t e r 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 6 5 2 . 2 1 5 2 4 2 < / b : _ x > < b : _ y > 2 6 7 . 6 < / b : _ y > < / b : P o i n t > < b : P o i n t > < b : _ x > 6 5 2 . 2 1 5 2 4 2 < / b : _ x > < b : _ y > 2 2 3 . 8 < / b : _ y > < / b : P o i n t > < b : P o i n t > < b : _ x > 6 5 0 . 2 1 5 2 4 2 < / b : _ x > < b : _ y > 2 2 1 . 8 < / b : _ y > < / b : P o i n t > < b : P o i n t > < b : _ x > 1 0 2 < / b : _ x > < b : _ y > 2 2 1 . 8 < / b : _ y > < / b : P o i n t > < b : P o i n t > < b : _ x > 1 0 0 < / b : _ x > < b : _ y > 2 1 9 . 8 < / b : _ y > < / b : P o i n t > < b : P o i n t > < b : _ x > 1 0 0 < / b : _ x > < b : _ y > 1 6 5 . 9 9 9 9 9 9 9 9 9 9 9 9 9 7 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 R e l a t i o n s h i p s \ & l t ; T a b l e s \ V e n d a s \ C o l u m n s \ C o d . V e n d e d o r & g t ; - & l t ; T a b l e s \ V e n d e d o r e s \ C o l u m n s \ C o d . V e n d e d o r & g t ; < / K e y > < / a : K e y > < a : V a l u e   i : t y p e = " D i a g r a m D i s p l a y L i n k V i e w S t a t e " > < A u t o m a t i o n P r o p e r t y H e l p e r T e x t > P o n t o   d e   e x t r e m i d a d e   1 :   ( 6 7 2 , 2 1 5 2 4 2 , 2 6 7 , 6 ) .   P o n t o   d e   e x t r e m i d a d e   2 :   ( 3 1 1 , 4 2 2 8 6 3 , 1 6 6 ) 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 6 7 2 . 2 1 5 2 4 2 < / b : _ x > < b : _ y > 2 6 7 . 6 < / b : _ y > < / b : P o i n t > < b : P o i n t > < b : _ x > 6 7 2 . 2 1 5 2 4 2 < / b : _ x > < b : _ y > 2 1 8 . 8 < / b : _ y > < / b : P o i n t > < b : P o i n t > < b : _ x > 6 7 0 . 2 1 5 2 4 2 < / b : _ x > < b : _ y > 2 1 6 . 8 < / b : _ y > < / b : P o i n t > < b : P o i n t > < b : _ x > 3 1 3 . 4 2 2 8 6 3 < / b : _ x > < b : _ y > 2 1 6 . 8 < / b : _ y > < / b : P o i n t > < b : P o i n t > < b : _ x > 3 1 1 . 4 2 2 8 6 3 < / b : _ x > < b : _ y > 2 1 4 . 8 < / b : _ y > < / b : P o i n t > < b : P o i n t > < b : _ x > 3 1 1 . 4 2 2 8 6 3 < / b : _ x > < b : _ y > 1 6 6 . 0 0 0 0 0 0 0 0 0 0 0 0 0 6 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 R e l a t i o n s h i p s \ & l t ; T a b l e s \ V e n d a s \ C o l u m n s \ C o d . V e n d e d o r & g t ; - & l t ; T a b l e s \ V e n d e d o r e s \ C o l u m n s \ C o d . V e n d e d o r & g t ; \ F K 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 6 6 4 . 2 1 5 2 4 2 < / b : _ x > < b : _ y > 2 6 7 . 6 < / b : _ y > < / L a b e l L o c a t i o n > < L o c a t i o n   x m l n s : b = " h t t p : / / s c h e m a s . d a t a c o n t r a c t . o r g / 2 0 0 4 / 0 7 / S y s t e m . W i n d o w s " > < b : _ x > 6 7 2 . 2 1 5 2 4 2 < / b : _ x > < b : _ y > 2 8 3 . 6 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 R e l a t i o n s h i p s \ & l t ; T a b l e s \ V e n d a s \ C o l u m n s \ C o d . V e n d e d o r & g t ; - & l t ; T a b l e s \ V e n d e d o r e s \ C o l u m n s \ C o d . V e n d e d o r & g t ; \ P K 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 3 0 3 . 4 2 2 8 6 3 < / b : _ x > < b : _ y > 1 5 0 . 0 0 0 0 0 0 0 0 0 0 0 0 0 6 < / b : _ y > < / L a b e l L o c a t i o n > < L o c a t i o n   x m l n s : b = " h t t p : / / s c h e m a s . d a t a c o n t r a c t . o r g / 2 0 0 4 / 0 7 / S y s t e m . W i n d o w s " > < b : _ x > 3 1 1 . 4 2 2 8 6 3 < / b : _ x > < b : _ y > 1 5 0 . 0 0 0 0 0 0 0 0 0 0 0 0 0 6 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 R e l a t i o n s h i p s \ & l t ; T a b l e s \ V e n d a s \ C o l u m n s \ C o d . V e n d e d o r & g t ; - & l t ; T a b l e s \ V e n d e d o r e s \ C o l u m n s \ C o d . V e n d e d o r & g t ; \ C r o s s F i l t e r 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 6 7 2 . 2 1 5 2 4 2 < / b : _ x > < b : _ y > 2 6 7 . 6 < / b : _ y > < / b : P o i n t > < b : P o i n t > < b : _ x > 6 7 2 . 2 1 5 2 4 2 < / b : _ x > < b : _ y > 2 1 8 . 8 < / b : _ y > < / b : P o i n t > < b : P o i n t > < b : _ x > 6 7 0 . 2 1 5 2 4 2 < / b : _ x > < b : _ y > 2 1 6 . 8 < / b : _ y > < / b : P o i n t > < b : P o i n t > < b : _ x > 3 1 3 . 4 2 2 8 6 3 < / b : _ x > < b : _ y > 2 1 6 . 8 < / b : _ y > < / b : P o i n t > < b : P o i n t > < b : _ x > 3 1 1 . 4 2 2 8 6 3 < / b : _ x > < b : _ y > 2 1 4 . 8 < / b : _ y > < / b : P o i n t > < b : P o i n t > < b : _ x > 3 1 1 . 4 2 2 8 6 3 < / b : _ x > < b : _ y > 1 6 6 . 0 0 0 0 0 0 0 0 0 0 0 0 0 6 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 R e l a t i o n s h i p s \ & l t ; T a b l e s \ V e n d a s \ C o l u m n s \ C o d . P r o d u t o & g t ; - & l t ; T a b l e s \ P r o d u t o s \ C o l u m n s \ C o d . P r o d u t o & g t ; < / K e y > < / a : K e y > < a : V a l u e   i : t y p e = " D i a g r a m D i s p l a y L i n k V i e w S t a t e " > < A u t o m a t i o n P r o p e r t y H e l p e r T e x t > P o n t o   d e   e x t r e m i d a d e   1 :   ( 6 9 2 , 2 1 5 2 4 2 , 2 6 7 , 6 ) .   P o n t o   d e   e x t r e m i d a d e   2 :   ( 5 2 5 , 2 1 5 2 4 2 , 1 6 6 ) 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 6 9 2 . 2 1 5 2 4 2 < / b : _ x > < b : _ y > 2 6 7 . 6 < / b : _ y > < / b : P o i n t > < b : P o i n t > < b : _ x > 6 9 2 . 2 1 5 2 4 2 < / b : _ x > < b : _ y > 2 1 3 . 8 < / b : _ y > < / b : P o i n t > < b : P o i n t > < b : _ x > 6 9 0 . 2 1 5 2 4 2 < / b : _ x > < b : _ y > 2 1 1 . 8 < / b : _ y > < / b : P o i n t > < b : P o i n t > < b : _ x > 5 2 7 . 2 1 5 2 4 2 < / b : _ x > < b : _ y > 2 1 1 . 8 < / b : _ y > < / b : P o i n t > < b : P o i n t > < b : _ x > 5 2 5 . 2 1 5 2 4 2 < / b : _ x > < b : _ y > 2 0 9 . 8 < / b : _ y > < / b : P o i n t > < b : P o i n t > < b : _ x > 5 2 5 . 2 1 5 2 4 2 < / b : _ x > < b : _ y > 1 6 5 . 9 9 9 9 9 9 9 9 9 9 9 9 9 4 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 R e l a t i o n s h i p s \ & l t ; T a b l e s \ V e n d a s \ C o l u m n s \ C o d . P r o d u t o & g t ; - & l t ; T a b l e s \ P r o d u t o s \ C o l u m n s \ C o d . P r o d u t o & g t ; \ F K 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 6 8 4 . 2 1 5 2 4 2 < / b : _ x > < b : _ y > 2 6 7 . 6 < / b : _ y > < / L a b e l L o c a t i o n > < L o c a t i o n   x m l n s : b = " h t t p : / / s c h e m a s . d a t a c o n t r a c t . o r g / 2 0 0 4 / 0 7 / S y s t e m . W i n d o w s " > < b : _ x > 6 9 2 . 2 1 5 2 4 2 < / b : _ x > < b : _ y > 2 8 3 . 6 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 R e l a t i o n s h i p s \ & l t ; T a b l e s \ V e n d a s \ C o l u m n s \ C o d . P r o d u t o & g t ; - & l t ; T a b l e s \ P r o d u t o s \ C o l u m n s \ C o d . P r o d u t o & g t ; \ P K 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 5 1 7 . 2 1 5 2 4 2 < / b : _ x > < b : _ y > 1 4 9 . 9 9 9 9 9 9 9 9 9 9 9 9 9 4 < / b : _ y > < / L a b e l L o c a t i o n > < L o c a t i o n   x m l n s : b = " h t t p : / / s c h e m a s . d a t a c o n t r a c t . o r g / 2 0 0 4 / 0 7 / S y s t e m . W i n d o w s " > < b : _ x > 5 2 5 . 2 1 5 2 4 2 < / b : _ x > < b : _ y > 1 4 9 . 9 9 9 9 9 9 9 9 9 9 9 9 9 4 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 R e l a t i o n s h i p s \ & l t ; T a b l e s \ V e n d a s \ C o l u m n s \ C o d . P r o d u t o & g t ; - & l t ; T a b l e s \ P r o d u t o s \ C o l u m n s \ C o d . P r o d u t o & g t ; \ C r o s s F i l t e r 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 6 9 2 . 2 1 5 2 4 2 < / b : _ x > < b : _ y > 2 6 7 . 6 < / b : _ y > < / b : P o i n t > < b : P o i n t > < b : _ x > 6 9 2 . 2 1 5 2 4 2 < / b : _ x > < b : _ y > 2 1 3 . 8 < / b : _ y > < / b : P o i n t > < b : P o i n t > < b : _ x > 6 9 0 . 2 1 5 2 4 2 < / b : _ x > < b : _ y > 2 1 1 . 8 < / b : _ y > < / b : P o i n t > < b : P o i n t > < b : _ x > 5 2 7 . 2 1 5 2 4 2 < / b : _ x > < b : _ y > 2 1 1 . 8 < / b : _ y > < / b : P o i n t > < b : P o i n t > < b : _ x > 5 2 5 . 2 1 5 2 4 2 < / b : _ x > < b : _ y > 2 0 9 . 8 < / b : _ y > < / b : P o i n t > < b : P o i n t > < b : _ x > 5 2 5 . 2 1 5 2 4 2 < / b : _ x > < b : _ y > 1 6 5 . 9 9 9 9 9 9 9 9 9 9 9 9 9 4 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 R e l a t i o n s h i p s \ & l t ; T a b l e s \ V e n d a s \ C o l u m n s \ C o d . U n i d a d e & g t ; - & l t ; T a b l e s \ U n i d a d e s \ C o l u m n s \ C o d . U n i d a d e & g t ; < / K e y > < / a : K e y > < a : V a l u e   i : t y p e = " D i a g r a m D i s p l a y L i n k V i e w S t a t e " > < A u t o m a t i o n P r o p e r t y H e l p e r T e x t > P o n t o   d e   e x t r e m i d a d e   1 :   ( 7 1 2 , 2 1 5 2 4 2 , 2 6 7 , 6 ) .   P o n t o   d e   e x t r e m i d a d e   2 :   ( 7 3 6 , 7 1 9 0 5 3 , 1 6 6 ) 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 7 1 2 . 2 1 5 2 4 2 < / b : _ x > < b : _ y > 2 6 7 . 6 < / b : _ y > < / b : P o i n t > < b : P o i n t > < b : _ x > 7 1 2 . 2 1 5 2 4 2 < / b : _ x > < b : _ y > 2 1 6 . 3 < / b : _ y > < / b : P o i n t > < b : P o i n t > < b : _ x > 7 1 4 . 2 1 5 2 4 2 < / b : _ x > < b : _ y > 2 1 4 . 3 < / b : _ y > < / b : P o i n t > < b : P o i n t > < b : _ x > 7 3 4 . 7 1 9 0 5 3 < / b : _ x > < b : _ y > 2 1 4 . 3 < / b : _ y > < / b : P o i n t > < b : P o i n t > < b : _ x > 7 3 6 . 7 1 9 0 5 3 < / b : _ x > < b : _ y > 2 1 2 . 3 < / b : _ y > < / b : P o i n t > < b : P o i n t > < b : _ x > 7 3 6 . 7 1 9 0 5 3 < / b : _ x > < b : _ y > 1 6 6 . 0 0 0 0 0 0 0 0 0 0 0 0 0 6 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 R e l a t i o n s h i p s \ & l t ; T a b l e s \ V e n d a s \ C o l u m n s \ C o d . U n i d a d e & g t ; - & l t ; T a b l e s \ U n i d a d e s \ C o l u m n s \ C o d . U n i d a d e & g t ; \ F K 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 7 0 4 . 2 1 5 2 4 2 < / b : _ x > < b : _ y > 2 6 7 . 6 < / b : _ y > < / L a b e l L o c a t i o n > < L o c a t i o n   x m l n s : b = " h t t p : / / s c h e m a s . d a t a c o n t r a c t . o r g / 2 0 0 4 / 0 7 / S y s t e m . W i n d o w s " > < b : _ x > 7 1 2 . 2 1 5 2 4 2 < / b : _ x > < b : _ y > 2 8 3 . 6 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 R e l a t i o n s h i p s \ & l t ; T a b l e s \ V e n d a s \ C o l u m n s \ C o d . U n i d a d e & g t ; - & l t ; T a b l e s \ U n i d a d e s \ C o l u m n s \ C o d . U n i d a d e & g t ; \ P K 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 7 2 8 . 7 1 9 0 5 3 < / b : _ x > < b : _ y > 1 5 0 . 0 0 0 0 0 0 0 0 0 0 0 0 0 6 < / b : _ y > < / L a b e l L o c a t i o n > < L o c a t i o n   x m l n s : b = " h t t p : / / s c h e m a s . d a t a c o n t r a c t . o r g / 2 0 0 4 / 0 7 / S y s t e m . W i n d o w s " > < b : _ x > 7 3 6 . 7 1 9 0 5 3 < / b : _ x > < b : _ y > 1 5 0 . 0 0 0 0 0 0 0 0 0 0 0 0 0 6 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 R e l a t i o n s h i p s \ & l t ; T a b l e s \ V e n d a s \ C o l u m n s \ C o d . U n i d a d e & g t ; - & l t ; T a b l e s \ U n i d a d e s \ C o l u m n s \ C o d . U n i d a d e & g t ; \ C r o s s F i l t e r 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 7 1 2 . 2 1 5 2 4 2 < / b : _ x > < b : _ y > 2 6 7 . 6 < / b : _ y > < / b : P o i n t > < b : P o i n t > < b : _ x > 7 1 2 . 2 1 5 2 4 2 < / b : _ x > < b : _ y > 2 1 6 . 3 < / b : _ y > < / b : P o i n t > < b : P o i n t > < b : _ x > 7 1 4 . 2 1 5 2 4 2 < / b : _ x > < b : _ y > 2 1 4 . 3 < / b : _ y > < / b : P o i n t > < b : P o i n t > < b : _ x > 7 3 4 . 7 1 9 0 5 3 < / b : _ x > < b : _ y > 2 1 4 . 3 < / b : _ y > < / b : P o i n t > < b : P o i n t > < b : _ x > 7 3 6 . 7 1 9 0 5 3 < / b : _ x > < b : _ y > 2 1 2 . 3 < / b : _ y > < / b : P o i n t > < b : P o i n t > < b : _ x > 7 3 6 . 7 1 9 0 5 3 < / b : _ x > < b : _ y > 1 6 6 . 0 0 0 0 0 0 0 0 0 0 0 0 0 6 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 R e l a t i o n s h i p s \ & l t ; T a b l e s \ V e n d a s \ C o l u m n s \ C o d . C l i e n t e & g t ; - & l t ; T a b l e s \ C l i e n t e s \ C o l u m n s \ C o d . C l i e n t e & g t ; < / K e y > < / a : K e y > < a : V a l u e   i : t y p e = " D i a g r a m D i s p l a y L i n k V i e w S t a t e " > < A u t o m a t i o n P r o p e r t y H e l p e r T e x t > P o n t o   d e   e x t r e m i d a d e   1 :   ( 7 3 2 , 2 1 5 2 4 2 , 2 6 7 , 6 ) .   P o n t o   d e   e x t r e m i d a d e   2 :   ( 9 4 7 , 3 1 1 4 3 2 , 1 6 6 ) 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 7 3 2 . 2 1 5 2 4 2 < / b : _ x > < b : _ y > 2 6 7 . 6 < / b : _ y > < / b : P o i n t > < b : P o i n t > < b : _ x > 7 3 2 . 2 1 5 2 4 2 < / b : _ x > < b : _ y > 2 2 1 . 3 < / b : _ y > < / b : P o i n t > < b : P o i n t > < b : _ x > 7 3 4 . 2 1 5 2 4 2 < / b : _ x > < b : _ y > 2 1 9 . 3 < / b : _ y > < / b : P o i n t > < b : P o i n t > < b : _ x > 9 4 5 . 3 1 1 4 3 2 < / b : _ x > < b : _ y > 2 1 9 . 3 < / b : _ y > < / b : P o i n t > < b : P o i n t > < b : _ x > 9 4 7 . 3 1 1 4 3 2 < / b : _ x > < b : _ y > 2 1 7 . 3 < / b : _ y > < / b : P o i n t > < b : P o i n t > < b : _ x > 9 4 7 . 3 1 1 4 3 2 < / b : _ x > < b : _ y > 1 6 6 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 R e l a t i o n s h i p s \ & l t ; T a b l e s \ V e n d a s \ C o l u m n s \ C o d . C l i e n t e & g t ; - & l t ; T a b l e s \ C l i e n t e s \ C o l u m n s \ C o d . C l i e n t e & g t ; \ F K 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 7 2 4 . 2 1 5 2 4 2 < / b : _ x > < b : _ y > 2 6 7 . 6 < / b : _ y > < / L a b e l L o c a t i o n > < L o c a t i o n   x m l n s : b = " h t t p : / / s c h e m a s . d a t a c o n t r a c t . o r g / 2 0 0 4 / 0 7 / S y s t e m . W i n d o w s " > < b : _ x > 7 3 2 . 2 1 5 2 4 2 < / b : _ x > < b : _ y > 2 8 3 . 6 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 R e l a t i o n s h i p s \ & l t ; T a b l e s \ V e n d a s \ C o l u m n s \ C o d . C l i e n t e & g t ; - & l t ; T a b l e s \ C l i e n t e s \ C o l u m n s \ C o d . C l i e n t e & g t ; \ P K 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 9 3 9 . 3 1 1 4 3 2 < / b : _ x > < b : _ y > 1 5 0 < / b : _ y > < / L a b e l L o c a t i o n > < L o c a t i o n   x m l n s : b = " h t t p : / / s c h e m a s . d a t a c o n t r a c t . o r g / 2 0 0 4 / 0 7 / S y s t e m . W i n d o w s " > < b : _ x > 9 4 7 . 3 1 1 4 3 2 < / b : _ x > < b : _ y > 1 5 0 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 R e l a t i o n s h i p s \ & l t ; T a b l e s \ V e n d a s \ C o l u m n s \ C o d . C l i e n t e & g t ; - & l t ; T a b l e s \ C l i e n t e s \ C o l u m n s \ C o d . C l i e n t e & g t ; \ C r o s s F i l t e r 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 7 3 2 . 2 1 5 2 4 2 < / b : _ x > < b : _ y > 2 6 7 . 6 < / b : _ y > < / b : P o i n t > < b : P o i n t > < b : _ x > 7 3 2 . 2 1 5 2 4 2 < / b : _ x > < b : _ y > 2 2 1 . 3 < / b : _ y > < / b : P o i n t > < b : P o i n t > < b : _ x > 7 3 4 . 2 1 5 2 4 2 < / b : _ x > < b : _ y > 2 1 9 . 3 < / b : _ y > < / b : P o i n t > < b : P o i n t > < b : _ x > 9 4 5 . 3 1 1 4 3 2 < / b : _ x > < b : _ y > 2 1 9 . 3 < / b : _ y > < / b : P o i n t > < b : P o i n t > < b : _ x > 9 4 7 . 3 1 1 4 3 2 < / b : _ x > < b : _ y > 2 1 7 . 3 < / b : _ y > < / b : P o i n t > < b : P o i n t > < b : _ x > 9 4 7 . 3 1 1 4 3 2 < / b : _ x > < b : _ y > 1 6 6 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 R e l a t i o n s h i p s \ & l t ; T a b l e s \ C l i e n t e s \ C o l u m n s \ C o d . I B G E & g t ; - & l t ; T a b l e s \ C i d a d e s \ C o l u m n s \ C o d . I B G E & g t ; < / K e y > < / a : K e y > < a : V a l u e   i : t y p e = " D i a g r a m D i s p l a y L i n k V i e w S t a t e " > < A u t o m a t i o n P r o p e r t y H e l p e r T e x t > P o n t o   d e   e x t r e m i d a d e   1 :   ( 9 4 7 , 3 1 1 4 3 2 , - 1 6 ) .   P o n t o   d e   e x t r e m i d a d e   2 :   ( 1 1 7 0 , 2 0 7 6 2 1 , - 1 6 ) 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 9 4 7 . 3 1 1 4 3 2 < / b : _ x > < b : _ y > - 1 6 . 0 0 0 0 0 0 0 0 0 0 0 0 0 0 4 < / b : _ y > < / b : P o i n t > < b : P o i n t > < b : _ x > 9 4 7 . 3 1 1 4 3 2 < / b : _ x > < b : _ y > - 1 7 . 5 < / b : _ y > < / b : P o i n t > < b : P o i n t > < b : _ x > 9 4 9 . 3 1 1 4 3 2 < / b : _ x > < b : _ y > - 1 9 . 5 < / b : _ y > < / b : P o i n t > < b : P o i n t > < b : _ x > 1 1 6 8 . 2 0 7 6 2 1 < / b : _ x > < b : _ y > - 1 9 . 5 < / b : _ y > < / b : P o i n t > < b : P o i n t > < b : _ x > 1 1 7 0 . 2 0 7 6 2 1 < / b : _ x > < b : _ y > - 1 7 . 5 < / b : _ y > < / b : P o i n t > < b : P o i n t > < b : _ x > 1 1 7 0 . 2 0 7 6 2 1 < / b : _ x > < b : _ y > - 1 5 . 9 9 9 9 9 9 9 9 9 9 9 9 9 7 3 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 R e l a t i o n s h i p s \ & l t ; T a b l e s \ C l i e n t e s \ C o l u m n s \ C o d . I B G E & g t ; - & l t ; T a b l e s \ C i d a d e s \ C o l u m n s \ C o d . I B G E & g t ; \ F K 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 9 3 9 . 3 1 1 4 3 2 < / b : _ x > < b : _ y > - 1 6 . 0 0 0 0 0 0 0 0 0 0 0 0 0 0 4 < / b : _ y > < / L a b e l L o c a t i o n > < L o c a t i o n   x m l n s : b = " h t t p : / / s c h e m a s . d a t a c o n t r a c t . o r g / 2 0 0 4 / 0 7 / S y s t e m . W i n d o w s " > < b : _ x > 9 4 7 . 3 1 1 4 3 2 < / b : _ x > < b : _ y > - 3 . 5 5 2 7 1 3 6 7 8 8 0 0 5 0 0 9 E - 1 5 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 R e l a t i o n s h i p s \ & l t ; T a b l e s \ C l i e n t e s \ C o l u m n s \ C o d . I B G E & g t ; - & l t ; T a b l e s \ C i d a d e s \ C o l u m n s \ C o d . I B G E & g t ; \ P K 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 1 1 6 2 . 2 0 7 6 2 1 < / b : _ x > < b : _ y > - 1 5 . 9 9 9 9 9 9 9 9 9 9 9 9 9 7 3 < / b : _ y > < / L a b e l L o c a t i o n > < L o c a t i o n   x m l n s : b = " h t t p : / / s c h e m a s . d a t a c o n t r a c t . o r g / 2 0 0 4 / 0 7 / S y s t e m . W i n d o w s " > < b : _ x > 1 1 7 0 . 2 0 7 6 2 1 < / b : _ x > < b : _ y > 2 . 6 6 4 5 3 5 2 5 9 1 0 0 3 7 5 7 E - 1 4 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 R e l a t i o n s h i p s \ & l t ; T a b l e s \ C l i e n t e s \ C o l u m n s \ C o d . I B G E & g t ; - & l t ; T a b l e s \ C i d a d e s \ C o l u m n s \ C o d . I B G E & g t ; \ C r o s s F i l t e r 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 9 4 7 . 3 1 1 4 3 2 < / b : _ x > < b : _ y > - 1 6 . 0 0 0 0 0 0 0 0 0 0 0 0 0 0 4 < / b : _ y > < / b : P o i n t > < b : P o i n t > < b : _ x > 9 4 7 . 3 1 1 4 3 2 < / b : _ x > < b : _ y > - 1 7 . 5 < / b : _ y > < / b : P o i n t > < b : P o i n t > < b : _ x > 9 4 9 . 3 1 1 4 3 2 < / b : _ x > < b : _ y > - 1 9 . 5 < / b : _ y > < / b : P o i n t > < b : P o i n t > < b : _ x > 1 1 6 8 . 2 0 7 6 2 1 < / b : _ x > < b : _ y > - 1 9 . 5 < / b : _ y > < / b : P o i n t > < b : P o i n t > < b : _ x > 1 1 7 0 . 2 0 7 6 2 1 < / b : _ x > < b : _ y > - 1 7 . 5 < / b : _ y > < / b : P o i n t > < b : P o i n t > < b : _ x > 1 1 7 0 . 2 0 7 6 2 1 < / b : _ x > < b : _ y > - 1 5 . 9 9 9 9 9 9 9 9 9 9 9 9 9 7 3 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 V e n d a s _ 8 f f 2 8 f 4 e - 2 e 2 a - 4 5 c 0 - b f 7 b - e d 9 2 1 2 7 6 a a 5 2 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 C a l e n d a r i o _ 0 a f e 0 3 b d - 9 3 4 2 - 4 3 2 2 - b 6 9 9 - 2 a 3 2 1 5 2 6 9 5 b c 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 V e n d e d o r e s _ 0 e 2 d 5 f 9 6 - e 5 b 6 - 4 1 2 9 - a 8 8 9 - c c 4 2 b 2 c 6 9 9 3 7 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 1 2 6 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 P r o d u t o s _ 0 f e e e 4 4 a - 2 6 0 1 - 4 b d d - a 2 1 1 - 8 4 9 6 a b 8 9 e d 8 f 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 1 2 5 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 U n i d a d e s _ 9 a d b a e f 1 - f 4 6 4 - 4 d f 4 - 8 7 4 8 - a 9 0 6 1 c e 2 1 0 4 7 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 1 2 5 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 C l i e n t e s _ 4 4 3 e e 9 e 9 - a a e 8 - 4 d e 0 - b d 1 1 - 0 0 9 a 5 6 1 2 d 4 a 2 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 1 2 3 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 C i d a d e s _ f 5 7 4 9 8 0 6 - f f 8 e - 4 5 4 4 - 9 f 4 3 - 0 4 4 4 b 7 d c 6 0 f b 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 1 2 3 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d 6 c 0 3 2 7 d - 3 b 4 e - 4 3 f 4 - a 5 e 5 - b f 2 6 1 a 7 7 a 7 f 7 " > < C u s t o m C o n t e n t > < ! [ C D A T A [ < ? x m l   v e r s i o n = " 1 . 0 "   e n c o d i n g = " u t f - 1 6 " ? > < S e t t i n g s > < C a l c u l a t e d F i e l d s > < i t e m > < M e a s u r e N a m e > V l .   A n o   A n t e r i o r < / M e a s u r e N a m e > < D i s p l a y N a m e > V l .   A n o   A n t e r i o r < / D i s p l a y N a m e > < V i s i b l e > T r u e < / V i s i b l e > < / i t e m > < i t e m > < M e a s u r e N a m e > V a r .   Q t d   A n o   A n t e r i o r < / M e a s u r e N a m e > < D i s p l a y N a m e > V a r .   Q t d   A n o   A n t e r i o r 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C a l e n d a r i o _ 0 a f e 0 3 b d - 9 3 4 2 - 4 3 2 2 - b 6 9 9 - 2 a 3 2 1 5 2 6 9 5 b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 D a t a < / s t r i n g > < / k e y > < v a l u e > < i n t > 7 9 < / i n t > < / v a l u e > < / i t e m > < i t e m > < k e y > < s t r i n g > A n o < / s t r i n g > < / k e y > < v a l u e > < i n t > 7 4 < / i n t > < / v a l u e > < / i t e m > < i t e m > < k e y > < s t r i n g > N o m e   d o   M � s < / s t r i n g > < / k e y > < v a l u e > < i n t > 1 5 0 < / i n t > < / v a l u e > < / i t e m > < i t e m > < k e y > < s t r i n g > M � s < / s t r i n g > < / k e y > < v a l u e > < i n t > 7 6 < / i n t > < / v a l u e > < / i t e m > < i t e m > < k e y > < s t r i n g > T r i m e s t r e < / s t r i n g > < / k e y > < v a l u e > < i n t > 1 1 6 < / i n t > < / v a l u e > < / i t e m > < / C o l u m n W i d t h s > < C o l u m n D i s p l a y I n d e x > < i t e m > < k e y > < s t r i n g > D a t a < / s t r i n g > < / k e y > < v a l u e > < i n t > 0 < / i n t > < / v a l u e > < / i t e m > < i t e m > < k e y > < s t r i n g > A n o < / s t r i n g > < / k e y > < v a l u e > < i n t > 1 < / i n t > < / v a l u e > < / i t e m > < i t e m > < k e y > < s t r i n g > N o m e   d o   M � s < / s t r i n g > < / k e y > < v a l u e > < i n t > 2 < / i n t > < / v a l u e > < / i t e m > < i t e m > < k e y > < s t r i n g > M � s < / s t r i n g > < / k e y > < v a l u e > < i n t > 3 < / i n t > < / v a l u e > < / i t e m > < i t e m > < k e y > < s t r i n g > T r i m e s t r e 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2 0 f 8 d 5 2 3 - 4 e 5 d - 4 4 f d - 8 9 9 1 - 3 7 9 2 e c 3 f c a 7 9 " > < C u s t o m C o n t e n t > < ! [ C D A T A [ < ? x m l   v e r s i o n = " 1 . 0 "   e n c o d i n g = " u t f - 1 6 " ? > < S e t t i n g s > < C a l c u l a t e d F i e l d s > < i t e m > < M e a s u r e N a m e > V l .   A n o   A n t e r i o r < / M e a s u r e N a m e > < D i s p l a y N a m e > V l .   A n o   A n t e r i o r < / D i s p l a y N a m e > < V i s i b l e > T r u e < / V i s i b l e > < / i t e m > < i t e m > < M e a s u r e N a m e > V a r .   Q t d   A n o   A n t e r i o r < / M e a s u r e N a m e > < D i s p l a y N a m e > V a r .   Q t d   A n o   A n t e r i o r 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3 e c 4 8 5 4 5 - 5 b a d - 4 1 8 2 - b 9 a e - 2 9 9 d c 7 c f 7 7 0 a " > < C u s t o m C o n t e n t > < ! [ C D A T A [ < ? x m l   v e r s i o n = " 1 . 0 "   e n c o d i n g = " u t f - 1 6 " ? > < S e t t i n g s > < C a l c u l a t e d F i e l d s > < i t e m > < M e a s u r e N a m e > V l .   A n o   A n t e r i o r < / M e a s u r e N a m e > < D i s p l a y N a m e > V l .   A n o   A n t e r i o r < / D i s p l a y N a m e > < V i s i b l e > T r u e < / V i s i b l e > < / i t e m > < i t e m > < M e a s u r e N a m e > V a r .   Q t d   A n o   A n t e r i o r < / M e a s u r e N a m e > < D i s p l a y N a m e > V a r .   Q t d   A n o   A n t e r i o r 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5 a 7 8 4 1 4 b - e a 6 5 - 4 1 f 3 - b 6 9 f - d 4 1 5 0 7 8 e a 8 4 c " > < C u s t o m C o n t e n t > < ! [ C D A T A [ < ? x m l   v e r s i o n = " 1 . 0 "   e n c o d i n g = " u t f - 1 6 " ? > < S e t t i n g s > < C a l c u l a t e d F i e l d s > < i t e m > < M e a s u r e N a m e > V l .   A n o   A n t e r i o r < / M e a s u r e N a m e > < D i s p l a y N a m e > V l .   A n o   A n t e r i o r < / D i s p l a y N a m e > < V i s i b l e > T r u e < / V i s i b l e > < / i t e m > < i t e m > < M e a s u r e N a m e > V a r .   Q t d   A n o   A n t e r i o r < / M e a s u r e N a m e > < D i s p l a y N a m e > V a r .   Q t d   A n o   A n t e r i o r 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4 1 d 2 a f 8 1 - 9 2 7 1 - 4 2 0 9 - a a c d - 3 4 1 2 c a a 2 f 4 9 a " > < C u s t o m C o n t e n t > < ! [ C D A T A [ < ? x m l   v e r s i o n = " 1 . 0 "   e n c o d i n g = " u t f - 1 6 " ? > < S e t t i n g s > < C a l c u l a t e d F i e l d s > < i t e m > < M e a s u r e N a m e > V l .   A n o   A n t e r i o r < / M e a s u r e N a m e > < D i s p l a y N a m e > V l .   A n o   A n t e r i o r < / D i s p l a y N a m e > < V i s i b l e > T r u e < / V i s i b l e > < / i t e m > < i t e m > < M e a s u r e N a m e > V a r .   Q t d   A n o   A n t e r i o r < / M e a s u r e N a m e > < D i s p l a y N a m e > V a r .   Q t d   A n o   A n t e r i o r 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0 7 5 ] ] > < / C u s t o m C o n t e n t > < / G e m i n i > 
</file>

<file path=customXml/item2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 2 0 2 2 - 1 2 - 1 1 T 1 9 : 5 8 : 2 0 . 6 1 3 0 8 7 2 - 0 3 : 0 0 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P r o d u t o s _ 0 f e e e 4 4 a - 2 6 0 1 - 4 b d d - a 2 1 1 - 8 4 9 6 a b 8 9 e d 8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 C o d . P r o d u t o < / s t r i n g > < / k e y > < v a l u e > < i n t > 1 4 1 < / i n t > < / v a l u e > < / i t e m > < i t e m > < k e y > < s t r i n g > P r o d u t o < / s t r i n g > < / k e y > < v a l u e > < i n t > 1 0 6 < / i n t > < / v a l u e > < / i t e m > < i t e m > < k e y > < s t r i n g > C a t e g o r i a < / s t r i n g > < / k e y > < v a l u e > < i n t > 1 1 6 < / i n t > < / v a l u e > < / i t e m > < / C o l u m n W i d t h s > < C o l u m n D i s p l a y I n d e x > < i t e m > < k e y > < s t r i n g > C o d . P r o d u t o < / s t r i n g > < / k e y > < v a l u e > < i n t > 0 < / i n t > < / v a l u e > < / i t e m > < i t e m > < k e y > < s t r i n g > P r o d u t o < / s t r i n g > < / k e y > < v a l u e > < i n t > 1 < / i n t > < / v a l u e > < / i t e m > < i t e m > < k e y > < s t r i n g > C a t e g o r i a 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V e n d e d o r e s _ 0 e 2 d 5 f 9 6 - e 5 b 6 - 4 1 2 9 - a 8 8 9 - c c 4 2 b 2 c 6 9 9 3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 C o d . V e n d e d o r < / s t r i n g > < / k e y > < v a l u e > < i n t > 1 5 2 < / i n t > < / v a l u e > < / i t e m > < i t e m > < k e y > < s t r i n g > V e n d e d o r < / s t r i n g > < / k e y > < v a l u e > < i n t > 1 1 8 < / i n t > < / v a l u e > < / i t e m > < i t e m > < k e y > < s t r i n g > S u p e r v i s o r < / s t r i n g > < / k e y > < v a l u e > < i n t > 1 2 6 < / i n t > < / v a l u e > < / i t e m > < / C o l u m n W i d t h s > < C o l u m n D i s p l a y I n d e x > < i t e m > < k e y > < s t r i n g > C o d . V e n d e d o r < / s t r i n g > < / k e y > < v a l u e > < i n t > 0 < / i n t > < / v a l u e > < / i t e m > < i t e m > < k e y > < s t r i n g > V e n d e d o r < / s t r i n g > < / k e y > < v a l u e > < i n t > 1 < / i n t > < / v a l u e > < / i t e m > < i t e m > < k e y > < s t r i n g > S u p e r v i s o r < / s t r i n g > < / k e y > < v a l u e > < i n t > 2 < / i n t > < / v a l u e > < / i t e m > < / C o l u m n D i s p l a y I n d e x > < C o l u m n F r o z e n   / > < C o l u m n C h e c k e d   / > < C o l u m n F i l t e r > < i t e m > < k e y > < s t r i n g > C o d . V e n d e d o r < / s t r i n g > < / k e y > < v a l u e > < F i l t e r E x p r e s s i o n   x s i : n i l = " t r u e "   / > < / v a l u e > < / i t e m > < / C o l u m n F i l t e r > < S e l e c t i o n F i l t e r > < i t e m > < k e y > < s t r i n g > C o d . V e n d e d o r < / s t r i n g > < / k e y > < v a l u e > < S e l e c t i o n F i l t e r   x s i : n i l = " t r u e "   / > < / v a l u e > < / i t e m > < / S e l e c t i o n F i l t e r > < F i l t e r P a r a m e t e r s > < i t e m > < k e y > < s t r i n g > C o d . V e n d e d o r 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U n i d a d e s _ 9 a d b a e f 1 - f 4 6 4 - 4 d f 4 - 8 7 4 8 - a 9 0 6 1 c e 2 1 0 4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 C o d . U n i d a d e < / s t r i n g > < / k e y > < v a l u e > < i n t > 1 4 2 < / i n t > < / v a l u e > < / i t e m > < i t e m > < k e y > < s t r i n g > U n i d a d e < / s t r i n g > < / k e y > < v a l u e > < i n t > 1 0 7 < / i n t > < / v a l u e > < / i t e m > < / C o l u m n W i d t h s > < C o l u m n D i s p l a y I n d e x > < i t e m > < k e y > < s t r i n g > C o d . U n i d a d e < / s t r i n g > < / k e y > < v a l u e > < i n t > 0 < / i n t > < / v a l u e > < / i t e m > < i t e m > < k e y > < s t r i n g > U n i d a d e 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C l i e n t e s _ 4 4 3 e e 9 e 9 - a a e 8 - 4 d e 0 - b d 1 1 - 0 0 9 a 5 6 1 2 d 4 a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 C o d . C l i e n t e < / s t r i n g > < / k e y > < v a l u e > < i n t > 1 3 0 < / i n t > < / v a l u e > < / i t e m > < i t e m > < k e y > < s t r i n g > C l i e n t e < / s t r i n g > < / k e y > < v a l u e > < i n t > 9 5 < / i n t > < / v a l u e > < / i t e m > < i t e m > < k e y > < s t r i n g > C o d . I B G E < / s t r i n g > < / k e y > < v a l u e > < i n t > 1 1 5 < / i n t > < / v a l u e > < / i t e m > < i t e m > < k e y > < s t r i n g > G r u p o < / s t r i n g > < / k e y > < v a l u e > < i n t > 9 2 < / i n t > < / v a l u e > < / i t e m > < / C o l u m n W i d t h s > < C o l u m n D i s p l a y I n d e x > < i t e m > < k e y > < s t r i n g > C o d . C l i e n t e < / s t r i n g > < / k e y > < v a l u e > < i n t > 0 < / i n t > < / v a l u e > < / i t e m > < i t e m > < k e y > < s t r i n g > C l i e n t e < / s t r i n g > < / k e y > < v a l u e > < i n t > 1 < / i n t > < / v a l u e > < / i t e m > < i t e m > < k e y > < s t r i n g > C o d . I B G E < / s t r i n g > < / k e y > < v a l u e > < i n t > 2 < / i n t > < / v a l u e > < / i t e m > < i t e m > < k e y > < s t r i n g > G r u p o 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C i d a d e s _ f 5 7 4 9 8 0 6 - f f 8 e - 4 5 4 4 - 9 f 4 3 - 0 4 4 4 b 7 d c 6 0 f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 C o d . I B G E < / s t r i n g > < / k e y > < v a l u e > < i n t > 1 1 5 < / i n t > < / v a l u e > < / i t e m > < i t e m > < k e y > < s t r i n g > E s t a d o < / s t r i n g > < / k e y > < v a l u e > < i n t > 9 5 < / i n t > < / v a l u e > < / i t e m > < i t e m > < k e y > < s t r i n g > C i d a d e < / s t r i n g > < / k e y > < v a l u e > < i n t > 9 5 < / i n t > < / v a l u e > < / i t e m > < i t e m > < k e y > < s t r i n g > L o c a l i z a � � o < / s t r i n g > < / k e y > < v a l u e > < i n t > 1 3 0 < / i n t > < / v a l u e > < / i t e m > < / C o l u m n W i d t h s > < C o l u m n D i s p l a y I n d e x > < i t e m > < k e y > < s t r i n g > C o d . I B G E < / s t r i n g > < / k e y > < v a l u e > < i n t > 0 < / i n t > < / v a l u e > < / i t e m > < i t e m > < k e y > < s t r i n g > E s t a d o < / s t r i n g > < / k e y > < v a l u e > < i n t > 1 < / i n t > < / v a l u e > < / i t e m > < i t e m > < k e y > < s t r i n g > C i d a d e < / s t r i n g > < / k e y > < v a l u e > < i n t > 2 < / i n t > < / v a l u e > < / i t e m > < i t e m > < k e y > < s t r i n g > L o c a l i z a � � o 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C l i e n t W i n d o w X M L " > < C u s t o m C o n t e n t > < ! [ C D A T A [ C a l e n d a r i o _ 0 a f e 0 3 b d - 9 3 4 2 - 4 3 2 2 - b 6 9 9 - 2 a 3 2 1 5 2 6 9 5 b c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B517393E-B93C-4B6E-89A5-F42F22694CCF}">
  <ds:schemaRefs/>
</ds:datastoreItem>
</file>

<file path=customXml/itemProps10.xml><?xml version="1.0" encoding="utf-8"?>
<ds:datastoreItem xmlns:ds="http://schemas.openxmlformats.org/officeDocument/2006/customXml" ds:itemID="{F9A288F3-2A74-44C2-81B7-CAC9070EFCC2}">
  <ds:schemaRefs/>
</ds:datastoreItem>
</file>

<file path=customXml/itemProps11.xml><?xml version="1.0" encoding="utf-8"?>
<ds:datastoreItem xmlns:ds="http://schemas.openxmlformats.org/officeDocument/2006/customXml" ds:itemID="{CE352455-BCA2-42FB-B4CF-8E151D2AAA36}">
  <ds:schemaRefs/>
</ds:datastoreItem>
</file>

<file path=customXml/itemProps12.xml><?xml version="1.0" encoding="utf-8"?>
<ds:datastoreItem xmlns:ds="http://schemas.openxmlformats.org/officeDocument/2006/customXml" ds:itemID="{97631EF3-FD2B-4F0F-8B21-000E5071CCFA}">
  <ds:schemaRefs/>
</ds:datastoreItem>
</file>

<file path=customXml/itemProps13.xml><?xml version="1.0" encoding="utf-8"?>
<ds:datastoreItem xmlns:ds="http://schemas.openxmlformats.org/officeDocument/2006/customXml" ds:itemID="{FBF04FCC-4DD8-4836-BC8E-E7CB52E0378D}">
  <ds:schemaRefs/>
</ds:datastoreItem>
</file>

<file path=customXml/itemProps14.xml><?xml version="1.0" encoding="utf-8"?>
<ds:datastoreItem xmlns:ds="http://schemas.openxmlformats.org/officeDocument/2006/customXml" ds:itemID="{E18DA889-5291-4EA9-A5D4-F1C1A39242AD}">
  <ds:schemaRefs/>
</ds:datastoreItem>
</file>

<file path=customXml/itemProps15.xml><?xml version="1.0" encoding="utf-8"?>
<ds:datastoreItem xmlns:ds="http://schemas.openxmlformats.org/officeDocument/2006/customXml" ds:itemID="{90BA9740-16BE-4A35-A582-5A7BC1E8190C}">
  <ds:schemaRefs>
    <ds:schemaRef ds:uri="http://schemas.microsoft.com/DataMashup"/>
  </ds:schemaRefs>
</ds:datastoreItem>
</file>

<file path=customXml/itemProps16.xml><?xml version="1.0" encoding="utf-8"?>
<ds:datastoreItem xmlns:ds="http://schemas.openxmlformats.org/officeDocument/2006/customXml" ds:itemID="{653DF106-B9C1-4225-8E53-146CA2EB2175}">
  <ds:schemaRefs/>
</ds:datastoreItem>
</file>

<file path=customXml/itemProps17.xml><?xml version="1.0" encoding="utf-8"?>
<ds:datastoreItem xmlns:ds="http://schemas.openxmlformats.org/officeDocument/2006/customXml" ds:itemID="{7F1DA39D-8132-4DD4-AF8E-4B7F69A5DD2B}">
  <ds:schemaRefs/>
</ds:datastoreItem>
</file>

<file path=customXml/itemProps18.xml><?xml version="1.0" encoding="utf-8"?>
<ds:datastoreItem xmlns:ds="http://schemas.openxmlformats.org/officeDocument/2006/customXml" ds:itemID="{2EF4F5CC-227D-41CE-BF29-AA51AF2F48A6}">
  <ds:schemaRefs/>
</ds:datastoreItem>
</file>

<file path=customXml/itemProps19.xml><?xml version="1.0" encoding="utf-8"?>
<ds:datastoreItem xmlns:ds="http://schemas.openxmlformats.org/officeDocument/2006/customXml" ds:itemID="{081D4191-0983-4D14-9D47-0C824DCD74C6}">
  <ds:schemaRefs/>
</ds:datastoreItem>
</file>

<file path=customXml/itemProps2.xml><?xml version="1.0" encoding="utf-8"?>
<ds:datastoreItem xmlns:ds="http://schemas.openxmlformats.org/officeDocument/2006/customXml" ds:itemID="{47518A09-CA12-4FA5-8304-B71ADEEF2592}">
  <ds:schemaRefs/>
</ds:datastoreItem>
</file>

<file path=customXml/itemProps20.xml><?xml version="1.0" encoding="utf-8"?>
<ds:datastoreItem xmlns:ds="http://schemas.openxmlformats.org/officeDocument/2006/customXml" ds:itemID="{71664EFD-F0E9-4265-8898-0FD133C2D136}">
  <ds:schemaRefs/>
</ds:datastoreItem>
</file>

<file path=customXml/itemProps21.xml><?xml version="1.0" encoding="utf-8"?>
<ds:datastoreItem xmlns:ds="http://schemas.openxmlformats.org/officeDocument/2006/customXml" ds:itemID="{ADF200B4-AC70-4516-B168-0BC5D5826909}">
  <ds:schemaRefs/>
</ds:datastoreItem>
</file>

<file path=customXml/itemProps22.xml><?xml version="1.0" encoding="utf-8"?>
<ds:datastoreItem xmlns:ds="http://schemas.openxmlformats.org/officeDocument/2006/customXml" ds:itemID="{433120CE-1D10-4FA8-AF80-91E6FD6FF78A}">
  <ds:schemaRefs/>
</ds:datastoreItem>
</file>

<file path=customXml/itemProps23.xml><?xml version="1.0" encoding="utf-8"?>
<ds:datastoreItem xmlns:ds="http://schemas.openxmlformats.org/officeDocument/2006/customXml" ds:itemID="{96287985-ADE6-4F51-BC00-7B532227A2B7}">
  <ds:schemaRefs/>
</ds:datastoreItem>
</file>

<file path=customXml/itemProps24.xml><?xml version="1.0" encoding="utf-8"?>
<ds:datastoreItem xmlns:ds="http://schemas.openxmlformats.org/officeDocument/2006/customXml" ds:itemID="{BB2CD708-AF17-4A59-9472-7AA17EC2292E}">
  <ds:schemaRefs/>
</ds:datastoreItem>
</file>

<file path=customXml/itemProps25.xml><?xml version="1.0" encoding="utf-8"?>
<ds:datastoreItem xmlns:ds="http://schemas.openxmlformats.org/officeDocument/2006/customXml" ds:itemID="{715FE0BE-03D3-4289-AF13-EF58C2D4EEF2}">
  <ds:schemaRefs/>
</ds:datastoreItem>
</file>

<file path=customXml/itemProps26.xml><?xml version="1.0" encoding="utf-8"?>
<ds:datastoreItem xmlns:ds="http://schemas.openxmlformats.org/officeDocument/2006/customXml" ds:itemID="{6B58104A-1550-45BE-A6D4-B8FF42287753}">
  <ds:schemaRefs/>
</ds:datastoreItem>
</file>

<file path=customXml/itemProps27.xml><?xml version="1.0" encoding="utf-8"?>
<ds:datastoreItem xmlns:ds="http://schemas.openxmlformats.org/officeDocument/2006/customXml" ds:itemID="{47CA0632-B01B-4BD7-9A47-E1F91BFA88B8}">
  <ds:schemaRefs/>
</ds:datastoreItem>
</file>

<file path=customXml/itemProps28.xml><?xml version="1.0" encoding="utf-8"?>
<ds:datastoreItem xmlns:ds="http://schemas.openxmlformats.org/officeDocument/2006/customXml" ds:itemID="{033C7B0D-7BF7-4942-9185-288C2EF5B19A}">
  <ds:schemaRefs/>
</ds:datastoreItem>
</file>

<file path=customXml/itemProps3.xml><?xml version="1.0" encoding="utf-8"?>
<ds:datastoreItem xmlns:ds="http://schemas.openxmlformats.org/officeDocument/2006/customXml" ds:itemID="{C01A836F-814A-4437-A302-360D89F37FD7}">
  <ds:schemaRefs/>
</ds:datastoreItem>
</file>

<file path=customXml/itemProps4.xml><?xml version="1.0" encoding="utf-8"?>
<ds:datastoreItem xmlns:ds="http://schemas.openxmlformats.org/officeDocument/2006/customXml" ds:itemID="{6D7CD94C-97C9-42A0-B4F3-DA36E517817F}">
  <ds:schemaRefs/>
</ds:datastoreItem>
</file>

<file path=customXml/itemProps5.xml><?xml version="1.0" encoding="utf-8"?>
<ds:datastoreItem xmlns:ds="http://schemas.openxmlformats.org/officeDocument/2006/customXml" ds:itemID="{5C302CF3-E69C-41AB-AD00-E3BF2D317A3E}">
  <ds:schemaRefs/>
</ds:datastoreItem>
</file>

<file path=customXml/itemProps6.xml><?xml version="1.0" encoding="utf-8"?>
<ds:datastoreItem xmlns:ds="http://schemas.openxmlformats.org/officeDocument/2006/customXml" ds:itemID="{B97DA903-B906-47FD-A23D-9C2EB2E033B8}">
  <ds:schemaRefs/>
</ds:datastoreItem>
</file>

<file path=customXml/itemProps7.xml><?xml version="1.0" encoding="utf-8"?>
<ds:datastoreItem xmlns:ds="http://schemas.openxmlformats.org/officeDocument/2006/customXml" ds:itemID="{D54318D3-E4BB-49C2-872A-CEE9E108AF61}">
  <ds:schemaRefs/>
</ds:datastoreItem>
</file>

<file path=customXml/itemProps8.xml><?xml version="1.0" encoding="utf-8"?>
<ds:datastoreItem xmlns:ds="http://schemas.openxmlformats.org/officeDocument/2006/customXml" ds:itemID="{9B8BCF9E-1F45-4456-9AA4-D1CCE4D97FB3}">
  <ds:schemaRefs/>
</ds:datastoreItem>
</file>

<file path=customXml/itemProps9.xml><?xml version="1.0" encoding="utf-8"?>
<ds:datastoreItem xmlns:ds="http://schemas.openxmlformats.org/officeDocument/2006/customXml" ds:itemID="{D4AA4011-684B-4FF9-9588-41171876381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Dashboard</vt:lpstr>
      <vt:lpstr>Dados</vt:lpstr>
      <vt:lpstr>Resumo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Lago</dc:creator>
  <cp:lastModifiedBy>Karine Lago</cp:lastModifiedBy>
  <dcterms:created xsi:type="dcterms:W3CDTF">2022-12-11T18:56:50Z</dcterms:created>
  <dcterms:modified xsi:type="dcterms:W3CDTF">2022-12-11T22:58:21Z</dcterms:modified>
</cp:coreProperties>
</file>