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f0dca7426ecefa/Banco de dados 07/Treinamentos/Estruturas Metálicas/Versões/Versão 2021/Aulas e arquivos prontos/Cálculo NV 0 - Galpão/Arquivos/Aula 60/"/>
    </mc:Choice>
  </mc:AlternateContent>
  <xr:revisionPtr revIDLastSave="0" documentId="8_{89304DE3-A94E-4D04-95F8-7D1B51C77336}" xr6:coauthVersionLast="47" xr6:coauthVersionMax="47" xr10:uidLastSave="{00000000-0000-0000-0000-000000000000}"/>
  <bookViews>
    <workbookView xWindow="2115" yWindow="4395" windowWidth="27180" windowHeight="25845" xr2:uid="{CE3CF731-738F-4B78-939F-45E7581A9EC0}"/>
  </bookViews>
  <sheets>
    <sheet name="Planilha1" sheetId="1" r:id="rId1"/>
  </sheets>
  <definedNames>
    <definedName name="barril2">Planilha1!$I$23</definedName>
    <definedName name="comprimento_a_ser_coberto">Planilha1!$D$13</definedName>
    <definedName name="comprimento_da_telha">Planilha1!$D$12</definedName>
    <definedName name="número_de_divisões">Planilha1!$D$14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4" i="1" s="1"/>
  <c r="D26" i="1"/>
  <c r="D28" i="1"/>
  <c r="D21" i="1"/>
  <c r="D15" i="1"/>
  <c r="D16" i="1" s="1"/>
  <c r="M7" i="1" s="1"/>
  <c r="D25" i="1" l="1"/>
  <c r="D17" i="1"/>
  <c r="D18" i="1"/>
  <c r="J7" i="1"/>
  <c r="Q7" i="1"/>
  <c r="D27" i="1" l="1"/>
</calcChain>
</file>

<file path=xl/sharedStrings.xml><?xml version="1.0" encoding="utf-8"?>
<sst xmlns="http://schemas.openxmlformats.org/spreadsheetml/2006/main" count="25" uniqueCount="21">
  <si>
    <t>CALCULADORA DE DISTÂNCIA ENTRE TERÇAS</t>
  </si>
  <si>
    <t>Número de Divisões</t>
  </si>
  <si>
    <t>Comprimento a ser coberto</t>
  </si>
  <si>
    <t>Distância x</t>
  </si>
  <si>
    <t>Comprimento da Telha</t>
  </si>
  <si>
    <t>Distancia A</t>
  </si>
  <si>
    <t>Resultado</t>
  </si>
  <si>
    <t>mm</t>
  </si>
  <si>
    <t>-</t>
  </si>
  <si>
    <t>Recobrimento total</t>
  </si>
  <si>
    <t>A corrigido</t>
  </si>
  <si>
    <t>Distancia x corrigida</t>
  </si>
  <si>
    <t>Comprimento com divisão padrão</t>
  </si>
  <si>
    <t>Número de Divisões no padrão</t>
  </si>
  <si>
    <t>Valor faltante</t>
  </si>
  <si>
    <t>Perda de telha</t>
  </si>
  <si>
    <t>Perda de Telha</t>
  </si>
  <si>
    <t>DIVISÃO PADRONIZADA</t>
  </si>
  <si>
    <t>DIVISÃO MISTA</t>
  </si>
  <si>
    <t>mm de telha (PRECISA DE RECORTE)</t>
  </si>
  <si>
    <t xml:space="preserve">mm de telha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</si>
</sst>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4" borderId="0" xfId="0" applyFill="1"/>
    <xf numFmtId="0" fontId="0" fillId="6" borderId="0" xfId="0" applyFill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0" fillId="0" borderId="0" xfId="0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6"/>
    </xf>
    <xf numFmtId="0" fontId="1" fillId="5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/>
    <xf numFmtId="168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E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</xdr:colOff>
      <xdr:row>4</xdr:row>
      <xdr:rowOff>173355</xdr:rowOff>
    </xdr:from>
    <xdr:ext cx="4903586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26E02472-B0A9-43FB-BF36-AA7A8016284F}"/>
                </a:ext>
              </a:extLst>
            </xdr:cNvPr>
            <xdr:cNvSpPr txBox="1"/>
          </xdr:nvSpPr>
          <xdr:spPr>
            <a:xfrm>
              <a:off x="167640" y="173355"/>
              <a:ext cx="4903586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𝐶𝑂𝑀𝑃𝑅𝐼𝑀𝐸𝑁𝑇𝑂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𝐷𝐴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𝑇𝐸𝐿𝐻𝐴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𝐶𝑂𝑀𝑃𝑅𝐼𝑀𝐸𝑁𝑇𝑂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𝑆𝐸𝑅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𝐶𝑂𝐵𝐸𝑅𝑇𝑂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−2</m:t>
                            </m:r>
                            <m:r>
                              <a:rPr lang="pt-BR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num>
                          <m:den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𝑁𝑈𝑀𝐸𝑅𝑂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𝐷𝐸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𝐷𝐼𝑉𝐼𝑆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Õ</m:t>
                            </m:r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𝐸𝑆</m:t>
                            </m:r>
                          </m:den>
                        </m:f>
                      </m:e>
                    </m:d>
                    <m:r>
                      <a:rPr lang="pt-BR" sz="1100" b="0" i="1">
                        <a:latin typeface="Cambria Math" panose="02040503050406030204" pitchFamily="18" charset="0"/>
                      </a:rPr>
                      <m:t>+2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𝑋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26E02472-B0A9-43FB-BF36-AA7A8016284F}"/>
                </a:ext>
              </a:extLst>
            </xdr:cNvPr>
            <xdr:cNvSpPr txBox="1"/>
          </xdr:nvSpPr>
          <xdr:spPr>
            <a:xfrm>
              <a:off x="167640" y="173355"/>
              <a:ext cx="4903586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𝐶𝑂𝑀𝑃𝑅𝐼𝑀𝐸𝑁𝑇𝑂 𝐷𝐴 𝑇𝐸𝐿𝐻𝐴=((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𝐶𝑂𝑀𝑃𝑅𝐼𝑀𝐸𝑁𝑇𝑂 𝐴 𝑆𝐸𝑅 𝐶𝑂𝐵𝐸𝑅𝑇𝑂 −2𝑋</a:t>
              </a:r>
              <a:r>
                <a:rPr lang="pt-B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pt-BR" sz="1100" b="0" i="0">
                  <a:latin typeface="Cambria Math" panose="02040503050406030204" pitchFamily="18" charset="0"/>
                </a:rPr>
                <a:t>𝑁𝑈𝑀𝐸𝑅𝑂 𝐷𝐸 𝐷𝐼𝑉𝐼𝑆Õ𝐸𝑆))+2𝑋</a:t>
              </a:r>
              <a:endParaRPr lang="pt-BR" sz="1100"/>
            </a:p>
          </xdr:txBody>
        </xdr:sp>
      </mc:Fallback>
    </mc:AlternateContent>
    <xdr:clientData/>
  </xdr:oneCellAnchor>
  <xdr:twoCellAnchor>
    <xdr:from>
      <xdr:col>8</xdr:col>
      <xdr:colOff>45945</xdr:colOff>
      <xdr:row>0</xdr:row>
      <xdr:rowOff>0</xdr:rowOff>
    </xdr:from>
    <xdr:to>
      <xdr:col>19</xdr:col>
      <xdr:colOff>171675</xdr:colOff>
      <xdr:row>13</xdr:row>
      <xdr:rowOff>152400</xdr:rowOff>
    </xdr:to>
    <xdr:grpSp>
      <xdr:nvGrpSpPr>
        <xdr:cNvPr id="42" name="Agrupar 41">
          <a:extLst>
            <a:ext uri="{FF2B5EF4-FFF2-40B4-BE49-F238E27FC236}">
              <a16:creationId xmlns:a16="http://schemas.microsoft.com/office/drawing/2014/main" id="{E4ED113B-D1AE-4547-B26D-501572A43A07}"/>
            </a:ext>
          </a:extLst>
        </xdr:cNvPr>
        <xdr:cNvGrpSpPr/>
      </xdr:nvGrpSpPr>
      <xdr:grpSpPr>
        <a:xfrm>
          <a:off x="6227342" y="0"/>
          <a:ext cx="7279333" cy="2543503"/>
          <a:chOff x="818128" y="1423399"/>
          <a:chExt cx="8160852" cy="3334723"/>
        </a:xfrm>
      </xdr:grpSpPr>
      <xdr:grpSp>
        <xdr:nvGrpSpPr>
          <xdr:cNvPr id="43" name="Agrupar 42">
            <a:extLst>
              <a:ext uri="{FF2B5EF4-FFF2-40B4-BE49-F238E27FC236}">
                <a16:creationId xmlns:a16="http://schemas.microsoft.com/office/drawing/2014/main" id="{561DEA95-592B-4308-B7BF-9197EE5FDA24}"/>
              </a:ext>
            </a:extLst>
          </xdr:cNvPr>
          <xdr:cNvGrpSpPr/>
        </xdr:nvGrpSpPr>
        <xdr:grpSpPr>
          <a:xfrm>
            <a:off x="818128" y="1423399"/>
            <a:ext cx="8160852" cy="2945873"/>
            <a:chOff x="818128" y="1423399"/>
            <a:chExt cx="8160852" cy="2945873"/>
          </a:xfrm>
        </xdr:grpSpPr>
        <xdr:pic>
          <xdr:nvPicPr>
            <xdr:cNvPr id="46" name="Imagem 45">
              <a:extLst>
                <a:ext uri="{FF2B5EF4-FFF2-40B4-BE49-F238E27FC236}">
                  <a16:creationId xmlns:a16="http://schemas.microsoft.com/office/drawing/2014/main" id="{D69EBA72-800E-488D-9861-FEFC63A014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5400000">
              <a:off x="8515120" y="1733626"/>
              <a:ext cx="475286" cy="305999"/>
            </a:xfrm>
            <a:prstGeom prst="rect">
              <a:avLst/>
            </a:prstGeom>
          </xdr:spPr>
        </xdr:pic>
        <xdr:pic>
          <xdr:nvPicPr>
            <xdr:cNvPr id="47" name="Imagem 46">
              <a:extLst>
                <a:ext uri="{FF2B5EF4-FFF2-40B4-BE49-F238E27FC236}">
                  <a16:creationId xmlns:a16="http://schemas.microsoft.com/office/drawing/2014/main" id="{849BC9DD-9824-45BB-BCE9-4489ED1CC7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5400000">
              <a:off x="5984503" y="1644948"/>
              <a:ext cx="475286" cy="305999"/>
            </a:xfrm>
            <a:prstGeom prst="rect">
              <a:avLst/>
            </a:prstGeom>
          </xdr:spPr>
        </xdr:pic>
        <xdr:pic>
          <xdr:nvPicPr>
            <xdr:cNvPr id="48" name="Imagem 47">
              <a:extLst>
                <a:ext uri="{FF2B5EF4-FFF2-40B4-BE49-F238E27FC236}">
                  <a16:creationId xmlns:a16="http://schemas.microsoft.com/office/drawing/2014/main" id="{67A2E8D0-3320-4AE7-8AC1-177DD50D0F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5400000">
              <a:off x="3354351" y="1521471"/>
              <a:ext cx="475286" cy="305999"/>
            </a:xfrm>
            <a:prstGeom prst="rect">
              <a:avLst/>
            </a:prstGeom>
          </xdr:spPr>
        </xdr:pic>
        <xdr:pic>
          <xdr:nvPicPr>
            <xdr:cNvPr id="49" name="Imagem 48">
              <a:extLst>
                <a:ext uri="{FF2B5EF4-FFF2-40B4-BE49-F238E27FC236}">
                  <a16:creationId xmlns:a16="http://schemas.microsoft.com/office/drawing/2014/main" id="{A8628A55-920C-4C64-9912-C830A248DCC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5400000">
              <a:off x="856598" y="1508042"/>
              <a:ext cx="475286" cy="305999"/>
            </a:xfrm>
            <a:prstGeom prst="rect">
              <a:avLst/>
            </a:prstGeom>
          </xdr:spPr>
        </xdr:pic>
        <xdr:sp macro="" textlink="">
          <xdr:nvSpPr>
            <xdr:cNvPr id="50" name="Retângulo 49">
              <a:extLst>
                <a:ext uri="{FF2B5EF4-FFF2-40B4-BE49-F238E27FC236}">
                  <a16:creationId xmlns:a16="http://schemas.microsoft.com/office/drawing/2014/main" id="{5818B14F-02F0-4BEF-8427-5C7225A35222}"/>
                </a:ext>
              </a:extLst>
            </xdr:cNvPr>
            <xdr:cNvSpPr/>
          </xdr:nvSpPr>
          <xdr:spPr>
            <a:xfrm>
              <a:off x="851585" y="1875463"/>
              <a:ext cx="2884602" cy="124840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1" name="Retângulo 50">
              <a:extLst>
                <a:ext uri="{FF2B5EF4-FFF2-40B4-BE49-F238E27FC236}">
                  <a16:creationId xmlns:a16="http://schemas.microsoft.com/office/drawing/2014/main" id="{5F58A0E9-83C5-45E3-B03D-8E5092A3DAAE}"/>
                </a:ext>
              </a:extLst>
            </xdr:cNvPr>
            <xdr:cNvSpPr/>
          </xdr:nvSpPr>
          <xdr:spPr>
            <a:xfrm>
              <a:off x="3407396" y="2012015"/>
              <a:ext cx="2969837" cy="143780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2" name="Retângulo 51">
              <a:extLst>
                <a:ext uri="{FF2B5EF4-FFF2-40B4-BE49-F238E27FC236}">
                  <a16:creationId xmlns:a16="http://schemas.microsoft.com/office/drawing/2014/main" id="{64622319-725C-4DEB-AABC-ACF59417158E}"/>
                </a:ext>
              </a:extLst>
            </xdr:cNvPr>
            <xdr:cNvSpPr/>
          </xdr:nvSpPr>
          <xdr:spPr>
            <a:xfrm>
              <a:off x="6009134" y="2148567"/>
              <a:ext cx="2969841" cy="143780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cxnSp macro="">
          <xdr:nvCxnSpPr>
            <xdr:cNvPr id="53" name="Conector reto 52">
              <a:extLst>
                <a:ext uri="{FF2B5EF4-FFF2-40B4-BE49-F238E27FC236}">
                  <a16:creationId xmlns:a16="http://schemas.microsoft.com/office/drawing/2014/main" id="{AFD1E307-FAE7-4D92-B0DB-DBE411FCBA9F}"/>
                </a:ext>
              </a:extLst>
            </xdr:cNvPr>
            <xdr:cNvCxnSpPr/>
          </xdr:nvCxnSpPr>
          <xdr:spPr>
            <a:xfrm>
              <a:off x="6204308" y="1691702"/>
              <a:ext cx="0" cy="92818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" name="Conector reto 53">
              <a:extLst>
                <a:ext uri="{FF2B5EF4-FFF2-40B4-BE49-F238E27FC236}">
                  <a16:creationId xmlns:a16="http://schemas.microsoft.com/office/drawing/2014/main" id="{C9754FED-7FE6-4600-BAC8-20AF5E66B489}"/>
                </a:ext>
              </a:extLst>
            </xdr:cNvPr>
            <xdr:cNvCxnSpPr/>
          </xdr:nvCxnSpPr>
          <xdr:spPr>
            <a:xfrm>
              <a:off x="3562363" y="1569805"/>
              <a:ext cx="0" cy="92818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" name="Conector reto 54">
              <a:extLst>
                <a:ext uri="{FF2B5EF4-FFF2-40B4-BE49-F238E27FC236}">
                  <a16:creationId xmlns:a16="http://schemas.microsoft.com/office/drawing/2014/main" id="{3E4D9F00-9316-4D1D-8D36-B215BBE2B673}"/>
                </a:ext>
              </a:extLst>
            </xdr:cNvPr>
            <xdr:cNvCxnSpPr/>
          </xdr:nvCxnSpPr>
          <xdr:spPr>
            <a:xfrm>
              <a:off x="1063463" y="1538662"/>
              <a:ext cx="0" cy="92818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Conector de Seta Reta 55">
              <a:extLst>
                <a:ext uri="{FF2B5EF4-FFF2-40B4-BE49-F238E27FC236}">
                  <a16:creationId xmlns:a16="http://schemas.microsoft.com/office/drawing/2014/main" id="{BDB4EFB6-AFC3-4B77-81A4-F95045E509A9}"/>
                </a:ext>
              </a:extLst>
            </xdr:cNvPr>
            <xdr:cNvCxnSpPr>
              <a:cxnSpLocks/>
            </xdr:cNvCxnSpPr>
          </xdr:nvCxnSpPr>
          <xdr:spPr>
            <a:xfrm>
              <a:off x="1063463" y="2456687"/>
              <a:ext cx="2498900" cy="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Conector de Seta Reta 56">
              <a:extLst>
                <a:ext uri="{FF2B5EF4-FFF2-40B4-BE49-F238E27FC236}">
                  <a16:creationId xmlns:a16="http://schemas.microsoft.com/office/drawing/2014/main" id="{CCCEBF69-1CD3-407F-8589-643F1BFEAD6E}"/>
                </a:ext>
              </a:extLst>
            </xdr:cNvPr>
            <xdr:cNvCxnSpPr>
              <a:cxnSpLocks/>
            </xdr:cNvCxnSpPr>
          </xdr:nvCxnSpPr>
          <xdr:spPr>
            <a:xfrm>
              <a:off x="3562363" y="2457411"/>
              <a:ext cx="2641945" cy="9436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Conector de Seta Reta 57">
              <a:extLst>
                <a:ext uri="{FF2B5EF4-FFF2-40B4-BE49-F238E27FC236}">
                  <a16:creationId xmlns:a16="http://schemas.microsoft.com/office/drawing/2014/main" id="{7811C8B9-EDD2-4047-A93F-062432A157C0}"/>
                </a:ext>
              </a:extLst>
            </xdr:cNvPr>
            <xdr:cNvCxnSpPr>
              <a:cxnSpLocks/>
            </xdr:cNvCxnSpPr>
          </xdr:nvCxnSpPr>
          <xdr:spPr>
            <a:xfrm>
              <a:off x="6195501" y="2468607"/>
              <a:ext cx="2559235" cy="5747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" name="Conector reto 58">
              <a:extLst>
                <a:ext uri="{FF2B5EF4-FFF2-40B4-BE49-F238E27FC236}">
                  <a16:creationId xmlns:a16="http://schemas.microsoft.com/office/drawing/2014/main" id="{8E99F208-10D6-4C82-A022-27F0E91CD72B}"/>
                </a:ext>
              </a:extLst>
            </xdr:cNvPr>
            <xdr:cNvCxnSpPr/>
          </xdr:nvCxnSpPr>
          <xdr:spPr>
            <a:xfrm>
              <a:off x="8745929" y="1691702"/>
              <a:ext cx="0" cy="928185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0" name="CaixaDeTexto 16">
              <a:extLst>
                <a:ext uri="{FF2B5EF4-FFF2-40B4-BE49-F238E27FC236}">
                  <a16:creationId xmlns:a16="http://schemas.microsoft.com/office/drawing/2014/main" id="{5EC8F21C-61D8-47D2-8410-A5ACA3C497E9}"/>
                </a:ext>
              </a:extLst>
            </xdr:cNvPr>
            <xdr:cNvSpPr txBox="1"/>
          </xdr:nvSpPr>
          <xdr:spPr>
            <a:xfrm>
              <a:off x="1895733" y="2476283"/>
              <a:ext cx="508514" cy="369332"/>
            </a:xfrm>
            <a:prstGeom prst="rect">
              <a:avLst/>
            </a:prstGeom>
            <a:solidFill>
              <a:srgbClr val="CC0099"/>
            </a:solidFill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b="1"/>
                <a:t>A</a:t>
              </a:r>
            </a:p>
          </xdr:txBody>
        </xdr:sp>
        <xdr:sp macro="" textlink="">
          <xdr:nvSpPr>
            <xdr:cNvPr id="61" name="CaixaDeTexto 37">
              <a:extLst>
                <a:ext uri="{FF2B5EF4-FFF2-40B4-BE49-F238E27FC236}">
                  <a16:creationId xmlns:a16="http://schemas.microsoft.com/office/drawing/2014/main" id="{AB60E585-BF15-47CC-8930-20D912088E03}"/>
                </a:ext>
              </a:extLst>
            </xdr:cNvPr>
            <xdr:cNvSpPr txBox="1"/>
          </xdr:nvSpPr>
          <xdr:spPr>
            <a:xfrm>
              <a:off x="4617209" y="2457411"/>
              <a:ext cx="508514" cy="369332"/>
            </a:xfrm>
            <a:prstGeom prst="rect">
              <a:avLst/>
            </a:prstGeom>
            <a:solidFill>
              <a:srgbClr val="CC0099"/>
            </a:solidFill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b="1"/>
                <a:t>A</a:t>
              </a:r>
            </a:p>
          </xdr:txBody>
        </xdr:sp>
        <xdr:sp macro="" textlink="">
          <xdr:nvSpPr>
            <xdr:cNvPr id="62" name="CaixaDeTexto 38">
              <a:extLst>
                <a:ext uri="{FF2B5EF4-FFF2-40B4-BE49-F238E27FC236}">
                  <a16:creationId xmlns:a16="http://schemas.microsoft.com/office/drawing/2014/main" id="{790B1ED5-2A08-4227-9D03-6CB1D8A64DD3}"/>
                </a:ext>
              </a:extLst>
            </xdr:cNvPr>
            <xdr:cNvSpPr txBox="1"/>
          </xdr:nvSpPr>
          <xdr:spPr>
            <a:xfrm>
              <a:off x="7239797" y="2478042"/>
              <a:ext cx="508514" cy="369332"/>
            </a:xfrm>
            <a:prstGeom prst="rect">
              <a:avLst/>
            </a:prstGeom>
            <a:solidFill>
              <a:srgbClr val="CC0099"/>
            </a:solidFill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b="1"/>
                <a:t>A</a:t>
              </a:r>
            </a:p>
          </xdr:txBody>
        </xdr:sp>
        <xdr:sp macro="" textlink="">
          <xdr:nvSpPr>
            <xdr:cNvPr id="63" name="Retângulo 62">
              <a:extLst>
                <a:ext uri="{FF2B5EF4-FFF2-40B4-BE49-F238E27FC236}">
                  <a16:creationId xmlns:a16="http://schemas.microsoft.com/office/drawing/2014/main" id="{8D785C19-0C80-44D5-A24A-19B193DFEAC8}"/>
                </a:ext>
              </a:extLst>
            </xdr:cNvPr>
            <xdr:cNvSpPr/>
          </xdr:nvSpPr>
          <xdr:spPr>
            <a:xfrm>
              <a:off x="829499" y="3238556"/>
              <a:ext cx="8148372" cy="1023805"/>
            </a:xfrm>
            <a:prstGeom prst="rect">
              <a:avLst/>
            </a:prstGeom>
            <a:solidFill>
              <a:schemeClr val="bg1">
                <a:lumMod val="5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64" name="CaixaDeTexto 47">
              <a:extLst>
                <a:ext uri="{FF2B5EF4-FFF2-40B4-BE49-F238E27FC236}">
                  <a16:creationId xmlns:a16="http://schemas.microsoft.com/office/drawing/2014/main" id="{574370D8-199A-46DE-B21C-F39D4705C361}"/>
                </a:ext>
              </a:extLst>
            </xdr:cNvPr>
            <xdr:cNvSpPr txBox="1"/>
          </xdr:nvSpPr>
          <xdr:spPr>
            <a:xfrm>
              <a:off x="818261" y="2190054"/>
              <a:ext cx="232314" cy="261610"/>
            </a:xfrm>
            <a:prstGeom prst="rect">
              <a:avLst/>
            </a:prstGeom>
            <a:solidFill>
              <a:schemeClr val="bg2"/>
            </a:solidFill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sz="1100" b="1"/>
                <a:t>x</a:t>
              </a:r>
            </a:p>
          </xdr:txBody>
        </xdr:sp>
        <xdr:sp macro="" textlink="">
          <xdr:nvSpPr>
            <xdr:cNvPr id="65" name="CaixaDeTexto 48">
              <a:extLst>
                <a:ext uri="{FF2B5EF4-FFF2-40B4-BE49-F238E27FC236}">
                  <a16:creationId xmlns:a16="http://schemas.microsoft.com/office/drawing/2014/main" id="{8040E6C2-2EF8-45ED-9315-F9A70AC06A2B}"/>
                </a:ext>
              </a:extLst>
            </xdr:cNvPr>
            <xdr:cNvSpPr txBox="1"/>
          </xdr:nvSpPr>
          <xdr:spPr>
            <a:xfrm>
              <a:off x="8746666" y="2320859"/>
              <a:ext cx="232314" cy="261610"/>
            </a:xfrm>
            <a:prstGeom prst="rect">
              <a:avLst/>
            </a:prstGeom>
            <a:solidFill>
              <a:schemeClr val="bg2"/>
            </a:solidFill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pt-BR" sz="1100" b="1"/>
                <a:t>x</a:t>
              </a:r>
            </a:p>
          </xdr:txBody>
        </xdr:sp>
        <xdr:grpSp>
          <xdr:nvGrpSpPr>
            <xdr:cNvPr id="66" name="Agrupar 65">
              <a:extLst>
                <a:ext uri="{FF2B5EF4-FFF2-40B4-BE49-F238E27FC236}">
                  <a16:creationId xmlns:a16="http://schemas.microsoft.com/office/drawing/2014/main" id="{4DA8FE22-1C58-45B3-BB35-54B3239C6258}"/>
                </a:ext>
              </a:extLst>
            </xdr:cNvPr>
            <xdr:cNvGrpSpPr/>
          </xdr:nvGrpSpPr>
          <xdr:grpSpPr>
            <a:xfrm>
              <a:off x="941241" y="2771601"/>
              <a:ext cx="343016" cy="466955"/>
              <a:chOff x="5208269" y="4179340"/>
              <a:chExt cx="343016" cy="466955"/>
            </a:xfrm>
          </xdr:grpSpPr>
          <xdr:sp macro="" textlink="">
            <xdr:nvSpPr>
              <xdr:cNvPr id="81" name="Retângulo 80">
                <a:extLst>
                  <a:ext uri="{FF2B5EF4-FFF2-40B4-BE49-F238E27FC236}">
                    <a16:creationId xmlns:a16="http://schemas.microsoft.com/office/drawing/2014/main" id="{2A4D85FC-B0BB-475C-A749-1EC9826AFF98}"/>
                  </a:ext>
                </a:extLst>
              </xdr:cNvPr>
              <xdr:cNvSpPr/>
            </xdr:nvSpPr>
            <xdr:spPr>
              <a:xfrm>
                <a:off x="5208270" y="4179340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2" name="Retângulo 81">
                <a:extLst>
                  <a:ext uri="{FF2B5EF4-FFF2-40B4-BE49-F238E27FC236}">
                    <a16:creationId xmlns:a16="http://schemas.microsoft.com/office/drawing/2014/main" id="{D71E7BB3-C43B-43BF-88C5-6BBA972B3288}"/>
                  </a:ext>
                </a:extLst>
              </xdr:cNvPr>
              <xdr:cNvSpPr/>
            </xdr:nvSpPr>
            <xdr:spPr>
              <a:xfrm rot="5400000">
                <a:off x="5289727" y="4338066"/>
                <a:ext cx="420015" cy="10310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3" name="Retângulo 82">
                <a:extLst>
                  <a:ext uri="{FF2B5EF4-FFF2-40B4-BE49-F238E27FC236}">
                    <a16:creationId xmlns:a16="http://schemas.microsoft.com/office/drawing/2014/main" id="{CC3A24A0-3131-4E9D-905F-24ABF0AEE57A}"/>
                  </a:ext>
                </a:extLst>
              </xdr:cNvPr>
              <xdr:cNvSpPr/>
            </xdr:nvSpPr>
            <xdr:spPr>
              <a:xfrm>
                <a:off x="5208269" y="4539385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</xdr:grpSp>
        <xdr:grpSp>
          <xdr:nvGrpSpPr>
            <xdr:cNvPr id="67" name="Agrupar 66">
              <a:extLst>
                <a:ext uri="{FF2B5EF4-FFF2-40B4-BE49-F238E27FC236}">
                  <a16:creationId xmlns:a16="http://schemas.microsoft.com/office/drawing/2014/main" id="{65C695D9-BD78-473C-B140-590EDBADFE80}"/>
                </a:ext>
              </a:extLst>
            </xdr:cNvPr>
            <xdr:cNvGrpSpPr/>
          </xdr:nvGrpSpPr>
          <xdr:grpSpPr>
            <a:xfrm>
              <a:off x="3438994" y="2759513"/>
              <a:ext cx="343016" cy="466955"/>
              <a:chOff x="5208269" y="4179340"/>
              <a:chExt cx="343016" cy="466955"/>
            </a:xfrm>
          </xdr:grpSpPr>
          <xdr:sp macro="" textlink="">
            <xdr:nvSpPr>
              <xdr:cNvPr id="78" name="Retângulo 77">
                <a:extLst>
                  <a:ext uri="{FF2B5EF4-FFF2-40B4-BE49-F238E27FC236}">
                    <a16:creationId xmlns:a16="http://schemas.microsoft.com/office/drawing/2014/main" id="{611FD5E7-7244-4AB3-891A-4ADBFBDD5EB2}"/>
                  </a:ext>
                </a:extLst>
              </xdr:cNvPr>
              <xdr:cNvSpPr/>
            </xdr:nvSpPr>
            <xdr:spPr>
              <a:xfrm>
                <a:off x="5208270" y="4179340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9" name="Retângulo 78">
                <a:extLst>
                  <a:ext uri="{FF2B5EF4-FFF2-40B4-BE49-F238E27FC236}">
                    <a16:creationId xmlns:a16="http://schemas.microsoft.com/office/drawing/2014/main" id="{71F71FC9-E070-4D5A-BE28-8096D89A94CB}"/>
                  </a:ext>
                </a:extLst>
              </xdr:cNvPr>
              <xdr:cNvSpPr/>
            </xdr:nvSpPr>
            <xdr:spPr>
              <a:xfrm rot="5400000">
                <a:off x="5289727" y="4338066"/>
                <a:ext cx="420015" cy="10310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80" name="Retângulo 79">
                <a:extLst>
                  <a:ext uri="{FF2B5EF4-FFF2-40B4-BE49-F238E27FC236}">
                    <a16:creationId xmlns:a16="http://schemas.microsoft.com/office/drawing/2014/main" id="{F2FED5E0-DC68-4EE2-B2ED-85C7DF1B237D}"/>
                  </a:ext>
                </a:extLst>
              </xdr:cNvPr>
              <xdr:cNvSpPr/>
            </xdr:nvSpPr>
            <xdr:spPr>
              <a:xfrm>
                <a:off x="5208269" y="4539385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</xdr:grpSp>
        <xdr:grpSp>
          <xdr:nvGrpSpPr>
            <xdr:cNvPr id="68" name="Agrupar 67">
              <a:extLst>
                <a:ext uri="{FF2B5EF4-FFF2-40B4-BE49-F238E27FC236}">
                  <a16:creationId xmlns:a16="http://schemas.microsoft.com/office/drawing/2014/main" id="{FF55842E-B170-4E66-8154-5F91DAFA63B5}"/>
                </a:ext>
              </a:extLst>
            </xdr:cNvPr>
            <xdr:cNvGrpSpPr/>
          </xdr:nvGrpSpPr>
          <xdr:grpSpPr>
            <a:xfrm>
              <a:off x="6045297" y="2767635"/>
              <a:ext cx="343016" cy="466955"/>
              <a:chOff x="5208269" y="4179340"/>
              <a:chExt cx="343016" cy="466955"/>
            </a:xfrm>
          </xdr:grpSpPr>
          <xdr:sp macro="" textlink="">
            <xdr:nvSpPr>
              <xdr:cNvPr id="75" name="Retângulo 74">
                <a:extLst>
                  <a:ext uri="{FF2B5EF4-FFF2-40B4-BE49-F238E27FC236}">
                    <a16:creationId xmlns:a16="http://schemas.microsoft.com/office/drawing/2014/main" id="{09F14E73-FDF2-454D-A1DB-F311CED55045}"/>
                  </a:ext>
                </a:extLst>
              </xdr:cNvPr>
              <xdr:cNvSpPr/>
            </xdr:nvSpPr>
            <xdr:spPr>
              <a:xfrm>
                <a:off x="5208270" y="4179340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6" name="Retângulo 75">
                <a:extLst>
                  <a:ext uri="{FF2B5EF4-FFF2-40B4-BE49-F238E27FC236}">
                    <a16:creationId xmlns:a16="http://schemas.microsoft.com/office/drawing/2014/main" id="{3F5A5FFB-B269-4A2F-B48F-F79D79276C3D}"/>
                  </a:ext>
                </a:extLst>
              </xdr:cNvPr>
              <xdr:cNvSpPr/>
            </xdr:nvSpPr>
            <xdr:spPr>
              <a:xfrm rot="5400000">
                <a:off x="5289727" y="4338066"/>
                <a:ext cx="420015" cy="10310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7" name="Retângulo 76">
                <a:extLst>
                  <a:ext uri="{FF2B5EF4-FFF2-40B4-BE49-F238E27FC236}">
                    <a16:creationId xmlns:a16="http://schemas.microsoft.com/office/drawing/2014/main" id="{1D26AF49-8D14-4A0C-81CF-4F1F368F0E3F}"/>
                  </a:ext>
                </a:extLst>
              </xdr:cNvPr>
              <xdr:cNvSpPr/>
            </xdr:nvSpPr>
            <xdr:spPr>
              <a:xfrm>
                <a:off x="5208269" y="4539385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</xdr:grpSp>
        <xdr:grpSp>
          <xdr:nvGrpSpPr>
            <xdr:cNvPr id="69" name="Agrupar 68">
              <a:extLst>
                <a:ext uri="{FF2B5EF4-FFF2-40B4-BE49-F238E27FC236}">
                  <a16:creationId xmlns:a16="http://schemas.microsoft.com/office/drawing/2014/main" id="{150A5D14-2AE2-44D7-A3CB-AF598F6E62AE}"/>
                </a:ext>
              </a:extLst>
            </xdr:cNvPr>
            <xdr:cNvGrpSpPr/>
          </xdr:nvGrpSpPr>
          <xdr:grpSpPr>
            <a:xfrm>
              <a:off x="8581255" y="2765354"/>
              <a:ext cx="343016" cy="466955"/>
              <a:chOff x="5208269" y="4179340"/>
              <a:chExt cx="343016" cy="466955"/>
            </a:xfrm>
          </xdr:grpSpPr>
          <xdr:sp macro="" textlink="">
            <xdr:nvSpPr>
              <xdr:cNvPr id="72" name="Retângulo 71">
                <a:extLst>
                  <a:ext uri="{FF2B5EF4-FFF2-40B4-BE49-F238E27FC236}">
                    <a16:creationId xmlns:a16="http://schemas.microsoft.com/office/drawing/2014/main" id="{D9ED6864-0717-40B8-A168-309FC6CA4399}"/>
                  </a:ext>
                </a:extLst>
              </xdr:cNvPr>
              <xdr:cNvSpPr/>
            </xdr:nvSpPr>
            <xdr:spPr>
              <a:xfrm>
                <a:off x="5208270" y="4179340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3" name="Retângulo 72">
                <a:extLst>
                  <a:ext uri="{FF2B5EF4-FFF2-40B4-BE49-F238E27FC236}">
                    <a16:creationId xmlns:a16="http://schemas.microsoft.com/office/drawing/2014/main" id="{A3910784-4489-4147-8982-EEC7D9BC87BB}"/>
                  </a:ext>
                </a:extLst>
              </xdr:cNvPr>
              <xdr:cNvSpPr/>
            </xdr:nvSpPr>
            <xdr:spPr>
              <a:xfrm rot="5400000">
                <a:off x="5289727" y="4338066"/>
                <a:ext cx="420015" cy="10310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  <xdr:sp macro="" textlink="">
            <xdr:nvSpPr>
              <xdr:cNvPr id="74" name="Retângulo 73">
                <a:extLst>
                  <a:ext uri="{FF2B5EF4-FFF2-40B4-BE49-F238E27FC236}">
                    <a16:creationId xmlns:a16="http://schemas.microsoft.com/office/drawing/2014/main" id="{ACF7C453-44B8-4B9B-ABE6-D70099923BAF}"/>
                  </a:ext>
                </a:extLst>
              </xdr:cNvPr>
              <xdr:cNvSpPr/>
            </xdr:nvSpPr>
            <xdr:spPr>
              <a:xfrm>
                <a:off x="5208269" y="4539385"/>
                <a:ext cx="343015" cy="106910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>
                  <a:ln>
                    <a:solidFill>
                      <a:sysClr val="windowText" lastClr="000000"/>
                    </a:solidFill>
                  </a:ln>
                  <a:solidFill>
                    <a:sysClr val="windowText" lastClr="000000"/>
                  </a:solidFill>
                </a:endParaRPr>
              </a:p>
            </xdr:txBody>
          </xdr:sp>
        </xdr:grpSp>
        <xdr:sp macro="" textlink="">
          <xdr:nvSpPr>
            <xdr:cNvPr id="70" name="Retângulo 69">
              <a:extLst>
                <a:ext uri="{FF2B5EF4-FFF2-40B4-BE49-F238E27FC236}">
                  <a16:creationId xmlns:a16="http://schemas.microsoft.com/office/drawing/2014/main" id="{3879FE11-E848-478C-A18A-6C95E05232C8}"/>
                </a:ext>
              </a:extLst>
            </xdr:cNvPr>
            <xdr:cNvSpPr/>
          </xdr:nvSpPr>
          <xdr:spPr>
            <a:xfrm>
              <a:off x="818128" y="4262362"/>
              <a:ext cx="8148372" cy="106910"/>
            </a:xfrm>
            <a:prstGeom prst="rect">
              <a:avLst/>
            </a:prstGeom>
            <a:solidFill>
              <a:schemeClr val="tx1">
                <a:lumMod val="75000"/>
                <a:lumOff val="25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9F0D362C-AEE9-45BC-8DAB-0F3349B918AC}"/>
                </a:ext>
              </a:extLst>
            </xdr:cNvPr>
            <xdr:cNvSpPr/>
          </xdr:nvSpPr>
          <xdr:spPr>
            <a:xfrm>
              <a:off x="829499" y="3242974"/>
              <a:ext cx="8148372" cy="106910"/>
            </a:xfrm>
            <a:prstGeom prst="rect">
              <a:avLst/>
            </a:prstGeom>
            <a:solidFill>
              <a:schemeClr val="tx1">
                <a:lumMod val="75000"/>
                <a:lumOff val="25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cxnSp macro="">
        <xdr:nvCxnSpPr>
          <xdr:cNvPr id="44" name="Conector de Seta Reta 43">
            <a:extLst>
              <a:ext uri="{FF2B5EF4-FFF2-40B4-BE49-F238E27FC236}">
                <a16:creationId xmlns:a16="http://schemas.microsoft.com/office/drawing/2014/main" id="{19870CC6-E38E-4F93-884D-A80CACA47FCC}"/>
              </a:ext>
            </a:extLst>
          </xdr:cNvPr>
          <xdr:cNvCxnSpPr>
            <a:cxnSpLocks/>
          </xdr:cNvCxnSpPr>
        </xdr:nvCxnSpPr>
        <xdr:spPr>
          <a:xfrm flipV="1">
            <a:off x="829499" y="4742703"/>
            <a:ext cx="8148372" cy="15419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5" name="CaixaDeTexto 79">
                <a:extLst>
                  <a:ext uri="{FF2B5EF4-FFF2-40B4-BE49-F238E27FC236}">
                    <a16:creationId xmlns:a16="http://schemas.microsoft.com/office/drawing/2014/main" id="{4C301A94-EE6F-453A-B8DC-AFB559FA4D69}"/>
                  </a:ext>
                </a:extLst>
              </xdr:cNvPr>
              <xdr:cNvSpPr txBox="1"/>
            </xdr:nvSpPr>
            <xdr:spPr>
              <a:xfrm>
                <a:off x="1682775" y="4369271"/>
                <a:ext cx="6226190" cy="369332"/>
              </a:xfrm>
              <a:prstGeom prst="rect">
                <a:avLst/>
              </a:prstGeom>
              <a:noFill/>
            </xdr:spPr>
            <xdr:txBody>
              <a:bodyPr wrap="square">
                <a:sp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𝐶𝑂𝑀𝑃𝑅𝐼𝑀𝐸𝑁𝑇𝑂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𝐴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𝑆𝐸𝑅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𝐶𝑂𝐵𝐸𝑅𝑇𝑂</m:t>
                      </m:r>
                      <m:r>
                        <a:rPr lang="pt-BR" sz="18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oMath>
                  </m:oMathPara>
                </a14:m>
                <a:endParaRPr lang="pt-BR"/>
              </a:p>
            </xdr:txBody>
          </xdr:sp>
        </mc:Choice>
        <mc:Fallback xmlns="">
          <xdr:sp macro="" textlink="">
            <xdr:nvSpPr>
              <xdr:cNvPr id="45" name="CaixaDeTexto 79">
                <a:extLst>
                  <a:ext uri="{FF2B5EF4-FFF2-40B4-BE49-F238E27FC236}">
                    <a16:creationId xmlns:a16="http://schemas.microsoft.com/office/drawing/2014/main" id="{4C301A94-EE6F-453A-B8DC-AFB559FA4D69}"/>
                  </a:ext>
                </a:extLst>
              </xdr:cNvPr>
              <xdr:cNvSpPr txBox="1"/>
            </xdr:nvSpPr>
            <xdr:spPr>
              <a:xfrm>
                <a:off x="1682775" y="4369271"/>
                <a:ext cx="6226190" cy="369332"/>
              </a:xfrm>
              <a:prstGeom prst="rect">
                <a:avLst/>
              </a:prstGeom>
              <a:noFill/>
            </xdr:spPr>
            <xdr:txBody>
              <a:bodyPr wrap="square">
                <a:spAutoFit/>
              </a:bodyPr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/>
                <a:r>
                  <a:rPr lang="pt-BR" sz="18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𝐶𝑂𝑀𝑃𝑅𝐼𝑀𝐸𝑁𝑇𝑂 𝐴 𝑆𝐸𝑅 𝐶𝑂𝐵𝐸𝑅𝑇𝑂 </a:t>
                </a:r>
                <a:endParaRPr lang="pt-BR"/>
              </a:p>
            </xdr:txBody>
          </xdr:sp>
        </mc:Fallback>
      </mc:AlternateContent>
    </xdr:grpSp>
    <xdr:clientData/>
  </xdr:twoCellAnchor>
  <xdr:twoCellAnchor>
    <xdr:from>
      <xdr:col>11</xdr:col>
      <xdr:colOff>289560</xdr:colOff>
      <xdr:row>3</xdr:row>
      <xdr:rowOff>11431</xdr:rowOff>
    </xdr:from>
    <xdr:to>
      <xdr:col>11</xdr:col>
      <xdr:colOff>493571</xdr:colOff>
      <xdr:row>4</xdr:row>
      <xdr:rowOff>27018</xdr:rowOff>
    </xdr:to>
    <xdr:sp macro="" textlink="">
      <xdr:nvSpPr>
        <xdr:cNvPr id="84" name="CaixaDeTexto 47">
          <a:extLst>
            <a:ext uri="{FF2B5EF4-FFF2-40B4-BE49-F238E27FC236}">
              <a16:creationId xmlns:a16="http://schemas.microsoft.com/office/drawing/2014/main" id="{8D1536FD-00ED-4D3A-9121-0E53800542E9}"/>
            </a:ext>
          </a:extLst>
        </xdr:cNvPr>
        <xdr:cNvSpPr txBox="1"/>
      </xdr:nvSpPr>
      <xdr:spPr>
        <a:xfrm>
          <a:off x="7894320" y="560071"/>
          <a:ext cx="204011" cy="198467"/>
        </a:xfrm>
        <a:prstGeom prst="rect">
          <a:avLst/>
        </a:prstGeom>
        <a:solidFill>
          <a:schemeClr val="bg2"/>
        </a:solidFill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100" b="1"/>
            <a:t>x</a:t>
          </a:r>
        </a:p>
      </xdr:txBody>
    </xdr:sp>
    <xdr:clientData/>
  </xdr:twoCellAnchor>
  <xdr:twoCellAnchor>
    <xdr:from>
      <xdr:col>11</xdr:col>
      <xdr:colOff>544830</xdr:colOff>
      <xdr:row>3</xdr:row>
      <xdr:rowOff>15241</xdr:rowOff>
    </xdr:from>
    <xdr:to>
      <xdr:col>12</xdr:col>
      <xdr:colOff>108761</xdr:colOff>
      <xdr:row>4</xdr:row>
      <xdr:rowOff>30828</xdr:rowOff>
    </xdr:to>
    <xdr:sp macro="" textlink="">
      <xdr:nvSpPr>
        <xdr:cNvPr id="85" name="CaixaDeTexto 47">
          <a:extLst>
            <a:ext uri="{FF2B5EF4-FFF2-40B4-BE49-F238E27FC236}">
              <a16:creationId xmlns:a16="http://schemas.microsoft.com/office/drawing/2014/main" id="{A2A5F2DA-AF2F-4D00-8DA5-D4E9F5004872}"/>
            </a:ext>
          </a:extLst>
        </xdr:cNvPr>
        <xdr:cNvSpPr txBox="1"/>
      </xdr:nvSpPr>
      <xdr:spPr>
        <a:xfrm>
          <a:off x="8149590" y="563881"/>
          <a:ext cx="204011" cy="198467"/>
        </a:xfrm>
        <a:prstGeom prst="rect">
          <a:avLst/>
        </a:prstGeom>
        <a:solidFill>
          <a:schemeClr val="bg2"/>
        </a:solidFill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100" b="1"/>
            <a:t>x</a:t>
          </a:r>
        </a:p>
      </xdr:txBody>
    </xdr:sp>
    <xdr:clientData/>
  </xdr:twoCellAnchor>
  <xdr:twoCellAnchor>
    <xdr:from>
      <xdr:col>14</xdr:col>
      <xdr:colOff>636270</xdr:colOff>
      <xdr:row>3</xdr:row>
      <xdr:rowOff>137161</xdr:rowOff>
    </xdr:from>
    <xdr:to>
      <xdr:col>15</xdr:col>
      <xdr:colOff>200201</xdr:colOff>
      <xdr:row>4</xdr:row>
      <xdr:rowOff>152748</xdr:rowOff>
    </xdr:to>
    <xdr:sp macro="" textlink="">
      <xdr:nvSpPr>
        <xdr:cNvPr id="86" name="CaixaDeTexto 47">
          <a:extLst>
            <a:ext uri="{FF2B5EF4-FFF2-40B4-BE49-F238E27FC236}">
              <a16:creationId xmlns:a16="http://schemas.microsoft.com/office/drawing/2014/main" id="{457E3D67-B5F6-48B7-B2FE-AA123DFBACB7}"/>
            </a:ext>
          </a:extLst>
        </xdr:cNvPr>
        <xdr:cNvSpPr txBox="1"/>
      </xdr:nvSpPr>
      <xdr:spPr>
        <a:xfrm>
          <a:off x="10161270" y="685801"/>
          <a:ext cx="204011" cy="198467"/>
        </a:xfrm>
        <a:prstGeom prst="rect">
          <a:avLst/>
        </a:prstGeom>
        <a:solidFill>
          <a:schemeClr val="bg2"/>
        </a:solidFill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100" b="1"/>
            <a:t>x</a:t>
          </a:r>
        </a:p>
      </xdr:txBody>
    </xdr:sp>
    <xdr:clientData/>
  </xdr:twoCellAnchor>
  <xdr:twoCellAnchor>
    <xdr:from>
      <xdr:col>15</xdr:col>
      <xdr:colOff>331470</xdr:colOff>
      <xdr:row>3</xdr:row>
      <xdr:rowOff>125731</xdr:rowOff>
    </xdr:from>
    <xdr:to>
      <xdr:col>15</xdr:col>
      <xdr:colOff>535481</xdr:colOff>
      <xdr:row>4</xdr:row>
      <xdr:rowOff>141318</xdr:rowOff>
    </xdr:to>
    <xdr:sp macro="" textlink="">
      <xdr:nvSpPr>
        <xdr:cNvPr id="87" name="CaixaDeTexto 47">
          <a:extLst>
            <a:ext uri="{FF2B5EF4-FFF2-40B4-BE49-F238E27FC236}">
              <a16:creationId xmlns:a16="http://schemas.microsoft.com/office/drawing/2014/main" id="{B96894A9-C893-48CF-AF5E-D474DACAB600}"/>
            </a:ext>
          </a:extLst>
        </xdr:cNvPr>
        <xdr:cNvSpPr txBox="1"/>
      </xdr:nvSpPr>
      <xdr:spPr>
        <a:xfrm>
          <a:off x="10496550" y="674371"/>
          <a:ext cx="204011" cy="198467"/>
        </a:xfrm>
        <a:prstGeom prst="rect">
          <a:avLst/>
        </a:prstGeom>
        <a:solidFill>
          <a:schemeClr val="bg2"/>
        </a:solidFill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100" b="1"/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4BE9-B5F8-4B67-BED9-82CE283C6C82}">
  <dimension ref="A1:S28"/>
  <sheetViews>
    <sheetView tabSelected="1" zoomScale="145" zoomScaleNormal="145" workbookViewId="0">
      <selection activeCell="H32" sqref="H32"/>
    </sheetView>
  </sheetViews>
  <sheetFormatPr defaultRowHeight="14.25" x14ac:dyDescent="0.45"/>
  <cols>
    <col min="1" max="1" width="9.73046875" customWidth="1"/>
    <col min="4" max="4" width="22.1328125" bestFit="1" customWidth="1"/>
  </cols>
  <sheetData>
    <row r="1" spans="1:19" x14ac:dyDescent="0.45">
      <c r="A1" s="16" t="s">
        <v>0</v>
      </c>
      <c r="B1" s="16"/>
      <c r="C1" s="16"/>
      <c r="D1" s="16"/>
      <c r="E1" s="16"/>
      <c r="F1" s="16"/>
      <c r="G1" s="16"/>
      <c r="H1" s="16"/>
    </row>
    <row r="2" spans="1:19" x14ac:dyDescent="0.45">
      <c r="A2" s="16"/>
      <c r="B2" s="16"/>
      <c r="C2" s="16"/>
      <c r="D2" s="16"/>
      <c r="E2" s="16"/>
      <c r="F2" s="16"/>
      <c r="G2" s="16"/>
      <c r="H2" s="16"/>
    </row>
    <row r="5" spans="1:19" x14ac:dyDescent="0.45">
      <c r="A5" s="15"/>
      <c r="B5" s="15"/>
      <c r="C5" s="15"/>
      <c r="D5" s="15"/>
      <c r="E5" s="15"/>
      <c r="F5" s="15"/>
      <c r="G5" s="15"/>
      <c r="H5" s="15"/>
    </row>
    <row r="6" spans="1:19" x14ac:dyDescent="0.45">
      <c r="A6" s="15"/>
      <c r="B6" s="15"/>
      <c r="C6" s="15"/>
      <c r="D6" s="15"/>
      <c r="E6" s="15"/>
      <c r="F6" s="15"/>
      <c r="G6" s="15"/>
      <c r="H6" s="15"/>
    </row>
    <row r="7" spans="1:19" x14ac:dyDescent="0.45">
      <c r="A7" s="15"/>
      <c r="B7" s="15"/>
      <c r="C7" s="15"/>
      <c r="D7" s="15"/>
      <c r="E7" s="15"/>
      <c r="F7" s="15"/>
      <c r="G7" s="15"/>
      <c r="H7" s="15"/>
      <c r="J7" s="12">
        <f>D16</f>
        <v>2083.3333333333335</v>
      </c>
      <c r="K7" s="12"/>
      <c r="M7" s="12">
        <f>D16</f>
        <v>2083.3333333333335</v>
      </c>
      <c r="N7" s="12"/>
      <c r="O7" s="12"/>
      <c r="Q7" s="13">
        <f>D16</f>
        <v>2083.3333333333335</v>
      </c>
      <c r="R7" s="13"/>
      <c r="S7" s="13"/>
    </row>
    <row r="8" spans="1:19" x14ac:dyDescent="0.45">
      <c r="A8" s="15"/>
      <c r="B8" s="15"/>
      <c r="C8" s="15"/>
      <c r="D8" s="15"/>
      <c r="E8" s="15"/>
      <c r="F8" s="15"/>
      <c r="G8" s="15"/>
      <c r="H8" s="15"/>
    </row>
    <row r="11" spans="1:19" x14ac:dyDescent="0.45">
      <c r="A11" s="11" t="s">
        <v>17</v>
      </c>
      <c r="B11" s="11"/>
      <c r="C11" s="11"/>
      <c r="D11" s="14"/>
    </row>
    <row r="12" spans="1:19" x14ac:dyDescent="0.45">
      <c r="A12" s="10" t="s">
        <v>4</v>
      </c>
      <c r="B12" s="10"/>
      <c r="C12" s="10"/>
      <c r="D12" s="4">
        <v>1750</v>
      </c>
      <c r="E12" t="s">
        <v>7</v>
      </c>
    </row>
    <row r="13" spans="1:19" x14ac:dyDescent="0.45">
      <c r="A13" s="10" t="s">
        <v>2</v>
      </c>
      <c r="B13" s="10"/>
      <c r="C13" s="10"/>
      <c r="D13" s="4">
        <v>8000</v>
      </c>
      <c r="E13" t="s">
        <v>7</v>
      </c>
    </row>
    <row r="14" spans="1:19" x14ac:dyDescent="0.45">
      <c r="A14" s="10" t="s">
        <v>1</v>
      </c>
      <c r="B14" s="10"/>
      <c r="C14" s="10"/>
      <c r="D14" s="4">
        <v>4</v>
      </c>
      <c r="E14" t="s">
        <v>8</v>
      </c>
    </row>
    <row r="15" spans="1:19" x14ac:dyDescent="0.45">
      <c r="A15" s="10" t="s">
        <v>3</v>
      </c>
      <c r="B15" s="10"/>
      <c r="C15" s="10"/>
      <c r="D15" s="5">
        <f>((comprimento_a_ser_coberto/número_de_divisões)-comprimento_da_telha)/((-2+(2/número_de_divisões)))</f>
        <v>-166.66666666666666</v>
      </c>
      <c r="E15" s="1" t="s">
        <v>6</v>
      </c>
    </row>
    <row r="16" spans="1:19" x14ac:dyDescent="0.45">
      <c r="A16" s="10" t="s">
        <v>5</v>
      </c>
      <c r="B16" s="10"/>
      <c r="C16" s="10"/>
      <c r="D16" s="5">
        <f>(comprimento_a_ser_coberto-2*D15)/número_de_divisões</f>
        <v>2083.3333333333335</v>
      </c>
      <c r="E16" s="1" t="s">
        <v>6</v>
      </c>
    </row>
    <row r="17" spans="1:9" x14ac:dyDescent="0.45">
      <c r="A17" s="10" t="s">
        <v>9</v>
      </c>
      <c r="B17" s="10"/>
      <c r="C17" s="10"/>
      <c r="D17" s="3">
        <f>(2*(número_de_divisões-1))*D15</f>
        <v>-1000</v>
      </c>
      <c r="E17" t="s">
        <v>7</v>
      </c>
    </row>
    <row r="18" spans="1:9" x14ac:dyDescent="0.45">
      <c r="A18" s="9" t="s">
        <v>15</v>
      </c>
      <c r="B18" s="9"/>
      <c r="C18" s="9"/>
      <c r="D18" s="8">
        <f>(2*(número_de_divisões-1)*D15)-(2*(número_de_divisões-1)*100)</f>
        <v>-1600</v>
      </c>
      <c r="E18" t="s">
        <v>20</v>
      </c>
    </row>
    <row r="19" spans="1:9" s="2" customFormat="1" x14ac:dyDescent="0.45"/>
    <row r="20" spans="1:9" ht="14.1" customHeight="1" x14ac:dyDescent="0.45">
      <c r="A20" s="11" t="s">
        <v>18</v>
      </c>
      <c r="B20" s="11"/>
      <c r="C20" s="11"/>
      <c r="D20" s="11"/>
    </row>
    <row r="21" spans="1:9" x14ac:dyDescent="0.45">
      <c r="A21" s="10" t="s">
        <v>10</v>
      </c>
      <c r="B21" s="10"/>
      <c r="C21" s="10"/>
      <c r="D21" s="6">
        <f>comprimento_da_telha-200</f>
        <v>1550</v>
      </c>
    </row>
    <row r="22" spans="1:9" x14ac:dyDescent="0.45">
      <c r="A22" s="10" t="s">
        <v>11</v>
      </c>
      <c r="B22" s="10"/>
      <c r="C22" s="10"/>
      <c r="D22" s="7">
        <v>100</v>
      </c>
    </row>
    <row r="23" spans="1:9" x14ac:dyDescent="0.45">
      <c r="A23" s="17" t="s">
        <v>12</v>
      </c>
      <c r="B23" s="17"/>
      <c r="C23" s="17"/>
      <c r="D23" s="18">
        <f>(comprimento_a_ser_coberto-(2*D22))/D21</f>
        <v>5.032258064516129</v>
      </c>
    </row>
    <row r="24" spans="1:9" x14ac:dyDescent="0.45">
      <c r="A24" s="10" t="s">
        <v>13</v>
      </c>
      <c r="B24" s="10"/>
      <c r="C24" s="10"/>
      <c r="D24" s="8" t="str">
        <f xml:space="preserve"> _xlfn.CONCAT(IF(LEN(D23)-LEN((SUBSTITUTE(D23,",","")))=0,D23,IF(LEN(D23)-LEN((SUBSTITUTE(D23,",","")))=1,LEFT(D23,FIND(",",D23,FIND(",",D23)+0)-1),IF(LEN(D23)-LEN((SUBSTITUTE(D23,",","")))=2,LEFT(D23,FIND(",",D23)-1),"")))," ","vãos"," ","de"," ",D21,"mm")</f>
        <v>5 vãos de 1550mm</v>
      </c>
    </row>
    <row r="25" spans="1:9" x14ac:dyDescent="0.45">
      <c r="A25" s="10" t="s">
        <v>14</v>
      </c>
      <c r="B25" s="10"/>
      <c r="C25" s="10"/>
      <c r="D25" s="8" t="str">
        <f xml:space="preserve"> _xlfn.CONCAT(1," ","vão"," ","de"," ",(comprimento_a_ser_coberto-((IF(LEN(D23)-LEN((SUBSTITUTE(D23,",","")))=0,D23,IF(LEN(D23)-LEN((SUBSTITUTE(D23,",","")))=1,LEFT(D23,FIND(",",D23,FIND(",",D23)+0)-1),IF(LEN(D23)-LEN((SUBSTITUTE(D23,",","")))=2,LEFT(D23,FIND(",",D23)-1),""))))*D21)-(2*D22)),"mm")</f>
        <v>1 vão de 50mm</v>
      </c>
    </row>
    <row r="26" spans="1:9" x14ac:dyDescent="0.45">
      <c r="A26" s="10" t="s">
        <v>9</v>
      </c>
      <c r="B26" s="10"/>
      <c r="C26" s="10"/>
      <c r="D26">
        <f>(número_de_divisões+1)*D22</f>
        <v>500</v>
      </c>
    </row>
    <row r="27" spans="1:9" x14ac:dyDescent="0.45">
      <c r="A27" s="9" t="s">
        <v>16</v>
      </c>
      <c r="B27" s="9"/>
      <c r="C27" s="9"/>
      <c r="D27">
        <f>comprimento_da_telha-(2*D22)-(comprimento_a_ser_coberto-((IF(LEN(D23)-LEN((SUBSTITUTE(D23,",","")))=0,D23,IF(LEN(D23)-LEN((SUBSTITUTE(D23,",","")))=1,LEFT(D23,FIND(",",D23,FIND(",",D23)+0)-1),IF(LEN(D23)-LEN((SUBSTITUTE(D23,",","")))=2,LEFT(D23,FIND(",",D23)-1),""))))*D21)-(2*D22))</f>
        <v>1500</v>
      </c>
      <c r="E27" t="s">
        <v>19</v>
      </c>
      <c r="I27" s="8"/>
    </row>
    <row r="28" spans="1:9" x14ac:dyDescent="0.45">
      <c r="D28">
        <f>1246-504-504</f>
        <v>238</v>
      </c>
    </row>
  </sheetData>
  <mergeCells count="21">
    <mergeCell ref="Q7:S7"/>
    <mergeCell ref="A17:C17"/>
    <mergeCell ref="A11:D11"/>
    <mergeCell ref="A5:H8"/>
    <mergeCell ref="A1:H2"/>
    <mergeCell ref="A15:C15"/>
    <mergeCell ref="A13:C13"/>
    <mergeCell ref="A14:C14"/>
    <mergeCell ref="A12:C12"/>
    <mergeCell ref="A18:C18"/>
    <mergeCell ref="A20:D20"/>
    <mergeCell ref="A16:C16"/>
    <mergeCell ref="J7:K7"/>
    <mergeCell ref="M7:O7"/>
    <mergeCell ref="A27:C27"/>
    <mergeCell ref="A21:C21"/>
    <mergeCell ref="A22:C22"/>
    <mergeCell ref="A23:C23"/>
    <mergeCell ref="A24:C24"/>
    <mergeCell ref="A25:C25"/>
    <mergeCell ref="A26:C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Planilha1</vt:lpstr>
      <vt:lpstr>barril2</vt:lpstr>
      <vt:lpstr>comprimento_a_ser_coberto</vt:lpstr>
      <vt:lpstr>comprimento_da_telha</vt:lpstr>
      <vt:lpstr>número_de_divisões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Benzor Engenharia</dc:creator>
  <cp:lastModifiedBy>Benzor Engenharia</cp:lastModifiedBy>
  <dcterms:created xsi:type="dcterms:W3CDTF">2021-01-30T15:02:28Z</dcterms:created>
  <dcterms:modified xsi:type="dcterms:W3CDTF">2023-09-08T15:34:26Z</dcterms:modified>
</cp:coreProperties>
</file>