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slicers/slicer1.xml" ContentType="application/vnd.ms-excel.slicer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Como impressionar no trabalho através da criação de Dashboards\"/>
    </mc:Choice>
  </mc:AlternateContent>
  <xr:revisionPtr revIDLastSave="0" documentId="13_ncr:1_{7D9F7AEE-834A-4F2B-AD77-65BDEBD23D31}" xr6:coauthVersionLast="47" xr6:coauthVersionMax="47" xr10:uidLastSave="{00000000-0000-0000-0000-000000000000}"/>
  <bookViews>
    <workbookView xWindow="-120" yWindow="-120" windowWidth="20730" windowHeight="11160" activeTab="1" xr2:uid="{55C42318-67C5-42C7-8529-1728BCA4FBE5}"/>
  </bookViews>
  <sheets>
    <sheet name="Menu" sheetId="1" r:id="rId1"/>
    <sheet name="Dashboard" sheetId="2" r:id="rId2"/>
    <sheet name="Tabela Principal" sheetId="4" r:id="rId3"/>
    <sheet name="Tabela Dinâmica" sheetId="5" r:id="rId4"/>
  </sheets>
  <definedNames>
    <definedName name="_xlchart.v1.0" hidden="1">'Tabela Dinâmica'!$E$6:$E$8</definedName>
    <definedName name="_xlchart.v1.1" hidden="1">'Tabela Dinâmica'!$E$9</definedName>
    <definedName name="_xlchart.v1.2" hidden="1">'Tabela Dinâmica'!$F$5</definedName>
    <definedName name="_xlchart.v1.3" hidden="1">'Tabela Dinâmica'!$F$6:$F$9</definedName>
    <definedName name="NativeTimeline_Data_de_Entrada">#N/A</definedName>
    <definedName name="SegmentaçãodeDados_Categoria_De_Venda">#N/A</definedName>
  </definedNames>
  <calcPr calcId="191029"/>
  <pivotCaches>
    <pivotCache cacheId="63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7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5" l="1"/>
  <c r="G7" i="5"/>
  <c r="G8" i="5"/>
  <c r="F6" i="5"/>
  <c r="F7" i="5"/>
  <c r="F8" i="5"/>
  <c r="E7" i="5"/>
  <c r="E8" i="5"/>
  <c r="E6" i="5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" i="4"/>
</calcChain>
</file>

<file path=xl/sharedStrings.xml><?xml version="1.0" encoding="utf-8"?>
<sst xmlns="http://schemas.openxmlformats.org/spreadsheetml/2006/main" count="393" uniqueCount="165">
  <si>
    <t>Nome do Funcionário</t>
  </si>
  <si>
    <t>Localização</t>
  </si>
  <si>
    <t>CPF</t>
  </si>
  <si>
    <t>Telefone</t>
  </si>
  <si>
    <t>Status</t>
  </si>
  <si>
    <t>Data de Entrada</t>
  </si>
  <si>
    <t>Salário</t>
  </si>
  <si>
    <t>CARGO</t>
  </si>
  <si>
    <t>Valor De Venda</t>
  </si>
  <si>
    <t>Categoria De Venda</t>
  </si>
  <si>
    <t>Otto</t>
  </si>
  <si>
    <t>São Paulo</t>
  </si>
  <si>
    <t>000.0010284-3813</t>
  </si>
  <si>
    <t>Em Proceso de Contratação</t>
  </si>
  <si>
    <t>Venda</t>
  </si>
  <si>
    <t>Financiamento</t>
  </si>
  <si>
    <t>Distrito Federal</t>
  </si>
  <si>
    <t>812.821.429-7008</t>
  </si>
  <si>
    <t>Trabalhando</t>
  </si>
  <si>
    <t>Serviços</t>
  </si>
  <si>
    <t>Kaique</t>
  </si>
  <si>
    <t>Espírito Santo</t>
  </si>
  <si>
    <t>048.966.118-8645</t>
  </si>
  <si>
    <t>Demitido</t>
  </si>
  <si>
    <t>Aparelhos</t>
  </si>
  <si>
    <t>João</t>
  </si>
  <si>
    <t>Rio de Janeiro</t>
  </si>
  <si>
    <t>055.211.002-2176</t>
  </si>
  <si>
    <t>Imóveis</t>
  </si>
  <si>
    <t>Maricio</t>
  </si>
  <si>
    <t>Minas Gerais</t>
  </si>
  <si>
    <t>599.486.686-4525</t>
  </si>
  <si>
    <t>Eletrodomésticos</t>
  </si>
  <si>
    <t>Luiz Miguel</t>
  </si>
  <si>
    <t>Acre</t>
  </si>
  <si>
    <t>661.407.556-2776</t>
  </si>
  <si>
    <t>Perfume</t>
  </si>
  <si>
    <t>Maurício</t>
  </si>
  <si>
    <t>Bahia</t>
  </si>
  <si>
    <t>833.820.923-2197</t>
  </si>
  <si>
    <t>Plano de Saúde</t>
  </si>
  <si>
    <t>Matheus</t>
  </si>
  <si>
    <t>658.611.203-5251</t>
  </si>
  <si>
    <t>Roupas</t>
  </si>
  <si>
    <t>Pedro</t>
  </si>
  <si>
    <t>241.156.918-9672</t>
  </si>
  <si>
    <t>Juliana</t>
  </si>
  <si>
    <t>Ceará</t>
  </si>
  <si>
    <t>251.281.400-7515</t>
  </si>
  <si>
    <t>Solange</t>
  </si>
  <si>
    <t>Paraná</t>
  </si>
  <si>
    <t>672.803.831-3574</t>
  </si>
  <si>
    <t>Comida</t>
  </si>
  <si>
    <t>Bruno</t>
  </si>
  <si>
    <t>Tocantins</t>
  </si>
  <si>
    <t>012.429.158-7261</t>
  </si>
  <si>
    <t>Rodoaldo</t>
  </si>
  <si>
    <t>Mato Grosso do Sul</t>
  </si>
  <si>
    <t>326.982.587-0528</t>
  </si>
  <si>
    <t>Vinícius</t>
  </si>
  <si>
    <t>Paraíba</t>
  </si>
  <si>
    <t>139.735.441-1333</t>
  </si>
  <si>
    <t>Pedro Lucas</t>
  </si>
  <si>
    <t>Rio Grande de Norte</t>
  </si>
  <si>
    <t>896.389.213-9631</t>
  </si>
  <si>
    <t>Enzo Gabriel</t>
  </si>
  <si>
    <t>524.674.239-1648</t>
  </si>
  <si>
    <t>Davi Lucas</t>
  </si>
  <si>
    <t>Rondônia</t>
  </si>
  <si>
    <t>337.129.711-3662</t>
  </si>
  <si>
    <t>Bento</t>
  </si>
  <si>
    <t>971.959.582-0737</t>
  </si>
  <si>
    <t>Joana</t>
  </si>
  <si>
    <t>372.482.117-4328</t>
  </si>
  <si>
    <t>Luciano</t>
  </si>
  <si>
    <t>694.170.812-9059</t>
  </si>
  <si>
    <t>Eduardo</t>
  </si>
  <si>
    <t>Alagoas</t>
  </si>
  <si>
    <t>900.690.130-3100</t>
  </si>
  <si>
    <t>Josué</t>
  </si>
  <si>
    <t>674.969.130-3100</t>
  </si>
  <si>
    <t>Gabriela</t>
  </si>
  <si>
    <t>Amapá</t>
  </si>
  <si>
    <t>864.312.300-7990</t>
  </si>
  <si>
    <t>Eustácio</t>
  </si>
  <si>
    <t>533.332.394-4127</t>
  </si>
  <si>
    <t>Théo</t>
  </si>
  <si>
    <t>000.000.000-0000</t>
  </si>
  <si>
    <t>Vitor Hugo</t>
  </si>
  <si>
    <t>659.380.231-9551</t>
  </si>
  <si>
    <t>Marta</t>
  </si>
  <si>
    <t>Breno</t>
  </si>
  <si>
    <t>768.207.742-4976</t>
  </si>
  <si>
    <t>Rodrigo</t>
  </si>
  <si>
    <t>Sergipe</t>
  </si>
  <si>
    <t>Pedro Miguel</t>
  </si>
  <si>
    <t>Amazonas</t>
  </si>
  <si>
    <t>789.878.544-0777</t>
  </si>
  <si>
    <t>Davi Miguel</t>
  </si>
  <si>
    <t>943.719.033-9304</t>
  </si>
  <si>
    <t>Henrique</t>
  </si>
  <si>
    <t>850.121.499-6615</t>
  </si>
  <si>
    <t>Felipe</t>
  </si>
  <si>
    <t>Pernambuco</t>
  </si>
  <si>
    <t>110.165.553-5272</t>
  </si>
  <si>
    <t>Marcos</t>
  </si>
  <si>
    <t>Maranhão</t>
  </si>
  <si>
    <t>792.137.193-8103</t>
  </si>
  <si>
    <t>Arthur</t>
  </si>
  <si>
    <t>Thomas</t>
  </si>
  <si>
    <t>Santa Catarina</t>
  </si>
  <si>
    <t>Roberto</t>
  </si>
  <si>
    <t>Augusto</t>
  </si>
  <si>
    <t>Piauí</t>
  </si>
  <si>
    <t>Gabriel</t>
  </si>
  <si>
    <t>Henry</t>
  </si>
  <si>
    <t>Malaquias</t>
  </si>
  <si>
    <t>213.971.024-4032</t>
  </si>
  <si>
    <t>Carla</t>
  </si>
  <si>
    <t>Eliete</t>
  </si>
  <si>
    <t>107.924.213-2409</t>
  </si>
  <si>
    <t>Beatriz</t>
  </si>
  <si>
    <t>Joaquim</t>
  </si>
  <si>
    <t>255.769.0035-0000</t>
  </si>
  <si>
    <t>Sabrina</t>
  </si>
  <si>
    <t>Mês</t>
  </si>
  <si>
    <t>Cadastro</t>
  </si>
  <si>
    <t>Jussara</t>
  </si>
  <si>
    <t>04442-592263</t>
  </si>
  <si>
    <t>27357-466806</t>
  </si>
  <si>
    <t>44726-741790</t>
  </si>
  <si>
    <t>14431-152252</t>
  </si>
  <si>
    <t>76513-116839</t>
  </si>
  <si>
    <t>50919-541436</t>
  </si>
  <si>
    <t>08885-262553</t>
  </si>
  <si>
    <t>98050-500072</t>
  </si>
  <si>
    <t>90287-595953</t>
  </si>
  <si>
    <t>16438-728501</t>
  </si>
  <si>
    <t>68442-737750</t>
  </si>
  <si>
    <t>96693-794052</t>
  </si>
  <si>
    <t>52873-542603</t>
  </si>
  <si>
    <t>66388-126671</t>
  </si>
  <si>
    <t>69764-059463</t>
  </si>
  <si>
    <t>12870-296413</t>
  </si>
  <si>
    <t>79622-778315</t>
  </si>
  <si>
    <t>12218-895441</t>
  </si>
  <si>
    <t>17761-471212</t>
  </si>
  <si>
    <t>dez</t>
  </si>
  <si>
    <t>nov</t>
  </si>
  <si>
    <t>set</t>
  </si>
  <si>
    <t>ago</t>
  </si>
  <si>
    <t>jul</t>
  </si>
  <si>
    <t>jun</t>
  </si>
  <si>
    <t>mai</t>
  </si>
  <si>
    <t>abr</t>
  </si>
  <si>
    <t>mar</t>
  </si>
  <si>
    <t>fev</t>
  </si>
  <si>
    <t>jan</t>
  </si>
  <si>
    <t>Rótulos de Linha</t>
  </si>
  <si>
    <t>Total Geral</t>
  </si>
  <si>
    <t>Soma de Valor De Venda</t>
  </si>
  <si>
    <t>Joao</t>
  </si>
  <si>
    <t>Nome Funcionário</t>
  </si>
  <si>
    <t>Valor de Venda</t>
  </si>
  <si>
    <t>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</si>
</sst>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R$&quot;\ * #,##0.00_-;\-&quot;R$&quot;\ * #,##0.00_-;_-&quot;R$&quot;\ * &quot;-&quot;??_-;_-@_-"/>
    <numFmt numFmtId="164" formatCode="&quot;R$&quot;\ #,##0.00"/>
    <numFmt numFmtId="165" formatCode="000&quot;.&quot;000&quot;.&quot;000\-00"/>
    <numFmt numFmtId="166" formatCode="&quot;R$&quot;\ 00,\ &quot;MIL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4" fontId="0" fillId="0" borderId="0" xfId="0" applyNumberFormat="1"/>
    <xf numFmtId="166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96"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8"/>
        <color theme="1"/>
      </font>
      <fill>
        <patternFill>
          <bgColor rgb="FF171717"/>
        </patternFill>
      </fill>
      <border diagonalUp="0" diagonalDown="0">
        <left/>
        <right/>
        <top/>
        <bottom/>
        <vertical/>
        <horizontal/>
      </border>
    </dxf>
    <dxf>
      <numFmt numFmtId="0" formatCode="General"/>
    </dxf>
    <dxf>
      <numFmt numFmtId="34" formatCode="_-&quot;R$&quot;\ * #,##0.00_-;\-&quot;R$&quot;\ * #,##0.00_-;_-&quot;R$&quot;\ * &quot;-&quot;??_-;_-@_-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alignment horizontal="center" vertical="center" textRotation="0" wrapText="0" indent="0" justifyLastLine="0" shrinkToFit="0" readingOrder="0"/>
    </dxf>
    <dxf>
      <numFmt numFmtId="164" formatCode="&quot;R$&quot;\ #,##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R$&quot;\ #,##0.0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5" formatCode="000&quot;.&quot;000&quot;.&quot;000\-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sz val="11"/>
        <color theme="1"/>
      </font>
      <border>
        <vertical/>
        <horizontal/>
      </border>
    </dxf>
    <dxf>
      <font>
        <color theme="1"/>
      </font>
      <fill>
        <patternFill>
          <bgColor rgb="FF1B1B1B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Light1 2" pivot="0" table="0" count="10" xr9:uid="{6714F9D2-EDD4-4ABB-88D5-709DA4D955F1}">
      <tableStyleElement type="wholeTable" dxfId="71"/>
      <tableStyleElement type="headerRow" dxfId="70"/>
    </tableStyle>
    <tableStyle name="TimeSlicerStyleLight1 2" pivot="0" table="0" count="9" xr9:uid="{E74CBEF9-D3F7-4CB9-A9A9-42B1977E46E8}">
      <tableStyleElement type="wholeTable" dxfId="95"/>
      <tableStyleElement type="headerRow" dxfId="94"/>
    </tableStyle>
  </tableStyles>
  <colors>
    <mruColors>
      <color rgb="FF171717"/>
      <color rgb="FF1B1B1B"/>
      <color rgb="FFBFBFBF"/>
      <color rgb="FF0D0D0D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A0A4C193-F2C1-4fcb-8827-314CF55A85BB}">
      <x15:dxfs count="7">
        <dxf>
          <fill>
            <patternFill patternType="solid">
              <fgColor theme="4" tint="0.39997558519241921"/>
              <bgColor theme="4" tint="0.39997558519241921"/>
            </patternFill>
          </fill>
          <border>
            <vertical/>
            <horizontal/>
          </border>
        </dxf>
        <dxf>
          <fill>
            <gradientFill degree="90">
              <stop position="0">
                <color theme="0" tint="-0.14999847407452621"/>
              </stop>
              <stop position="1">
                <color theme="0" tint="-0.14999847407452621"/>
              </stop>
            </gradientFill>
          </fill>
          <border>
            <vertical/>
            <horizontal/>
          </border>
        </dxf>
        <dxf>
          <fill>
            <gradientFill degree="90">
              <stop position="0">
                <color theme="4" tint="0.59999389629810485"/>
              </stop>
              <stop position="1">
                <color theme="4"/>
              </stop>
            </gradientFill>
          </fill>
          <border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10"/>
            <color theme="4" tint="-0.249977111117893"/>
          </font>
          <border>
            <left/>
            <right/>
            <top/>
            <bottom/>
            <vertical/>
            <horizontal/>
          </border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TimeSlicerStyleLight1 2">
          <x15:timelineStyleElements>
            <x15:timelineStyleElement type="selectionLabel" dxfId="6"/>
            <x15:timelineStyleElement type="timeLevel" dxfId="5"/>
            <x15:timelineStyleElement type="periodLabel1" dxfId="4"/>
            <x15:timelineStyleElement type="periodLabel2" dxfId="3"/>
            <x15:timelineStyleElement type="selectedTimeBlock" dxfId="2"/>
            <x15:timelineStyleElement type="unselectedTimeBlock" dxfId="1"/>
            <x15:timelineStyleElement type="selectedTimeBlockSpace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11/relationships/timelineCache" Target="timelineCaches/timeline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[Alterando a Cor e Ajustando Detalhes.xlsx]Tabela Dinâmica!Tabela dinâmica7</c:name>
    <c:fmtId val="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378497717570317E-2"/>
          <c:y val="0.11763313609467456"/>
          <c:w val="0.90834417924942712"/>
          <c:h val="0.454052089642640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'Tabela Dinâmica'!$J$4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Dinâmica'!$I$5:$I$14</c:f>
              <c:strCache>
                <c:ptCount val="9"/>
                <c:pt idx="0">
                  <c:v>Financiamento</c:v>
                </c:pt>
                <c:pt idx="1">
                  <c:v>Roupas</c:v>
                </c:pt>
                <c:pt idx="2">
                  <c:v>Perfume</c:v>
                </c:pt>
                <c:pt idx="3">
                  <c:v>Comida</c:v>
                </c:pt>
                <c:pt idx="4">
                  <c:v>Serviços</c:v>
                </c:pt>
                <c:pt idx="5">
                  <c:v>Eletrodomésticos</c:v>
                </c:pt>
                <c:pt idx="6">
                  <c:v>Plano de Saúde</c:v>
                </c:pt>
                <c:pt idx="7">
                  <c:v>Imóveis</c:v>
                </c:pt>
                <c:pt idx="8">
                  <c:v>Aparelhos</c:v>
                </c:pt>
              </c:strCache>
            </c:strRef>
          </c:cat>
          <c:val>
            <c:numRef>
              <c:f>'Tabela Dinâmica'!$J$5:$J$14</c:f>
              <c:numCache>
                <c:formatCode>"R$"\ #,##0.00</c:formatCode>
                <c:ptCount val="9"/>
                <c:pt idx="0">
                  <c:v>115607</c:v>
                </c:pt>
                <c:pt idx="1">
                  <c:v>48590</c:v>
                </c:pt>
                <c:pt idx="2">
                  <c:v>48572</c:v>
                </c:pt>
                <c:pt idx="3">
                  <c:v>43458</c:v>
                </c:pt>
                <c:pt idx="4">
                  <c:v>37773</c:v>
                </c:pt>
                <c:pt idx="5">
                  <c:v>37353</c:v>
                </c:pt>
                <c:pt idx="6">
                  <c:v>36518</c:v>
                </c:pt>
                <c:pt idx="7">
                  <c:v>35353</c:v>
                </c:pt>
                <c:pt idx="8">
                  <c:v>32889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B-4C2E-8C21-CA7FD4FA34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0543616"/>
        <c:axId val="820549856"/>
      </c:barChart>
      <c:catAx>
        <c:axId val="82054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0549856"/>
        <c:crosses val="autoZero"/>
        <c:auto val="1"/>
        <c:lblAlgn val="ctr"/>
        <c:lblOffset val="100"/>
        <c:noMultiLvlLbl val="0"/>
      </c:catAx>
      <c:valAx>
        <c:axId val="820549856"/>
        <c:scaling>
          <c:orientation val="minMax"/>
        </c:scaling>
        <c:delete val="1"/>
        <c:axPos val="l"/>
        <c:numFmt formatCode="&quot;R$&quot;\ #,##0.00" sourceLinked="1"/>
        <c:majorTickMark val="out"/>
        <c:minorTickMark val="none"/>
        <c:tickLblPos val="nextTo"/>
        <c:crossAx val="82054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94027882193118"/>
          <c:y val="0.14453960299803442"/>
          <c:w val="0.24474551233859587"/>
          <c:h val="0.62626763073201286"/>
        </c:manualLayout>
      </c:layout>
      <c:pieChart>
        <c:varyColors val="1"/>
        <c:ser>
          <c:idx val="0"/>
          <c:order val="0"/>
          <c:tx>
            <c:strRef>
              <c:f>'Tabela Dinâmica'!$F$5</c:f>
              <c:strCache>
                <c:ptCount val="1"/>
                <c:pt idx="0">
                  <c:v> Valor de Venda </c:v>
                </c:pt>
              </c:strCache>
            </c:strRef>
          </c:tx>
          <c:dPt>
            <c:idx val="0"/>
            <c:bubble3D val="0"/>
            <c:explosion val="3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78-4A0F-9735-5F15B39CDA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78-4A0F-9735-5F15B39CDA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978-4A0F-9735-5F15B39CDA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0106807000883683"/>
                  <c:y val="-0.2037308032917899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78-4A0F-9735-5F15B39CDA7B}"/>
                </c:ext>
              </c:extLst>
            </c:dLbl>
            <c:dLbl>
              <c:idx val="1"/>
              <c:layout>
                <c:manualLayout>
                  <c:x val="-5.2612405861327663E-2"/>
                  <c:y val="0.1355251150182517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78-4A0F-9735-5F15B39CDA7B}"/>
                </c:ext>
              </c:extLst>
            </c:dLbl>
            <c:dLbl>
              <c:idx val="2"/>
              <c:layout>
                <c:manualLayout>
                  <c:x val="-9.2482359303077133E-2"/>
                  <c:y val="8.984788431215844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78-4A0F-9735-5F15B39CDA7B}"/>
                </c:ext>
              </c:extLst>
            </c:dLbl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Dinâmica'!$E$6:$E$9</c:f>
              <c:strCache>
                <c:ptCount val="4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  <c:pt idx="3">
                  <c:v>R$ 24 MIL</c:v>
                </c:pt>
              </c:strCache>
            </c:strRef>
          </c:cat>
          <c:val>
            <c:numRef>
              <c:f>'Tabela Dinâmica'!$F$6:$F$9</c:f>
              <c:numCache>
                <c:formatCode>_("R$"* #,##0.00_);_("R$"* \(#,##0.00\);_("R$"* "-"??_);_(@_)</c:formatCode>
                <c:ptCount val="4"/>
                <c:pt idx="0">
                  <c:v>70000</c:v>
                </c:pt>
                <c:pt idx="1">
                  <c:v>22000</c:v>
                </c:pt>
                <c:pt idx="2">
                  <c:v>15263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78-4A0F-9735-5F15B39CDA7B}"/>
            </c:ext>
          </c:extLst>
        </c:ser>
        <c:ser>
          <c:idx val="1"/>
          <c:order val="1"/>
          <c:tx>
            <c:strRef>
              <c:f>'Tabela Dinâmica'!$G$5</c:f>
              <c:strCache>
                <c:ptCount val="1"/>
                <c:pt idx="0">
                  <c:v> META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Dinâmica'!$E$6:$E$9</c:f>
              <c:strCache>
                <c:ptCount val="4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  <c:pt idx="3">
                  <c:v>R$ 24 MIL</c:v>
                </c:pt>
              </c:strCache>
            </c:strRef>
          </c:cat>
          <c:val>
            <c:numRef>
              <c:f>'Tabela Dinâmica'!$G$6:$G$9</c:f>
              <c:numCache>
                <c:formatCode>General</c:formatCode>
                <c:ptCount val="4"/>
                <c:pt idx="0">
                  <c:v>24000</c:v>
                </c:pt>
                <c:pt idx="1">
                  <c:v>24000</c:v>
                </c:pt>
                <c:pt idx="2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4D-485F-8658-433B1A1CF4C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31775434399813945"/>
          <c:y val="0.84974286353134088"/>
          <c:w val="0.45081312072171881"/>
          <c:h val="0.14465975117178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[Alterando a Cor e Ajustando Detalhes.xlsx]Tabela Dinâmica!Tabela dinâmica8</c:name>
    <c:fmtId val="4"/>
  </c:pivotSource>
  <c:chart>
    <c:title>
      <c:layout>
        <c:manualLayout>
          <c:xMode val="edge"/>
          <c:yMode val="edge"/>
          <c:x val="0.46684529651184908"/>
          <c:y val="3.8461577288085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4083228726843927E-2"/>
          <c:y val="0.47673686137412691"/>
          <c:w val="0.9321291735084839"/>
          <c:h val="0.35232323232323232"/>
        </c:manualLayout>
      </c:layout>
      <c:lineChart>
        <c:grouping val="standard"/>
        <c:varyColors val="0"/>
        <c:ser>
          <c:idx val="0"/>
          <c:order val="0"/>
          <c:tx>
            <c:strRef>
              <c:f>'Tabela Dinâmica'!$M$4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Dinâmica'!$L$5:$L$16</c:f>
              <c:strCache>
                <c:ptCount val="11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nov</c:v>
                </c:pt>
                <c:pt idx="10">
                  <c:v>dez</c:v>
                </c:pt>
              </c:strCache>
            </c:strRef>
          </c:cat>
          <c:val>
            <c:numRef>
              <c:f>'Tabela Dinâmica'!$M$5:$M$16</c:f>
              <c:numCache>
                <c:formatCode>"R$"\ 00,\ "MIL"</c:formatCode>
                <c:ptCount val="11"/>
                <c:pt idx="0">
                  <c:v>22310</c:v>
                </c:pt>
                <c:pt idx="1">
                  <c:v>40767</c:v>
                </c:pt>
                <c:pt idx="2">
                  <c:v>31399</c:v>
                </c:pt>
                <c:pt idx="3">
                  <c:v>40738</c:v>
                </c:pt>
                <c:pt idx="4">
                  <c:v>49381</c:v>
                </c:pt>
                <c:pt idx="5">
                  <c:v>22093</c:v>
                </c:pt>
                <c:pt idx="6">
                  <c:v>24274</c:v>
                </c:pt>
                <c:pt idx="7">
                  <c:v>44649</c:v>
                </c:pt>
                <c:pt idx="8">
                  <c:v>113201</c:v>
                </c:pt>
                <c:pt idx="9">
                  <c:v>18624</c:v>
                </c:pt>
                <c:pt idx="10">
                  <c:v>28677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3-4668-BAD2-76F36C6311A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7894624"/>
        <c:axId val="697900864"/>
      </c:lineChart>
      <c:catAx>
        <c:axId val="6978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900864"/>
        <c:crosses val="autoZero"/>
        <c:auto val="1"/>
        <c:lblAlgn val="ctr"/>
        <c:lblOffset val="100"/>
        <c:noMultiLvlLbl val="0"/>
      </c:catAx>
      <c:valAx>
        <c:axId val="697900864"/>
        <c:scaling>
          <c:orientation val="minMax"/>
        </c:scaling>
        <c:delete val="1"/>
        <c:axPos val="l"/>
        <c:numFmt formatCode="&quot;R$&quot;\ 00,\ &quot;MIL&quot;" sourceLinked="1"/>
        <c:majorTickMark val="out"/>
        <c:minorTickMark val="none"/>
        <c:tickLblPos val="nextTo"/>
        <c:crossAx val="69789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'Tabela Dinâmica'!$F$5</c:f>
              <c:strCache>
                <c:ptCount val="1"/>
                <c:pt idx="0">
                  <c:v> Valor de Venda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Dinâmica'!$E$6:$E$8</c:f>
              <c:strCache>
                <c:ptCount val="3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</c:strCache>
            </c:strRef>
          </c:cat>
          <c:val>
            <c:numRef>
              <c:f>'Tabela Dinâmica'!$F$6:$F$9</c:f>
              <c:numCache>
                <c:formatCode>_("R$"* #,##0.00_);_("R$"* \(#,##0.00\);_("R$"* "-"??_);_(@_)</c:formatCode>
                <c:ptCount val="4"/>
                <c:pt idx="0">
                  <c:v>70000</c:v>
                </c:pt>
                <c:pt idx="1">
                  <c:v>22000</c:v>
                </c:pt>
                <c:pt idx="2">
                  <c:v>15263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9-492B-ABCA-B20612A16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551936"/>
        <c:axId val="82054944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'Tabela Dinâmica'!$G$6:$G$8</c:f>
              <c:numCache>
                <c:formatCode>General</c:formatCode>
                <c:ptCount val="3"/>
                <c:pt idx="0">
                  <c:v>24000</c:v>
                </c:pt>
                <c:pt idx="1">
                  <c:v>24000</c:v>
                </c:pt>
                <c:pt idx="2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9-492B-ABCA-B20612A16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551936"/>
        <c:axId val="820549440"/>
      </c:lineChart>
      <c:catAx>
        <c:axId val="82055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0549440"/>
        <c:crosses val="autoZero"/>
        <c:auto val="1"/>
        <c:lblAlgn val="ctr"/>
        <c:lblOffset val="100"/>
        <c:noMultiLvlLbl val="0"/>
      </c:catAx>
      <c:valAx>
        <c:axId val="820549440"/>
        <c:scaling>
          <c:orientation val="minMax"/>
        </c:scaling>
        <c:delete val="1"/>
        <c:axPos val="l"/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82055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pin" dx="22" fmlaLink="'Tabela Dinâmica'!$E$9" inc="1000" max="30000" page="10" val="24000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85725</xdr:rowOff>
    </xdr:from>
    <xdr:to>
      <xdr:col>20</xdr:col>
      <xdr:colOff>447675</xdr:colOff>
      <xdr:row>22</xdr:row>
      <xdr:rowOff>95250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A118C272-4890-4C59-89D2-5DF845FFE80E}"/>
            </a:ext>
          </a:extLst>
        </xdr:cNvPr>
        <xdr:cNvSpPr/>
      </xdr:nvSpPr>
      <xdr:spPr>
        <a:xfrm>
          <a:off x="76201" y="85725"/>
          <a:ext cx="12563474" cy="4200525"/>
        </a:xfrm>
        <a:prstGeom prst="roundRect">
          <a:avLst>
            <a:gd name="adj" fmla="val 1460"/>
          </a:avLst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285749</xdr:colOff>
      <xdr:row>6</xdr:row>
      <xdr:rowOff>133350</xdr:rowOff>
    </xdr:from>
    <xdr:to>
      <xdr:col>19</xdr:col>
      <xdr:colOff>238125</xdr:colOff>
      <xdr:row>14</xdr:row>
      <xdr:rowOff>114300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DFE1CBA-CB36-90D2-DC88-D55781AED3B7}"/>
            </a:ext>
          </a:extLst>
        </xdr:cNvPr>
        <xdr:cNvSpPr/>
      </xdr:nvSpPr>
      <xdr:spPr>
        <a:xfrm>
          <a:off x="895349" y="1276350"/>
          <a:ext cx="10925176" cy="1504950"/>
        </a:xfrm>
        <a:prstGeom prst="rect">
          <a:avLst/>
        </a:prstGeom>
        <a:solidFill>
          <a:srgbClr val="BFBFBF">
            <a:alpha val="5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47624</xdr:rowOff>
    </xdr:from>
    <xdr:to>
      <xdr:col>20</xdr:col>
      <xdr:colOff>504825</xdr:colOff>
      <xdr:row>23</xdr:row>
      <xdr:rowOff>47625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7A8A4E7C-CF16-AB82-47F1-7D1BBB55BD22}"/>
            </a:ext>
          </a:extLst>
        </xdr:cNvPr>
        <xdr:cNvSpPr/>
      </xdr:nvSpPr>
      <xdr:spPr>
        <a:xfrm>
          <a:off x="95248" y="47624"/>
          <a:ext cx="12601577" cy="4381501"/>
        </a:xfrm>
        <a:prstGeom prst="roundRect">
          <a:avLst>
            <a:gd name="adj" fmla="val 1460"/>
          </a:avLst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171449</xdr:colOff>
      <xdr:row>4</xdr:row>
      <xdr:rowOff>152400</xdr:rowOff>
    </xdr:from>
    <xdr:to>
      <xdr:col>12</xdr:col>
      <xdr:colOff>190499</xdr:colOff>
      <xdr:row>12</xdr:row>
      <xdr:rowOff>142874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7CFC95BB-1E74-0242-C4C6-E34872DCA4CF}"/>
            </a:ext>
          </a:extLst>
        </xdr:cNvPr>
        <xdr:cNvSpPr/>
      </xdr:nvSpPr>
      <xdr:spPr>
        <a:xfrm>
          <a:off x="171449" y="914400"/>
          <a:ext cx="7334250" cy="1514474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205153</xdr:colOff>
      <xdr:row>4</xdr:row>
      <xdr:rowOff>152400</xdr:rowOff>
    </xdr:from>
    <xdr:to>
      <xdr:col>20</xdr:col>
      <xdr:colOff>333374</xdr:colOff>
      <xdr:row>12</xdr:row>
      <xdr:rowOff>136071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D125AB70-FF34-34DF-07DE-5BAECC99A860}"/>
            </a:ext>
          </a:extLst>
        </xdr:cNvPr>
        <xdr:cNvSpPr/>
      </xdr:nvSpPr>
      <xdr:spPr>
        <a:xfrm>
          <a:off x="7520353" y="914400"/>
          <a:ext cx="5005021" cy="1507671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181841</xdr:colOff>
      <xdr:row>12</xdr:row>
      <xdr:rowOff>173182</xdr:rowOff>
    </xdr:from>
    <xdr:to>
      <xdr:col>9</xdr:col>
      <xdr:colOff>190500</xdr:colOff>
      <xdr:row>22</xdr:row>
      <xdr:rowOff>104774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C4FEC14E-1725-2AAF-67C8-64EE88E585EB}"/>
            </a:ext>
          </a:extLst>
        </xdr:cNvPr>
        <xdr:cNvSpPr/>
      </xdr:nvSpPr>
      <xdr:spPr>
        <a:xfrm>
          <a:off x="181841" y="2459182"/>
          <a:ext cx="5495059" cy="1836592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219076</xdr:colOff>
      <xdr:row>12</xdr:row>
      <xdr:rowOff>171450</xdr:rowOff>
    </xdr:from>
    <xdr:to>
      <xdr:col>20</xdr:col>
      <xdr:colOff>333376</xdr:colOff>
      <xdr:row>22</xdr:row>
      <xdr:rowOff>114300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BA90C32D-4793-EEFF-3E10-A106D04D103A}"/>
            </a:ext>
          </a:extLst>
        </xdr:cNvPr>
        <xdr:cNvSpPr/>
      </xdr:nvSpPr>
      <xdr:spPr>
        <a:xfrm>
          <a:off x="5705476" y="2457450"/>
          <a:ext cx="6819900" cy="1847850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19050</xdr:colOff>
      <xdr:row>2</xdr:row>
      <xdr:rowOff>76199</xdr:rowOff>
    </xdr:from>
    <xdr:to>
      <xdr:col>20</xdr:col>
      <xdr:colOff>333309</xdr:colOff>
      <xdr:row>4</xdr:row>
      <xdr:rowOff>136280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EE48D6CB-3AD2-5A64-9E50-FB0C38DD3C3A}"/>
            </a:ext>
          </a:extLst>
        </xdr:cNvPr>
        <xdr:cNvSpPr/>
      </xdr:nvSpPr>
      <xdr:spPr>
        <a:xfrm>
          <a:off x="7943850" y="457199"/>
          <a:ext cx="4581459" cy="441081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267432</xdr:colOff>
      <xdr:row>5</xdr:row>
      <xdr:rowOff>47625</xdr:rowOff>
    </xdr:from>
    <xdr:to>
      <xdr:col>12</xdr:col>
      <xdr:colOff>86457</xdr:colOff>
      <xdr:row>12</xdr:row>
      <xdr:rowOff>43961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D5C7BD7-1B15-4D7C-9643-C5A490BCA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419100</xdr:colOff>
      <xdr:row>4</xdr:row>
      <xdr:rowOff>175846</xdr:rowOff>
    </xdr:from>
    <xdr:to>
      <xdr:col>19</xdr:col>
      <xdr:colOff>552450</xdr:colOff>
      <xdr:row>12</xdr:row>
      <xdr:rowOff>133350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2430864-874F-42C4-AD26-A801CCDEF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200025</xdr:colOff>
      <xdr:row>18</xdr:row>
      <xdr:rowOff>9524</xdr:rowOff>
    </xdr:from>
    <xdr:to>
      <xdr:col>19</xdr:col>
      <xdr:colOff>600075</xdr:colOff>
      <xdr:row>22</xdr:row>
      <xdr:rowOff>38100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16" name="Data de Entrada">
              <a:extLst>
                <a:ext uri="{FF2B5EF4-FFF2-40B4-BE49-F238E27FC236}">
                  <a16:creationId xmlns:a16="http://schemas.microsoft.com/office/drawing/2014/main" id="{51DC066D-F2A6-4F70-9B52-F248E6F533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a de Entrad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96025" y="3438524"/>
              <a:ext cx="5886450" cy="7905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Linha do tempo: Funciona em Excel 2013 ou superior. Não mover ou redimensionar.</a:t>
              </a:r>
            </a:p>
          </xdr:txBody>
        </xdr:sp>
      </mc:Fallback>
    </mc:AlternateContent>
    <xdr:clientData/>
  </xdr:twoCellAnchor>
  <xdr:twoCellAnchor>
    <xdr:from>
      <xdr:col>9</xdr:col>
      <xdr:colOff>485776</xdr:colOff>
      <xdr:row>13</xdr:row>
      <xdr:rowOff>1</xdr:rowOff>
    </xdr:from>
    <xdr:to>
      <xdr:col>20</xdr:col>
      <xdr:colOff>352426</xdr:colOff>
      <xdr:row>18</xdr:row>
      <xdr:rowOff>152400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D1172A70-FDD1-4844-90F7-C258C1C5F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173182</xdr:colOff>
      <xdr:row>2</xdr:row>
      <xdr:rowOff>76200</xdr:rowOff>
    </xdr:from>
    <xdr:to>
      <xdr:col>12</xdr:col>
      <xdr:colOff>600808</xdr:colOff>
      <xdr:row>4</xdr:row>
      <xdr:rowOff>128954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976931B3-0FE4-91BC-7FD8-FA7087951E99}"/>
            </a:ext>
          </a:extLst>
        </xdr:cNvPr>
        <xdr:cNvSpPr/>
      </xdr:nvSpPr>
      <xdr:spPr>
        <a:xfrm>
          <a:off x="173182" y="457200"/>
          <a:ext cx="7742826" cy="433754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571499</xdr:colOff>
      <xdr:row>13</xdr:row>
      <xdr:rowOff>133350</xdr:rowOff>
    </xdr:from>
    <xdr:to>
      <xdr:col>8</xdr:col>
      <xdr:colOff>381000</xdr:colOff>
      <xdr:row>21</xdr:row>
      <xdr:rowOff>133350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AFC7B9E1-D61D-447C-B28D-F0D43A551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304800</xdr:colOff>
          <xdr:row>17</xdr:row>
          <xdr:rowOff>28574</xdr:rowOff>
        </xdr:from>
        <xdr:to>
          <xdr:col>9</xdr:col>
          <xdr:colOff>9525</xdr:colOff>
          <xdr:row>21</xdr:row>
          <xdr:rowOff>19049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D4F83F0B-B934-D8AB-22E6-7F0E019B5B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276224</xdr:colOff>
      <xdr:row>13</xdr:row>
      <xdr:rowOff>66675</xdr:rowOff>
    </xdr:from>
    <xdr:to>
      <xdr:col>8</xdr:col>
      <xdr:colOff>609599</xdr:colOff>
      <xdr:row>16</xdr:row>
      <xdr:rowOff>28575</xdr:rowOff>
    </xdr:to>
    <xdr:sp macro="" textlink="'Tabela Dinâmica'!E9">
      <xdr:nvSpPr>
        <xdr:cNvPr id="4" name="CaixaDeTexto 3">
          <a:extLst>
            <a:ext uri="{FF2B5EF4-FFF2-40B4-BE49-F238E27FC236}">
              <a16:creationId xmlns:a16="http://schemas.microsoft.com/office/drawing/2014/main" id="{1B5B0B28-7D5F-55BA-66C8-FF3A249486CF}"/>
            </a:ext>
          </a:extLst>
        </xdr:cNvPr>
        <xdr:cNvSpPr txBox="1"/>
      </xdr:nvSpPr>
      <xdr:spPr>
        <a:xfrm>
          <a:off x="4543424" y="2543175"/>
          <a:ext cx="942975" cy="533400"/>
        </a:xfrm>
        <a:prstGeom prst="roundRect">
          <a:avLst/>
        </a:prstGeom>
        <a:noFill/>
        <a:ln w="28575" cmpd="sng"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fld id="{9ABA6CCB-95A9-43B5-B088-AB7BE60FAC62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R$ 24 MIL</a:t>
          </a:fld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419100</xdr:colOff>
      <xdr:row>13</xdr:row>
      <xdr:rowOff>95250</xdr:rowOff>
    </xdr:from>
    <xdr:to>
      <xdr:col>8</xdr:col>
      <xdr:colOff>495300</xdr:colOff>
      <xdr:row>15</xdr:row>
      <xdr:rowOff>19050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23A85112-4E60-B924-3876-F662A3E6983D}"/>
            </a:ext>
          </a:extLst>
        </xdr:cNvPr>
        <xdr:cNvSpPr txBox="1"/>
      </xdr:nvSpPr>
      <xdr:spPr>
        <a:xfrm>
          <a:off x="4686300" y="2571750"/>
          <a:ext cx="6858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solidFill>
                <a:schemeClr val="bg1"/>
              </a:soli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</a:effectLst>
            </a:rPr>
            <a:t>META</a:t>
          </a:r>
        </a:p>
      </xdr:txBody>
    </xdr:sp>
    <xdr:clientData/>
  </xdr:twoCellAnchor>
  <xdr:twoCellAnchor editAs="oneCell">
    <xdr:from>
      <xdr:col>0</xdr:col>
      <xdr:colOff>252778</xdr:colOff>
      <xdr:row>2</xdr:row>
      <xdr:rowOff>112832</xdr:rowOff>
    </xdr:from>
    <xdr:to>
      <xdr:col>12</xdr:col>
      <xdr:colOff>580292</xdr:colOff>
      <xdr:row>4</xdr:row>
      <xdr:rowOff>104775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7" name="Categoria De Venda">
              <a:extLst>
                <a:ext uri="{FF2B5EF4-FFF2-40B4-BE49-F238E27FC236}">
                  <a16:creationId xmlns:a16="http://schemas.microsoft.com/office/drawing/2014/main" id="{9D65BAAE-D2CC-44E5-9814-DA9A6E328D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 De Vend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2778" y="493832"/>
              <a:ext cx="7642714" cy="3729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14</xdr:col>
      <xdr:colOff>447675</xdr:colOff>
      <xdr:row>2</xdr:row>
      <xdr:rowOff>133350</xdr:rowOff>
    </xdr:from>
    <xdr:to>
      <xdr:col>18</xdr:col>
      <xdr:colOff>219075</xdr:colOff>
      <xdr:row>4</xdr:row>
      <xdr:rowOff>76200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64398F52-084D-61AA-3634-654DDE9BB53B}"/>
            </a:ext>
          </a:extLst>
        </xdr:cNvPr>
        <xdr:cNvSpPr txBox="1"/>
      </xdr:nvSpPr>
      <xdr:spPr>
        <a:xfrm>
          <a:off x="8982075" y="514350"/>
          <a:ext cx="2209800" cy="323850"/>
        </a:xfrm>
        <a:prstGeom prst="rect">
          <a:avLst/>
        </a:prstGeom>
        <a:noFill/>
        <a:ln w="2857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18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t>TOP 3 VENDEDORES</a:t>
          </a:r>
        </a:p>
      </xdr:txBody>
    </xdr:sp>
    <xdr:clientData/>
  </xdr:twoCellAnchor>
  <xdr:oneCellAnchor>
    <xdr:from>
      <xdr:col>0</xdr:col>
      <xdr:colOff>495300</xdr:colOff>
      <xdr:row>0</xdr:row>
      <xdr:rowOff>69349</xdr:rowOff>
    </xdr:from>
    <xdr:ext cx="4533630" cy="468013"/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F774F11E-6E42-1359-C185-0E1E7D516C44}"/>
            </a:ext>
          </a:extLst>
        </xdr:cNvPr>
        <xdr:cNvSpPr/>
      </xdr:nvSpPr>
      <xdr:spPr>
        <a:xfrm>
          <a:off x="495300" y="69349"/>
          <a:ext cx="453363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pt-BR" sz="2400" b="0" cap="none" spc="0">
              <a:ln w="0"/>
              <a:solidFill>
                <a:schemeClr val="accent1"/>
              </a:solidFill>
              <a:effectLst>
                <a:glow rad="139700">
                  <a:schemeClr val="accent1">
                    <a:satMod val="175000"/>
                    <a:alpha val="40000"/>
                  </a:schemeClr>
                </a:glow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Relatório</a:t>
          </a:r>
          <a:r>
            <a:rPr lang="pt-BR" sz="2400" b="0" cap="none" spc="0" baseline="0">
              <a:ln w="0"/>
              <a:solidFill>
                <a:schemeClr val="accent1"/>
              </a:solidFill>
              <a:effectLst>
                <a:glow rad="139700">
                  <a:schemeClr val="accent1">
                    <a:satMod val="175000"/>
                    <a:alpha val="40000"/>
                  </a:schemeClr>
                </a:glow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de Vendas</a:t>
          </a:r>
          <a:endParaRPr lang="pt-BR" sz="2400" b="0" cap="none" spc="0">
            <a:ln w="0"/>
            <a:solidFill>
              <a:schemeClr val="accent1"/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19049</xdr:colOff>
      <xdr:row>3</xdr:row>
      <xdr:rowOff>28575</xdr:rowOff>
    </xdr:from>
    <xdr:to>
      <xdr:col>21</xdr:col>
      <xdr:colOff>9525</xdr:colOff>
      <xdr:row>11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B15F8E8-2992-0B99-2002-F5D38E6C67DC}"/>
            </a:ext>
          </a:extLst>
        </xdr:cNvPr>
        <xdr:cNvSpPr txBox="1"/>
      </xdr:nvSpPr>
      <xdr:spPr>
        <a:xfrm>
          <a:off x="14982824" y="609600"/>
          <a:ext cx="3038476" cy="15049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rgbClr val="FF0000"/>
              </a:solidFill>
            </a:rPr>
            <a:t>ANÁLISES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TOP 3 Vendedores</a:t>
          </a: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Análise</a:t>
          </a:r>
          <a:r>
            <a:rPr lang="pt-BR" sz="1100" b="1" baseline="0">
              <a:solidFill>
                <a:sysClr val="windowText" lastClr="000000"/>
              </a:solidFill>
            </a:rPr>
            <a:t> de meta entre os 3 primeiros </a:t>
          </a:r>
        </a:p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Análise de vendas entre os produtos</a:t>
          </a:r>
        </a:p>
        <a:p>
          <a:pPr algn="ctr"/>
          <a:endParaRPr lang="pt-BR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1</xdr:row>
      <xdr:rowOff>9525</xdr:rowOff>
    </xdr:from>
    <xdr:to>
      <xdr:col>2</xdr:col>
      <xdr:colOff>1314450</xdr:colOff>
      <xdr:row>2</xdr:row>
      <xdr:rowOff>152400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F757FA7-DFBC-E906-7CF2-3089A039CA66}"/>
            </a:ext>
          </a:extLst>
        </xdr:cNvPr>
        <xdr:cNvSpPr txBox="1"/>
      </xdr:nvSpPr>
      <xdr:spPr>
        <a:xfrm>
          <a:off x="609600" y="209550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TOP 3 VENDEDORES</a:t>
          </a:r>
        </a:p>
      </xdr:txBody>
    </xdr:sp>
    <xdr:clientData/>
  </xdr:twoCellAnchor>
  <xdr:twoCellAnchor>
    <xdr:from>
      <xdr:col>4</xdr:col>
      <xdr:colOff>9525</xdr:colOff>
      <xdr:row>1</xdr:row>
      <xdr:rowOff>0</xdr:rowOff>
    </xdr:from>
    <xdr:to>
      <xdr:col>5</xdr:col>
      <xdr:colOff>1200150</xdr:colOff>
      <xdr:row>2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D5110944-B7DC-19AE-25E3-168F1842AF6B}"/>
            </a:ext>
          </a:extLst>
        </xdr:cNvPr>
        <xdr:cNvSpPr txBox="1"/>
      </xdr:nvSpPr>
      <xdr:spPr>
        <a:xfrm>
          <a:off x="355282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TOP 3 VENDEDORES</a:t>
          </a:r>
        </a:p>
      </xdr:txBody>
    </xdr:sp>
    <xdr:clientData/>
  </xdr:twoCellAnchor>
  <xdr:twoCellAnchor>
    <xdr:from>
      <xdr:col>8</xdr:col>
      <xdr:colOff>85725</xdr:colOff>
      <xdr:row>1</xdr:row>
      <xdr:rowOff>0</xdr:rowOff>
    </xdr:from>
    <xdr:to>
      <xdr:col>9</xdr:col>
      <xdr:colOff>1400175</xdr:colOff>
      <xdr:row>2</xdr:row>
      <xdr:rowOff>142875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22645FF-1605-DDE0-B461-094EF501CE77}"/>
            </a:ext>
          </a:extLst>
        </xdr:cNvPr>
        <xdr:cNvSpPr txBox="1"/>
      </xdr:nvSpPr>
      <xdr:spPr>
        <a:xfrm>
          <a:off x="658177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ANÁLISE DOS PRODUTOS</a:t>
          </a:r>
        </a:p>
      </xdr:txBody>
    </xdr:sp>
    <xdr:clientData/>
  </xdr:twoCellAnchor>
  <xdr:twoCellAnchor>
    <xdr:from>
      <xdr:col>11</xdr:col>
      <xdr:colOff>161925</xdr:colOff>
      <xdr:row>1</xdr:row>
      <xdr:rowOff>0</xdr:rowOff>
    </xdr:from>
    <xdr:to>
      <xdr:col>12</xdr:col>
      <xdr:colOff>1476375</xdr:colOff>
      <xdr:row>2</xdr:row>
      <xdr:rowOff>142875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BC72BF52-8EFB-787A-53A2-221B049DC135}"/>
            </a:ext>
          </a:extLst>
        </xdr:cNvPr>
        <xdr:cNvSpPr txBox="1"/>
      </xdr:nvSpPr>
      <xdr:spPr>
        <a:xfrm>
          <a:off x="980122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ANÁLISE ENTRE OS MESES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ne Soares" refreshedDate="44748.760425" createdVersion="8" refreshedVersion="8" minRefreshableVersion="3" recordCount="47" xr:uid="{C6F3D63E-0468-444C-9AF9-D466C0AFA11D}">
  <cacheSource type="worksheet">
    <worksheetSource name="BaseDados"/>
  </cacheSource>
  <cacheFields count="12">
    <cacheField name="Nome do Funcionário" numFmtId="0">
      <sharedItems count="47">
        <s v="Jussara"/>
        <s v="Otto"/>
        <s v="Kaique"/>
        <s v="João"/>
        <s v="Maricio"/>
        <s v="Luiz Miguel"/>
        <s v="Maurício"/>
        <s v="Matheus"/>
        <s v="Pedro"/>
        <s v="Juliana"/>
        <s v="Solange"/>
        <s v="Bruno"/>
        <s v="Rodoaldo"/>
        <s v="Vinícius"/>
        <s v="Pedro Lucas"/>
        <s v="Enzo Gabriel"/>
        <s v="Davi Lucas"/>
        <s v="Bento"/>
        <s v="Joana"/>
        <s v="Luciano"/>
        <s v="Eduardo"/>
        <s v="Josué"/>
        <s v="Gabriela"/>
        <s v="Eustácio"/>
        <s v="Théo"/>
        <s v="Vitor Hugo"/>
        <s v="Joao"/>
        <s v="Marta"/>
        <s v="Breno"/>
        <s v="Rodrigo"/>
        <s v="Pedro Miguel"/>
        <s v="Davi Miguel"/>
        <s v="Henrique"/>
        <s v="Felipe"/>
        <s v="Marcos"/>
        <s v="Arthur"/>
        <s v="Thomas"/>
        <s v="Roberto"/>
        <s v="Augusto"/>
        <s v="Gabriel"/>
        <s v="Henry"/>
        <s v="Malaquias"/>
        <s v="Carla"/>
        <s v="Eliete"/>
        <s v="Beatriz"/>
        <s v="Joaquim"/>
        <s v="Sabrina"/>
      </sharedItems>
    </cacheField>
    <cacheField name="Localização" numFmtId="0">
      <sharedItems/>
    </cacheField>
    <cacheField name="CPF" numFmtId="165">
      <sharedItems/>
    </cacheField>
    <cacheField name="Telefone" numFmtId="0">
      <sharedItems containsMixedTypes="1" containsNumber="1" containsInteger="1" minValue="1130000011" maxValue="2199205034"/>
    </cacheField>
    <cacheField name="Status" numFmtId="0">
      <sharedItems/>
    </cacheField>
    <cacheField name="Data de Entrada" numFmtId="14">
      <sharedItems containsSemiMixedTypes="0" containsNonDate="0" containsDate="1" containsString="0" minDate="2020-01-11T00:00:00" maxDate="2020-12-19T00:00:00" count="40">
        <d v="2020-12-18T00:00:00"/>
        <d v="2020-12-09T00:00:00"/>
        <d v="2020-12-07T00:00:00"/>
        <d v="2020-11-25T00:00:00"/>
        <d v="2020-11-11T00:00:00"/>
        <d v="2020-11-09T00:00:00"/>
        <d v="2020-09-25T00:00:00"/>
        <d v="2020-09-15T00:00:00"/>
        <d v="2020-09-10T00:00:00"/>
        <d v="2020-09-02T00:00:00"/>
        <d v="2020-08-26T00:00:00"/>
        <d v="2020-08-14T00:00:00"/>
        <d v="2020-08-13T00:00:00"/>
        <d v="2020-08-10T00:00:00"/>
        <d v="2020-07-31T00:00:00"/>
        <d v="2020-07-07T00:00:00"/>
        <d v="2020-07-03T00:00:00"/>
        <d v="2020-06-26T00:00:00"/>
        <d v="2020-06-22T00:00:00"/>
        <d v="2020-06-17T00:00:00"/>
        <d v="2020-05-12T00:00:00"/>
        <d v="2020-05-10T00:00:00"/>
        <d v="2020-05-04T00:00:00"/>
        <d v="2020-05-03T00:00:00"/>
        <d v="2020-04-21T00:00:00"/>
        <d v="2020-04-14T00:00:00"/>
        <d v="2020-04-03T00:00:00"/>
        <d v="2020-04-01T00:00:00"/>
        <d v="2020-03-17T00:00:00"/>
        <d v="2020-03-14T00:00:00"/>
        <d v="2020-03-12T00:00:00"/>
        <d v="2020-03-03T00:00:00"/>
        <d v="2020-02-29T00:00:00"/>
        <d v="2020-02-28T00:00:00"/>
        <d v="2020-02-27T00:00:00"/>
        <d v="2020-02-19T00:00:00"/>
        <d v="2020-02-18T00:00:00"/>
        <d v="2020-01-19T00:00:00"/>
        <d v="2020-01-15T00:00:00"/>
        <d v="2020-01-11T00:00:00"/>
      </sharedItems>
      <fieldGroup par="11" base="5">
        <rangePr groupBy="days" startDate="2020-01-11T00:00:00" endDate="2020-12-19T00:00:00"/>
        <groupItems count="368">
          <s v="&lt;11/01/2020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19/12/2020"/>
        </groupItems>
      </fieldGroup>
    </cacheField>
    <cacheField name="Mês" numFmtId="0">
      <sharedItems/>
    </cacheField>
    <cacheField name="Salário" numFmtId="164">
      <sharedItems containsSemiMixedTypes="0" containsString="0" containsNumber="1" containsInteger="1" minValue="1050" maxValue="7597"/>
    </cacheField>
    <cacheField name="CARGO" numFmtId="0">
      <sharedItems/>
    </cacheField>
    <cacheField name="Valor De Venda" numFmtId="164">
      <sharedItems containsSemiMixedTypes="0" containsString="0" containsNumber="1" containsInteger="1" minValue="4474" maxValue="70000"/>
    </cacheField>
    <cacheField name="Categoria De Venda" numFmtId="0">
      <sharedItems count="9">
        <s v="Financiamento"/>
        <s v="Serviços"/>
        <s v="Aparelhos"/>
        <s v="Imóveis"/>
        <s v="Eletrodomésticos"/>
        <s v="Perfume"/>
        <s v="Plano de Saúde"/>
        <s v="Roupas"/>
        <s v="Comida"/>
      </sharedItems>
    </cacheField>
    <cacheField name="Meses" numFmtId="0" databaseField="0">
      <fieldGroup base="5">
        <rangePr groupBy="months" startDate="2020-01-11T00:00:00" endDate="2020-12-19T00:00:00"/>
        <groupItems count="14">
          <s v="&lt;11/01/2020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19/12/2020"/>
        </groupItems>
      </fieldGroup>
    </cacheField>
  </cacheFields>
  <extLst>
    <ext xmlns:x14="http://schemas.microsoft.com/office/spreadsheetml/2009/9/main" uri="{725AE2AE-9491-48be-B2B4-4EB974FC3084}">
      <x14:pivotCacheDefinition pivotCacheId="168124280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x v="0"/>
    <s v="São Paulo"/>
    <s v="000.0010284-3813"/>
    <s v="04442-592263"/>
    <s v="Em Proceso de Contratação"/>
    <x v="0"/>
    <s v="dez"/>
    <n v="3225"/>
    <s v="Venda"/>
    <n v="15263"/>
    <x v="0"/>
  </r>
  <r>
    <x v="1"/>
    <s v="Distrito Federal"/>
    <s v="812.821.429-7008"/>
    <s v="27357-466806"/>
    <s v="Trabalhando"/>
    <x v="1"/>
    <s v="dez"/>
    <n v="3355"/>
    <s v="Venda"/>
    <n v="8940"/>
    <x v="1"/>
  </r>
  <r>
    <x v="2"/>
    <s v="Espírito Santo"/>
    <s v="048.966.118-8645"/>
    <s v="44726-741790"/>
    <s v="Demitido"/>
    <x v="2"/>
    <s v="dez"/>
    <n v="2071"/>
    <s v="Venda"/>
    <n v="4474"/>
    <x v="2"/>
  </r>
  <r>
    <x v="3"/>
    <s v="Rio de Janeiro"/>
    <s v="055.211.002-2176"/>
    <s v="14431-152252"/>
    <s v="Trabalhando"/>
    <x v="3"/>
    <s v="nov"/>
    <n v="1811"/>
    <s v="Venda"/>
    <n v="6145"/>
    <x v="3"/>
  </r>
  <r>
    <x v="4"/>
    <s v="Minas Gerais"/>
    <s v="599.486.686-4525"/>
    <s v="76513-116839"/>
    <s v="Trabalhando"/>
    <x v="4"/>
    <s v="nov"/>
    <n v="1333"/>
    <s v="Venda"/>
    <n v="5428"/>
    <x v="4"/>
  </r>
  <r>
    <x v="5"/>
    <s v="Acre"/>
    <s v="661.407.556-2776"/>
    <s v="50919-541436"/>
    <s v="Demitido"/>
    <x v="5"/>
    <s v="nov"/>
    <n v="2827"/>
    <s v="Venda"/>
    <n v="7051"/>
    <x v="5"/>
  </r>
  <r>
    <x v="6"/>
    <s v="Bahia"/>
    <s v="833.820.923-2197"/>
    <s v="08885-262553"/>
    <s v="Trabalhando"/>
    <x v="6"/>
    <s v="set"/>
    <n v="3992"/>
    <s v="Venda"/>
    <n v="6632"/>
    <x v="6"/>
  </r>
  <r>
    <x v="7"/>
    <s v="Acre"/>
    <s v="658.611.203-5251"/>
    <s v="08885-262553"/>
    <s v="Demitido"/>
    <x v="6"/>
    <s v="set"/>
    <n v="7597"/>
    <s v="Venda"/>
    <n v="22000"/>
    <x v="7"/>
  </r>
  <r>
    <x v="8"/>
    <s v="São Paulo"/>
    <s v="241.156.918-9672"/>
    <s v="98050-500072"/>
    <s v="Trabalhando"/>
    <x v="7"/>
    <s v="set"/>
    <n v="7597"/>
    <s v="Venda"/>
    <n v="70000"/>
    <x v="0"/>
  </r>
  <r>
    <x v="9"/>
    <s v="Ceará"/>
    <s v="251.281.400-7515"/>
    <s v="90287-595953"/>
    <s v="Trabalhando"/>
    <x v="8"/>
    <s v="set"/>
    <n v="2419"/>
    <s v="Venda"/>
    <n v="5267"/>
    <x v="1"/>
  </r>
  <r>
    <x v="10"/>
    <s v="Paraná"/>
    <s v="672.803.831-3574"/>
    <s v="16438-728501"/>
    <s v="Em Proceso de Contratação"/>
    <x v="9"/>
    <s v="set"/>
    <n v="1987"/>
    <s v="Venda"/>
    <n v="9302"/>
    <x v="8"/>
  </r>
  <r>
    <x v="11"/>
    <s v="Tocantins"/>
    <s v="012.429.158-7261"/>
    <s v="68442-737750"/>
    <s v="Demitido"/>
    <x v="10"/>
    <s v="ago"/>
    <n v="2338"/>
    <s v="Venda"/>
    <n v="8290"/>
    <x v="4"/>
  </r>
  <r>
    <x v="12"/>
    <s v="Mato Grosso do Sul"/>
    <s v="326.982.587-0528"/>
    <s v="96693-794052"/>
    <s v="Trabalhando"/>
    <x v="10"/>
    <s v="ago"/>
    <n v="3912"/>
    <s v="Venda"/>
    <n v="8282"/>
    <x v="5"/>
  </r>
  <r>
    <x v="13"/>
    <s v="Paraíba"/>
    <s v="139.735.441-1333"/>
    <s v="52873-542603"/>
    <s v="Em Proceso de Contratação"/>
    <x v="11"/>
    <s v="ago"/>
    <n v="1631"/>
    <s v="Venda"/>
    <n v="5220"/>
    <x v="6"/>
  </r>
  <r>
    <x v="14"/>
    <s v="Rio Grande de Norte"/>
    <s v="896.389.213-9631"/>
    <s v="66388-126671"/>
    <s v="Trabalhando"/>
    <x v="11"/>
    <s v="ago"/>
    <n v="3868"/>
    <s v="Venda"/>
    <n v="8155"/>
    <x v="7"/>
  </r>
  <r>
    <x v="15"/>
    <s v="São Paulo"/>
    <s v="524.674.239-1648"/>
    <s v="69764-059463"/>
    <s v="Em Proceso de Contratação"/>
    <x v="12"/>
    <s v="ago"/>
    <n v="3998"/>
    <s v="Venda"/>
    <n v="6282"/>
    <x v="0"/>
  </r>
  <r>
    <x v="16"/>
    <s v="Rondônia"/>
    <s v="337.129.711-3662"/>
    <s v="12870-296413"/>
    <s v="Trabalhando"/>
    <x v="13"/>
    <s v="ago"/>
    <n v="1807"/>
    <s v="Venda"/>
    <n v="8420"/>
    <x v="1"/>
  </r>
  <r>
    <x v="17"/>
    <s v="Ceará"/>
    <s v="971.959.582-0737"/>
    <s v="79622-778315"/>
    <s v="Em Proceso de Contratação"/>
    <x v="14"/>
    <s v="jul"/>
    <n v="1493"/>
    <s v="Venda"/>
    <n v="5932"/>
    <x v="2"/>
  </r>
  <r>
    <x v="18"/>
    <s v="Rio de Janeiro"/>
    <s v="372.482.117-4328"/>
    <s v="12218-895441"/>
    <s v="Em Proceso de Contratação"/>
    <x v="15"/>
    <s v="jul"/>
    <n v="2672"/>
    <s v="Venda"/>
    <n v="6247"/>
    <x v="8"/>
  </r>
  <r>
    <x v="19"/>
    <s v="Acre"/>
    <s v="694.170.812-9059"/>
    <s v="17761-471212"/>
    <s v="Em Proceso de Contratação"/>
    <x v="15"/>
    <s v="jul"/>
    <n v="3843"/>
    <s v="Venda"/>
    <n v="6345"/>
    <x v="3"/>
  </r>
  <r>
    <x v="20"/>
    <s v="Alagoas"/>
    <s v="900.690.130-3100"/>
    <n v="1630241691"/>
    <s v="Trabalhando"/>
    <x v="16"/>
    <s v="jul"/>
    <n v="3749"/>
    <s v="Venda"/>
    <n v="5750"/>
    <x v="4"/>
  </r>
  <r>
    <x v="21"/>
    <s v="Espírito Santo"/>
    <s v="674.969.130-3100"/>
    <n v="1374033831"/>
    <s v="Trabalhando"/>
    <x v="17"/>
    <s v="jun"/>
    <n v="1050"/>
    <s v="Venda"/>
    <n v="5860"/>
    <x v="5"/>
  </r>
  <r>
    <x v="22"/>
    <s v="Amapá"/>
    <s v="864.312.300-7990"/>
    <n v="2148101049"/>
    <s v="Trabalhando"/>
    <x v="18"/>
    <s v="jun"/>
    <n v="2386"/>
    <s v="Venda"/>
    <n v="9688"/>
    <x v="0"/>
  </r>
  <r>
    <x v="23"/>
    <s v="Minas Gerais"/>
    <s v="533.332.394-4127"/>
    <n v="1464891867"/>
    <s v="Trabalhando"/>
    <x v="19"/>
    <s v="jun"/>
    <n v="3677"/>
    <s v="Venda"/>
    <n v="6545"/>
    <x v="2"/>
  </r>
  <r>
    <x v="24"/>
    <s v="Rondônia"/>
    <s v="000.000.000-0000"/>
    <n v="1895242663"/>
    <s v="Demitido"/>
    <x v="20"/>
    <s v="mai"/>
    <n v="2692"/>
    <s v="Venda"/>
    <n v="9366"/>
    <x v="8"/>
  </r>
  <r>
    <x v="25"/>
    <s v="Rondônia"/>
    <s v="000.000.000-0000"/>
    <n v="1669136433"/>
    <s v="Em Proceso de Contratação"/>
    <x v="20"/>
    <s v="mai"/>
    <n v="3697"/>
    <s v="Venda"/>
    <n v="9803"/>
    <x v="3"/>
  </r>
  <r>
    <x v="26"/>
    <s v="Minas Gerais"/>
    <s v="659.380.231-9551"/>
    <n v="1759148053"/>
    <s v="Trabalhando"/>
    <x v="20"/>
    <s v="mai"/>
    <n v="1806"/>
    <s v="Venda"/>
    <n v="9577"/>
    <x v="5"/>
  </r>
  <r>
    <x v="27"/>
    <s v="Acre"/>
    <s v="000.000.000-0000"/>
    <n v="1403619875"/>
    <s v="Em Proceso de Contratação"/>
    <x v="21"/>
    <s v="mai"/>
    <n v="2762"/>
    <s v="Venda"/>
    <n v="8191"/>
    <x v="6"/>
  </r>
  <r>
    <x v="28"/>
    <s v="Distrito Federal"/>
    <s v="768.207.742-4976"/>
    <n v="1997401417"/>
    <s v="Trabalhando"/>
    <x v="22"/>
    <s v="mai"/>
    <n v="3558"/>
    <s v="Venda"/>
    <n v="5442"/>
    <x v="7"/>
  </r>
  <r>
    <x v="29"/>
    <s v="Sergipe"/>
    <s v="000.000.000-0000"/>
    <n v="1912915251"/>
    <s v="Em Proceso de Contratação"/>
    <x v="23"/>
    <s v="mai"/>
    <n v="3919"/>
    <s v="Venda"/>
    <n v="7002"/>
    <x v="0"/>
  </r>
  <r>
    <x v="30"/>
    <s v="Amazonas"/>
    <s v="789.878.544-0777"/>
    <n v="2008848499"/>
    <s v="Trabalhando"/>
    <x v="24"/>
    <s v="abr"/>
    <n v="3116"/>
    <s v="Venda"/>
    <n v="7069"/>
    <x v="1"/>
  </r>
  <r>
    <x v="31"/>
    <s v="Acre"/>
    <s v="943.719.033-9304"/>
    <n v="1333265538"/>
    <s v="Trabalhando"/>
    <x v="25"/>
    <s v="abr"/>
    <n v="2872"/>
    <s v="Venda"/>
    <n v="9996"/>
    <x v="2"/>
  </r>
  <r>
    <x v="32"/>
    <s v="Espírito Santo"/>
    <s v="850.121.499-6615"/>
    <n v="1865757716"/>
    <s v="Trabalhando"/>
    <x v="25"/>
    <s v="abr"/>
    <n v="1800"/>
    <s v="Venda"/>
    <n v="9840"/>
    <x v="8"/>
  </r>
  <r>
    <x v="33"/>
    <s v="Pernambuco"/>
    <s v="110.165.553-5272"/>
    <n v="2134772352"/>
    <s v="Trabalhando"/>
    <x v="26"/>
    <s v="abr"/>
    <n v="2674"/>
    <s v="Venda"/>
    <n v="5348"/>
    <x v="3"/>
  </r>
  <r>
    <x v="34"/>
    <s v="Maranhão"/>
    <s v="792.137.193-8103"/>
    <n v="2064125320"/>
    <s v="Trabalhando"/>
    <x v="27"/>
    <s v="abr"/>
    <n v="2636"/>
    <s v="Venda"/>
    <n v="8485"/>
    <x v="4"/>
  </r>
  <r>
    <x v="35"/>
    <s v="Rio de Janeiro"/>
    <s v="000.000.000-0000"/>
    <n v="1589730476"/>
    <s v="Em Proceso de Contratação"/>
    <x v="28"/>
    <s v="mar"/>
    <n v="3698"/>
    <s v="Venda"/>
    <n v="7972"/>
    <x v="6"/>
  </r>
  <r>
    <x v="36"/>
    <s v="Santa Catarina"/>
    <s v="000.000.000-0000"/>
    <n v="1642731913"/>
    <s v="Demitido"/>
    <x v="29"/>
    <s v="mar"/>
    <n v="2095"/>
    <s v="Venda"/>
    <n v="7978"/>
    <x v="7"/>
  </r>
  <r>
    <x v="37"/>
    <s v="São Paulo"/>
    <s v="000.000.000-0000"/>
    <n v="2056333440"/>
    <s v="Demitido"/>
    <x v="30"/>
    <s v="mar"/>
    <n v="1613"/>
    <s v="Venda"/>
    <n v="7372"/>
    <x v="0"/>
  </r>
  <r>
    <x v="38"/>
    <s v="Piauí"/>
    <s v="000.000.000-0000"/>
    <n v="1442523691"/>
    <s v="Demitido"/>
    <x v="31"/>
    <s v="mar"/>
    <n v="3787"/>
    <s v="Venda"/>
    <n v="8077"/>
    <x v="1"/>
  </r>
  <r>
    <x v="39"/>
    <s v="Rio de Janeiro"/>
    <s v="000.000.000-0000"/>
    <n v="2199205034"/>
    <s v="Demitido"/>
    <x v="32"/>
    <s v="fev"/>
    <n v="3109"/>
    <s v="Venda"/>
    <n v="5942"/>
    <x v="2"/>
  </r>
  <r>
    <x v="40"/>
    <s v="Paraná"/>
    <s v="000.000.000-0000"/>
    <n v="1561213950"/>
    <s v="Em Proceso de Contratação"/>
    <x v="33"/>
    <s v="fev"/>
    <n v="2704"/>
    <s v="Venda"/>
    <n v="8703"/>
    <x v="8"/>
  </r>
  <r>
    <x v="41"/>
    <s v="Minas Gerais"/>
    <s v="213.971.024-4032"/>
    <n v="1797887418"/>
    <s v="Trabalhando"/>
    <x v="34"/>
    <s v="fev"/>
    <n v="2650"/>
    <s v="Venda"/>
    <n v="7712"/>
    <x v="3"/>
  </r>
  <r>
    <x v="42"/>
    <s v="Bahia"/>
    <s v="000.000.000-0000"/>
    <n v="1591082386"/>
    <s v="Demitido"/>
    <x v="35"/>
    <s v="fev"/>
    <n v="3796"/>
    <s v="Venda"/>
    <n v="9400"/>
    <x v="4"/>
  </r>
  <r>
    <x v="43"/>
    <s v="São Paulo"/>
    <s v="107.924.213-2409"/>
    <n v="1130000011"/>
    <s v="Trabalhando"/>
    <x v="36"/>
    <s v="fev"/>
    <n v="2584"/>
    <s v="Venda"/>
    <n v="9010"/>
    <x v="5"/>
  </r>
  <r>
    <x v="44"/>
    <s v="Minas Gerais"/>
    <s v="000.000.000-0000"/>
    <n v="1738561931"/>
    <s v="Demitido"/>
    <x v="37"/>
    <s v="jan"/>
    <n v="1555"/>
    <s v="Venda"/>
    <n v="8503"/>
    <x v="6"/>
  </r>
  <r>
    <x v="45"/>
    <s v="Bahia"/>
    <s v="255.769.0035-0000"/>
    <n v="1271097214"/>
    <s v="Trabalhando"/>
    <x v="38"/>
    <s v="jan"/>
    <n v="3153"/>
    <s v="Venda"/>
    <n v="5015"/>
    <x v="7"/>
  </r>
  <r>
    <x v="46"/>
    <s v="Acre"/>
    <s v="000.000.000-0000"/>
    <n v="2122415656"/>
    <s v="Demitido"/>
    <x v="39"/>
    <s v="jan"/>
    <n v="2234"/>
    <s v="Venda"/>
    <n v="879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A69936-054B-43F8-8D78-89ED05690CCE}" name="Tabela dinâmica6" cacheId="63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>
  <location ref="B4:C52" firstHeaderRow="1" firstDataRow="1" firstDataCol="1"/>
  <pivotFields count="12">
    <pivotField axis="axisRow" showAll="0" sortType="descending">
      <items count="48">
        <item x="35"/>
        <item x="38"/>
        <item x="44"/>
        <item x="17"/>
        <item x="28"/>
        <item x="11"/>
        <item x="42"/>
        <item x="16"/>
        <item x="31"/>
        <item x="20"/>
        <item x="43"/>
        <item x="15"/>
        <item x="23"/>
        <item x="33"/>
        <item x="39"/>
        <item x="22"/>
        <item x="32"/>
        <item x="40"/>
        <item x="18"/>
        <item x="3"/>
        <item x="45"/>
        <item x="21"/>
        <item x="9"/>
        <item x="0"/>
        <item x="2"/>
        <item x="19"/>
        <item x="5"/>
        <item x="41"/>
        <item x="34"/>
        <item x="4"/>
        <item x="27"/>
        <item x="7"/>
        <item x="6"/>
        <item x="1"/>
        <item x="8"/>
        <item x="14"/>
        <item x="30"/>
        <item x="37"/>
        <item x="12"/>
        <item x="29"/>
        <item x="46"/>
        <item x="10"/>
        <item x="24"/>
        <item x="36"/>
        <item x="13"/>
        <item x="25"/>
        <item x="2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showAll="0">
      <items count="10">
        <item x="2"/>
        <item x="8"/>
        <item x="4"/>
        <item x="0"/>
        <item x="3"/>
        <item x="5"/>
        <item x="6"/>
        <item x="7"/>
        <item x="1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0"/>
  </rowFields>
  <rowItems count="48">
    <i>
      <x v="34"/>
    </i>
    <i>
      <x v="31"/>
    </i>
    <i>
      <x v="23"/>
    </i>
    <i>
      <x v="8"/>
    </i>
    <i>
      <x v="16"/>
    </i>
    <i>
      <x v="45"/>
    </i>
    <i>
      <x v="15"/>
    </i>
    <i>
      <x v="46"/>
    </i>
    <i>
      <x v="6"/>
    </i>
    <i>
      <x v="42"/>
    </i>
    <i>
      <x v="41"/>
    </i>
    <i>
      <x v="10"/>
    </i>
    <i>
      <x v="33"/>
    </i>
    <i>
      <x v="40"/>
    </i>
    <i>
      <x v="17"/>
    </i>
    <i>
      <x v="2"/>
    </i>
    <i>
      <x v="28"/>
    </i>
    <i>
      <x v="7"/>
    </i>
    <i>
      <x v="5"/>
    </i>
    <i>
      <x v="38"/>
    </i>
    <i>
      <x v="30"/>
    </i>
    <i>
      <x v="35"/>
    </i>
    <i>
      <x v="1"/>
    </i>
    <i>
      <x v="43"/>
    </i>
    <i>
      <x/>
    </i>
    <i>
      <x v="27"/>
    </i>
    <i>
      <x v="37"/>
    </i>
    <i>
      <x v="36"/>
    </i>
    <i>
      <x v="26"/>
    </i>
    <i>
      <x v="39"/>
    </i>
    <i>
      <x v="32"/>
    </i>
    <i>
      <x v="12"/>
    </i>
    <i>
      <x v="25"/>
    </i>
    <i>
      <x v="11"/>
    </i>
    <i>
      <x v="18"/>
    </i>
    <i>
      <x v="19"/>
    </i>
    <i>
      <x v="14"/>
    </i>
    <i>
      <x v="3"/>
    </i>
    <i>
      <x v="21"/>
    </i>
    <i>
      <x v="9"/>
    </i>
    <i>
      <x v="4"/>
    </i>
    <i>
      <x v="29"/>
    </i>
    <i>
      <x v="13"/>
    </i>
    <i>
      <x v="22"/>
    </i>
    <i>
      <x v="44"/>
    </i>
    <i>
      <x v="20"/>
    </i>
    <i>
      <x v="24"/>
    </i>
    <i t="grand">
      <x/>
    </i>
  </rowItems>
  <colItems count="1">
    <i/>
  </colItems>
  <dataFields count="1">
    <dataField name="Soma de Valor De Venda" fld="9" baseField="0" baseItem="0" numFmtId="164"/>
  </dataFields>
  <formats count="2">
    <format dxfId="75">
      <pivotArea outline="0" collapsedLevelsAreSubtotals="1" fieldPosition="0"/>
    </format>
    <format dxfId="74">
      <pivotArea dataOnly="0" labelOnly="1" outline="0" axis="axisValues" fieldPosition="0"/>
    </format>
  </formats>
  <pivotTableStyleInfo name="PivotStyleLight16" showRowHeaders="1" showColHeaders="1" showRowStripes="0" showColStripes="0" showLastColumn="1"/>
  <filters count="1">
    <filter fld="5" type="dateBetween" evalOrder="-1" id="44" name="Data de Entrada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8E0FC2-40CD-4320-833D-7CC332421F27}" name="Tabela dinâmica8" cacheId="63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5">
  <location ref="L4:M16" firstHeaderRow="1" firstDataRow="1" firstDataCol="1"/>
  <pivotFields count="12">
    <pivotField showAll="0"/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showAll="0">
      <items count="10">
        <item x="2"/>
        <item x="8"/>
        <item x="4"/>
        <item x="0"/>
        <item x="3"/>
        <item x="5"/>
        <item x="6"/>
        <item x="7"/>
        <item x="1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1"/>
  </rowFields>
  <row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 t="grand">
      <x/>
    </i>
  </rowItems>
  <colItems count="1">
    <i/>
  </colItems>
  <dataFields count="1">
    <dataField name="Soma de Valor De Venda" fld="9" baseField="0" baseItem="0" numFmtId="164"/>
  </dataFields>
  <formats count="3">
    <format dxfId="78">
      <pivotArea outline="0" collapsedLevelsAreSubtotals="1" fieldPosition="0"/>
    </format>
    <format dxfId="77">
      <pivotArea dataOnly="0" labelOnly="1" outline="0" axis="axisValues" fieldPosition="0"/>
    </format>
    <format dxfId="76">
      <pivotArea collapsedLevelsAreSubtotals="1" fieldPosition="0">
        <references count="1">
          <reference field="11" count="11">
            <x v="1"/>
            <x v="2"/>
            <x v="3"/>
            <x v="4"/>
            <x v="5"/>
            <x v="6"/>
            <x v="7"/>
            <x v="8"/>
            <x v="9"/>
            <x v="11"/>
            <x v="12"/>
          </reference>
        </references>
      </pivotArea>
    </format>
  </formats>
  <chartFormats count="1"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5" type="dateBetween" evalOrder="-1" id="71" name="Data de Entrada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19D4A4-5140-4155-84F0-C36D835E7C46}" name="Tabela dinâmica7" cacheId="63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4">
  <location ref="I4:J14" firstHeaderRow="1" firstDataRow="1" firstDataCol="1"/>
  <pivotFields count="12">
    <pivotField showAll="0"/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axis="axisRow" showAll="0" sortType="descending">
      <items count="10">
        <item x="1"/>
        <item x="7"/>
        <item x="6"/>
        <item x="5"/>
        <item x="3"/>
        <item x="0"/>
        <item x="4"/>
        <item x="8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10"/>
  </rowFields>
  <rowItems count="10">
    <i>
      <x v="5"/>
    </i>
    <i>
      <x v="1"/>
    </i>
    <i>
      <x v="3"/>
    </i>
    <i>
      <x v="7"/>
    </i>
    <i>
      <x/>
    </i>
    <i>
      <x v="6"/>
    </i>
    <i>
      <x v="2"/>
    </i>
    <i>
      <x v="4"/>
    </i>
    <i>
      <x v="8"/>
    </i>
    <i t="grand">
      <x/>
    </i>
  </rowItems>
  <colItems count="1">
    <i/>
  </colItems>
  <dataFields count="1">
    <dataField name="Soma de Valor De Venda" fld="9" baseField="0" baseItem="0" numFmtId="164"/>
  </dataFields>
  <formats count="2">
    <format dxfId="80">
      <pivotArea outline="0" collapsedLevelsAreSubtotals="1" fieldPosition="0"/>
    </format>
    <format dxfId="79">
      <pivotArea dataOnly="0" labelOnly="1" outline="0" axis="axisValues" fieldPosition="0"/>
    </format>
  </format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5" type="dateBetween" evalOrder="-1" id="44" name="Data de Entrada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tegoria_De_Venda" xr10:uid="{F8BC5EFD-4668-4616-85B4-B67D0AC8471C}" sourceName="Categoria De Venda">
  <pivotTables>
    <pivotTable tabId="5" name="Tabela dinâmica7"/>
    <pivotTable tabId="5" name="Tabela dinâmica6"/>
    <pivotTable tabId="5" name="Tabela dinâmica8"/>
  </pivotTables>
  <data>
    <tabular pivotCacheId="1681242806">
      <items count="9">
        <i x="2" s="1"/>
        <i x="8" s="1"/>
        <i x="4" s="1"/>
        <i x="0" s="1"/>
        <i x="3" s="1"/>
        <i x="5" s="1"/>
        <i x="6" s="1"/>
        <i x="7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ategoria De Venda" xr10:uid="{0C699552-1087-49B4-8742-DA57661F3270}" cache="SegmentaçãodeDados_Categoria_De_Venda" caption="Categoria De Venda" columnCount="9" showCaption="0" style="SlicerStyleLight1 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16CF88-F56A-4571-948F-1FD0447F930D}" name="BaseDados" displayName="BaseDados" ref="B4:L51" totalsRowShown="0" headerRowDxfId="93" dataDxfId="92">
  <autoFilter ref="B4:L51" xr:uid="{F116CF88-F56A-4571-948F-1FD0447F930D}"/>
  <tableColumns count="11">
    <tableColumn id="1" xr3:uid="{30A929DC-1149-46B1-9706-B1B6C60C3902}" name="Nome do Funcionário" dataDxfId="91"/>
    <tableColumn id="2" xr3:uid="{B9224348-7F6D-4E49-A423-C21FF3360771}" name="Localização" dataDxfId="90"/>
    <tableColumn id="3" xr3:uid="{7A75363A-DFE8-48DB-BD5D-43BAC0F6993F}" name="CPF" dataDxfId="89"/>
    <tableColumn id="4" xr3:uid="{93602541-DD8F-4B29-9230-DD26F23A9FBA}" name="Telefone" dataDxfId="88"/>
    <tableColumn id="5" xr3:uid="{0030BCFC-E869-43D5-8234-38E51C3A4E21}" name="Status" dataDxfId="87"/>
    <tableColumn id="6" xr3:uid="{8DD7071A-C6B9-42CC-A2F5-E19BBAA9C751}" name="Data de Entrada" dataDxfId="86"/>
    <tableColumn id="7" xr3:uid="{82E8DF0E-0373-410A-879B-1553465BE7D7}" name="Mês" dataDxfId="85">
      <calculatedColumnFormula>TEXT(BaseDados[[#This Row],[Data de Entrada]],"MMM")</calculatedColumnFormula>
    </tableColumn>
    <tableColumn id="8" xr3:uid="{18DD9645-D282-41B0-97FC-07A04882EC1A}" name="Salário" dataDxfId="84"/>
    <tableColumn id="9" xr3:uid="{ABE8B87F-4AF9-4EE4-9C27-7E9CF8A4377B}" name="CARGO" dataDxfId="83"/>
    <tableColumn id="10" xr3:uid="{3C1A5E1C-003B-48D1-A142-FD82E2DA1B2E}" name="Valor De Venda" dataDxfId="82"/>
    <tableColumn id="11" xr3:uid="{600505BD-D026-4003-8758-5284C107C839}" name="Categoria De Venda" dataDxfId="8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BC9530-75D2-4A29-AA60-155ECBAABC02}" name="Tabela2" displayName="Tabela2" ref="E5:G9" totalsRowShown="0">
  <autoFilter ref="E5:G9" xr:uid="{3FBC9530-75D2-4A29-AA60-155ECBAABC02}"/>
  <tableColumns count="3">
    <tableColumn id="1" xr3:uid="{A199E4DC-F161-4B16-AE46-1D08A86C8BC6}" name="Nome Funcionário">
      <calculatedColumnFormula>B5</calculatedColumnFormula>
    </tableColumn>
    <tableColumn id="2" xr3:uid="{136DE5B7-904A-4FEA-A9FF-136D5B62B662}" name="Valor de Venda" dataDxfId="73">
      <calculatedColumnFormula>C5</calculatedColumnFormula>
    </tableColumn>
    <tableColumn id="3" xr3:uid="{90F99248-F16D-4C9B-A371-6782E2EE781C}" name="META" dataDxfId="72">
      <calculatedColumnFormula>$E$9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Laranja Amarelo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Data_de_Entrada" xr10:uid="{0D16FD68-6BBB-4224-85A7-42C8CD3CC3BF}" sourceName="Data de Entrada">
  <pivotTables>
    <pivotTable tabId="5" name="Tabela dinâmica8"/>
    <pivotTable tabId="5" name="Tabela dinâmica6"/>
    <pivotTable tabId="5" name="Tabela dinâmica7"/>
  </pivotTables>
  <state minimalRefreshVersion="6" lastRefreshVersion="6" pivotCacheId="1681242806" filterType="dateBetween">
    <selection startDate="2020-01-01T00:00:00" endDate="2020-12-31T00:00:00"/>
    <bounds startDate="2020-01-01T00:00:00" endDate="202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a de Entrada" xr10:uid="{91420EF2-447B-4A4B-8A65-FC85E0799B0F}" cache="NativeTimeline_Data_de_Entrada" caption="Data de Entrada" showHeader="0" showSelectionLabel="0" showTimeLevel="0" showHorizontalScrollbar="0" level="2" selectionLevel="0" scrollPosition="2020-01-01T00:00:00" style="TimeSlicerStyleLight1 2"/>
</timeline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5" Type="http://schemas.microsoft.com/office/2011/relationships/timeline" Target="../timelines/timelin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2.x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B6D4-9B12-4FAE-9A0C-35DD2DED3D54}">
  <dimension ref="A1"/>
  <sheetViews>
    <sheetView showGridLines="0" showRowColHeaders="0" zoomScaleNormal="100" workbookViewId="0">
      <selection activeCell="T12" sqref="T12:U1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E0F2-E194-40A2-AE76-EC87CEBF2734}">
  <dimension ref="E9"/>
  <sheetViews>
    <sheetView showGridLines="0" showRowColHeaders="0" tabSelected="1" zoomScaleNormal="100" workbookViewId="0">
      <selection activeCell="W14" sqref="W14"/>
    </sheetView>
  </sheetViews>
  <sheetFormatPr defaultRowHeight="15" x14ac:dyDescent="0.25"/>
  <sheetData>
    <row r="9" spans="5:5" x14ac:dyDescent="0.25">
      <c r="E9">
        <v>14000</v>
      </c>
    </row>
  </sheetData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Spinner 1">
              <controlPr defaultSize="0" autoPict="0">
                <anchor moveWithCells="1" sizeWithCells="1">
                  <from>
                    <xdr:col>8</xdr:col>
                    <xdr:colOff>304800</xdr:colOff>
                    <xdr:row>17</xdr:row>
                    <xdr:rowOff>28575</xdr:rowOff>
                  </from>
                  <to>
                    <xdr:col>9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93ED-A5F9-4D40-AEDE-358C2DA9F144}">
  <dimension ref="B2:L51"/>
  <sheetViews>
    <sheetView workbookViewId="0">
      <selection activeCell="D18" sqref="D18"/>
    </sheetView>
  </sheetViews>
  <sheetFormatPr defaultRowHeight="15" x14ac:dyDescent="0.25"/>
  <cols>
    <col min="1" max="1" width="1.5703125" style="1" customWidth="1"/>
    <col min="2" max="2" width="24.85546875" style="1" bestFit="1" customWidth="1"/>
    <col min="3" max="3" width="19.28515625" style="1" bestFit="1" customWidth="1"/>
    <col min="4" max="4" width="17" style="1" bestFit="1" customWidth="1"/>
    <col min="5" max="5" width="16.28515625" style="1" bestFit="1" customWidth="1"/>
    <col min="6" max="6" width="25.28515625" style="1" bestFit="1" customWidth="1"/>
    <col min="7" max="7" width="19.5703125" style="1" bestFit="1" customWidth="1"/>
    <col min="8" max="8" width="13.42578125" style="1" customWidth="1"/>
    <col min="9" max="9" width="11.5703125" style="3" bestFit="1" customWidth="1"/>
    <col min="10" max="10" width="12" style="1" bestFit="1" customWidth="1"/>
    <col min="11" max="11" width="19.42578125" style="3" bestFit="1" customWidth="1"/>
    <col min="12" max="12" width="23.28515625" style="1" bestFit="1" customWidth="1"/>
    <col min="13" max="16384" width="9.140625" style="1"/>
  </cols>
  <sheetData>
    <row r="2" spans="2:12" x14ac:dyDescent="0.25">
      <c r="B2" s="1" t="s">
        <v>126</v>
      </c>
    </row>
    <row r="4" spans="2:12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125</v>
      </c>
      <c r="I4" s="3" t="s">
        <v>6</v>
      </c>
      <c r="J4" s="1" t="s">
        <v>7</v>
      </c>
      <c r="K4" s="3" t="s">
        <v>8</v>
      </c>
      <c r="L4" s="1" t="s">
        <v>9</v>
      </c>
    </row>
    <row r="5" spans="2:12" x14ac:dyDescent="0.25">
      <c r="B5" s="1" t="s">
        <v>127</v>
      </c>
      <c r="C5" s="1" t="s">
        <v>11</v>
      </c>
      <c r="D5" s="4" t="s">
        <v>12</v>
      </c>
      <c r="E5" s="1" t="s">
        <v>128</v>
      </c>
      <c r="F5" s="1" t="s">
        <v>13</v>
      </c>
      <c r="G5" s="2">
        <v>44183</v>
      </c>
      <c r="H5" s="1" t="str">
        <f>TEXT(BaseDados[[#This Row],[Data de Entrada]],"MMM")</f>
        <v>dez</v>
      </c>
      <c r="I5" s="3">
        <v>3225</v>
      </c>
      <c r="J5" s="1" t="s">
        <v>14</v>
      </c>
      <c r="K5" s="3">
        <v>15263</v>
      </c>
      <c r="L5" s="1" t="s">
        <v>15</v>
      </c>
    </row>
    <row r="6" spans="2:12" x14ac:dyDescent="0.25">
      <c r="B6" s="1" t="s">
        <v>10</v>
      </c>
      <c r="C6" s="1" t="s">
        <v>16</v>
      </c>
      <c r="D6" s="4" t="s">
        <v>17</v>
      </c>
      <c r="E6" s="1" t="s">
        <v>129</v>
      </c>
      <c r="F6" s="1" t="s">
        <v>18</v>
      </c>
      <c r="G6" s="2">
        <v>44174</v>
      </c>
      <c r="H6" s="1" t="str">
        <f>TEXT(BaseDados[[#This Row],[Data de Entrada]],"MMM")</f>
        <v>dez</v>
      </c>
      <c r="I6" s="3">
        <v>3355</v>
      </c>
      <c r="J6" s="1" t="s">
        <v>14</v>
      </c>
      <c r="K6" s="3">
        <v>8940</v>
      </c>
      <c r="L6" s="1" t="s">
        <v>19</v>
      </c>
    </row>
    <row r="7" spans="2:12" x14ac:dyDescent="0.25">
      <c r="B7" s="1" t="s">
        <v>20</v>
      </c>
      <c r="C7" s="1" t="s">
        <v>21</v>
      </c>
      <c r="D7" s="4" t="s">
        <v>22</v>
      </c>
      <c r="E7" s="1" t="s">
        <v>130</v>
      </c>
      <c r="F7" s="1" t="s">
        <v>23</v>
      </c>
      <c r="G7" s="2">
        <v>44172</v>
      </c>
      <c r="H7" s="1" t="str">
        <f>TEXT(BaseDados[[#This Row],[Data de Entrada]],"MMM")</f>
        <v>dez</v>
      </c>
      <c r="I7" s="3">
        <v>2071</v>
      </c>
      <c r="J7" s="1" t="s">
        <v>14</v>
      </c>
      <c r="K7" s="3">
        <v>4474</v>
      </c>
      <c r="L7" s="1" t="s">
        <v>24</v>
      </c>
    </row>
    <row r="8" spans="2:12" x14ac:dyDescent="0.25">
      <c r="B8" s="1" t="s">
        <v>25</v>
      </c>
      <c r="C8" s="1" t="s">
        <v>26</v>
      </c>
      <c r="D8" s="4" t="s">
        <v>27</v>
      </c>
      <c r="E8" s="1" t="s">
        <v>131</v>
      </c>
      <c r="F8" s="1" t="s">
        <v>18</v>
      </c>
      <c r="G8" s="2">
        <v>44160</v>
      </c>
      <c r="H8" s="1" t="str">
        <f>TEXT(BaseDados[[#This Row],[Data de Entrada]],"MMM")</f>
        <v>nov</v>
      </c>
      <c r="I8" s="3">
        <v>1811</v>
      </c>
      <c r="J8" s="1" t="s">
        <v>14</v>
      </c>
      <c r="K8" s="3">
        <v>6145</v>
      </c>
      <c r="L8" s="1" t="s">
        <v>28</v>
      </c>
    </row>
    <row r="9" spans="2:12" x14ac:dyDescent="0.25">
      <c r="B9" s="1" t="s">
        <v>29</v>
      </c>
      <c r="C9" s="1" t="s">
        <v>30</v>
      </c>
      <c r="D9" s="4" t="s">
        <v>31</v>
      </c>
      <c r="E9" s="1" t="s">
        <v>132</v>
      </c>
      <c r="F9" s="1" t="s">
        <v>18</v>
      </c>
      <c r="G9" s="2">
        <v>44146</v>
      </c>
      <c r="H9" s="1" t="str">
        <f>TEXT(BaseDados[[#This Row],[Data de Entrada]],"MMM")</f>
        <v>nov</v>
      </c>
      <c r="I9" s="3">
        <v>1333</v>
      </c>
      <c r="J9" s="1" t="s">
        <v>14</v>
      </c>
      <c r="K9" s="3">
        <v>5428</v>
      </c>
      <c r="L9" s="1" t="s">
        <v>32</v>
      </c>
    </row>
    <row r="10" spans="2:12" x14ac:dyDescent="0.25">
      <c r="B10" s="1" t="s">
        <v>33</v>
      </c>
      <c r="C10" s="1" t="s">
        <v>34</v>
      </c>
      <c r="D10" s="4" t="s">
        <v>35</v>
      </c>
      <c r="E10" s="1" t="s">
        <v>133</v>
      </c>
      <c r="F10" s="1" t="s">
        <v>23</v>
      </c>
      <c r="G10" s="2">
        <v>44144</v>
      </c>
      <c r="H10" s="1" t="str">
        <f>TEXT(BaseDados[[#This Row],[Data de Entrada]],"MMM")</f>
        <v>nov</v>
      </c>
      <c r="I10" s="3">
        <v>2827</v>
      </c>
      <c r="J10" s="1" t="s">
        <v>14</v>
      </c>
      <c r="K10" s="3">
        <v>7051</v>
      </c>
      <c r="L10" s="1" t="s">
        <v>36</v>
      </c>
    </row>
    <row r="11" spans="2:12" x14ac:dyDescent="0.25">
      <c r="B11" s="1" t="s">
        <v>37</v>
      </c>
      <c r="C11" s="1" t="s">
        <v>38</v>
      </c>
      <c r="D11" s="4" t="s">
        <v>39</v>
      </c>
      <c r="E11" s="1" t="s">
        <v>134</v>
      </c>
      <c r="F11" s="1" t="s">
        <v>18</v>
      </c>
      <c r="G11" s="2">
        <v>44099</v>
      </c>
      <c r="H11" s="1" t="str">
        <f>TEXT(BaseDados[[#This Row],[Data de Entrada]],"MMM")</f>
        <v>set</v>
      </c>
      <c r="I11" s="3">
        <v>3992</v>
      </c>
      <c r="J11" s="1" t="s">
        <v>14</v>
      </c>
      <c r="K11" s="3">
        <v>6632</v>
      </c>
      <c r="L11" s="1" t="s">
        <v>40</v>
      </c>
    </row>
    <row r="12" spans="2:12" x14ac:dyDescent="0.25">
      <c r="B12" s="1" t="s">
        <v>41</v>
      </c>
      <c r="C12" s="1" t="s">
        <v>34</v>
      </c>
      <c r="D12" s="4" t="s">
        <v>42</v>
      </c>
      <c r="E12" s="1" t="s">
        <v>134</v>
      </c>
      <c r="F12" s="1" t="s">
        <v>23</v>
      </c>
      <c r="G12" s="2">
        <v>44099</v>
      </c>
      <c r="H12" s="1" t="str">
        <f>TEXT(BaseDados[[#This Row],[Data de Entrada]],"MMM")</f>
        <v>set</v>
      </c>
      <c r="I12" s="3">
        <v>7597</v>
      </c>
      <c r="J12" s="1" t="s">
        <v>14</v>
      </c>
      <c r="K12" s="3">
        <v>22000</v>
      </c>
      <c r="L12" s="1" t="s">
        <v>43</v>
      </c>
    </row>
    <row r="13" spans="2:12" x14ac:dyDescent="0.25">
      <c r="B13" s="1" t="s">
        <v>44</v>
      </c>
      <c r="C13" s="1" t="s">
        <v>11</v>
      </c>
      <c r="D13" s="4" t="s">
        <v>45</v>
      </c>
      <c r="E13" s="1" t="s">
        <v>135</v>
      </c>
      <c r="F13" s="1" t="s">
        <v>18</v>
      </c>
      <c r="G13" s="2">
        <v>44089</v>
      </c>
      <c r="H13" s="1" t="str">
        <f>TEXT(BaseDados[[#This Row],[Data de Entrada]],"MMM")</f>
        <v>set</v>
      </c>
      <c r="I13" s="3">
        <v>7597</v>
      </c>
      <c r="J13" s="1" t="s">
        <v>14</v>
      </c>
      <c r="K13" s="3">
        <v>70000</v>
      </c>
      <c r="L13" s="1" t="s">
        <v>15</v>
      </c>
    </row>
    <row r="14" spans="2:12" x14ac:dyDescent="0.25">
      <c r="B14" s="1" t="s">
        <v>46</v>
      </c>
      <c r="C14" s="1" t="s">
        <v>47</v>
      </c>
      <c r="D14" s="4" t="s">
        <v>48</v>
      </c>
      <c r="E14" s="1" t="s">
        <v>136</v>
      </c>
      <c r="F14" s="1" t="s">
        <v>18</v>
      </c>
      <c r="G14" s="2">
        <v>44084</v>
      </c>
      <c r="H14" s="1" t="str">
        <f>TEXT(BaseDados[[#This Row],[Data de Entrada]],"MMM")</f>
        <v>set</v>
      </c>
      <c r="I14" s="3">
        <v>2419</v>
      </c>
      <c r="J14" s="1" t="s">
        <v>14</v>
      </c>
      <c r="K14" s="3">
        <v>5267</v>
      </c>
      <c r="L14" s="1" t="s">
        <v>19</v>
      </c>
    </row>
    <row r="15" spans="2:12" x14ac:dyDescent="0.25">
      <c r="B15" s="1" t="s">
        <v>49</v>
      </c>
      <c r="C15" s="1" t="s">
        <v>50</v>
      </c>
      <c r="D15" s="4" t="s">
        <v>51</v>
      </c>
      <c r="E15" s="1" t="s">
        <v>137</v>
      </c>
      <c r="F15" s="1" t="s">
        <v>13</v>
      </c>
      <c r="G15" s="2">
        <v>44076</v>
      </c>
      <c r="H15" s="1" t="str">
        <f>TEXT(BaseDados[[#This Row],[Data de Entrada]],"MMM")</f>
        <v>set</v>
      </c>
      <c r="I15" s="3">
        <v>1987</v>
      </c>
      <c r="J15" s="1" t="s">
        <v>14</v>
      </c>
      <c r="K15" s="3">
        <v>9302</v>
      </c>
      <c r="L15" s="1" t="s">
        <v>52</v>
      </c>
    </row>
    <row r="16" spans="2:12" x14ac:dyDescent="0.25">
      <c r="B16" s="1" t="s">
        <v>53</v>
      </c>
      <c r="C16" s="1" t="s">
        <v>54</v>
      </c>
      <c r="D16" s="4" t="s">
        <v>55</v>
      </c>
      <c r="E16" s="1" t="s">
        <v>138</v>
      </c>
      <c r="F16" s="1" t="s">
        <v>23</v>
      </c>
      <c r="G16" s="2">
        <v>44069</v>
      </c>
      <c r="H16" s="1" t="str">
        <f>TEXT(BaseDados[[#This Row],[Data de Entrada]],"MMM")</f>
        <v>ago</v>
      </c>
      <c r="I16" s="3">
        <v>2338</v>
      </c>
      <c r="J16" s="1" t="s">
        <v>14</v>
      </c>
      <c r="K16" s="3">
        <v>8290</v>
      </c>
      <c r="L16" s="1" t="s">
        <v>32</v>
      </c>
    </row>
    <row r="17" spans="2:12" x14ac:dyDescent="0.25">
      <c r="B17" s="1" t="s">
        <v>56</v>
      </c>
      <c r="C17" s="1" t="s">
        <v>57</v>
      </c>
      <c r="D17" s="4" t="s">
        <v>58</v>
      </c>
      <c r="E17" s="1" t="s">
        <v>139</v>
      </c>
      <c r="F17" s="1" t="s">
        <v>18</v>
      </c>
      <c r="G17" s="2">
        <v>44069</v>
      </c>
      <c r="H17" s="1" t="str">
        <f>TEXT(BaseDados[[#This Row],[Data de Entrada]],"MMM")</f>
        <v>ago</v>
      </c>
      <c r="I17" s="3">
        <v>3912</v>
      </c>
      <c r="J17" s="1" t="s">
        <v>14</v>
      </c>
      <c r="K17" s="3">
        <v>8282</v>
      </c>
      <c r="L17" s="1" t="s">
        <v>36</v>
      </c>
    </row>
    <row r="18" spans="2:12" x14ac:dyDescent="0.25">
      <c r="B18" s="1" t="s">
        <v>59</v>
      </c>
      <c r="C18" s="1" t="s">
        <v>60</v>
      </c>
      <c r="D18" s="4" t="s">
        <v>61</v>
      </c>
      <c r="E18" s="1" t="s">
        <v>140</v>
      </c>
      <c r="F18" s="1" t="s">
        <v>13</v>
      </c>
      <c r="G18" s="2">
        <v>44057</v>
      </c>
      <c r="H18" s="1" t="str">
        <f>TEXT(BaseDados[[#This Row],[Data de Entrada]],"MMM")</f>
        <v>ago</v>
      </c>
      <c r="I18" s="3">
        <v>1631</v>
      </c>
      <c r="J18" s="1" t="s">
        <v>14</v>
      </c>
      <c r="K18" s="3">
        <v>5220</v>
      </c>
      <c r="L18" s="1" t="s">
        <v>40</v>
      </c>
    </row>
    <row r="19" spans="2:12" x14ac:dyDescent="0.25">
      <c r="B19" s="1" t="s">
        <v>62</v>
      </c>
      <c r="C19" s="1" t="s">
        <v>63</v>
      </c>
      <c r="D19" s="4" t="s">
        <v>64</v>
      </c>
      <c r="E19" s="1" t="s">
        <v>141</v>
      </c>
      <c r="F19" s="1" t="s">
        <v>18</v>
      </c>
      <c r="G19" s="2">
        <v>44057</v>
      </c>
      <c r="H19" s="1" t="str">
        <f>TEXT(BaseDados[[#This Row],[Data de Entrada]],"MMM")</f>
        <v>ago</v>
      </c>
      <c r="I19" s="3">
        <v>3868</v>
      </c>
      <c r="J19" s="1" t="s">
        <v>14</v>
      </c>
      <c r="K19" s="3">
        <v>8155</v>
      </c>
      <c r="L19" s="1" t="s">
        <v>43</v>
      </c>
    </row>
    <row r="20" spans="2:12" x14ac:dyDescent="0.25">
      <c r="B20" s="1" t="s">
        <v>65</v>
      </c>
      <c r="C20" s="1" t="s">
        <v>11</v>
      </c>
      <c r="D20" s="4" t="s">
        <v>66</v>
      </c>
      <c r="E20" s="1" t="s">
        <v>142</v>
      </c>
      <c r="F20" s="1" t="s">
        <v>13</v>
      </c>
      <c r="G20" s="2">
        <v>44056</v>
      </c>
      <c r="H20" s="1" t="str">
        <f>TEXT(BaseDados[[#This Row],[Data de Entrada]],"MMM")</f>
        <v>ago</v>
      </c>
      <c r="I20" s="3">
        <v>3998</v>
      </c>
      <c r="J20" s="1" t="s">
        <v>14</v>
      </c>
      <c r="K20" s="3">
        <v>6282</v>
      </c>
      <c r="L20" s="1" t="s">
        <v>15</v>
      </c>
    </row>
    <row r="21" spans="2:12" x14ac:dyDescent="0.25">
      <c r="B21" s="1" t="s">
        <v>67</v>
      </c>
      <c r="C21" s="1" t="s">
        <v>68</v>
      </c>
      <c r="D21" s="4" t="s">
        <v>69</v>
      </c>
      <c r="E21" s="1" t="s">
        <v>143</v>
      </c>
      <c r="F21" s="1" t="s">
        <v>18</v>
      </c>
      <c r="G21" s="2">
        <v>44053</v>
      </c>
      <c r="H21" s="1" t="str">
        <f>TEXT(BaseDados[[#This Row],[Data de Entrada]],"MMM")</f>
        <v>ago</v>
      </c>
      <c r="I21" s="3">
        <v>1807</v>
      </c>
      <c r="J21" s="1" t="s">
        <v>14</v>
      </c>
      <c r="K21" s="3">
        <v>8420</v>
      </c>
      <c r="L21" s="1" t="s">
        <v>19</v>
      </c>
    </row>
    <row r="22" spans="2:12" x14ac:dyDescent="0.25">
      <c r="B22" s="1" t="s">
        <v>70</v>
      </c>
      <c r="C22" s="1" t="s">
        <v>47</v>
      </c>
      <c r="D22" s="4" t="s">
        <v>71</v>
      </c>
      <c r="E22" s="1" t="s">
        <v>144</v>
      </c>
      <c r="F22" s="1" t="s">
        <v>13</v>
      </c>
      <c r="G22" s="2">
        <v>44043</v>
      </c>
      <c r="H22" s="1" t="str">
        <f>TEXT(BaseDados[[#This Row],[Data de Entrada]],"MMM")</f>
        <v>jul</v>
      </c>
      <c r="I22" s="3">
        <v>1493</v>
      </c>
      <c r="J22" s="1" t="s">
        <v>14</v>
      </c>
      <c r="K22" s="3">
        <v>5932</v>
      </c>
      <c r="L22" s="1" t="s">
        <v>24</v>
      </c>
    </row>
    <row r="23" spans="2:12" x14ac:dyDescent="0.25">
      <c r="B23" s="1" t="s">
        <v>72</v>
      </c>
      <c r="C23" s="1" t="s">
        <v>26</v>
      </c>
      <c r="D23" s="4" t="s">
        <v>73</v>
      </c>
      <c r="E23" s="1" t="s">
        <v>145</v>
      </c>
      <c r="F23" s="1" t="s">
        <v>13</v>
      </c>
      <c r="G23" s="2">
        <v>44019</v>
      </c>
      <c r="H23" s="1" t="str">
        <f>TEXT(BaseDados[[#This Row],[Data de Entrada]],"MMM")</f>
        <v>jul</v>
      </c>
      <c r="I23" s="3">
        <v>2672</v>
      </c>
      <c r="J23" s="1" t="s">
        <v>14</v>
      </c>
      <c r="K23" s="3">
        <v>6247</v>
      </c>
      <c r="L23" s="1" t="s">
        <v>52</v>
      </c>
    </row>
    <row r="24" spans="2:12" x14ac:dyDescent="0.25">
      <c r="B24" s="1" t="s">
        <v>74</v>
      </c>
      <c r="C24" s="1" t="s">
        <v>34</v>
      </c>
      <c r="D24" s="4" t="s">
        <v>75</v>
      </c>
      <c r="E24" s="1" t="s">
        <v>146</v>
      </c>
      <c r="F24" s="1" t="s">
        <v>13</v>
      </c>
      <c r="G24" s="2">
        <v>44019</v>
      </c>
      <c r="H24" s="1" t="str">
        <f>TEXT(BaseDados[[#This Row],[Data de Entrada]],"MMM")</f>
        <v>jul</v>
      </c>
      <c r="I24" s="3">
        <v>3843</v>
      </c>
      <c r="J24" s="1" t="s">
        <v>14</v>
      </c>
      <c r="K24" s="3">
        <v>6345</v>
      </c>
      <c r="L24" s="1" t="s">
        <v>28</v>
      </c>
    </row>
    <row r="25" spans="2:12" x14ac:dyDescent="0.25">
      <c r="B25" s="1" t="s">
        <v>76</v>
      </c>
      <c r="C25" s="1" t="s">
        <v>77</v>
      </c>
      <c r="D25" s="4" t="s">
        <v>78</v>
      </c>
      <c r="E25" s="1">
        <v>1630241691</v>
      </c>
      <c r="F25" s="1" t="s">
        <v>18</v>
      </c>
      <c r="G25" s="2">
        <v>44015</v>
      </c>
      <c r="H25" s="1" t="str">
        <f>TEXT(BaseDados[[#This Row],[Data de Entrada]],"MMM")</f>
        <v>jul</v>
      </c>
      <c r="I25" s="3">
        <v>3749</v>
      </c>
      <c r="J25" s="1" t="s">
        <v>14</v>
      </c>
      <c r="K25" s="3">
        <v>5750</v>
      </c>
      <c r="L25" s="1" t="s">
        <v>32</v>
      </c>
    </row>
    <row r="26" spans="2:12" x14ac:dyDescent="0.25">
      <c r="B26" s="1" t="s">
        <v>79</v>
      </c>
      <c r="C26" s="1" t="s">
        <v>21</v>
      </c>
      <c r="D26" s="4" t="s">
        <v>80</v>
      </c>
      <c r="E26" s="1">
        <v>1374033831</v>
      </c>
      <c r="F26" s="1" t="s">
        <v>18</v>
      </c>
      <c r="G26" s="2">
        <v>44008</v>
      </c>
      <c r="H26" s="1" t="str">
        <f>TEXT(BaseDados[[#This Row],[Data de Entrada]],"MMM")</f>
        <v>jun</v>
      </c>
      <c r="I26" s="3">
        <v>1050</v>
      </c>
      <c r="J26" s="1" t="s">
        <v>14</v>
      </c>
      <c r="K26" s="3">
        <v>5860</v>
      </c>
      <c r="L26" s="1" t="s">
        <v>36</v>
      </c>
    </row>
    <row r="27" spans="2:12" x14ac:dyDescent="0.25">
      <c r="B27" s="1" t="s">
        <v>81</v>
      </c>
      <c r="C27" s="1" t="s">
        <v>82</v>
      </c>
      <c r="D27" s="4" t="s">
        <v>83</v>
      </c>
      <c r="E27" s="1">
        <v>2148101049</v>
      </c>
      <c r="F27" s="1" t="s">
        <v>18</v>
      </c>
      <c r="G27" s="2">
        <v>44004</v>
      </c>
      <c r="H27" s="1" t="str">
        <f>TEXT(BaseDados[[#This Row],[Data de Entrada]],"MMM")</f>
        <v>jun</v>
      </c>
      <c r="I27" s="3">
        <v>2386</v>
      </c>
      <c r="J27" s="1" t="s">
        <v>14</v>
      </c>
      <c r="K27" s="3">
        <v>9688</v>
      </c>
      <c r="L27" s="1" t="s">
        <v>15</v>
      </c>
    </row>
    <row r="28" spans="2:12" x14ac:dyDescent="0.25">
      <c r="B28" s="1" t="s">
        <v>84</v>
      </c>
      <c r="C28" s="1" t="s">
        <v>30</v>
      </c>
      <c r="D28" s="4" t="s">
        <v>85</v>
      </c>
      <c r="E28" s="1">
        <v>1464891867</v>
      </c>
      <c r="F28" s="1" t="s">
        <v>18</v>
      </c>
      <c r="G28" s="2">
        <v>43999</v>
      </c>
      <c r="H28" s="1" t="str">
        <f>TEXT(BaseDados[[#This Row],[Data de Entrada]],"MMM")</f>
        <v>jun</v>
      </c>
      <c r="I28" s="3">
        <v>3677</v>
      </c>
      <c r="J28" s="1" t="s">
        <v>14</v>
      </c>
      <c r="K28" s="3">
        <v>6545</v>
      </c>
      <c r="L28" s="1" t="s">
        <v>24</v>
      </c>
    </row>
    <row r="29" spans="2:12" x14ac:dyDescent="0.25">
      <c r="B29" s="1" t="s">
        <v>86</v>
      </c>
      <c r="C29" s="1" t="s">
        <v>68</v>
      </c>
      <c r="D29" s="4" t="s">
        <v>87</v>
      </c>
      <c r="E29" s="1">
        <v>1895242663</v>
      </c>
      <c r="F29" s="1" t="s">
        <v>23</v>
      </c>
      <c r="G29" s="2">
        <v>43963</v>
      </c>
      <c r="H29" s="1" t="str">
        <f>TEXT(BaseDados[[#This Row],[Data de Entrada]],"MMM")</f>
        <v>mai</v>
      </c>
      <c r="I29" s="3">
        <v>2692</v>
      </c>
      <c r="J29" s="1" t="s">
        <v>14</v>
      </c>
      <c r="K29" s="3">
        <v>9366</v>
      </c>
      <c r="L29" s="1" t="s">
        <v>52</v>
      </c>
    </row>
    <row r="30" spans="2:12" x14ac:dyDescent="0.25">
      <c r="B30" s="1" t="s">
        <v>88</v>
      </c>
      <c r="C30" s="1" t="s">
        <v>68</v>
      </c>
      <c r="D30" s="4" t="s">
        <v>87</v>
      </c>
      <c r="E30" s="1">
        <v>1669136433</v>
      </c>
      <c r="F30" s="1" t="s">
        <v>13</v>
      </c>
      <c r="G30" s="2">
        <v>43963</v>
      </c>
      <c r="H30" s="1" t="str">
        <f>TEXT(BaseDados[[#This Row],[Data de Entrada]],"MMM")</f>
        <v>mai</v>
      </c>
      <c r="I30" s="3">
        <v>3697</v>
      </c>
      <c r="J30" s="1" t="s">
        <v>14</v>
      </c>
      <c r="K30" s="3">
        <v>9803</v>
      </c>
      <c r="L30" s="1" t="s">
        <v>28</v>
      </c>
    </row>
    <row r="31" spans="2:12" x14ac:dyDescent="0.25">
      <c r="B31" s="1" t="s">
        <v>161</v>
      </c>
      <c r="C31" s="1" t="s">
        <v>30</v>
      </c>
      <c r="D31" s="4" t="s">
        <v>89</v>
      </c>
      <c r="E31" s="1">
        <v>1759148053</v>
      </c>
      <c r="F31" s="1" t="s">
        <v>18</v>
      </c>
      <c r="G31" s="2">
        <v>43963</v>
      </c>
      <c r="H31" s="1" t="str">
        <f>TEXT(BaseDados[[#This Row],[Data de Entrada]],"MMM")</f>
        <v>mai</v>
      </c>
      <c r="I31" s="3">
        <v>1806</v>
      </c>
      <c r="J31" s="1" t="s">
        <v>14</v>
      </c>
      <c r="K31" s="3">
        <v>9577</v>
      </c>
      <c r="L31" s="1" t="s">
        <v>36</v>
      </c>
    </row>
    <row r="32" spans="2:12" x14ac:dyDescent="0.25">
      <c r="B32" s="1" t="s">
        <v>90</v>
      </c>
      <c r="C32" s="1" t="s">
        <v>34</v>
      </c>
      <c r="D32" s="4" t="s">
        <v>87</v>
      </c>
      <c r="E32" s="1">
        <v>1403619875</v>
      </c>
      <c r="F32" s="1" t="s">
        <v>13</v>
      </c>
      <c r="G32" s="2">
        <v>43961</v>
      </c>
      <c r="H32" s="1" t="str">
        <f>TEXT(BaseDados[[#This Row],[Data de Entrada]],"MMM")</f>
        <v>mai</v>
      </c>
      <c r="I32" s="3">
        <v>2762</v>
      </c>
      <c r="J32" s="1" t="s">
        <v>14</v>
      </c>
      <c r="K32" s="3">
        <v>8191</v>
      </c>
      <c r="L32" s="1" t="s">
        <v>40</v>
      </c>
    </row>
    <row r="33" spans="2:12" x14ac:dyDescent="0.25">
      <c r="B33" s="1" t="s">
        <v>91</v>
      </c>
      <c r="C33" s="1" t="s">
        <v>16</v>
      </c>
      <c r="D33" s="4" t="s">
        <v>92</v>
      </c>
      <c r="E33" s="1">
        <v>1997401417</v>
      </c>
      <c r="F33" s="1" t="s">
        <v>18</v>
      </c>
      <c r="G33" s="2">
        <v>43955</v>
      </c>
      <c r="H33" s="1" t="str">
        <f>TEXT(BaseDados[[#This Row],[Data de Entrada]],"MMM")</f>
        <v>mai</v>
      </c>
      <c r="I33" s="3">
        <v>3558</v>
      </c>
      <c r="J33" s="1" t="s">
        <v>14</v>
      </c>
      <c r="K33" s="3">
        <v>5442</v>
      </c>
      <c r="L33" s="1" t="s">
        <v>43</v>
      </c>
    </row>
    <row r="34" spans="2:12" x14ac:dyDescent="0.25">
      <c r="B34" s="1" t="s">
        <v>93</v>
      </c>
      <c r="C34" s="1" t="s">
        <v>94</v>
      </c>
      <c r="D34" s="4" t="s">
        <v>87</v>
      </c>
      <c r="E34" s="1">
        <v>1912915251</v>
      </c>
      <c r="F34" s="1" t="s">
        <v>13</v>
      </c>
      <c r="G34" s="2">
        <v>43954</v>
      </c>
      <c r="H34" s="1" t="str">
        <f>TEXT(BaseDados[[#This Row],[Data de Entrada]],"MMM")</f>
        <v>mai</v>
      </c>
      <c r="I34" s="3">
        <v>3919</v>
      </c>
      <c r="J34" s="1" t="s">
        <v>14</v>
      </c>
      <c r="K34" s="3">
        <v>7002</v>
      </c>
      <c r="L34" s="1" t="s">
        <v>15</v>
      </c>
    </row>
    <row r="35" spans="2:12" x14ac:dyDescent="0.25">
      <c r="B35" s="1" t="s">
        <v>95</v>
      </c>
      <c r="C35" s="1" t="s">
        <v>96</v>
      </c>
      <c r="D35" s="4" t="s">
        <v>97</v>
      </c>
      <c r="E35" s="1">
        <v>2008848499</v>
      </c>
      <c r="F35" s="1" t="s">
        <v>18</v>
      </c>
      <c r="G35" s="2">
        <v>43942</v>
      </c>
      <c r="H35" s="1" t="str">
        <f>TEXT(BaseDados[[#This Row],[Data de Entrada]],"MMM")</f>
        <v>abr</v>
      </c>
      <c r="I35" s="3">
        <v>3116</v>
      </c>
      <c r="J35" s="1" t="s">
        <v>14</v>
      </c>
      <c r="K35" s="3">
        <v>7069</v>
      </c>
      <c r="L35" s="1" t="s">
        <v>19</v>
      </c>
    </row>
    <row r="36" spans="2:12" x14ac:dyDescent="0.25">
      <c r="B36" s="1" t="s">
        <v>98</v>
      </c>
      <c r="C36" s="1" t="s">
        <v>34</v>
      </c>
      <c r="D36" s="4" t="s">
        <v>99</v>
      </c>
      <c r="E36" s="1">
        <v>1333265538</v>
      </c>
      <c r="F36" s="1" t="s">
        <v>18</v>
      </c>
      <c r="G36" s="2">
        <v>43935</v>
      </c>
      <c r="H36" s="1" t="str">
        <f>TEXT(BaseDados[[#This Row],[Data de Entrada]],"MMM")</f>
        <v>abr</v>
      </c>
      <c r="I36" s="3">
        <v>2872</v>
      </c>
      <c r="J36" s="1" t="s">
        <v>14</v>
      </c>
      <c r="K36" s="3">
        <v>9996</v>
      </c>
      <c r="L36" s="1" t="s">
        <v>24</v>
      </c>
    </row>
    <row r="37" spans="2:12" x14ac:dyDescent="0.25">
      <c r="B37" s="1" t="s">
        <v>100</v>
      </c>
      <c r="C37" s="1" t="s">
        <v>21</v>
      </c>
      <c r="D37" s="4" t="s">
        <v>101</v>
      </c>
      <c r="E37" s="1">
        <v>1865757716</v>
      </c>
      <c r="F37" s="1" t="s">
        <v>18</v>
      </c>
      <c r="G37" s="2">
        <v>43935</v>
      </c>
      <c r="H37" s="1" t="str">
        <f>TEXT(BaseDados[[#This Row],[Data de Entrada]],"MMM")</f>
        <v>abr</v>
      </c>
      <c r="I37" s="3">
        <v>1800</v>
      </c>
      <c r="J37" s="1" t="s">
        <v>14</v>
      </c>
      <c r="K37" s="3">
        <v>9840</v>
      </c>
      <c r="L37" s="1" t="s">
        <v>52</v>
      </c>
    </row>
    <row r="38" spans="2:12" x14ac:dyDescent="0.25">
      <c r="B38" s="1" t="s">
        <v>102</v>
      </c>
      <c r="C38" s="1" t="s">
        <v>103</v>
      </c>
      <c r="D38" s="4" t="s">
        <v>104</v>
      </c>
      <c r="E38" s="1">
        <v>2134772352</v>
      </c>
      <c r="F38" s="1" t="s">
        <v>18</v>
      </c>
      <c r="G38" s="2">
        <v>43924</v>
      </c>
      <c r="H38" s="1" t="str">
        <f>TEXT(BaseDados[[#This Row],[Data de Entrada]],"MMM")</f>
        <v>abr</v>
      </c>
      <c r="I38" s="3">
        <v>2674</v>
      </c>
      <c r="J38" s="1" t="s">
        <v>14</v>
      </c>
      <c r="K38" s="3">
        <v>5348</v>
      </c>
      <c r="L38" s="1" t="s">
        <v>28</v>
      </c>
    </row>
    <row r="39" spans="2:12" x14ac:dyDescent="0.25">
      <c r="B39" s="1" t="s">
        <v>105</v>
      </c>
      <c r="C39" s="1" t="s">
        <v>106</v>
      </c>
      <c r="D39" s="4" t="s">
        <v>107</v>
      </c>
      <c r="E39" s="1">
        <v>2064125320</v>
      </c>
      <c r="F39" s="1" t="s">
        <v>18</v>
      </c>
      <c r="G39" s="2">
        <v>43922</v>
      </c>
      <c r="H39" s="1" t="str">
        <f>TEXT(BaseDados[[#This Row],[Data de Entrada]],"MMM")</f>
        <v>abr</v>
      </c>
      <c r="I39" s="3">
        <v>2636</v>
      </c>
      <c r="J39" s="1" t="s">
        <v>14</v>
      </c>
      <c r="K39" s="3">
        <v>8485</v>
      </c>
      <c r="L39" s="1" t="s">
        <v>32</v>
      </c>
    </row>
    <row r="40" spans="2:12" x14ac:dyDescent="0.25">
      <c r="B40" s="1" t="s">
        <v>108</v>
      </c>
      <c r="C40" s="1" t="s">
        <v>26</v>
      </c>
      <c r="D40" s="4" t="s">
        <v>87</v>
      </c>
      <c r="E40" s="1">
        <v>1589730476</v>
      </c>
      <c r="F40" s="1" t="s">
        <v>13</v>
      </c>
      <c r="G40" s="2">
        <v>43907</v>
      </c>
      <c r="H40" s="1" t="str">
        <f>TEXT(BaseDados[[#This Row],[Data de Entrada]],"MMM")</f>
        <v>mar</v>
      </c>
      <c r="I40" s="3">
        <v>3698</v>
      </c>
      <c r="J40" s="1" t="s">
        <v>14</v>
      </c>
      <c r="K40" s="3">
        <v>7972</v>
      </c>
      <c r="L40" s="1" t="s">
        <v>40</v>
      </c>
    </row>
    <row r="41" spans="2:12" x14ac:dyDescent="0.25">
      <c r="B41" s="1" t="s">
        <v>109</v>
      </c>
      <c r="C41" s="1" t="s">
        <v>110</v>
      </c>
      <c r="D41" s="4" t="s">
        <v>87</v>
      </c>
      <c r="E41" s="1">
        <v>1642731913</v>
      </c>
      <c r="F41" s="1" t="s">
        <v>23</v>
      </c>
      <c r="G41" s="2">
        <v>43904</v>
      </c>
      <c r="H41" s="1" t="str">
        <f>TEXT(BaseDados[[#This Row],[Data de Entrada]],"MMM")</f>
        <v>mar</v>
      </c>
      <c r="I41" s="3">
        <v>2095</v>
      </c>
      <c r="J41" s="1" t="s">
        <v>14</v>
      </c>
      <c r="K41" s="3">
        <v>7978</v>
      </c>
      <c r="L41" s="1" t="s">
        <v>43</v>
      </c>
    </row>
    <row r="42" spans="2:12" x14ac:dyDescent="0.25">
      <c r="B42" s="1" t="s">
        <v>111</v>
      </c>
      <c r="C42" s="1" t="s">
        <v>11</v>
      </c>
      <c r="D42" s="4" t="s">
        <v>87</v>
      </c>
      <c r="E42" s="1">
        <v>2056333440</v>
      </c>
      <c r="F42" s="1" t="s">
        <v>23</v>
      </c>
      <c r="G42" s="2">
        <v>43902</v>
      </c>
      <c r="H42" s="1" t="str">
        <f>TEXT(BaseDados[[#This Row],[Data de Entrada]],"MMM")</f>
        <v>mar</v>
      </c>
      <c r="I42" s="3">
        <v>1613</v>
      </c>
      <c r="J42" s="1" t="s">
        <v>14</v>
      </c>
      <c r="K42" s="3">
        <v>7372</v>
      </c>
      <c r="L42" s="1" t="s">
        <v>15</v>
      </c>
    </row>
    <row r="43" spans="2:12" x14ac:dyDescent="0.25">
      <c r="B43" s="1" t="s">
        <v>112</v>
      </c>
      <c r="C43" s="1" t="s">
        <v>113</v>
      </c>
      <c r="D43" s="4" t="s">
        <v>87</v>
      </c>
      <c r="E43" s="1">
        <v>1442523691</v>
      </c>
      <c r="F43" s="1" t="s">
        <v>23</v>
      </c>
      <c r="G43" s="2">
        <v>43893</v>
      </c>
      <c r="H43" s="1" t="str">
        <f>TEXT(BaseDados[[#This Row],[Data de Entrada]],"MMM")</f>
        <v>mar</v>
      </c>
      <c r="I43" s="3">
        <v>3787</v>
      </c>
      <c r="J43" s="1" t="s">
        <v>14</v>
      </c>
      <c r="K43" s="3">
        <v>8077</v>
      </c>
      <c r="L43" s="1" t="s">
        <v>19</v>
      </c>
    </row>
    <row r="44" spans="2:12" x14ac:dyDescent="0.25">
      <c r="B44" s="1" t="s">
        <v>114</v>
      </c>
      <c r="C44" s="1" t="s">
        <v>26</v>
      </c>
      <c r="D44" s="4" t="s">
        <v>87</v>
      </c>
      <c r="E44" s="1">
        <v>2199205034</v>
      </c>
      <c r="F44" s="1" t="s">
        <v>23</v>
      </c>
      <c r="G44" s="2">
        <v>43890</v>
      </c>
      <c r="H44" s="1" t="str">
        <f>TEXT(BaseDados[[#This Row],[Data de Entrada]],"MMM")</f>
        <v>fev</v>
      </c>
      <c r="I44" s="3">
        <v>3109</v>
      </c>
      <c r="J44" s="1" t="s">
        <v>14</v>
      </c>
      <c r="K44" s="3">
        <v>5942</v>
      </c>
      <c r="L44" s="1" t="s">
        <v>24</v>
      </c>
    </row>
    <row r="45" spans="2:12" x14ac:dyDescent="0.25">
      <c r="B45" s="1" t="s">
        <v>115</v>
      </c>
      <c r="C45" s="1" t="s">
        <v>50</v>
      </c>
      <c r="D45" s="4" t="s">
        <v>87</v>
      </c>
      <c r="E45" s="1">
        <v>1561213950</v>
      </c>
      <c r="F45" s="1" t="s">
        <v>13</v>
      </c>
      <c r="G45" s="2">
        <v>43889</v>
      </c>
      <c r="H45" s="1" t="str">
        <f>TEXT(BaseDados[[#This Row],[Data de Entrada]],"MMM")</f>
        <v>fev</v>
      </c>
      <c r="I45" s="3">
        <v>2704</v>
      </c>
      <c r="J45" s="1" t="s">
        <v>14</v>
      </c>
      <c r="K45" s="3">
        <v>8703</v>
      </c>
      <c r="L45" s="1" t="s">
        <v>52</v>
      </c>
    </row>
    <row r="46" spans="2:12" x14ac:dyDescent="0.25">
      <c r="B46" s="1" t="s">
        <v>116</v>
      </c>
      <c r="C46" s="1" t="s">
        <v>30</v>
      </c>
      <c r="D46" s="4" t="s">
        <v>117</v>
      </c>
      <c r="E46" s="1">
        <v>1797887418</v>
      </c>
      <c r="F46" s="1" t="s">
        <v>18</v>
      </c>
      <c r="G46" s="2">
        <v>43888</v>
      </c>
      <c r="H46" s="1" t="str">
        <f>TEXT(BaseDados[[#This Row],[Data de Entrada]],"MMM")</f>
        <v>fev</v>
      </c>
      <c r="I46" s="3">
        <v>2650</v>
      </c>
      <c r="J46" s="1" t="s">
        <v>14</v>
      </c>
      <c r="K46" s="3">
        <v>7712</v>
      </c>
      <c r="L46" s="1" t="s">
        <v>28</v>
      </c>
    </row>
    <row r="47" spans="2:12" x14ac:dyDescent="0.25">
      <c r="B47" s="1" t="s">
        <v>118</v>
      </c>
      <c r="C47" s="1" t="s">
        <v>38</v>
      </c>
      <c r="D47" s="4" t="s">
        <v>87</v>
      </c>
      <c r="E47" s="1">
        <v>1591082386</v>
      </c>
      <c r="F47" s="1" t="s">
        <v>23</v>
      </c>
      <c r="G47" s="2">
        <v>43880</v>
      </c>
      <c r="H47" s="1" t="str">
        <f>TEXT(BaseDados[[#This Row],[Data de Entrada]],"MMM")</f>
        <v>fev</v>
      </c>
      <c r="I47" s="3">
        <v>3796</v>
      </c>
      <c r="J47" s="1" t="s">
        <v>14</v>
      </c>
      <c r="K47" s="3">
        <v>9400</v>
      </c>
      <c r="L47" s="1" t="s">
        <v>32</v>
      </c>
    </row>
    <row r="48" spans="2:12" x14ac:dyDescent="0.25">
      <c r="B48" s="1" t="s">
        <v>119</v>
      </c>
      <c r="C48" s="1" t="s">
        <v>11</v>
      </c>
      <c r="D48" s="4" t="s">
        <v>120</v>
      </c>
      <c r="E48" s="1">
        <v>1130000011</v>
      </c>
      <c r="F48" s="1" t="s">
        <v>18</v>
      </c>
      <c r="G48" s="2">
        <v>43879</v>
      </c>
      <c r="H48" s="1" t="str">
        <f>TEXT(BaseDados[[#This Row],[Data de Entrada]],"MMM")</f>
        <v>fev</v>
      </c>
      <c r="I48" s="3">
        <v>2584</v>
      </c>
      <c r="J48" s="1" t="s">
        <v>14</v>
      </c>
      <c r="K48" s="3">
        <v>9010</v>
      </c>
      <c r="L48" s="1" t="s">
        <v>36</v>
      </c>
    </row>
    <row r="49" spans="2:12" x14ac:dyDescent="0.25">
      <c r="B49" s="1" t="s">
        <v>121</v>
      </c>
      <c r="C49" s="1" t="s">
        <v>30</v>
      </c>
      <c r="D49" s="4" t="s">
        <v>87</v>
      </c>
      <c r="E49" s="1">
        <v>1738561931</v>
      </c>
      <c r="F49" s="1" t="s">
        <v>23</v>
      </c>
      <c r="G49" s="2">
        <v>43849</v>
      </c>
      <c r="H49" s="1" t="str">
        <f>TEXT(BaseDados[[#This Row],[Data de Entrada]],"MMM")</f>
        <v>jan</v>
      </c>
      <c r="I49" s="3">
        <v>1555</v>
      </c>
      <c r="J49" s="1" t="s">
        <v>14</v>
      </c>
      <c r="K49" s="3">
        <v>8503</v>
      </c>
      <c r="L49" s="1" t="s">
        <v>40</v>
      </c>
    </row>
    <row r="50" spans="2:12" x14ac:dyDescent="0.25">
      <c r="B50" s="1" t="s">
        <v>122</v>
      </c>
      <c r="C50" s="1" t="s">
        <v>38</v>
      </c>
      <c r="D50" s="4" t="s">
        <v>123</v>
      </c>
      <c r="E50" s="1">
        <v>1271097214</v>
      </c>
      <c r="F50" s="1" t="s">
        <v>18</v>
      </c>
      <c r="G50" s="2">
        <v>43845</v>
      </c>
      <c r="H50" s="1" t="str">
        <f>TEXT(BaseDados[[#This Row],[Data de Entrada]],"MMM")</f>
        <v>jan</v>
      </c>
      <c r="I50" s="3">
        <v>3153</v>
      </c>
      <c r="J50" s="1" t="s">
        <v>14</v>
      </c>
      <c r="K50" s="3">
        <v>5015</v>
      </c>
      <c r="L50" s="1" t="s">
        <v>43</v>
      </c>
    </row>
    <row r="51" spans="2:12" x14ac:dyDescent="0.25">
      <c r="B51" s="1" t="s">
        <v>124</v>
      </c>
      <c r="C51" s="1" t="s">
        <v>34</v>
      </c>
      <c r="D51" s="4" t="s">
        <v>87</v>
      </c>
      <c r="E51" s="1">
        <v>2122415656</v>
      </c>
      <c r="F51" s="1" t="s">
        <v>23</v>
      </c>
      <c r="G51" s="2">
        <v>43841</v>
      </c>
      <c r="H51" s="1" t="str">
        <f>TEXT(BaseDados[[#This Row],[Data de Entrada]],"MMM")</f>
        <v>jan</v>
      </c>
      <c r="I51" s="3">
        <v>2234</v>
      </c>
      <c r="J51" s="1" t="s">
        <v>14</v>
      </c>
      <c r="K51" s="3">
        <v>8792</v>
      </c>
      <c r="L51" s="1" t="s">
        <v>36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76BA-C7F0-4684-9B58-00A6C9BAF9CF}">
  <dimension ref="B1:M52"/>
  <sheetViews>
    <sheetView workbookViewId="0">
      <selection activeCell="B11" sqref="B11"/>
    </sheetView>
  </sheetViews>
  <sheetFormatPr defaultRowHeight="15" x14ac:dyDescent="0.25"/>
  <cols>
    <col min="1" max="1" width="6" customWidth="1"/>
    <col min="2" max="2" width="18" bestFit="1" customWidth="1"/>
    <col min="3" max="3" width="23.140625" style="7" bestFit="1" customWidth="1"/>
    <col min="4" max="4" width="6" customWidth="1"/>
    <col min="5" max="5" width="19.85546875" bestFit="1" customWidth="1"/>
    <col min="6" max="6" width="18.42578125" style="8" bestFit="1" customWidth="1"/>
    <col min="7" max="7" width="18.42578125" style="8" customWidth="1"/>
    <col min="8" max="8" width="6" customWidth="1"/>
    <col min="9" max="9" width="18" bestFit="1" customWidth="1"/>
    <col min="10" max="10" width="23.140625" bestFit="1" customWidth="1"/>
    <col min="11" max="11" width="6" customWidth="1"/>
    <col min="12" max="12" width="18" bestFit="1" customWidth="1"/>
    <col min="13" max="13" width="23.140625" bestFit="1" customWidth="1"/>
  </cols>
  <sheetData>
    <row r="1" spans="2:13" ht="15.75" customHeight="1" x14ac:dyDescent="0.25"/>
    <row r="4" spans="2:13" x14ac:dyDescent="0.25">
      <c r="B4" s="5" t="s">
        <v>158</v>
      </c>
      <c r="C4" s="7" t="s">
        <v>160</v>
      </c>
      <c r="I4" s="5" t="s">
        <v>158</v>
      </c>
      <c r="J4" s="7" t="s">
        <v>160</v>
      </c>
      <c r="L4" s="5" t="s">
        <v>158</v>
      </c>
      <c r="M4" s="7" t="s">
        <v>160</v>
      </c>
    </row>
    <row r="5" spans="2:13" x14ac:dyDescent="0.25">
      <c r="B5" s="6" t="s">
        <v>44</v>
      </c>
      <c r="C5" s="7">
        <v>70000</v>
      </c>
      <c r="E5" t="s">
        <v>162</v>
      </c>
      <c r="F5" s="8" t="s">
        <v>163</v>
      </c>
      <c r="G5" s="8" t="s">
        <v>164</v>
      </c>
      <c r="I5" s="6" t="s">
        <v>15</v>
      </c>
      <c r="J5" s="7">
        <v>115607</v>
      </c>
      <c r="L5" s="6" t="s">
        <v>157</v>
      </c>
      <c r="M5" s="9">
        <v>22310</v>
      </c>
    </row>
    <row r="6" spans="2:13" x14ac:dyDescent="0.25">
      <c r="B6" s="6" t="s">
        <v>41</v>
      </c>
      <c r="C6" s="7">
        <v>22000</v>
      </c>
      <c r="E6" t="str">
        <f t="shared" ref="E6:F8" si="0">B5</f>
        <v>Pedro</v>
      </c>
      <c r="F6" s="8">
        <f t="shared" si="0"/>
        <v>70000</v>
      </c>
      <c r="G6" s="10">
        <f t="shared" ref="G6:G9" si="1">$E$9</f>
        <v>24000</v>
      </c>
      <c r="I6" s="6" t="s">
        <v>43</v>
      </c>
      <c r="J6" s="7">
        <v>48590</v>
      </c>
      <c r="L6" s="6" t="s">
        <v>156</v>
      </c>
      <c r="M6" s="9">
        <v>40767</v>
      </c>
    </row>
    <row r="7" spans="2:13" x14ac:dyDescent="0.25">
      <c r="B7" s="6" t="s">
        <v>127</v>
      </c>
      <c r="C7" s="7">
        <v>15263</v>
      </c>
      <c r="E7" t="str">
        <f t="shared" si="0"/>
        <v>Matheus</v>
      </c>
      <c r="F7" s="8">
        <f t="shared" si="0"/>
        <v>22000</v>
      </c>
      <c r="G7" s="10">
        <f t="shared" si="1"/>
        <v>24000</v>
      </c>
      <c r="I7" s="6" t="s">
        <v>36</v>
      </c>
      <c r="J7" s="7">
        <v>48572</v>
      </c>
      <c r="L7" s="6" t="s">
        <v>155</v>
      </c>
      <c r="M7" s="9">
        <v>31399</v>
      </c>
    </row>
    <row r="8" spans="2:13" x14ac:dyDescent="0.25">
      <c r="B8" s="6" t="s">
        <v>98</v>
      </c>
      <c r="C8" s="7">
        <v>9996</v>
      </c>
      <c r="E8" t="str">
        <f t="shared" si="0"/>
        <v>Jussara</v>
      </c>
      <c r="F8" s="8">
        <f t="shared" si="0"/>
        <v>15263</v>
      </c>
      <c r="G8" s="10">
        <f t="shared" si="1"/>
        <v>24000</v>
      </c>
      <c r="I8" s="6" t="s">
        <v>52</v>
      </c>
      <c r="J8" s="7">
        <v>43458</v>
      </c>
      <c r="L8" s="6" t="s">
        <v>154</v>
      </c>
      <c r="M8" s="9">
        <v>40738</v>
      </c>
    </row>
    <row r="9" spans="2:13" x14ac:dyDescent="0.25">
      <c r="B9" s="6" t="s">
        <v>100</v>
      </c>
      <c r="C9" s="7">
        <v>9840</v>
      </c>
      <c r="E9" s="9">
        <v>24000</v>
      </c>
      <c r="G9" s="10"/>
      <c r="I9" s="6" t="s">
        <v>19</v>
      </c>
      <c r="J9" s="7">
        <v>37773</v>
      </c>
      <c r="L9" s="6" t="s">
        <v>153</v>
      </c>
      <c r="M9" s="9">
        <v>49381</v>
      </c>
    </row>
    <row r="10" spans="2:13" x14ac:dyDescent="0.25">
      <c r="B10" s="6" t="s">
        <v>88</v>
      </c>
      <c r="C10" s="7">
        <v>9803</v>
      </c>
      <c r="I10" s="6" t="s">
        <v>32</v>
      </c>
      <c r="J10" s="7">
        <v>37353</v>
      </c>
      <c r="L10" s="6" t="s">
        <v>152</v>
      </c>
      <c r="M10" s="9">
        <v>22093</v>
      </c>
    </row>
    <row r="11" spans="2:13" x14ac:dyDescent="0.25">
      <c r="B11" s="6" t="s">
        <v>81</v>
      </c>
      <c r="C11" s="7">
        <v>9688</v>
      </c>
      <c r="I11" s="6" t="s">
        <v>40</v>
      </c>
      <c r="J11" s="7">
        <v>36518</v>
      </c>
      <c r="L11" s="6" t="s">
        <v>151</v>
      </c>
      <c r="M11" s="9">
        <v>24274</v>
      </c>
    </row>
    <row r="12" spans="2:13" x14ac:dyDescent="0.25">
      <c r="B12" s="6" t="s">
        <v>161</v>
      </c>
      <c r="C12" s="7">
        <v>9577</v>
      </c>
      <c r="I12" s="6" t="s">
        <v>28</v>
      </c>
      <c r="J12" s="7">
        <v>35353</v>
      </c>
      <c r="L12" s="6" t="s">
        <v>150</v>
      </c>
      <c r="M12" s="9">
        <v>44649</v>
      </c>
    </row>
    <row r="13" spans="2:13" x14ac:dyDescent="0.25">
      <c r="B13" s="6" t="s">
        <v>118</v>
      </c>
      <c r="C13" s="7">
        <v>9400</v>
      </c>
      <c r="I13" s="6" t="s">
        <v>24</v>
      </c>
      <c r="J13" s="7">
        <v>32889</v>
      </c>
      <c r="L13" s="6" t="s">
        <v>149</v>
      </c>
      <c r="M13" s="9">
        <v>113201</v>
      </c>
    </row>
    <row r="14" spans="2:13" x14ac:dyDescent="0.25">
      <c r="B14" s="6" t="s">
        <v>86</v>
      </c>
      <c r="C14" s="7">
        <v>9366</v>
      </c>
      <c r="I14" s="6" t="s">
        <v>159</v>
      </c>
      <c r="J14" s="7">
        <v>436113</v>
      </c>
      <c r="L14" s="6" t="s">
        <v>148</v>
      </c>
      <c r="M14" s="9">
        <v>18624</v>
      </c>
    </row>
    <row r="15" spans="2:13" x14ac:dyDescent="0.25">
      <c r="B15" s="6" t="s">
        <v>49</v>
      </c>
      <c r="C15" s="7">
        <v>9302</v>
      </c>
      <c r="L15" s="6" t="s">
        <v>147</v>
      </c>
      <c r="M15" s="9">
        <v>28677</v>
      </c>
    </row>
    <row r="16" spans="2:13" x14ac:dyDescent="0.25">
      <c r="B16" s="6" t="s">
        <v>119</v>
      </c>
      <c r="C16" s="7">
        <v>9010</v>
      </c>
      <c r="L16" s="6" t="s">
        <v>159</v>
      </c>
      <c r="M16" s="7">
        <v>436113</v>
      </c>
    </row>
    <row r="17" spans="2:3" x14ac:dyDescent="0.25">
      <c r="B17" s="6" t="s">
        <v>10</v>
      </c>
      <c r="C17" s="7">
        <v>8940</v>
      </c>
    </row>
    <row r="18" spans="2:3" x14ac:dyDescent="0.25">
      <c r="B18" s="6" t="s">
        <v>124</v>
      </c>
      <c r="C18" s="7">
        <v>8792</v>
      </c>
    </row>
    <row r="19" spans="2:3" x14ac:dyDescent="0.25">
      <c r="B19" s="6" t="s">
        <v>115</v>
      </c>
      <c r="C19" s="7">
        <v>8703</v>
      </c>
    </row>
    <row r="20" spans="2:3" x14ac:dyDescent="0.25">
      <c r="B20" s="6" t="s">
        <v>121</v>
      </c>
      <c r="C20" s="7">
        <v>8503</v>
      </c>
    </row>
    <row r="21" spans="2:3" x14ac:dyDescent="0.25">
      <c r="B21" s="6" t="s">
        <v>105</v>
      </c>
      <c r="C21" s="7">
        <v>8485</v>
      </c>
    </row>
    <row r="22" spans="2:3" x14ac:dyDescent="0.25">
      <c r="B22" s="6" t="s">
        <v>67</v>
      </c>
      <c r="C22" s="7">
        <v>8420</v>
      </c>
    </row>
    <row r="23" spans="2:3" x14ac:dyDescent="0.25">
      <c r="B23" s="6" t="s">
        <v>53</v>
      </c>
      <c r="C23" s="7">
        <v>8290</v>
      </c>
    </row>
    <row r="24" spans="2:3" x14ac:dyDescent="0.25">
      <c r="B24" s="6" t="s">
        <v>56</v>
      </c>
      <c r="C24" s="7">
        <v>8282</v>
      </c>
    </row>
    <row r="25" spans="2:3" x14ac:dyDescent="0.25">
      <c r="B25" s="6" t="s">
        <v>90</v>
      </c>
      <c r="C25" s="7">
        <v>8191</v>
      </c>
    </row>
    <row r="26" spans="2:3" x14ac:dyDescent="0.25">
      <c r="B26" s="6" t="s">
        <v>62</v>
      </c>
      <c r="C26" s="7">
        <v>8155</v>
      </c>
    </row>
    <row r="27" spans="2:3" x14ac:dyDescent="0.25">
      <c r="B27" s="6" t="s">
        <v>112</v>
      </c>
      <c r="C27" s="7">
        <v>8077</v>
      </c>
    </row>
    <row r="28" spans="2:3" x14ac:dyDescent="0.25">
      <c r="B28" s="6" t="s">
        <v>109</v>
      </c>
      <c r="C28" s="7">
        <v>7978</v>
      </c>
    </row>
    <row r="29" spans="2:3" x14ac:dyDescent="0.25">
      <c r="B29" s="6" t="s">
        <v>108</v>
      </c>
      <c r="C29" s="7">
        <v>7972</v>
      </c>
    </row>
    <row r="30" spans="2:3" x14ac:dyDescent="0.25">
      <c r="B30" s="6" t="s">
        <v>116</v>
      </c>
      <c r="C30" s="7">
        <v>7712</v>
      </c>
    </row>
    <row r="31" spans="2:3" x14ac:dyDescent="0.25">
      <c r="B31" s="6" t="s">
        <v>111</v>
      </c>
      <c r="C31" s="7">
        <v>7372</v>
      </c>
    </row>
    <row r="32" spans="2:3" x14ac:dyDescent="0.25">
      <c r="B32" s="6" t="s">
        <v>95</v>
      </c>
      <c r="C32" s="7">
        <v>7069</v>
      </c>
    </row>
    <row r="33" spans="2:3" x14ac:dyDescent="0.25">
      <c r="B33" s="6" t="s">
        <v>33</v>
      </c>
      <c r="C33" s="7">
        <v>7051</v>
      </c>
    </row>
    <row r="34" spans="2:3" x14ac:dyDescent="0.25">
      <c r="B34" s="6" t="s">
        <v>93</v>
      </c>
      <c r="C34" s="7">
        <v>7002</v>
      </c>
    </row>
    <row r="35" spans="2:3" x14ac:dyDescent="0.25">
      <c r="B35" s="6" t="s">
        <v>37</v>
      </c>
      <c r="C35" s="7">
        <v>6632</v>
      </c>
    </row>
    <row r="36" spans="2:3" x14ac:dyDescent="0.25">
      <c r="B36" s="6" t="s">
        <v>84</v>
      </c>
      <c r="C36" s="7">
        <v>6545</v>
      </c>
    </row>
    <row r="37" spans="2:3" x14ac:dyDescent="0.25">
      <c r="B37" s="6" t="s">
        <v>74</v>
      </c>
      <c r="C37" s="7">
        <v>6345</v>
      </c>
    </row>
    <row r="38" spans="2:3" x14ac:dyDescent="0.25">
      <c r="B38" s="6" t="s">
        <v>65</v>
      </c>
      <c r="C38" s="7">
        <v>6282</v>
      </c>
    </row>
    <row r="39" spans="2:3" x14ac:dyDescent="0.25">
      <c r="B39" s="6" t="s">
        <v>72</v>
      </c>
      <c r="C39" s="7">
        <v>6247</v>
      </c>
    </row>
    <row r="40" spans="2:3" x14ac:dyDescent="0.25">
      <c r="B40" s="6" t="s">
        <v>25</v>
      </c>
      <c r="C40" s="7">
        <v>6145</v>
      </c>
    </row>
    <row r="41" spans="2:3" x14ac:dyDescent="0.25">
      <c r="B41" s="6" t="s">
        <v>114</v>
      </c>
      <c r="C41" s="7">
        <v>5942</v>
      </c>
    </row>
    <row r="42" spans="2:3" x14ac:dyDescent="0.25">
      <c r="B42" s="6" t="s">
        <v>70</v>
      </c>
      <c r="C42" s="7">
        <v>5932</v>
      </c>
    </row>
    <row r="43" spans="2:3" x14ac:dyDescent="0.25">
      <c r="B43" s="6" t="s">
        <v>79</v>
      </c>
      <c r="C43" s="7">
        <v>5860</v>
      </c>
    </row>
    <row r="44" spans="2:3" x14ac:dyDescent="0.25">
      <c r="B44" s="6" t="s">
        <v>76</v>
      </c>
      <c r="C44" s="7">
        <v>5750</v>
      </c>
    </row>
    <row r="45" spans="2:3" x14ac:dyDescent="0.25">
      <c r="B45" s="6" t="s">
        <v>91</v>
      </c>
      <c r="C45" s="7">
        <v>5442</v>
      </c>
    </row>
    <row r="46" spans="2:3" x14ac:dyDescent="0.25">
      <c r="B46" s="6" t="s">
        <v>29</v>
      </c>
      <c r="C46" s="7">
        <v>5428</v>
      </c>
    </row>
    <row r="47" spans="2:3" x14ac:dyDescent="0.25">
      <c r="B47" s="6" t="s">
        <v>102</v>
      </c>
      <c r="C47" s="7">
        <v>5348</v>
      </c>
    </row>
    <row r="48" spans="2:3" x14ac:dyDescent="0.25">
      <c r="B48" s="6" t="s">
        <v>46</v>
      </c>
      <c r="C48" s="7">
        <v>5267</v>
      </c>
    </row>
    <row r="49" spans="2:3" x14ac:dyDescent="0.25">
      <c r="B49" s="6" t="s">
        <v>59</v>
      </c>
      <c r="C49" s="7">
        <v>5220</v>
      </c>
    </row>
    <row r="50" spans="2:3" x14ac:dyDescent="0.25">
      <c r="B50" s="6" t="s">
        <v>122</v>
      </c>
      <c r="C50" s="7">
        <v>5015</v>
      </c>
    </row>
    <row r="51" spans="2:3" x14ac:dyDescent="0.25">
      <c r="B51" s="6" t="s">
        <v>20</v>
      </c>
      <c r="C51" s="7">
        <v>4474</v>
      </c>
    </row>
    <row r="52" spans="2:3" x14ac:dyDescent="0.25">
      <c r="B52" s="6" t="s">
        <v>159</v>
      </c>
      <c r="C52" s="7">
        <v>436113</v>
      </c>
    </row>
  </sheetData>
  <pageMargins left="0.511811024" right="0.511811024" top="0.78740157499999996" bottom="0.78740157499999996" header="0.31496062000000002" footer="0.31496062000000002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Menu</vt:lpstr>
      <vt:lpstr>Dashboard</vt:lpstr>
      <vt:lpstr>Tabela Principal</vt:lpstr>
      <vt:lpstr>Tabela 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2022-07-06T17:07:32Z</dcterms:created>
  <dcterms:modified xsi:type="dcterms:W3CDTF">2022-07-07T18:17:56Z</dcterms:modified>
</cp:coreProperties>
</file>