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victo\OneDrive\Documentos\Mentoria TDS\"/>
    </mc:Choice>
  </mc:AlternateContent>
  <xr:revisionPtr revIDLastSave="0" documentId="13_ncr:1_{A76958FC-CBD1-4CF2-B5F7-4ACCE491CA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o" sheetId="1" r:id="rId1"/>
    <sheet name="Portfólio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D13" i="1"/>
  <c r="L23" i="1"/>
  <c r="I129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21" i="1" l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320" i="1"/>
  <c r="D319" i="1"/>
  <c r="L27" i="1"/>
  <c r="C9" i="2"/>
  <c r="D8" i="2" s="1"/>
  <c r="F8" i="2" s="1"/>
  <c r="D7" i="2" l="1"/>
  <c r="F7" i="2" s="1"/>
  <c r="D5" i="2"/>
  <c r="F5" i="2" s="1"/>
  <c r="D4" i="2"/>
  <c r="F4" i="2" s="1"/>
  <c r="D6" i="2"/>
  <c r="F6" i="2" s="1"/>
  <c r="F9" i="2" l="1"/>
  <c r="F10" i="2" s="1"/>
  <c r="F12" i="2" s="1"/>
  <c r="L13" i="1" s="1"/>
  <c r="D9" i="2"/>
  <c r="D31" i="1" l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G5" i="1"/>
  <c r="M24" i="1"/>
  <c r="M25" i="1"/>
  <c r="M26" i="1"/>
  <c r="M23" i="1"/>
  <c r="L17" i="1"/>
  <c r="M22" i="1" l="1"/>
  <c r="M21" i="1"/>
  <c r="L9" i="1"/>
  <c r="L11" i="1" l="1"/>
  <c r="L12" i="1" s="1"/>
  <c r="L6" i="1" s="1"/>
  <c r="M27" i="1"/>
  <c r="E13" i="1" l="1"/>
  <c r="E14" i="1" l="1"/>
  <c r="E15" i="1" l="1"/>
  <c r="E16" i="1" l="1"/>
  <c r="E17" i="1" l="1"/>
  <c r="E18" i="1" l="1"/>
  <c r="E19" i="1" l="1"/>
  <c r="E20" i="1" l="1"/>
  <c r="E21" i="1" l="1"/>
  <c r="E22" i="1" l="1"/>
  <c r="E23" i="1" l="1"/>
  <c r="E24" i="1" l="1"/>
  <c r="E25" i="1" l="1"/>
  <c r="E26" i="1" l="1"/>
  <c r="E27" i="1" l="1"/>
  <c r="E28" i="1" l="1"/>
  <c r="E29" i="1" l="1"/>
  <c r="E30" i="1" l="1"/>
  <c r="E31" i="1" l="1"/>
  <c r="E32" i="1" l="1"/>
  <c r="E33" i="1" l="1"/>
  <c r="E34" i="1" l="1"/>
  <c r="E35" i="1" l="1"/>
  <c r="E36" i="1" l="1"/>
  <c r="E37" i="1" l="1"/>
  <c r="E38" i="1" l="1"/>
  <c r="E39" i="1" l="1"/>
  <c r="E40" i="1" l="1"/>
  <c r="E41" i="1" l="1"/>
  <c r="E42" i="1" l="1"/>
  <c r="E43" i="1" l="1"/>
  <c r="E44" i="1" l="1"/>
  <c r="E45" i="1" l="1"/>
  <c r="E46" i="1" l="1"/>
  <c r="E47" i="1" l="1"/>
  <c r="E48" i="1" l="1"/>
  <c r="E49" i="1" l="1"/>
  <c r="E50" i="1" l="1"/>
  <c r="E51" i="1" l="1"/>
  <c r="E52" i="1" l="1"/>
  <c r="E53" i="1" l="1"/>
  <c r="E54" i="1" l="1"/>
  <c r="E55" i="1" l="1"/>
  <c r="E56" i="1" l="1"/>
  <c r="E57" i="1" l="1"/>
  <c r="E58" i="1" l="1"/>
  <c r="E59" i="1" l="1"/>
  <c r="E60" i="1" l="1"/>
  <c r="E61" i="1" l="1"/>
  <c r="E62" i="1" l="1"/>
  <c r="E63" i="1" l="1"/>
  <c r="E64" i="1" l="1"/>
  <c r="E65" i="1" l="1"/>
  <c r="E66" i="1" l="1"/>
  <c r="E67" i="1" l="1"/>
  <c r="E68" i="1" l="1"/>
  <c r="E69" i="1" l="1"/>
  <c r="E70" i="1" l="1"/>
  <c r="E71" i="1" l="1"/>
  <c r="E72" i="1" l="1"/>
  <c r="E73" i="1" l="1"/>
  <c r="E74" i="1" l="1"/>
  <c r="E75" i="1" l="1"/>
  <c r="E76" i="1" l="1"/>
  <c r="E77" i="1" l="1"/>
  <c r="E78" i="1" l="1"/>
  <c r="E79" i="1" l="1"/>
  <c r="E80" i="1" l="1"/>
  <c r="E81" i="1" l="1"/>
  <c r="E82" i="1" l="1"/>
  <c r="E83" i="1" l="1"/>
  <c r="E84" i="1" l="1"/>
  <c r="E85" i="1" l="1"/>
  <c r="E86" i="1" l="1"/>
  <c r="E87" i="1" l="1"/>
  <c r="E88" i="1" l="1"/>
  <c r="E89" i="1" l="1"/>
  <c r="E90" i="1" l="1"/>
  <c r="E91" i="1" l="1"/>
  <c r="E92" i="1" l="1"/>
  <c r="E93" i="1" l="1"/>
  <c r="E94" i="1" l="1"/>
  <c r="E95" i="1" l="1"/>
  <c r="E96" i="1" l="1"/>
  <c r="E97" i="1" l="1"/>
  <c r="E98" i="1" l="1"/>
  <c r="E99" i="1" l="1"/>
  <c r="E100" i="1" l="1"/>
  <c r="E101" i="1" l="1"/>
  <c r="E102" i="1" l="1"/>
  <c r="E103" i="1" l="1"/>
  <c r="E104" i="1" l="1"/>
  <c r="E105" i="1" l="1"/>
  <c r="E106" i="1" l="1"/>
  <c r="E107" i="1" l="1"/>
  <c r="E108" i="1" l="1"/>
  <c r="E109" i="1" l="1"/>
  <c r="E110" i="1" l="1"/>
  <c r="E111" i="1" l="1"/>
  <c r="E112" i="1" l="1"/>
  <c r="E113" i="1" l="1"/>
  <c r="E114" i="1" l="1"/>
  <c r="E115" i="1" l="1"/>
  <c r="E116" i="1" l="1"/>
  <c r="E117" i="1" l="1"/>
  <c r="E118" i="1" l="1"/>
  <c r="E119" i="1" l="1"/>
  <c r="E120" i="1" l="1"/>
  <c r="E121" i="1" l="1"/>
  <c r="E122" i="1" l="1"/>
  <c r="E123" i="1" l="1"/>
  <c r="E124" i="1" l="1"/>
  <c r="E125" i="1" l="1"/>
  <c r="E126" i="1" l="1"/>
  <c r="E127" i="1" l="1"/>
  <c r="E128" i="1" l="1"/>
  <c r="E129" i="1" l="1"/>
  <c r="E130" i="1" l="1"/>
  <c r="E131" i="1" l="1"/>
  <c r="E132" i="1" l="1"/>
  <c r="E133" i="1" l="1"/>
  <c r="E134" i="1" l="1"/>
  <c r="E135" i="1" l="1"/>
  <c r="E136" i="1" l="1"/>
  <c r="E137" i="1" l="1"/>
  <c r="E138" i="1" l="1"/>
  <c r="E139" i="1" l="1"/>
  <c r="E140" i="1" l="1"/>
  <c r="E141" i="1" l="1"/>
  <c r="E142" i="1" l="1"/>
  <c r="E143" i="1" l="1"/>
  <c r="E144" i="1" l="1"/>
  <c r="E145" i="1" l="1"/>
  <c r="E146" i="1" l="1"/>
  <c r="E147" i="1" l="1"/>
  <c r="E148" i="1" l="1"/>
  <c r="E149" i="1" l="1"/>
  <c r="E150" i="1" l="1"/>
  <c r="E151" i="1" l="1"/>
  <c r="E152" i="1" l="1"/>
  <c r="E153" i="1" l="1"/>
  <c r="E154" i="1" l="1"/>
  <c r="E155" i="1" l="1"/>
  <c r="E156" i="1" l="1"/>
  <c r="E157" i="1" l="1"/>
  <c r="E158" i="1" l="1"/>
  <c r="E159" i="1" l="1"/>
  <c r="E160" i="1" l="1"/>
  <c r="E161" i="1" l="1"/>
  <c r="E162" i="1" l="1"/>
  <c r="E163" i="1" l="1"/>
  <c r="E164" i="1" l="1"/>
  <c r="E165" i="1" l="1"/>
  <c r="E166" i="1" l="1"/>
  <c r="E167" i="1" l="1"/>
  <c r="E168" i="1" l="1"/>
  <c r="E169" i="1" l="1"/>
  <c r="E170" i="1" l="1"/>
  <c r="E171" i="1" l="1"/>
  <c r="E172" i="1" l="1"/>
  <c r="E173" i="1" l="1"/>
  <c r="E174" i="1" l="1"/>
  <c r="E175" i="1" l="1"/>
  <c r="E176" i="1" l="1"/>
  <c r="E177" i="1" l="1"/>
  <c r="E178" i="1" l="1"/>
  <c r="E179" i="1" l="1"/>
  <c r="E180" i="1" l="1"/>
  <c r="E181" i="1" l="1"/>
  <c r="E182" i="1" l="1"/>
  <c r="E183" i="1" l="1"/>
  <c r="E184" i="1" l="1"/>
  <c r="E185" i="1" l="1"/>
  <c r="E186" i="1" l="1"/>
  <c r="E187" i="1" l="1"/>
  <c r="E188" i="1" l="1"/>
  <c r="E189" i="1" l="1"/>
  <c r="E190" i="1" l="1"/>
  <c r="E191" i="1" l="1"/>
  <c r="E192" i="1" l="1"/>
  <c r="E193" i="1" l="1"/>
  <c r="E194" i="1" l="1"/>
  <c r="E195" i="1" l="1"/>
  <c r="E196" i="1" l="1"/>
  <c r="E197" i="1" l="1"/>
  <c r="E198" i="1" l="1"/>
  <c r="E199" i="1" l="1"/>
  <c r="E200" i="1" l="1"/>
  <c r="E201" i="1" l="1"/>
  <c r="E202" i="1" l="1"/>
  <c r="E203" i="1" l="1"/>
  <c r="E204" i="1" l="1"/>
  <c r="E205" i="1" l="1"/>
  <c r="E206" i="1" l="1"/>
  <c r="E207" i="1" l="1"/>
  <c r="E208" i="1" l="1"/>
  <c r="E209" i="1" l="1"/>
  <c r="E210" i="1" l="1"/>
  <c r="E211" i="1" l="1"/>
  <c r="E212" i="1" l="1"/>
  <c r="E213" i="1" l="1"/>
  <c r="E214" i="1" l="1"/>
  <c r="E215" i="1" l="1"/>
  <c r="E216" i="1" l="1"/>
  <c r="E217" i="1" l="1"/>
  <c r="E218" i="1" l="1"/>
  <c r="E219" i="1" l="1"/>
  <c r="E220" i="1" l="1"/>
  <c r="E221" i="1" l="1"/>
  <c r="E222" i="1" l="1"/>
  <c r="E223" i="1" l="1"/>
  <c r="E224" i="1" l="1"/>
  <c r="E225" i="1" l="1"/>
  <c r="E226" i="1" l="1"/>
  <c r="E227" i="1" l="1"/>
  <c r="E228" i="1" l="1"/>
  <c r="E229" i="1" l="1"/>
  <c r="E230" i="1" l="1"/>
  <c r="E231" i="1" l="1"/>
  <c r="E232" i="1" l="1"/>
  <c r="E233" i="1" l="1"/>
  <c r="E234" i="1" l="1"/>
  <c r="E235" i="1" l="1"/>
  <c r="E236" i="1" l="1"/>
  <c r="E237" i="1" l="1"/>
  <c r="E238" i="1" l="1"/>
  <c r="E239" i="1" l="1"/>
  <c r="E240" i="1" l="1"/>
  <c r="E241" i="1" l="1"/>
  <c r="E242" i="1" l="1"/>
  <c r="E243" i="1" l="1"/>
  <c r="E244" i="1" l="1"/>
  <c r="E245" i="1" l="1"/>
  <c r="E246" i="1" l="1"/>
  <c r="E247" i="1" l="1"/>
  <c r="E248" i="1" l="1"/>
  <c r="E249" i="1" l="1"/>
  <c r="E250" i="1" l="1"/>
  <c r="E251" i="1" l="1"/>
  <c r="E252" i="1" l="1"/>
  <c r="E253" i="1" l="1"/>
  <c r="E254" i="1" l="1"/>
  <c r="E255" i="1" l="1"/>
  <c r="E256" i="1" l="1"/>
  <c r="E257" i="1" l="1"/>
  <c r="E258" i="1" l="1"/>
  <c r="E259" i="1" l="1"/>
  <c r="E260" i="1" l="1"/>
  <c r="E261" i="1" l="1"/>
  <c r="E262" i="1" l="1"/>
  <c r="E263" i="1" l="1"/>
  <c r="E264" i="1" l="1"/>
  <c r="E265" i="1" l="1"/>
  <c r="E266" i="1" l="1"/>
  <c r="E267" i="1" l="1"/>
  <c r="E268" i="1" l="1"/>
  <c r="E269" i="1" l="1"/>
  <c r="E270" i="1" l="1"/>
  <c r="E271" i="1" l="1"/>
  <c r="E272" i="1" l="1"/>
  <c r="E273" i="1" l="1"/>
  <c r="E274" i="1" l="1"/>
  <c r="E275" i="1" l="1"/>
  <c r="E276" i="1" l="1"/>
  <c r="E277" i="1" l="1"/>
  <c r="E278" i="1" l="1"/>
  <c r="E279" i="1" l="1"/>
  <c r="E280" i="1" l="1"/>
  <c r="E281" i="1" l="1"/>
  <c r="E282" i="1" l="1"/>
  <c r="E283" i="1" l="1"/>
  <c r="E284" i="1" l="1"/>
  <c r="E285" i="1" l="1"/>
  <c r="E286" i="1" l="1"/>
  <c r="E287" i="1" l="1"/>
  <c r="E288" i="1" l="1"/>
  <c r="E289" i="1" l="1"/>
  <c r="E290" i="1" l="1"/>
  <c r="E291" i="1" l="1"/>
  <c r="E292" i="1" l="1"/>
  <c r="E293" i="1" l="1"/>
  <c r="E294" i="1" l="1"/>
  <c r="E295" i="1" l="1"/>
  <c r="E296" i="1" l="1"/>
  <c r="E297" i="1" l="1"/>
  <c r="E298" i="1" l="1"/>
  <c r="E299" i="1" l="1"/>
  <c r="E300" i="1" l="1"/>
  <c r="E301" i="1" l="1"/>
  <c r="E302" i="1" l="1"/>
  <c r="E303" i="1" l="1"/>
  <c r="E304" i="1" l="1"/>
  <c r="E305" i="1" l="1"/>
  <c r="E306" i="1" l="1"/>
  <c r="E307" i="1" l="1"/>
  <c r="E308" i="1" l="1"/>
  <c r="E309" i="1" l="1"/>
  <c r="E310" i="1" l="1"/>
  <c r="E311" i="1" l="1"/>
  <c r="E312" i="1" l="1"/>
  <c r="E313" i="1" l="1"/>
  <c r="E314" i="1" l="1"/>
  <c r="E315" i="1" l="1"/>
  <c r="E316" i="1" l="1"/>
  <c r="E317" i="1" l="1"/>
  <c r="E318" i="1" l="1"/>
  <c r="E319" i="1" l="1"/>
  <c r="E320" i="1" l="1"/>
  <c r="E321" i="1" l="1"/>
  <c r="E322" i="1" l="1"/>
  <c r="E323" i="1" l="1"/>
  <c r="E324" i="1" l="1"/>
  <c r="E325" i="1" l="1"/>
  <c r="E326" i="1" l="1"/>
  <c r="E327" i="1" l="1"/>
  <c r="E328" i="1" l="1"/>
  <c r="E329" i="1" l="1"/>
  <c r="E330" i="1" l="1"/>
  <c r="E331" i="1" l="1"/>
  <c r="E332" i="1" l="1"/>
  <c r="E333" i="1" l="1"/>
  <c r="E334" i="1" l="1"/>
  <c r="E335" i="1" l="1"/>
  <c r="E336" i="1" l="1"/>
  <c r="E337" i="1" l="1"/>
  <c r="E338" i="1" l="1"/>
  <c r="E339" i="1" l="1"/>
  <c r="E340" i="1" l="1"/>
  <c r="E341" i="1" l="1"/>
  <c r="E342" i="1" l="1"/>
  <c r="E343" i="1" l="1"/>
  <c r="E344" i="1" l="1"/>
  <c r="E345" i="1" l="1"/>
  <c r="E346" i="1" l="1"/>
  <c r="E347" i="1" l="1"/>
  <c r="E348" i="1" l="1"/>
  <c r="E349" i="1" l="1"/>
  <c r="E350" i="1" l="1"/>
  <c r="E351" i="1" l="1"/>
  <c r="E352" i="1" l="1"/>
  <c r="E353" i="1" l="1"/>
  <c r="E354" i="1" l="1"/>
  <c r="E355" i="1" l="1"/>
  <c r="E356" i="1" l="1"/>
  <c r="E357" i="1" l="1"/>
  <c r="E358" i="1" l="1"/>
  <c r="E359" i="1" l="1"/>
  <c r="E360" i="1" l="1"/>
  <c r="E361" i="1" l="1"/>
  <c r="E362" i="1" l="1"/>
  <c r="E363" i="1" l="1"/>
  <c r="E364" i="1" l="1"/>
  <c r="E365" i="1" l="1"/>
  <c r="E366" i="1" l="1"/>
  <c r="E367" i="1" l="1"/>
  <c r="E368" i="1" l="1"/>
  <c r="E369" i="1" l="1"/>
  <c r="E370" i="1" l="1"/>
  <c r="E371" i="1" l="1"/>
  <c r="E372" i="1" l="1"/>
  <c r="E373" i="1" l="1"/>
  <c r="E374" i="1" l="1"/>
  <c r="E375" i="1" l="1"/>
  <c r="E376" i="1" l="1"/>
  <c r="E377" i="1" l="1"/>
  <c r="E378" i="1" l="1"/>
  <c r="E379" i="1" l="1"/>
  <c r="E380" i="1" l="1"/>
  <c r="E381" i="1" l="1"/>
  <c r="E382" i="1" l="1"/>
  <c r="E383" i="1" l="1"/>
  <c r="E384" i="1" l="1"/>
  <c r="E385" i="1" l="1"/>
  <c r="E386" i="1" l="1"/>
  <c r="E387" i="1" l="1"/>
  <c r="E388" i="1" l="1"/>
  <c r="E389" i="1" l="1"/>
  <c r="E390" i="1" l="1"/>
  <c r="E391" i="1" l="1"/>
  <c r="E392" i="1" l="1"/>
  <c r="E393" i="1" l="1"/>
  <c r="E394" i="1" l="1"/>
  <c r="E395" i="1" l="1"/>
  <c r="E396" i="1" l="1"/>
  <c r="E397" i="1" l="1"/>
  <c r="E398" i="1" l="1"/>
  <c r="E399" i="1" l="1"/>
  <c r="E400" i="1" l="1"/>
  <c r="E401" i="1" l="1"/>
  <c r="E402" i="1" l="1"/>
  <c r="E403" i="1" l="1"/>
  <c r="E404" i="1" l="1"/>
  <c r="E405" i="1" l="1"/>
  <c r="E406" i="1" l="1"/>
  <c r="E407" i="1" l="1"/>
  <c r="E408" i="1" l="1"/>
  <c r="E409" i="1" l="1"/>
  <c r="E410" i="1" l="1"/>
  <c r="E411" i="1" l="1"/>
  <c r="E412" i="1" l="1"/>
  <c r="E413" i="1" l="1"/>
  <c r="E414" i="1" l="1"/>
  <c r="E415" i="1" l="1"/>
  <c r="E416" i="1" l="1"/>
  <c r="E417" i="1" l="1"/>
  <c r="E418" i="1" l="1"/>
  <c r="E419" i="1" l="1"/>
  <c r="E420" i="1" l="1"/>
  <c r="E421" i="1" l="1"/>
  <c r="E422" i="1" l="1"/>
  <c r="E423" i="1" l="1"/>
  <c r="E424" i="1" l="1"/>
  <c r="E425" i="1" l="1"/>
  <c r="E426" i="1" l="1"/>
  <c r="E427" i="1" l="1"/>
  <c r="E428" i="1" l="1"/>
  <c r="E429" i="1" l="1"/>
  <c r="E430" i="1" l="1"/>
  <c r="E431" i="1" l="1"/>
  <c r="E432" i="1" l="1"/>
  <c r="E433" i="1" l="1"/>
  <c r="E434" i="1" l="1"/>
  <c r="E435" i="1" l="1"/>
  <c r="E436" i="1" l="1"/>
  <c r="E437" i="1" l="1"/>
  <c r="E438" i="1" l="1"/>
  <c r="E439" i="1" l="1"/>
  <c r="E440" i="1" l="1"/>
  <c r="E441" i="1" l="1"/>
  <c r="E442" i="1" l="1"/>
  <c r="E443" i="1" l="1"/>
  <c r="E444" i="1" l="1"/>
  <c r="E445" i="1" l="1"/>
  <c r="E446" i="1" l="1"/>
  <c r="E447" i="1" l="1"/>
  <c r="E448" i="1" l="1"/>
  <c r="E449" i="1" l="1"/>
  <c r="E450" i="1" l="1"/>
  <c r="E451" i="1" l="1"/>
  <c r="E452" i="1" l="1"/>
  <c r="E453" i="1" l="1"/>
  <c r="E454" i="1" l="1"/>
  <c r="E455" i="1" l="1"/>
  <c r="E456" i="1" l="1"/>
  <c r="E457" i="1" l="1"/>
  <c r="E458" i="1" l="1"/>
  <c r="E459" i="1" l="1"/>
  <c r="E460" i="1" l="1"/>
  <c r="E461" i="1" l="1"/>
  <c r="E462" i="1" l="1"/>
  <c r="E463" i="1" l="1"/>
  <c r="E464" i="1" l="1"/>
  <c r="E465" i="1" l="1"/>
  <c r="E466" i="1" l="1"/>
  <c r="E467" i="1" l="1"/>
  <c r="E468" i="1" l="1"/>
  <c r="E469" i="1" l="1"/>
  <c r="E470" i="1" l="1"/>
  <c r="E471" i="1" l="1"/>
  <c r="E472" i="1" l="1"/>
  <c r="E473" i="1" l="1"/>
  <c r="E474" i="1" l="1"/>
  <c r="E475" i="1" l="1"/>
  <c r="E476" i="1" l="1"/>
  <c r="E477" i="1" l="1"/>
  <c r="E478" i="1" l="1"/>
  <c r="E479" i="1" l="1"/>
  <c r="E480" i="1" l="1"/>
  <c r="E481" i="1" l="1"/>
  <c r="E482" i="1" l="1"/>
  <c r="E483" i="1" l="1"/>
  <c r="E484" i="1" l="1"/>
  <c r="E485" i="1" l="1"/>
  <c r="E486" i="1" l="1"/>
  <c r="E487" i="1" l="1"/>
  <c r="E488" i="1" l="1"/>
  <c r="E489" i="1" l="1"/>
  <c r="E490" i="1" l="1"/>
  <c r="E491" i="1" l="1"/>
  <c r="E492" i="1" l="1"/>
  <c r="E493" i="1" l="1"/>
  <c r="E494" i="1" l="1"/>
  <c r="E495" i="1" l="1"/>
  <c r="E496" i="1" l="1"/>
  <c r="E497" i="1" l="1"/>
  <c r="E498" i="1" l="1"/>
  <c r="E499" i="1" l="1"/>
  <c r="E500" i="1" l="1"/>
  <c r="E501" i="1" l="1"/>
  <c r="E502" i="1" l="1"/>
  <c r="E503" i="1" l="1"/>
  <c r="E504" i="1" l="1"/>
  <c r="E505" i="1" l="1"/>
  <c r="E506" i="1" l="1"/>
  <c r="E507" i="1" l="1"/>
  <c r="E508" i="1" l="1"/>
  <c r="E509" i="1" l="1"/>
  <c r="E510" i="1" l="1"/>
  <c r="E511" i="1" l="1"/>
  <c r="E512" i="1" l="1"/>
  <c r="E513" i="1" l="1"/>
  <c r="E514" i="1" l="1"/>
  <c r="E515" i="1" l="1"/>
  <c r="E516" i="1" l="1"/>
  <c r="E517" i="1" l="1"/>
  <c r="E518" i="1" l="1"/>
  <c r="E519" i="1" l="1"/>
  <c r="E520" i="1" l="1"/>
  <c r="E521" i="1" l="1"/>
  <c r="E522" i="1" l="1"/>
  <c r="E523" i="1" l="1"/>
  <c r="E524" i="1" l="1"/>
  <c r="E525" i="1" l="1"/>
  <c r="E526" i="1" l="1"/>
  <c r="E527" i="1" l="1"/>
  <c r="E528" i="1" l="1"/>
  <c r="E529" i="1" l="1"/>
  <c r="E530" i="1" l="1"/>
  <c r="E531" i="1" l="1"/>
  <c r="E532" i="1" l="1"/>
  <c r="E533" i="1" l="1"/>
  <c r="E534" i="1" l="1"/>
  <c r="E535" i="1" l="1"/>
  <c r="E536" i="1" l="1"/>
  <c r="E537" i="1" l="1"/>
  <c r="E538" i="1" l="1"/>
  <c r="E539" i="1" l="1"/>
  <c r="E540" i="1" l="1"/>
  <c r="E541" i="1" l="1"/>
  <c r="E542" i="1" l="1"/>
  <c r="E543" i="1" l="1"/>
  <c r="E544" i="1" l="1"/>
  <c r="E545" i="1" l="1"/>
  <c r="E546" i="1" l="1"/>
  <c r="E547" i="1" l="1"/>
  <c r="E548" i="1" l="1"/>
  <c r="E549" i="1" l="1"/>
  <c r="E550" i="1" l="1"/>
  <c r="E551" i="1" l="1"/>
  <c r="E552" i="1" l="1"/>
  <c r="E553" i="1" l="1"/>
  <c r="E554" i="1" l="1"/>
  <c r="E555" i="1" l="1"/>
  <c r="E556" i="1" l="1"/>
  <c r="E557" i="1" l="1"/>
  <c r="E5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tc={9ECC053D-3BB5-4939-A60D-371E97902FED}</author>
    <author>tc={659C942C-6DC1-46FB-87EA-0441DF8FC314}</author>
    <author>tc={A44CEA1A-5F90-4249-BF2D-DA94D55B4470}</author>
    <author>tc={EB70ED0D-8C6E-43D0-8608-A61241291CA8}</author>
    <author>tc={02148C7C-6F68-40A2-97CA-EBC26E82235E}</author>
    <author>tc={0159CB3D-C9F9-4A0B-9BEF-D4C63B2A3173}</author>
    <author>tc={730DACA9-AEF2-4A89-A865-AD08AAC9A7BD}</author>
    <author>tc={36C2BD75-00F2-40E2-9A82-F4B492C06E55}</author>
    <author>tc={AA3F366B-DDA2-4673-B907-D7392B48E4D3}</author>
  </authors>
  <commentList>
    <comment ref="K14" authorId="0" shapeId="0" xr:uid="{9ECC053D-3BB5-4939-A60D-371E97902FE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que o investidor já possui de reserva individual destinado à aposentadoria.</t>
      </text>
    </comment>
    <comment ref="K15" authorId="1" shapeId="0" xr:uid="{659C942C-6DC1-46FB-87EA-0441DF8FC31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o valor do aporte a ser realizado mensalmente com o objetivo de aposentadoria - Lembrar de corrigir pelo IPCA anualmente.</t>
      </text>
    </comment>
    <comment ref="K17" authorId="2" shapeId="0" xr:uid="{A44CEA1A-5F90-4249-BF2D-DA94D55B447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Número de meses que o usuário planeja fazer retiradas.</t>
      </text>
    </comment>
    <comment ref="K21" authorId="3" shapeId="0" xr:uid="{EB70ED0D-8C6E-43D0-8608-A61241291CA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Iserir o valor do Benefício do INSS projetado na data do início do plano.</t>
      </text>
    </comment>
    <comment ref="K22" authorId="4" shapeId="0" xr:uid="{02148C7C-6F68-40A2-97CA-EBC26E82235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o saque mensal planejado do PGBL</t>
      </text>
    </comment>
    <comment ref="K23" authorId="5" shapeId="0" xr:uid="{0159CB3D-C9F9-4A0B-9BEF-D4C63B2A317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Benefício retirado da reserva individual (calculada aqui)</t>
      </text>
    </comment>
    <comment ref="K24" authorId="6" shapeId="0" xr:uid="{730DACA9-AEF2-4A89-A865-AD08AAC9A7B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Benefício do Funpresp ou equivalente - Plano complementar privado, se houver.</t>
      </text>
    </comment>
    <comment ref="K25" authorId="7" shapeId="0" xr:uid="{36C2BD75-00F2-40E2-9A82-F4B492C06E5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Para Funcionários Públicos Federais</t>
      </text>
    </comment>
    <comment ref="K26" authorId="8" shapeId="0" xr:uid="{AA3F366B-DDA2-4673-B907-D7392B48E4D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Alugueis, dividendos ou outros proventos.</t>
      </text>
    </comment>
  </commentList>
</comments>
</file>

<file path=xl/sharedStrings.xml><?xml version="1.0" encoding="utf-8"?>
<sst xmlns="http://schemas.openxmlformats.org/spreadsheetml/2006/main" count="54" uniqueCount="54">
  <si>
    <t>Competências</t>
  </si>
  <si>
    <t>Aporte mensal</t>
  </si>
  <si>
    <t>Capitalização</t>
  </si>
  <si>
    <t>Data da aposentadoria</t>
  </si>
  <si>
    <t>Data nascimento</t>
  </si>
  <si>
    <t>Rendimentos</t>
  </si>
  <si>
    <t>INSS</t>
  </si>
  <si>
    <t>PGBL</t>
  </si>
  <si>
    <t>Líquido</t>
  </si>
  <si>
    <t>Bruto</t>
  </si>
  <si>
    <t>Meses</t>
  </si>
  <si>
    <t>Ano</t>
  </si>
  <si>
    <t>Dados Individuais</t>
  </si>
  <si>
    <t>Número de meses de acumulação</t>
  </si>
  <si>
    <t>Plano de Previdência Individual</t>
  </si>
  <si>
    <t>Nome</t>
  </si>
  <si>
    <t>Data Inicial do plano</t>
  </si>
  <si>
    <t>Idade atual calculada</t>
  </si>
  <si>
    <t>Idade para se aposentar (em anos)</t>
  </si>
  <si>
    <t>Anos até a aposentadoria</t>
  </si>
  <si>
    <t>Taxa média mensal de rentabilidade real - Calcular no portfólio</t>
  </si>
  <si>
    <t>Saldo da Reserva Individual no início do plano</t>
  </si>
  <si>
    <t>Valor do Aporte mensal</t>
  </si>
  <si>
    <t>Expectativa de vida</t>
  </si>
  <si>
    <t>Observações</t>
  </si>
  <si>
    <t>Número de meses de usufruto</t>
  </si>
  <si>
    <t>Previdência Complementar</t>
  </si>
  <si>
    <t>Benefício Especial</t>
  </si>
  <si>
    <t>Outros</t>
  </si>
  <si>
    <t>TOTAL</t>
  </si>
  <si>
    <t>Valor absoluto</t>
  </si>
  <si>
    <t>Valor Relativo</t>
  </si>
  <si>
    <t>FIIs</t>
  </si>
  <si>
    <t>Ações</t>
  </si>
  <si>
    <t>Stocks</t>
  </si>
  <si>
    <t>Renda Fixa</t>
  </si>
  <si>
    <t>Criptoativos</t>
  </si>
  <si>
    <t>Total</t>
  </si>
  <si>
    <t>Classes de Ativos</t>
  </si>
  <si>
    <t>Rentabilidade Real Esperada</t>
  </si>
  <si>
    <t>Rentabilidade Real Ponderada</t>
  </si>
  <si>
    <t>Taxa Real Mensal de referência</t>
  </si>
  <si>
    <t>Homens 73 anos, Mulheres 80 anos</t>
  </si>
  <si>
    <t>Taxa Real Anual de referência</t>
  </si>
  <si>
    <t>Atenção: Preencher apenas os campos em verde</t>
  </si>
  <si>
    <t>Valor da retirada da reserva individual planejada</t>
  </si>
  <si>
    <t>Realizado</t>
  </si>
  <si>
    <t>Reserva Individual - retirada mensal</t>
  </si>
  <si>
    <t>Capitalização corrigida pelo IPCA</t>
  </si>
  <si>
    <t>IPCA do período</t>
  </si>
  <si>
    <t>Fator de Segurança</t>
  </si>
  <si>
    <t>Taxa Real Mensal Efetiva</t>
  </si>
  <si>
    <t>Aposentadoria</t>
  </si>
  <si>
    <t>Informar 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</si>
</sst>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 &quot;R$&quot;\ * #,##0.00_ ;_ &quot;R$&quot;\ * \-#,##0.00_ ;_ &quot;R$&quot;\ * &quot;-&quot;??_ ;_ @_ "/>
    <numFmt numFmtId="165" formatCode="_-&quot;R$&quot;\ * #,##0.0000_-;\-&quot;R$&quot;\ * #,##0.00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7" fontId="0" fillId="0" borderId="0" xfId="0" applyNumberFormat="1" applyAlignment="1">
      <alignment horizontal="center"/>
    </xf>
    <xf numFmtId="17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ill="1" applyAlignment="1">
      <alignment horizontal="center"/>
    </xf>
    <xf numFmtId="164" fontId="0" fillId="0" borderId="0" xfId="1" applyFont="1" applyFill="1" applyAlignment="1">
      <alignment horizontal="center"/>
    </xf>
    <xf numFmtId="0" fontId="0" fillId="0" borderId="0" xfId="0" applyFill="1"/>
    <xf numFmtId="164" fontId="2" fillId="0" borderId="0" xfId="1" applyFont="1" applyFill="1" applyAlignment="1">
      <alignment horizontal="center"/>
    </xf>
    <xf numFmtId="0" fontId="0" fillId="0" borderId="0" xfId="0" applyFill="1" applyBorder="1"/>
    <xf numFmtId="164" fontId="0" fillId="0" borderId="0" xfId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2" fillId="0" borderId="0" xfId="1" applyFont="1"/>
    <xf numFmtId="9" fontId="0" fillId="0" borderId="0" xfId="2" applyFont="1"/>
    <xf numFmtId="9" fontId="2" fillId="0" borderId="0" xfId="0" applyNumberFormat="1" applyFont="1"/>
    <xf numFmtId="10" fontId="2" fillId="0" borderId="0" xfId="2" applyNumberFormat="1" applyFont="1"/>
    <xf numFmtId="165" fontId="0" fillId="0" borderId="0" xfId="1" applyNumberFormat="1" applyFont="1"/>
    <xf numFmtId="10" fontId="0" fillId="0" borderId="0" xfId="0" applyNumberFormat="1"/>
    <xf numFmtId="10" fontId="0" fillId="0" borderId="0" xfId="2" applyNumberFormat="1" applyFont="1"/>
    <xf numFmtId="10" fontId="4" fillId="0" borderId="0" xfId="2" applyNumberFormat="1" applyFont="1"/>
    <xf numFmtId="10" fontId="0" fillId="0" borderId="0" xfId="0" applyNumberFormat="1" applyAlignment="1">
      <alignment horizontal="center"/>
    </xf>
    <xf numFmtId="44" fontId="0" fillId="0" borderId="0" xfId="0" applyNumberForma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center"/>
    </xf>
    <xf numFmtId="164" fontId="2" fillId="2" borderId="0" xfId="1" applyFont="1" applyFill="1"/>
    <xf numFmtId="0" fontId="2" fillId="0" borderId="0" xfId="0" applyFont="1" applyAlignment="1">
      <alignment horizontal="left"/>
    </xf>
    <xf numFmtId="164" fontId="0" fillId="3" borderId="0" xfId="1" applyFont="1" applyFill="1"/>
    <xf numFmtId="0" fontId="2" fillId="0" borderId="0" xfId="0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2" fillId="2" borderId="0" xfId="1" applyFont="1" applyFill="1" applyAlignment="1">
      <alignment horizontal="center" vertical="center"/>
    </xf>
    <xf numFmtId="10" fontId="2" fillId="2" borderId="0" xfId="2" applyNumberFormat="1" applyFont="1" applyFill="1" applyAlignment="1">
      <alignment horizontal="center" vertical="center"/>
    </xf>
    <xf numFmtId="10" fontId="0" fillId="0" borderId="0" xfId="2" applyNumberFormat="1" applyFont="1" applyAlignment="1">
      <alignment horizontal="center"/>
    </xf>
    <xf numFmtId="10" fontId="0" fillId="0" borderId="0" xfId="2" applyNumberFormat="1" applyFont="1" applyFill="1" applyAlignment="1">
      <alignment horizontal="center"/>
    </xf>
    <xf numFmtId="164" fontId="0" fillId="4" borderId="0" xfId="1" applyFont="1" applyFill="1"/>
    <xf numFmtId="164" fontId="2" fillId="4" borderId="0" xfId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64" fontId="0" fillId="4" borderId="0" xfId="1" applyFont="1" applyFill="1" applyAlignment="1">
      <alignment horizontal="center"/>
    </xf>
    <xf numFmtId="10" fontId="0" fillId="4" borderId="0" xfId="2" applyNumberFormat="1" applyFont="1" applyFill="1" applyAlignment="1">
      <alignment horizontal="center"/>
    </xf>
    <xf numFmtId="44" fontId="2" fillId="0" borderId="0" xfId="0" applyNumberFormat="1" applyFont="1"/>
    <xf numFmtId="9" fontId="2" fillId="0" borderId="0" xfId="2" applyFont="1"/>
    <xf numFmtId="0" fontId="4" fillId="0" borderId="0" xfId="0" applyFont="1"/>
    <xf numFmtId="0" fontId="0" fillId="0" borderId="0" xfId="0" applyFont="1" applyFill="1" applyAlignment="1">
      <alignment horizontal="center"/>
    </xf>
    <xf numFmtId="164" fontId="1" fillId="0" borderId="0" xfId="1" applyFont="1" applyFill="1" applyAlignment="1">
      <alignment horizontal="center"/>
    </xf>
    <xf numFmtId="17" fontId="0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center"/>
    </xf>
    <xf numFmtId="10" fontId="2" fillId="4" borderId="0" xfId="2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Fluxo de caixa do plano previdenciário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Plano!$E$4</c:f>
              <c:strCache>
                <c:ptCount val="1"/>
                <c:pt idx="0">
                  <c:v>Capitalização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Plano!$C$5:$C$558</c:f>
              <c:numCache>
                <c:formatCode>mmm\-yy</c:formatCode>
                <c:ptCount val="554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  <c:pt idx="49">
                  <c:v>45870</c:v>
                </c:pt>
                <c:pt idx="50">
                  <c:v>45901</c:v>
                </c:pt>
                <c:pt idx="51">
                  <c:v>45931</c:v>
                </c:pt>
                <c:pt idx="52">
                  <c:v>45962</c:v>
                </c:pt>
                <c:pt idx="53">
                  <c:v>45992</c:v>
                </c:pt>
                <c:pt idx="54">
                  <c:v>46023</c:v>
                </c:pt>
                <c:pt idx="55">
                  <c:v>46054</c:v>
                </c:pt>
                <c:pt idx="56">
                  <c:v>46082</c:v>
                </c:pt>
                <c:pt idx="57">
                  <c:v>46113</c:v>
                </c:pt>
                <c:pt idx="58">
                  <c:v>46143</c:v>
                </c:pt>
                <c:pt idx="59">
                  <c:v>46174</c:v>
                </c:pt>
                <c:pt idx="60">
                  <c:v>46204</c:v>
                </c:pt>
                <c:pt idx="61">
                  <c:v>46235</c:v>
                </c:pt>
                <c:pt idx="62">
                  <c:v>46266</c:v>
                </c:pt>
                <c:pt idx="63">
                  <c:v>46296</c:v>
                </c:pt>
                <c:pt idx="64">
                  <c:v>46327</c:v>
                </c:pt>
                <c:pt idx="65">
                  <c:v>46357</c:v>
                </c:pt>
                <c:pt idx="66">
                  <c:v>46388</c:v>
                </c:pt>
                <c:pt idx="67">
                  <c:v>46419</c:v>
                </c:pt>
                <c:pt idx="68">
                  <c:v>46447</c:v>
                </c:pt>
                <c:pt idx="69">
                  <c:v>46478</c:v>
                </c:pt>
                <c:pt idx="70">
                  <c:v>46508</c:v>
                </c:pt>
                <c:pt idx="71">
                  <c:v>46539</c:v>
                </c:pt>
                <c:pt idx="72">
                  <c:v>46569</c:v>
                </c:pt>
                <c:pt idx="73">
                  <c:v>46600</c:v>
                </c:pt>
                <c:pt idx="74">
                  <c:v>46631</c:v>
                </c:pt>
                <c:pt idx="75">
                  <c:v>46661</c:v>
                </c:pt>
                <c:pt idx="76">
                  <c:v>46692</c:v>
                </c:pt>
                <c:pt idx="77">
                  <c:v>46722</c:v>
                </c:pt>
                <c:pt idx="78">
                  <c:v>46753</c:v>
                </c:pt>
                <c:pt idx="79">
                  <c:v>46784</c:v>
                </c:pt>
                <c:pt idx="80">
                  <c:v>46813</c:v>
                </c:pt>
                <c:pt idx="81">
                  <c:v>46844</c:v>
                </c:pt>
                <c:pt idx="82">
                  <c:v>46874</c:v>
                </c:pt>
                <c:pt idx="83">
                  <c:v>46905</c:v>
                </c:pt>
                <c:pt idx="84">
                  <c:v>46935</c:v>
                </c:pt>
                <c:pt idx="85">
                  <c:v>46966</c:v>
                </c:pt>
                <c:pt idx="86">
                  <c:v>46997</c:v>
                </c:pt>
                <c:pt idx="87">
                  <c:v>47027</c:v>
                </c:pt>
                <c:pt idx="88">
                  <c:v>47058</c:v>
                </c:pt>
                <c:pt idx="89">
                  <c:v>47088</c:v>
                </c:pt>
                <c:pt idx="90">
                  <c:v>47119</c:v>
                </c:pt>
                <c:pt idx="91">
                  <c:v>47150</c:v>
                </c:pt>
                <c:pt idx="92">
                  <c:v>47178</c:v>
                </c:pt>
                <c:pt idx="93">
                  <c:v>47209</c:v>
                </c:pt>
                <c:pt idx="94">
                  <c:v>47239</c:v>
                </c:pt>
                <c:pt idx="95">
                  <c:v>47270</c:v>
                </c:pt>
                <c:pt idx="96">
                  <c:v>47300</c:v>
                </c:pt>
                <c:pt idx="97">
                  <c:v>47331</c:v>
                </c:pt>
                <c:pt idx="98">
                  <c:v>47362</c:v>
                </c:pt>
                <c:pt idx="99">
                  <c:v>47392</c:v>
                </c:pt>
                <c:pt idx="100">
                  <c:v>47423</c:v>
                </c:pt>
                <c:pt idx="101">
                  <c:v>47453</c:v>
                </c:pt>
                <c:pt idx="102">
                  <c:v>47484</c:v>
                </c:pt>
                <c:pt idx="103">
                  <c:v>47515</c:v>
                </c:pt>
                <c:pt idx="104">
                  <c:v>47543</c:v>
                </c:pt>
                <c:pt idx="105">
                  <c:v>47574</c:v>
                </c:pt>
                <c:pt idx="106">
                  <c:v>47604</c:v>
                </c:pt>
                <c:pt idx="107">
                  <c:v>47635</c:v>
                </c:pt>
                <c:pt idx="108">
                  <c:v>47665</c:v>
                </c:pt>
                <c:pt idx="109">
                  <c:v>47696</c:v>
                </c:pt>
                <c:pt idx="110">
                  <c:v>47727</c:v>
                </c:pt>
                <c:pt idx="111">
                  <c:v>47757</c:v>
                </c:pt>
                <c:pt idx="112">
                  <c:v>47788</c:v>
                </c:pt>
                <c:pt idx="113">
                  <c:v>47818</c:v>
                </c:pt>
                <c:pt idx="114">
                  <c:v>47849</c:v>
                </c:pt>
                <c:pt idx="115">
                  <c:v>47880</c:v>
                </c:pt>
                <c:pt idx="116">
                  <c:v>47908</c:v>
                </c:pt>
                <c:pt idx="117">
                  <c:v>47939</c:v>
                </c:pt>
                <c:pt idx="118">
                  <c:v>47969</c:v>
                </c:pt>
                <c:pt idx="119">
                  <c:v>48000</c:v>
                </c:pt>
                <c:pt idx="120">
                  <c:v>48030</c:v>
                </c:pt>
                <c:pt idx="121">
                  <c:v>48061</c:v>
                </c:pt>
                <c:pt idx="122">
                  <c:v>48092</c:v>
                </c:pt>
                <c:pt idx="123">
                  <c:v>48122</c:v>
                </c:pt>
                <c:pt idx="124">
                  <c:v>48153</c:v>
                </c:pt>
                <c:pt idx="125">
                  <c:v>48183</c:v>
                </c:pt>
                <c:pt idx="126">
                  <c:v>48214</c:v>
                </c:pt>
                <c:pt idx="127">
                  <c:v>48245</c:v>
                </c:pt>
                <c:pt idx="128">
                  <c:v>48274</c:v>
                </c:pt>
                <c:pt idx="129">
                  <c:v>48305</c:v>
                </c:pt>
                <c:pt idx="130">
                  <c:v>48335</c:v>
                </c:pt>
                <c:pt idx="131">
                  <c:v>48366</c:v>
                </c:pt>
                <c:pt idx="132">
                  <c:v>48396</c:v>
                </c:pt>
                <c:pt idx="133">
                  <c:v>48427</c:v>
                </c:pt>
                <c:pt idx="134">
                  <c:v>48458</c:v>
                </c:pt>
                <c:pt idx="135">
                  <c:v>48488</c:v>
                </c:pt>
                <c:pt idx="136">
                  <c:v>48519</c:v>
                </c:pt>
                <c:pt idx="137">
                  <c:v>48549</c:v>
                </c:pt>
                <c:pt idx="138">
                  <c:v>48580</c:v>
                </c:pt>
                <c:pt idx="139">
                  <c:v>48611</c:v>
                </c:pt>
                <c:pt idx="140">
                  <c:v>48639</c:v>
                </c:pt>
                <c:pt idx="141">
                  <c:v>48670</c:v>
                </c:pt>
                <c:pt idx="142">
                  <c:v>48700</c:v>
                </c:pt>
                <c:pt idx="143">
                  <c:v>48731</c:v>
                </c:pt>
                <c:pt idx="144">
                  <c:v>48761</c:v>
                </c:pt>
                <c:pt idx="145">
                  <c:v>48792</c:v>
                </c:pt>
                <c:pt idx="146">
                  <c:v>48823</c:v>
                </c:pt>
                <c:pt idx="147">
                  <c:v>48853</c:v>
                </c:pt>
                <c:pt idx="148">
                  <c:v>48884</c:v>
                </c:pt>
                <c:pt idx="149">
                  <c:v>48914</c:v>
                </c:pt>
                <c:pt idx="150">
                  <c:v>48945</c:v>
                </c:pt>
                <c:pt idx="151">
                  <c:v>48976</c:v>
                </c:pt>
                <c:pt idx="152">
                  <c:v>49004</c:v>
                </c:pt>
                <c:pt idx="153">
                  <c:v>49035</c:v>
                </c:pt>
                <c:pt idx="154">
                  <c:v>49065</c:v>
                </c:pt>
                <c:pt idx="155">
                  <c:v>49096</c:v>
                </c:pt>
                <c:pt idx="156">
                  <c:v>49126</c:v>
                </c:pt>
                <c:pt idx="157">
                  <c:v>49157</c:v>
                </c:pt>
                <c:pt idx="158">
                  <c:v>49188</c:v>
                </c:pt>
                <c:pt idx="159">
                  <c:v>49218</c:v>
                </c:pt>
                <c:pt idx="160">
                  <c:v>49249</c:v>
                </c:pt>
                <c:pt idx="161">
                  <c:v>49279</c:v>
                </c:pt>
                <c:pt idx="162">
                  <c:v>49310</c:v>
                </c:pt>
                <c:pt idx="163">
                  <c:v>49341</c:v>
                </c:pt>
                <c:pt idx="164">
                  <c:v>49369</c:v>
                </c:pt>
                <c:pt idx="165">
                  <c:v>49400</c:v>
                </c:pt>
                <c:pt idx="166">
                  <c:v>49430</c:v>
                </c:pt>
                <c:pt idx="167">
                  <c:v>49461</c:v>
                </c:pt>
                <c:pt idx="168">
                  <c:v>49491</c:v>
                </c:pt>
                <c:pt idx="169">
                  <c:v>49522</c:v>
                </c:pt>
                <c:pt idx="170">
                  <c:v>49553</c:v>
                </c:pt>
                <c:pt idx="171">
                  <c:v>49583</c:v>
                </c:pt>
                <c:pt idx="172">
                  <c:v>49614</c:v>
                </c:pt>
                <c:pt idx="173">
                  <c:v>49644</c:v>
                </c:pt>
                <c:pt idx="174">
                  <c:v>49675</c:v>
                </c:pt>
                <c:pt idx="175">
                  <c:v>49706</c:v>
                </c:pt>
                <c:pt idx="176">
                  <c:v>49735</c:v>
                </c:pt>
                <c:pt idx="177">
                  <c:v>49766</c:v>
                </c:pt>
                <c:pt idx="178">
                  <c:v>49796</c:v>
                </c:pt>
                <c:pt idx="179">
                  <c:v>49827</c:v>
                </c:pt>
                <c:pt idx="180">
                  <c:v>49857</c:v>
                </c:pt>
                <c:pt idx="181">
                  <c:v>49888</c:v>
                </c:pt>
                <c:pt idx="182">
                  <c:v>49919</c:v>
                </c:pt>
                <c:pt idx="183">
                  <c:v>49949</c:v>
                </c:pt>
                <c:pt idx="184">
                  <c:v>49980</c:v>
                </c:pt>
                <c:pt idx="185">
                  <c:v>50010</c:v>
                </c:pt>
                <c:pt idx="186">
                  <c:v>50041</c:v>
                </c:pt>
                <c:pt idx="187">
                  <c:v>50072</c:v>
                </c:pt>
                <c:pt idx="188">
                  <c:v>50100</c:v>
                </c:pt>
                <c:pt idx="189">
                  <c:v>50131</c:v>
                </c:pt>
                <c:pt idx="190">
                  <c:v>50161</c:v>
                </c:pt>
                <c:pt idx="191">
                  <c:v>50192</c:v>
                </c:pt>
                <c:pt idx="192">
                  <c:v>50222</c:v>
                </c:pt>
                <c:pt idx="193">
                  <c:v>50253</c:v>
                </c:pt>
                <c:pt idx="194">
                  <c:v>50284</c:v>
                </c:pt>
                <c:pt idx="195">
                  <c:v>50314</c:v>
                </c:pt>
                <c:pt idx="196">
                  <c:v>50345</c:v>
                </c:pt>
                <c:pt idx="197">
                  <c:v>50375</c:v>
                </c:pt>
                <c:pt idx="198">
                  <c:v>50406</c:v>
                </c:pt>
                <c:pt idx="199">
                  <c:v>50437</c:v>
                </c:pt>
                <c:pt idx="200">
                  <c:v>50465</c:v>
                </c:pt>
                <c:pt idx="201">
                  <c:v>50496</c:v>
                </c:pt>
                <c:pt idx="202">
                  <c:v>50526</c:v>
                </c:pt>
                <c:pt idx="203">
                  <c:v>50557</c:v>
                </c:pt>
                <c:pt idx="204">
                  <c:v>50587</c:v>
                </c:pt>
                <c:pt idx="205">
                  <c:v>50618</c:v>
                </c:pt>
                <c:pt idx="206">
                  <c:v>50649</c:v>
                </c:pt>
                <c:pt idx="207">
                  <c:v>50679</c:v>
                </c:pt>
                <c:pt idx="208">
                  <c:v>50710</c:v>
                </c:pt>
                <c:pt idx="209">
                  <c:v>50740</c:v>
                </c:pt>
                <c:pt idx="210">
                  <c:v>50771</c:v>
                </c:pt>
                <c:pt idx="211">
                  <c:v>50802</c:v>
                </c:pt>
                <c:pt idx="212">
                  <c:v>50830</c:v>
                </c:pt>
                <c:pt idx="213">
                  <c:v>50861</c:v>
                </c:pt>
                <c:pt idx="214">
                  <c:v>50891</c:v>
                </c:pt>
                <c:pt idx="215">
                  <c:v>50922</c:v>
                </c:pt>
                <c:pt idx="216">
                  <c:v>50952</c:v>
                </c:pt>
                <c:pt idx="217">
                  <c:v>50983</c:v>
                </c:pt>
                <c:pt idx="218">
                  <c:v>51014</c:v>
                </c:pt>
                <c:pt idx="219">
                  <c:v>51044</c:v>
                </c:pt>
                <c:pt idx="220">
                  <c:v>51075</c:v>
                </c:pt>
                <c:pt idx="221">
                  <c:v>51105</c:v>
                </c:pt>
                <c:pt idx="222">
                  <c:v>51136</c:v>
                </c:pt>
                <c:pt idx="223">
                  <c:v>51167</c:v>
                </c:pt>
                <c:pt idx="224">
                  <c:v>51196</c:v>
                </c:pt>
                <c:pt idx="225">
                  <c:v>51227</c:v>
                </c:pt>
                <c:pt idx="226">
                  <c:v>51257</c:v>
                </c:pt>
                <c:pt idx="227">
                  <c:v>51288</c:v>
                </c:pt>
                <c:pt idx="228">
                  <c:v>51318</c:v>
                </c:pt>
                <c:pt idx="229">
                  <c:v>51349</c:v>
                </c:pt>
                <c:pt idx="230">
                  <c:v>51380</c:v>
                </c:pt>
                <c:pt idx="231">
                  <c:v>51410</c:v>
                </c:pt>
                <c:pt idx="232">
                  <c:v>51441</c:v>
                </c:pt>
                <c:pt idx="233">
                  <c:v>51471</c:v>
                </c:pt>
                <c:pt idx="234">
                  <c:v>51502</c:v>
                </c:pt>
                <c:pt idx="235">
                  <c:v>51533</c:v>
                </c:pt>
                <c:pt idx="236">
                  <c:v>51561</c:v>
                </c:pt>
                <c:pt idx="237">
                  <c:v>51592</c:v>
                </c:pt>
                <c:pt idx="238">
                  <c:v>51622</c:v>
                </c:pt>
                <c:pt idx="239">
                  <c:v>51653</c:v>
                </c:pt>
                <c:pt idx="240">
                  <c:v>51683</c:v>
                </c:pt>
                <c:pt idx="241">
                  <c:v>51714</c:v>
                </c:pt>
                <c:pt idx="242">
                  <c:v>51745</c:v>
                </c:pt>
                <c:pt idx="243">
                  <c:v>51775</c:v>
                </c:pt>
                <c:pt idx="244">
                  <c:v>51806</c:v>
                </c:pt>
                <c:pt idx="245">
                  <c:v>51836</c:v>
                </c:pt>
                <c:pt idx="246">
                  <c:v>51867</c:v>
                </c:pt>
                <c:pt idx="247">
                  <c:v>51898</c:v>
                </c:pt>
                <c:pt idx="248">
                  <c:v>51926</c:v>
                </c:pt>
                <c:pt idx="249">
                  <c:v>51957</c:v>
                </c:pt>
                <c:pt idx="250">
                  <c:v>51987</c:v>
                </c:pt>
                <c:pt idx="251">
                  <c:v>52018</c:v>
                </c:pt>
                <c:pt idx="252">
                  <c:v>52048</c:v>
                </c:pt>
                <c:pt idx="253">
                  <c:v>52079</c:v>
                </c:pt>
                <c:pt idx="254">
                  <c:v>52110</c:v>
                </c:pt>
                <c:pt idx="255">
                  <c:v>52140</c:v>
                </c:pt>
                <c:pt idx="256">
                  <c:v>52171</c:v>
                </c:pt>
                <c:pt idx="257">
                  <c:v>52201</c:v>
                </c:pt>
                <c:pt idx="258">
                  <c:v>52232</c:v>
                </c:pt>
                <c:pt idx="259">
                  <c:v>52263</c:v>
                </c:pt>
                <c:pt idx="260">
                  <c:v>52291</c:v>
                </c:pt>
                <c:pt idx="261">
                  <c:v>52322</c:v>
                </c:pt>
                <c:pt idx="262">
                  <c:v>52352</c:v>
                </c:pt>
                <c:pt idx="263">
                  <c:v>52383</c:v>
                </c:pt>
                <c:pt idx="264">
                  <c:v>52413</c:v>
                </c:pt>
                <c:pt idx="265">
                  <c:v>52444</c:v>
                </c:pt>
                <c:pt idx="266">
                  <c:v>52475</c:v>
                </c:pt>
                <c:pt idx="267">
                  <c:v>52505</c:v>
                </c:pt>
                <c:pt idx="268">
                  <c:v>52536</c:v>
                </c:pt>
                <c:pt idx="269">
                  <c:v>52566</c:v>
                </c:pt>
                <c:pt idx="270">
                  <c:v>52597</c:v>
                </c:pt>
                <c:pt idx="271">
                  <c:v>52628</c:v>
                </c:pt>
                <c:pt idx="272">
                  <c:v>52657</c:v>
                </c:pt>
                <c:pt idx="273">
                  <c:v>52688</c:v>
                </c:pt>
                <c:pt idx="274">
                  <c:v>52718</c:v>
                </c:pt>
                <c:pt idx="275">
                  <c:v>52749</c:v>
                </c:pt>
                <c:pt idx="276">
                  <c:v>52779</c:v>
                </c:pt>
                <c:pt idx="277">
                  <c:v>52810</c:v>
                </c:pt>
                <c:pt idx="278">
                  <c:v>52841</c:v>
                </c:pt>
                <c:pt idx="279">
                  <c:v>52871</c:v>
                </c:pt>
                <c:pt idx="280">
                  <c:v>52902</c:v>
                </c:pt>
                <c:pt idx="281">
                  <c:v>52932</c:v>
                </c:pt>
                <c:pt idx="282">
                  <c:v>52963</c:v>
                </c:pt>
                <c:pt idx="283">
                  <c:v>52994</c:v>
                </c:pt>
                <c:pt idx="284">
                  <c:v>53022</c:v>
                </c:pt>
                <c:pt idx="285">
                  <c:v>53053</c:v>
                </c:pt>
                <c:pt idx="286">
                  <c:v>53083</c:v>
                </c:pt>
                <c:pt idx="287">
                  <c:v>53114</c:v>
                </c:pt>
                <c:pt idx="288">
                  <c:v>53144</c:v>
                </c:pt>
                <c:pt idx="289">
                  <c:v>53175</c:v>
                </c:pt>
                <c:pt idx="290">
                  <c:v>53206</c:v>
                </c:pt>
                <c:pt idx="291">
                  <c:v>53236</c:v>
                </c:pt>
                <c:pt idx="292">
                  <c:v>53267</c:v>
                </c:pt>
                <c:pt idx="293">
                  <c:v>53297</c:v>
                </c:pt>
                <c:pt idx="294">
                  <c:v>53328</c:v>
                </c:pt>
                <c:pt idx="295">
                  <c:v>53359</c:v>
                </c:pt>
                <c:pt idx="296">
                  <c:v>53387</c:v>
                </c:pt>
                <c:pt idx="297">
                  <c:v>53418</c:v>
                </c:pt>
                <c:pt idx="298">
                  <c:v>53448</c:v>
                </c:pt>
                <c:pt idx="299">
                  <c:v>53479</c:v>
                </c:pt>
                <c:pt idx="300">
                  <c:v>53509</c:v>
                </c:pt>
                <c:pt idx="301">
                  <c:v>53540</c:v>
                </c:pt>
                <c:pt idx="302">
                  <c:v>53571</c:v>
                </c:pt>
                <c:pt idx="303">
                  <c:v>53601</c:v>
                </c:pt>
                <c:pt idx="304">
                  <c:v>53632</c:v>
                </c:pt>
                <c:pt idx="305">
                  <c:v>53662</c:v>
                </c:pt>
                <c:pt idx="306">
                  <c:v>53693</c:v>
                </c:pt>
                <c:pt idx="307">
                  <c:v>53724</c:v>
                </c:pt>
                <c:pt idx="308">
                  <c:v>53752</c:v>
                </c:pt>
                <c:pt idx="309">
                  <c:v>53783</c:v>
                </c:pt>
                <c:pt idx="310">
                  <c:v>53813</c:v>
                </c:pt>
                <c:pt idx="311">
                  <c:v>53844</c:v>
                </c:pt>
                <c:pt idx="312">
                  <c:v>53874</c:v>
                </c:pt>
                <c:pt idx="313">
                  <c:v>53905</c:v>
                </c:pt>
                <c:pt idx="314">
                  <c:v>53936</c:v>
                </c:pt>
                <c:pt idx="315">
                  <c:v>53966</c:v>
                </c:pt>
                <c:pt idx="316">
                  <c:v>53997</c:v>
                </c:pt>
                <c:pt idx="317">
                  <c:v>54027</c:v>
                </c:pt>
                <c:pt idx="318">
                  <c:v>54058</c:v>
                </c:pt>
                <c:pt idx="319">
                  <c:v>54089</c:v>
                </c:pt>
                <c:pt idx="320">
                  <c:v>54118</c:v>
                </c:pt>
                <c:pt idx="321">
                  <c:v>54149</c:v>
                </c:pt>
                <c:pt idx="322">
                  <c:v>54179</c:v>
                </c:pt>
                <c:pt idx="323">
                  <c:v>54210</c:v>
                </c:pt>
                <c:pt idx="324">
                  <c:v>54240</c:v>
                </c:pt>
                <c:pt idx="325">
                  <c:v>54271</c:v>
                </c:pt>
                <c:pt idx="326">
                  <c:v>54302</c:v>
                </c:pt>
                <c:pt idx="327">
                  <c:v>54332</c:v>
                </c:pt>
                <c:pt idx="328">
                  <c:v>54363</c:v>
                </c:pt>
                <c:pt idx="329">
                  <c:v>54393</c:v>
                </c:pt>
                <c:pt idx="330">
                  <c:v>54424</c:v>
                </c:pt>
                <c:pt idx="331">
                  <c:v>54455</c:v>
                </c:pt>
                <c:pt idx="332">
                  <c:v>54483</c:v>
                </c:pt>
                <c:pt idx="333">
                  <c:v>54514</c:v>
                </c:pt>
                <c:pt idx="334">
                  <c:v>54544</c:v>
                </c:pt>
                <c:pt idx="335">
                  <c:v>54575</c:v>
                </c:pt>
                <c:pt idx="336">
                  <c:v>54605</c:v>
                </c:pt>
                <c:pt idx="337">
                  <c:v>54636</c:v>
                </c:pt>
                <c:pt idx="338">
                  <c:v>54667</c:v>
                </c:pt>
                <c:pt idx="339">
                  <c:v>54697</c:v>
                </c:pt>
                <c:pt idx="340">
                  <c:v>54728</c:v>
                </c:pt>
                <c:pt idx="341">
                  <c:v>54758</c:v>
                </c:pt>
                <c:pt idx="342">
                  <c:v>54789</c:v>
                </c:pt>
                <c:pt idx="343">
                  <c:v>54820</c:v>
                </c:pt>
                <c:pt idx="344">
                  <c:v>54848</c:v>
                </c:pt>
                <c:pt idx="345">
                  <c:v>54879</c:v>
                </c:pt>
                <c:pt idx="346">
                  <c:v>54909</c:v>
                </c:pt>
                <c:pt idx="347">
                  <c:v>54940</c:v>
                </c:pt>
                <c:pt idx="348">
                  <c:v>54970</c:v>
                </c:pt>
                <c:pt idx="349">
                  <c:v>55001</c:v>
                </c:pt>
                <c:pt idx="350">
                  <c:v>55032</c:v>
                </c:pt>
                <c:pt idx="351">
                  <c:v>55062</c:v>
                </c:pt>
                <c:pt idx="352">
                  <c:v>55093</c:v>
                </c:pt>
                <c:pt idx="353">
                  <c:v>55123</c:v>
                </c:pt>
                <c:pt idx="354">
                  <c:v>55154</c:v>
                </c:pt>
                <c:pt idx="355">
                  <c:v>55185</c:v>
                </c:pt>
                <c:pt idx="356">
                  <c:v>55213</c:v>
                </c:pt>
                <c:pt idx="357">
                  <c:v>55244</c:v>
                </c:pt>
                <c:pt idx="358">
                  <c:v>55274</c:v>
                </c:pt>
                <c:pt idx="359">
                  <c:v>55305</c:v>
                </c:pt>
                <c:pt idx="360">
                  <c:v>55335</c:v>
                </c:pt>
                <c:pt idx="361">
                  <c:v>55366</c:v>
                </c:pt>
                <c:pt idx="362">
                  <c:v>55397</c:v>
                </c:pt>
                <c:pt idx="363">
                  <c:v>55427</c:v>
                </c:pt>
                <c:pt idx="364">
                  <c:v>55458</c:v>
                </c:pt>
                <c:pt idx="365">
                  <c:v>55488</c:v>
                </c:pt>
                <c:pt idx="366">
                  <c:v>55519</c:v>
                </c:pt>
                <c:pt idx="367">
                  <c:v>55550</c:v>
                </c:pt>
                <c:pt idx="368">
                  <c:v>55579</c:v>
                </c:pt>
                <c:pt idx="369">
                  <c:v>55610</c:v>
                </c:pt>
                <c:pt idx="370">
                  <c:v>55640</c:v>
                </c:pt>
                <c:pt idx="371">
                  <c:v>55671</c:v>
                </c:pt>
                <c:pt idx="372">
                  <c:v>55701</c:v>
                </c:pt>
                <c:pt idx="373">
                  <c:v>55732</c:v>
                </c:pt>
                <c:pt idx="374">
                  <c:v>55763</c:v>
                </c:pt>
                <c:pt idx="375">
                  <c:v>55793</c:v>
                </c:pt>
                <c:pt idx="376">
                  <c:v>55824</c:v>
                </c:pt>
                <c:pt idx="377">
                  <c:v>55854</c:v>
                </c:pt>
                <c:pt idx="378">
                  <c:v>55885</c:v>
                </c:pt>
                <c:pt idx="379">
                  <c:v>55916</c:v>
                </c:pt>
                <c:pt idx="380">
                  <c:v>55944</c:v>
                </c:pt>
                <c:pt idx="381">
                  <c:v>55975</c:v>
                </c:pt>
                <c:pt idx="382">
                  <c:v>56005</c:v>
                </c:pt>
                <c:pt idx="383">
                  <c:v>56036</c:v>
                </c:pt>
                <c:pt idx="384">
                  <c:v>56066</c:v>
                </c:pt>
                <c:pt idx="385">
                  <c:v>56097</c:v>
                </c:pt>
                <c:pt idx="386">
                  <c:v>56128</c:v>
                </c:pt>
                <c:pt idx="387">
                  <c:v>56158</c:v>
                </c:pt>
                <c:pt idx="388">
                  <c:v>56189</c:v>
                </c:pt>
                <c:pt idx="389">
                  <c:v>56219</c:v>
                </c:pt>
                <c:pt idx="390">
                  <c:v>56250</c:v>
                </c:pt>
                <c:pt idx="391">
                  <c:v>56281</c:v>
                </c:pt>
                <c:pt idx="392">
                  <c:v>56309</c:v>
                </c:pt>
                <c:pt idx="393">
                  <c:v>56340</c:v>
                </c:pt>
                <c:pt idx="394">
                  <c:v>56370</c:v>
                </c:pt>
                <c:pt idx="395">
                  <c:v>56401</c:v>
                </c:pt>
                <c:pt idx="396">
                  <c:v>56431</c:v>
                </c:pt>
                <c:pt idx="397">
                  <c:v>56462</c:v>
                </c:pt>
                <c:pt idx="398">
                  <c:v>56493</c:v>
                </c:pt>
                <c:pt idx="399">
                  <c:v>56523</c:v>
                </c:pt>
                <c:pt idx="400">
                  <c:v>56554</c:v>
                </c:pt>
                <c:pt idx="401">
                  <c:v>56584</c:v>
                </c:pt>
                <c:pt idx="402">
                  <c:v>56615</c:v>
                </c:pt>
                <c:pt idx="403">
                  <c:v>56646</c:v>
                </c:pt>
                <c:pt idx="404">
                  <c:v>56674</c:v>
                </c:pt>
                <c:pt idx="405">
                  <c:v>56705</c:v>
                </c:pt>
                <c:pt idx="406">
                  <c:v>56735</c:v>
                </c:pt>
                <c:pt idx="407">
                  <c:v>56766</c:v>
                </c:pt>
                <c:pt idx="408">
                  <c:v>56796</c:v>
                </c:pt>
                <c:pt idx="409">
                  <c:v>56827</c:v>
                </c:pt>
                <c:pt idx="410">
                  <c:v>56858</c:v>
                </c:pt>
                <c:pt idx="411">
                  <c:v>56888</c:v>
                </c:pt>
                <c:pt idx="412">
                  <c:v>56919</c:v>
                </c:pt>
                <c:pt idx="413">
                  <c:v>56949</c:v>
                </c:pt>
                <c:pt idx="414">
                  <c:v>56980</c:v>
                </c:pt>
                <c:pt idx="415">
                  <c:v>57011</c:v>
                </c:pt>
                <c:pt idx="416">
                  <c:v>57040</c:v>
                </c:pt>
                <c:pt idx="417">
                  <c:v>57071</c:v>
                </c:pt>
                <c:pt idx="418">
                  <c:v>57101</c:v>
                </c:pt>
                <c:pt idx="419">
                  <c:v>57132</c:v>
                </c:pt>
                <c:pt idx="420">
                  <c:v>57162</c:v>
                </c:pt>
                <c:pt idx="421">
                  <c:v>57193</c:v>
                </c:pt>
                <c:pt idx="422">
                  <c:v>57224</c:v>
                </c:pt>
                <c:pt idx="423">
                  <c:v>57254</c:v>
                </c:pt>
                <c:pt idx="424">
                  <c:v>57285</c:v>
                </c:pt>
                <c:pt idx="425">
                  <c:v>57315</c:v>
                </c:pt>
                <c:pt idx="426">
                  <c:v>57346</c:v>
                </c:pt>
                <c:pt idx="427">
                  <c:v>57377</c:v>
                </c:pt>
                <c:pt idx="428">
                  <c:v>57405</c:v>
                </c:pt>
                <c:pt idx="429">
                  <c:v>57436</c:v>
                </c:pt>
                <c:pt idx="430">
                  <c:v>57466</c:v>
                </c:pt>
                <c:pt idx="431">
                  <c:v>57497</c:v>
                </c:pt>
                <c:pt idx="432">
                  <c:v>57527</c:v>
                </c:pt>
                <c:pt idx="433">
                  <c:v>57558</c:v>
                </c:pt>
                <c:pt idx="434">
                  <c:v>57589</c:v>
                </c:pt>
                <c:pt idx="435">
                  <c:v>57619</c:v>
                </c:pt>
                <c:pt idx="436">
                  <c:v>57650</c:v>
                </c:pt>
                <c:pt idx="437">
                  <c:v>57680</c:v>
                </c:pt>
                <c:pt idx="438">
                  <c:v>57711</c:v>
                </c:pt>
                <c:pt idx="439">
                  <c:v>57742</c:v>
                </c:pt>
                <c:pt idx="440">
                  <c:v>57770</c:v>
                </c:pt>
                <c:pt idx="441">
                  <c:v>57801</c:v>
                </c:pt>
                <c:pt idx="442">
                  <c:v>57831</c:v>
                </c:pt>
                <c:pt idx="443">
                  <c:v>57862</c:v>
                </c:pt>
                <c:pt idx="444">
                  <c:v>57892</c:v>
                </c:pt>
                <c:pt idx="445">
                  <c:v>57923</c:v>
                </c:pt>
                <c:pt idx="446">
                  <c:v>57954</c:v>
                </c:pt>
                <c:pt idx="447">
                  <c:v>57984</c:v>
                </c:pt>
                <c:pt idx="448">
                  <c:v>58015</c:v>
                </c:pt>
                <c:pt idx="449">
                  <c:v>58045</c:v>
                </c:pt>
                <c:pt idx="450">
                  <c:v>58076</c:v>
                </c:pt>
                <c:pt idx="451">
                  <c:v>58107</c:v>
                </c:pt>
                <c:pt idx="452">
                  <c:v>58135</c:v>
                </c:pt>
                <c:pt idx="453">
                  <c:v>58166</c:v>
                </c:pt>
                <c:pt idx="454">
                  <c:v>58196</c:v>
                </c:pt>
                <c:pt idx="455">
                  <c:v>58227</c:v>
                </c:pt>
                <c:pt idx="456">
                  <c:v>58257</c:v>
                </c:pt>
                <c:pt idx="457">
                  <c:v>58288</c:v>
                </c:pt>
                <c:pt idx="458">
                  <c:v>58319</c:v>
                </c:pt>
                <c:pt idx="459">
                  <c:v>58349</c:v>
                </c:pt>
                <c:pt idx="460">
                  <c:v>58380</c:v>
                </c:pt>
                <c:pt idx="461">
                  <c:v>58410</c:v>
                </c:pt>
                <c:pt idx="462">
                  <c:v>58441</c:v>
                </c:pt>
                <c:pt idx="463">
                  <c:v>58472</c:v>
                </c:pt>
                <c:pt idx="464">
                  <c:v>58501</c:v>
                </c:pt>
                <c:pt idx="465">
                  <c:v>58532</c:v>
                </c:pt>
                <c:pt idx="466">
                  <c:v>58562</c:v>
                </c:pt>
                <c:pt idx="467">
                  <c:v>58593</c:v>
                </c:pt>
                <c:pt idx="468">
                  <c:v>58623</c:v>
                </c:pt>
                <c:pt idx="469">
                  <c:v>58654</c:v>
                </c:pt>
                <c:pt idx="470">
                  <c:v>58685</c:v>
                </c:pt>
                <c:pt idx="471">
                  <c:v>58715</c:v>
                </c:pt>
                <c:pt idx="472">
                  <c:v>58746</c:v>
                </c:pt>
                <c:pt idx="473">
                  <c:v>58776</c:v>
                </c:pt>
                <c:pt idx="474">
                  <c:v>58807</c:v>
                </c:pt>
                <c:pt idx="475">
                  <c:v>58838</c:v>
                </c:pt>
                <c:pt idx="476">
                  <c:v>58866</c:v>
                </c:pt>
                <c:pt idx="477">
                  <c:v>58897</c:v>
                </c:pt>
                <c:pt idx="478">
                  <c:v>58927</c:v>
                </c:pt>
                <c:pt idx="479">
                  <c:v>58958</c:v>
                </c:pt>
                <c:pt idx="480">
                  <c:v>58988</c:v>
                </c:pt>
                <c:pt idx="481">
                  <c:v>59019</c:v>
                </c:pt>
                <c:pt idx="482">
                  <c:v>59050</c:v>
                </c:pt>
                <c:pt idx="483">
                  <c:v>59080</c:v>
                </c:pt>
                <c:pt idx="484">
                  <c:v>59111</c:v>
                </c:pt>
                <c:pt idx="485">
                  <c:v>59141</c:v>
                </c:pt>
                <c:pt idx="486">
                  <c:v>59172</c:v>
                </c:pt>
                <c:pt idx="487">
                  <c:v>59203</c:v>
                </c:pt>
                <c:pt idx="488">
                  <c:v>59231</c:v>
                </c:pt>
                <c:pt idx="489">
                  <c:v>59262</c:v>
                </c:pt>
                <c:pt idx="490">
                  <c:v>59292</c:v>
                </c:pt>
                <c:pt idx="491">
                  <c:v>59323</c:v>
                </c:pt>
                <c:pt idx="492">
                  <c:v>59353</c:v>
                </c:pt>
                <c:pt idx="493">
                  <c:v>59384</c:v>
                </c:pt>
                <c:pt idx="494">
                  <c:v>59415</c:v>
                </c:pt>
                <c:pt idx="495">
                  <c:v>59445</c:v>
                </c:pt>
                <c:pt idx="496">
                  <c:v>59476</c:v>
                </c:pt>
                <c:pt idx="497">
                  <c:v>59506</c:v>
                </c:pt>
                <c:pt idx="498">
                  <c:v>59537</c:v>
                </c:pt>
                <c:pt idx="499">
                  <c:v>59568</c:v>
                </c:pt>
                <c:pt idx="500">
                  <c:v>59596</c:v>
                </c:pt>
                <c:pt idx="501">
                  <c:v>59627</c:v>
                </c:pt>
                <c:pt idx="502">
                  <c:v>59657</c:v>
                </c:pt>
                <c:pt idx="503">
                  <c:v>59688</c:v>
                </c:pt>
                <c:pt idx="504">
                  <c:v>59718</c:v>
                </c:pt>
                <c:pt idx="505">
                  <c:v>59749</c:v>
                </c:pt>
                <c:pt idx="506">
                  <c:v>59780</c:v>
                </c:pt>
                <c:pt idx="507">
                  <c:v>59810</c:v>
                </c:pt>
                <c:pt idx="508">
                  <c:v>59841</c:v>
                </c:pt>
                <c:pt idx="509">
                  <c:v>59871</c:v>
                </c:pt>
                <c:pt idx="510">
                  <c:v>59902</c:v>
                </c:pt>
                <c:pt idx="511">
                  <c:v>59933</c:v>
                </c:pt>
                <c:pt idx="512">
                  <c:v>59962</c:v>
                </c:pt>
                <c:pt idx="513">
                  <c:v>59993</c:v>
                </c:pt>
                <c:pt idx="514">
                  <c:v>60023</c:v>
                </c:pt>
                <c:pt idx="515">
                  <c:v>60054</c:v>
                </c:pt>
                <c:pt idx="516">
                  <c:v>60084</c:v>
                </c:pt>
                <c:pt idx="517">
                  <c:v>60115</c:v>
                </c:pt>
                <c:pt idx="518">
                  <c:v>60146</c:v>
                </c:pt>
                <c:pt idx="519">
                  <c:v>60176</c:v>
                </c:pt>
                <c:pt idx="520">
                  <c:v>60207</c:v>
                </c:pt>
                <c:pt idx="521">
                  <c:v>60237</c:v>
                </c:pt>
                <c:pt idx="522">
                  <c:v>60268</c:v>
                </c:pt>
                <c:pt idx="523">
                  <c:v>60299</c:v>
                </c:pt>
                <c:pt idx="524">
                  <c:v>60327</c:v>
                </c:pt>
                <c:pt idx="525">
                  <c:v>60358</c:v>
                </c:pt>
                <c:pt idx="526">
                  <c:v>60388</c:v>
                </c:pt>
                <c:pt idx="527">
                  <c:v>60419</c:v>
                </c:pt>
                <c:pt idx="528">
                  <c:v>60449</c:v>
                </c:pt>
                <c:pt idx="529">
                  <c:v>60480</c:v>
                </c:pt>
                <c:pt idx="530">
                  <c:v>60511</c:v>
                </c:pt>
                <c:pt idx="531">
                  <c:v>60541</c:v>
                </c:pt>
                <c:pt idx="532">
                  <c:v>60572</c:v>
                </c:pt>
                <c:pt idx="533">
                  <c:v>60602</c:v>
                </c:pt>
                <c:pt idx="534">
                  <c:v>60633</c:v>
                </c:pt>
                <c:pt idx="535">
                  <c:v>60664</c:v>
                </c:pt>
                <c:pt idx="536">
                  <c:v>60692</c:v>
                </c:pt>
                <c:pt idx="537">
                  <c:v>60723</c:v>
                </c:pt>
                <c:pt idx="538">
                  <c:v>60753</c:v>
                </c:pt>
                <c:pt idx="539">
                  <c:v>60784</c:v>
                </c:pt>
                <c:pt idx="540">
                  <c:v>60814</c:v>
                </c:pt>
                <c:pt idx="541">
                  <c:v>60845</c:v>
                </c:pt>
                <c:pt idx="542">
                  <c:v>60876</c:v>
                </c:pt>
                <c:pt idx="543">
                  <c:v>60906</c:v>
                </c:pt>
                <c:pt idx="544">
                  <c:v>60937</c:v>
                </c:pt>
                <c:pt idx="545">
                  <c:v>60967</c:v>
                </c:pt>
                <c:pt idx="546">
                  <c:v>60998</c:v>
                </c:pt>
                <c:pt idx="547">
                  <c:v>61029</c:v>
                </c:pt>
                <c:pt idx="548">
                  <c:v>61057</c:v>
                </c:pt>
                <c:pt idx="549">
                  <c:v>61088</c:v>
                </c:pt>
                <c:pt idx="550">
                  <c:v>61118</c:v>
                </c:pt>
                <c:pt idx="551">
                  <c:v>61149</c:v>
                </c:pt>
                <c:pt idx="552">
                  <c:v>61179</c:v>
                </c:pt>
                <c:pt idx="553">
                  <c:v>61210</c:v>
                </c:pt>
              </c:numCache>
            </c:numRef>
          </c:cat>
          <c:val>
            <c:numRef>
              <c:f>Plano!$E$5:$E$558</c:f>
              <c:numCache>
                <c:formatCode>_ "R$"\ * #,##0.00_ ;_ "R$"\ * \-#,##0.00_ ;_ "R$"\ * "-"??_ ;_ @_ </c:formatCode>
                <c:ptCount val="55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F-4AA4-81EC-E7773C1EF9F9}"/>
            </c:ext>
          </c:extLst>
        </c:ser>
        <c:ser>
          <c:idx val="1"/>
          <c:order val="1"/>
          <c:tx>
            <c:strRef>
              <c:f>Plano!$H$4</c:f>
              <c:strCache>
                <c:ptCount val="1"/>
                <c:pt idx="0">
                  <c:v> Realizado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Plano!$C$5:$C$558</c:f>
              <c:numCache>
                <c:formatCode>mmm\-yy</c:formatCode>
                <c:ptCount val="554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  <c:pt idx="49">
                  <c:v>45870</c:v>
                </c:pt>
                <c:pt idx="50">
                  <c:v>45901</c:v>
                </c:pt>
                <c:pt idx="51">
                  <c:v>45931</c:v>
                </c:pt>
                <c:pt idx="52">
                  <c:v>45962</c:v>
                </c:pt>
                <c:pt idx="53">
                  <c:v>45992</c:v>
                </c:pt>
                <c:pt idx="54">
                  <c:v>46023</c:v>
                </c:pt>
                <c:pt idx="55">
                  <c:v>46054</c:v>
                </c:pt>
                <c:pt idx="56">
                  <c:v>46082</c:v>
                </c:pt>
                <c:pt idx="57">
                  <c:v>46113</c:v>
                </c:pt>
                <c:pt idx="58">
                  <c:v>46143</c:v>
                </c:pt>
                <c:pt idx="59">
                  <c:v>46174</c:v>
                </c:pt>
                <c:pt idx="60">
                  <c:v>46204</c:v>
                </c:pt>
                <c:pt idx="61">
                  <c:v>46235</c:v>
                </c:pt>
                <c:pt idx="62">
                  <c:v>46266</c:v>
                </c:pt>
                <c:pt idx="63">
                  <c:v>46296</c:v>
                </c:pt>
                <c:pt idx="64">
                  <c:v>46327</c:v>
                </c:pt>
                <c:pt idx="65">
                  <c:v>46357</c:v>
                </c:pt>
                <c:pt idx="66">
                  <c:v>46388</c:v>
                </c:pt>
                <c:pt idx="67">
                  <c:v>46419</c:v>
                </c:pt>
                <c:pt idx="68">
                  <c:v>46447</c:v>
                </c:pt>
                <c:pt idx="69">
                  <c:v>46478</c:v>
                </c:pt>
                <c:pt idx="70">
                  <c:v>46508</c:v>
                </c:pt>
                <c:pt idx="71">
                  <c:v>46539</c:v>
                </c:pt>
                <c:pt idx="72">
                  <c:v>46569</c:v>
                </c:pt>
                <c:pt idx="73">
                  <c:v>46600</c:v>
                </c:pt>
                <c:pt idx="74">
                  <c:v>46631</c:v>
                </c:pt>
                <c:pt idx="75">
                  <c:v>46661</c:v>
                </c:pt>
                <c:pt idx="76">
                  <c:v>46692</c:v>
                </c:pt>
                <c:pt idx="77">
                  <c:v>46722</c:v>
                </c:pt>
                <c:pt idx="78">
                  <c:v>46753</c:v>
                </c:pt>
                <c:pt idx="79">
                  <c:v>46784</c:v>
                </c:pt>
                <c:pt idx="80">
                  <c:v>46813</c:v>
                </c:pt>
                <c:pt idx="81">
                  <c:v>46844</c:v>
                </c:pt>
                <c:pt idx="82">
                  <c:v>46874</c:v>
                </c:pt>
                <c:pt idx="83">
                  <c:v>46905</c:v>
                </c:pt>
                <c:pt idx="84">
                  <c:v>46935</c:v>
                </c:pt>
                <c:pt idx="85">
                  <c:v>46966</c:v>
                </c:pt>
                <c:pt idx="86">
                  <c:v>46997</c:v>
                </c:pt>
                <c:pt idx="87">
                  <c:v>47027</c:v>
                </c:pt>
                <c:pt idx="88">
                  <c:v>47058</c:v>
                </c:pt>
                <c:pt idx="89">
                  <c:v>47088</c:v>
                </c:pt>
                <c:pt idx="90">
                  <c:v>47119</c:v>
                </c:pt>
                <c:pt idx="91">
                  <c:v>47150</c:v>
                </c:pt>
                <c:pt idx="92">
                  <c:v>47178</c:v>
                </c:pt>
                <c:pt idx="93">
                  <c:v>47209</c:v>
                </c:pt>
                <c:pt idx="94">
                  <c:v>47239</c:v>
                </c:pt>
                <c:pt idx="95">
                  <c:v>47270</c:v>
                </c:pt>
                <c:pt idx="96">
                  <c:v>47300</c:v>
                </c:pt>
                <c:pt idx="97">
                  <c:v>47331</c:v>
                </c:pt>
                <c:pt idx="98">
                  <c:v>47362</c:v>
                </c:pt>
                <c:pt idx="99">
                  <c:v>47392</c:v>
                </c:pt>
                <c:pt idx="100">
                  <c:v>47423</c:v>
                </c:pt>
                <c:pt idx="101">
                  <c:v>47453</c:v>
                </c:pt>
                <c:pt idx="102">
                  <c:v>47484</c:v>
                </c:pt>
                <c:pt idx="103">
                  <c:v>47515</c:v>
                </c:pt>
                <c:pt idx="104">
                  <c:v>47543</c:v>
                </c:pt>
                <c:pt idx="105">
                  <c:v>47574</c:v>
                </c:pt>
                <c:pt idx="106">
                  <c:v>47604</c:v>
                </c:pt>
                <c:pt idx="107">
                  <c:v>47635</c:v>
                </c:pt>
                <c:pt idx="108">
                  <c:v>47665</c:v>
                </c:pt>
                <c:pt idx="109">
                  <c:v>47696</c:v>
                </c:pt>
                <c:pt idx="110">
                  <c:v>47727</c:v>
                </c:pt>
                <c:pt idx="111">
                  <c:v>47757</c:v>
                </c:pt>
                <c:pt idx="112">
                  <c:v>47788</c:v>
                </c:pt>
                <c:pt idx="113">
                  <c:v>47818</c:v>
                </c:pt>
                <c:pt idx="114">
                  <c:v>47849</c:v>
                </c:pt>
                <c:pt idx="115">
                  <c:v>47880</c:v>
                </c:pt>
                <c:pt idx="116">
                  <c:v>47908</c:v>
                </c:pt>
                <c:pt idx="117">
                  <c:v>47939</c:v>
                </c:pt>
                <c:pt idx="118">
                  <c:v>47969</c:v>
                </c:pt>
                <c:pt idx="119">
                  <c:v>48000</c:v>
                </c:pt>
                <c:pt idx="120">
                  <c:v>48030</c:v>
                </c:pt>
                <c:pt idx="121">
                  <c:v>48061</c:v>
                </c:pt>
                <c:pt idx="122">
                  <c:v>48092</c:v>
                </c:pt>
                <c:pt idx="123">
                  <c:v>48122</c:v>
                </c:pt>
                <c:pt idx="124">
                  <c:v>48153</c:v>
                </c:pt>
                <c:pt idx="125">
                  <c:v>48183</c:v>
                </c:pt>
                <c:pt idx="126">
                  <c:v>48214</c:v>
                </c:pt>
                <c:pt idx="127">
                  <c:v>48245</c:v>
                </c:pt>
                <c:pt idx="128">
                  <c:v>48274</c:v>
                </c:pt>
                <c:pt idx="129">
                  <c:v>48305</c:v>
                </c:pt>
                <c:pt idx="130">
                  <c:v>48335</c:v>
                </c:pt>
                <c:pt idx="131">
                  <c:v>48366</c:v>
                </c:pt>
                <c:pt idx="132">
                  <c:v>48396</c:v>
                </c:pt>
                <c:pt idx="133">
                  <c:v>48427</c:v>
                </c:pt>
                <c:pt idx="134">
                  <c:v>48458</c:v>
                </c:pt>
                <c:pt idx="135">
                  <c:v>48488</c:v>
                </c:pt>
                <c:pt idx="136">
                  <c:v>48519</c:v>
                </c:pt>
                <c:pt idx="137">
                  <c:v>48549</c:v>
                </c:pt>
                <c:pt idx="138">
                  <c:v>48580</c:v>
                </c:pt>
                <c:pt idx="139">
                  <c:v>48611</c:v>
                </c:pt>
                <c:pt idx="140">
                  <c:v>48639</c:v>
                </c:pt>
                <c:pt idx="141">
                  <c:v>48670</c:v>
                </c:pt>
                <c:pt idx="142">
                  <c:v>48700</c:v>
                </c:pt>
                <c:pt idx="143">
                  <c:v>48731</c:v>
                </c:pt>
                <c:pt idx="144">
                  <c:v>48761</c:v>
                </c:pt>
                <c:pt idx="145">
                  <c:v>48792</c:v>
                </c:pt>
                <c:pt idx="146">
                  <c:v>48823</c:v>
                </c:pt>
                <c:pt idx="147">
                  <c:v>48853</c:v>
                </c:pt>
                <c:pt idx="148">
                  <c:v>48884</c:v>
                </c:pt>
                <c:pt idx="149">
                  <c:v>48914</c:v>
                </c:pt>
                <c:pt idx="150">
                  <c:v>48945</c:v>
                </c:pt>
                <c:pt idx="151">
                  <c:v>48976</c:v>
                </c:pt>
                <c:pt idx="152">
                  <c:v>49004</c:v>
                </c:pt>
                <c:pt idx="153">
                  <c:v>49035</c:v>
                </c:pt>
                <c:pt idx="154">
                  <c:v>49065</c:v>
                </c:pt>
                <c:pt idx="155">
                  <c:v>49096</c:v>
                </c:pt>
                <c:pt idx="156">
                  <c:v>49126</c:v>
                </c:pt>
                <c:pt idx="157">
                  <c:v>49157</c:v>
                </c:pt>
                <c:pt idx="158">
                  <c:v>49188</c:v>
                </c:pt>
                <c:pt idx="159">
                  <c:v>49218</c:v>
                </c:pt>
                <c:pt idx="160">
                  <c:v>49249</c:v>
                </c:pt>
                <c:pt idx="161">
                  <c:v>49279</c:v>
                </c:pt>
                <c:pt idx="162">
                  <c:v>49310</c:v>
                </c:pt>
                <c:pt idx="163">
                  <c:v>49341</c:v>
                </c:pt>
                <c:pt idx="164">
                  <c:v>49369</c:v>
                </c:pt>
                <c:pt idx="165">
                  <c:v>49400</c:v>
                </c:pt>
                <c:pt idx="166">
                  <c:v>49430</c:v>
                </c:pt>
                <c:pt idx="167">
                  <c:v>49461</c:v>
                </c:pt>
                <c:pt idx="168">
                  <c:v>49491</c:v>
                </c:pt>
                <c:pt idx="169">
                  <c:v>49522</c:v>
                </c:pt>
                <c:pt idx="170">
                  <c:v>49553</c:v>
                </c:pt>
                <c:pt idx="171">
                  <c:v>49583</c:v>
                </c:pt>
                <c:pt idx="172">
                  <c:v>49614</c:v>
                </c:pt>
                <c:pt idx="173">
                  <c:v>49644</c:v>
                </c:pt>
                <c:pt idx="174">
                  <c:v>49675</c:v>
                </c:pt>
                <c:pt idx="175">
                  <c:v>49706</c:v>
                </c:pt>
                <c:pt idx="176">
                  <c:v>49735</c:v>
                </c:pt>
                <c:pt idx="177">
                  <c:v>49766</c:v>
                </c:pt>
                <c:pt idx="178">
                  <c:v>49796</c:v>
                </c:pt>
                <c:pt idx="179">
                  <c:v>49827</c:v>
                </c:pt>
                <c:pt idx="180">
                  <c:v>49857</c:v>
                </c:pt>
                <c:pt idx="181">
                  <c:v>49888</c:v>
                </c:pt>
                <c:pt idx="182">
                  <c:v>49919</c:v>
                </c:pt>
                <c:pt idx="183">
                  <c:v>49949</c:v>
                </c:pt>
                <c:pt idx="184">
                  <c:v>49980</c:v>
                </c:pt>
                <c:pt idx="185">
                  <c:v>50010</c:v>
                </c:pt>
                <c:pt idx="186">
                  <c:v>50041</c:v>
                </c:pt>
                <c:pt idx="187">
                  <c:v>50072</c:v>
                </c:pt>
                <c:pt idx="188">
                  <c:v>50100</c:v>
                </c:pt>
                <c:pt idx="189">
                  <c:v>50131</c:v>
                </c:pt>
                <c:pt idx="190">
                  <c:v>50161</c:v>
                </c:pt>
                <c:pt idx="191">
                  <c:v>50192</c:v>
                </c:pt>
                <c:pt idx="192">
                  <c:v>50222</c:v>
                </c:pt>
                <c:pt idx="193">
                  <c:v>50253</c:v>
                </c:pt>
                <c:pt idx="194">
                  <c:v>50284</c:v>
                </c:pt>
                <c:pt idx="195">
                  <c:v>50314</c:v>
                </c:pt>
                <c:pt idx="196">
                  <c:v>50345</c:v>
                </c:pt>
                <c:pt idx="197">
                  <c:v>50375</c:v>
                </c:pt>
                <c:pt idx="198">
                  <c:v>50406</c:v>
                </c:pt>
                <c:pt idx="199">
                  <c:v>50437</c:v>
                </c:pt>
                <c:pt idx="200">
                  <c:v>50465</c:v>
                </c:pt>
                <c:pt idx="201">
                  <c:v>50496</c:v>
                </c:pt>
                <c:pt idx="202">
                  <c:v>50526</c:v>
                </c:pt>
                <c:pt idx="203">
                  <c:v>50557</c:v>
                </c:pt>
                <c:pt idx="204">
                  <c:v>50587</c:v>
                </c:pt>
                <c:pt idx="205">
                  <c:v>50618</c:v>
                </c:pt>
                <c:pt idx="206">
                  <c:v>50649</c:v>
                </c:pt>
                <c:pt idx="207">
                  <c:v>50679</c:v>
                </c:pt>
                <c:pt idx="208">
                  <c:v>50710</c:v>
                </c:pt>
                <c:pt idx="209">
                  <c:v>50740</c:v>
                </c:pt>
                <c:pt idx="210">
                  <c:v>50771</c:v>
                </c:pt>
                <c:pt idx="211">
                  <c:v>50802</c:v>
                </c:pt>
                <c:pt idx="212">
                  <c:v>50830</c:v>
                </c:pt>
                <c:pt idx="213">
                  <c:v>50861</c:v>
                </c:pt>
                <c:pt idx="214">
                  <c:v>50891</c:v>
                </c:pt>
                <c:pt idx="215">
                  <c:v>50922</c:v>
                </c:pt>
                <c:pt idx="216">
                  <c:v>50952</c:v>
                </c:pt>
                <c:pt idx="217">
                  <c:v>50983</c:v>
                </c:pt>
                <c:pt idx="218">
                  <c:v>51014</c:v>
                </c:pt>
                <c:pt idx="219">
                  <c:v>51044</c:v>
                </c:pt>
                <c:pt idx="220">
                  <c:v>51075</c:v>
                </c:pt>
                <c:pt idx="221">
                  <c:v>51105</c:v>
                </c:pt>
                <c:pt idx="222">
                  <c:v>51136</c:v>
                </c:pt>
                <c:pt idx="223">
                  <c:v>51167</c:v>
                </c:pt>
                <c:pt idx="224">
                  <c:v>51196</c:v>
                </c:pt>
                <c:pt idx="225">
                  <c:v>51227</c:v>
                </c:pt>
                <c:pt idx="226">
                  <c:v>51257</c:v>
                </c:pt>
                <c:pt idx="227">
                  <c:v>51288</c:v>
                </c:pt>
                <c:pt idx="228">
                  <c:v>51318</c:v>
                </c:pt>
                <c:pt idx="229">
                  <c:v>51349</c:v>
                </c:pt>
                <c:pt idx="230">
                  <c:v>51380</c:v>
                </c:pt>
                <c:pt idx="231">
                  <c:v>51410</c:v>
                </c:pt>
                <c:pt idx="232">
                  <c:v>51441</c:v>
                </c:pt>
                <c:pt idx="233">
                  <c:v>51471</c:v>
                </c:pt>
                <c:pt idx="234">
                  <c:v>51502</c:v>
                </c:pt>
                <c:pt idx="235">
                  <c:v>51533</c:v>
                </c:pt>
                <c:pt idx="236">
                  <c:v>51561</c:v>
                </c:pt>
                <c:pt idx="237">
                  <c:v>51592</c:v>
                </c:pt>
                <c:pt idx="238">
                  <c:v>51622</c:v>
                </c:pt>
                <c:pt idx="239">
                  <c:v>51653</c:v>
                </c:pt>
                <c:pt idx="240">
                  <c:v>51683</c:v>
                </c:pt>
                <c:pt idx="241">
                  <c:v>51714</c:v>
                </c:pt>
                <c:pt idx="242">
                  <c:v>51745</c:v>
                </c:pt>
                <c:pt idx="243">
                  <c:v>51775</c:v>
                </c:pt>
                <c:pt idx="244">
                  <c:v>51806</c:v>
                </c:pt>
                <c:pt idx="245">
                  <c:v>51836</c:v>
                </c:pt>
                <c:pt idx="246">
                  <c:v>51867</c:v>
                </c:pt>
                <c:pt idx="247">
                  <c:v>51898</c:v>
                </c:pt>
                <c:pt idx="248">
                  <c:v>51926</c:v>
                </c:pt>
                <c:pt idx="249">
                  <c:v>51957</c:v>
                </c:pt>
                <c:pt idx="250">
                  <c:v>51987</c:v>
                </c:pt>
                <c:pt idx="251">
                  <c:v>52018</c:v>
                </c:pt>
                <c:pt idx="252">
                  <c:v>52048</c:v>
                </c:pt>
                <c:pt idx="253">
                  <c:v>52079</c:v>
                </c:pt>
                <c:pt idx="254">
                  <c:v>52110</c:v>
                </c:pt>
                <c:pt idx="255">
                  <c:v>52140</c:v>
                </c:pt>
                <c:pt idx="256">
                  <c:v>52171</c:v>
                </c:pt>
                <c:pt idx="257">
                  <c:v>52201</c:v>
                </c:pt>
                <c:pt idx="258">
                  <c:v>52232</c:v>
                </c:pt>
                <c:pt idx="259">
                  <c:v>52263</c:v>
                </c:pt>
                <c:pt idx="260">
                  <c:v>52291</c:v>
                </c:pt>
                <c:pt idx="261">
                  <c:v>52322</c:v>
                </c:pt>
                <c:pt idx="262">
                  <c:v>52352</c:v>
                </c:pt>
                <c:pt idx="263">
                  <c:v>52383</c:v>
                </c:pt>
                <c:pt idx="264">
                  <c:v>52413</c:v>
                </c:pt>
                <c:pt idx="265">
                  <c:v>52444</c:v>
                </c:pt>
                <c:pt idx="266">
                  <c:v>52475</c:v>
                </c:pt>
                <c:pt idx="267">
                  <c:v>52505</c:v>
                </c:pt>
                <c:pt idx="268">
                  <c:v>52536</c:v>
                </c:pt>
                <c:pt idx="269">
                  <c:v>52566</c:v>
                </c:pt>
                <c:pt idx="270">
                  <c:v>52597</c:v>
                </c:pt>
                <c:pt idx="271">
                  <c:v>52628</c:v>
                </c:pt>
                <c:pt idx="272">
                  <c:v>52657</c:v>
                </c:pt>
                <c:pt idx="273">
                  <c:v>52688</c:v>
                </c:pt>
                <c:pt idx="274">
                  <c:v>52718</c:v>
                </c:pt>
                <c:pt idx="275">
                  <c:v>52749</c:v>
                </c:pt>
                <c:pt idx="276">
                  <c:v>52779</c:v>
                </c:pt>
                <c:pt idx="277">
                  <c:v>52810</c:v>
                </c:pt>
                <c:pt idx="278">
                  <c:v>52841</c:v>
                </c:pt>
                <c:pt idx="279">
                  <c:v>52871</c:v>
                </c:pt>
                <c:pt idx="280">
                  <c:v>52902</c:v>
                </c:pt>
                <c:pt idx="281">
                  <c:v>52932</c:v>
                </c:pt>
                <c:pt idx="282">
                  <c:v>52963</c:v>
                </c:pt>
                <c:pt idx="283">
                  <c:v>52994</c:v>
                </c:pt>
                <c:pt idx="284">
                  <c:v>53022</c:v>
                </c:pt>
                <c:pt idx="285">
                  <c:v>53053</c:v>
                </c:pt>
                <c:pt idx="286">
                  <c:v>53083</c:v>
                </c:pt>
                <c:pt idx="287">
                  <c:v>53114</c:v>
                </c:pt>
                <c:pt idx="288">
                  <c:v>53144</c:v>
                </c:pt>
                <c:pt idx="289">
                  <c:v>53175</c:v>
                </c:pt>
                <c:pt idx="290">
                  <c:v>53206</c:v>
                </c:pt>
                <c:pt idx="291">
                  <c:v>53236</c:v>
                </c:pt>
                <c:pt idx="292">
                  <c:v>53267</c:v>
                </c:pt>
                <c:pt idx="293">
                  <c:v>53297</c:v>
                </c:pt>
                <c:pt idx="294">
                  <c:v>53328</c:v>
                </c:pt>
                <c:pt idx="295">
                  <c:v>53359</c:v>
                </c:pt>
                <c:pt idx="296">
                  <c:v>53387</c:v>
                </c:pt>
                <c:pt idx="297">
                  <c:v>53418</c:v>
                </c:pt>
                <c:pt idx="298">
                  <c:v>53448</c:v>
                </c:pt>
                <c:pt idx="299">
                  <c:v>53479</c:v>
                </c:pt>
                <c:pt idx="300">
                  <c:v>53509</c:v>
                </c:pt>
                <c:pt idx="301">
                  <c:v>53540</c:v>
                </c:pt>
                <c:pt idx="302">
                  <c:v>53571</c:v>
                </c:pt>
                <c:pt idx="303">
                  <c:v>53601</c:v>
                </c:pt>
                <c:pt idx="304">
                  <c:v>53632</c:v>
                </c:pt>
                <c:pt idx="305">
                  <c:v>53662</c:v>
                </c:pt>
                <c:pt idx="306">
                  <c:v>53693</c:v>
                </c:pt>
                <c:pt idx="307">
                  <c:v>53724</c:v>
                </c:pt>
                <c:pt idx="308">
                  <c:v>53752</c:v>
                </c:pt>
                <c:pt idx="309">
                  <c:v>53783</c:v>
                </c:pt>
                <c:pt idx="310">
                  <c:v>53813</c:v>
                </c:pt>
                <c:pt idx="311">
                  <c:v>53844</c:v>
                </c:pt>
                <c:pt idx="312">
                  <c:v>53874</c:v>
                </c:pt>
                <c:pt idx="313">
                  <c:v>53905</c:v>
                </c:pt>
                <c:pt idx="314">
                  <c:v>53936</c:v>
                </c:pt>
                <c:pt idx="315">
                  <c:v>53966</c:v>
                </c:pt>
                <c:pt idx="316">
                  <c:v>53997</c:v>
                </c:pt>
                <c:pt idx="317">
                  <c:v>54027</c:v>
                </c:pt>
                <c:pt idx="318">
                  <c:v>54058</c:v>
                </c:pt>
                <c:pt idx="319">
                  <c:v>54089</c:v>
                </c:pt>
                <c:pt idx="320">
                  <c:v>54118</c:v>
                </c:pt>
                <c:pt idx="321">
                  <c:v>54149</c:v>
                </c:pt>
                <c:pt idx="322">
                  <c:v>54179</c:v>
                </c:pt>
                <c:pt idx="323">
                  <c:v>54210</c:v>
                </c:pt>
                <c:pt idx="324">
                  <c:v>54240</c:v>
                </c:pt>
                <c:pt idx="325">
                  <c:v>54271</c:v>
                </c:pt>
                <c:pt idx="326">
                  <c:v>54302</c:v>
                </c:pt>
                <c:pt idx="327">
                  <c:v>54332</c:v>
                </c:pt>
                <c:pt idx="328">
                  <c:v>54363</c:v>
                </c:pt>
                <c:pt idx="329">
                  <c:v>54393</c:v>
                </c:pt>
                <c:pt idx="330">
                  <c:v>54424</c:v>
                </c:pt>
                <c:pt idx="331">
                  <c:v>54455</c:v>
                </c:pt>
                <c:pt idx="332">
                  <c:v>54483</c:v>
                </c:pt>
                <c:pt idx="333">
                  <c:v>54514</c:v>
                </c:pt>
                <c:pt idx="334">
                  <c:v>54544</c:v>
                </c:pt>
                <c:pt idx="335">
                  <c:v>54575</c:v>
                </c:pt>
                <c:pt idx="336">
                  <c:v>54605</c:v>
                </c:pt>
                <c:pt idx="337">
                  <c:v>54636</c:v>
                </c:pt>
                <c:pt idx="338">
                  <c:v>54667</c:v>
                </c:pt>
                <c:pt idx="339">
                  <c:v>54697</c:v>
                </c:pt>
                <c:pt idx="340">
                  <c:v>54728</c:v>
                </c:pt>
                <c:pt idx="341">
                  <c:v>54758</c:v>
                </c:pt>
                <c:pt idx="342">
                  <c:v>54789</c:v>
                </c:pt>
                <c:pt idx="343">
                  <c:v>54820</c:v>
                </c:pt>
                <c:pt idx="344">
                  <c:v>54848</c:v>
                </c:pt>
                <c:pt idx="345">
                  <c:v>54879</c:v>
                </c:pt>
                <c:pt idx="346">
                  <c:v>54909</c:v>
                </c:pt>
                <c:pt idx="347">
                  <c:v>54940</c:v>
                </c:pt>
                <c:pt idx="348">
                  <c:v>54970</c:v>
                </c:pt>
                <c:pt idx="349">
                  <c:v>55001</c:v>
                </c:pt>
                <c:pt idx="350">
                  <c:v>55032</c:v>
                </c:pt>
                <c:pt idx="351">
                  <c:v>55062</c:v>
                </c:pt>
                <c:pt idx="352">
                  <c:v>55093</c:v>
                </c:pt>
                <c:pt idx="353">
                  <c:v>55123</c:v>
                </c:pt>
                <c:pt idx="354">
                  <c:v>55154</c:v>
                </c:pt>
                <c:pt idx="355">
                  <c:v>55185</c:v>
                </c:pt>
                <c:pt idx="356">
                  <c:v>55213</c:v>
                </c:pt>
                <c:pt idx="357">
                  <c:v>55244</c:v>
                </c:pt>
                <c:pt idx="358">
                  <c:v>55274</c:v>
                </c:pt>
                <c:pt idx="359">
                  <c:v>55305</c:v>
                </c:pt>
                <c:pt idx="360">
                  <c:v>55335</c:v>
                </c:pt>
                <c:pt idx="361">
                  <c:v>55366</c:v>
                </c:pt>
                <c:pt idx="362">
                  <c:v>55397</c:v>
                </c:pt>
                <c:pt idx="363">
                  <c:v>55427</c:v>
                </c:pt>
                <c:pt idx="364">
                  <c:v>55458</c:v>
                </c:pt>
                <c:pt idx="365">
                  <c:v>55488</c:v>
                </c:pt>
                <c:pt idx="366">
                  <c:v>55519</c:v>
                </c:pt>
                <c:pt idx="367">
                  <c:v>55550</c:v>
                </c:pt>
                <c:pt idx="368">
                  <c:v>55579</c:v>
                </c:pt>
                <c:pt idx="369">
                  <c:v>55610</c:v>
                </c:pt>
                <c:pt idx="370">
                  <c:v>55640</c:v>
                </c:pt>
                <c:pt idx="371">
                  <c:v>55671</c:v>
                </c:pt>
                <c:pt idx="372">
                  <c:v>55701</c:v>
                </c:pt>
                <c:pt idx="373">
                  <c:v>55732</c:v>
                </c:pt>
                <c:pt idx="374">
                  <c:v>55763</c:v>
                </c:pt>
                <c:pt idx="375">
                  <c:v>55793</c:v>
                </c:pt>
                <c:pt idx="376">
                  <c:v>55824</c:v>
                </c:pt>
                <c:pt idx="377">
                  <c:v>55854</c:v>
                </c:pt>
                <c:pt idx="378">
                  <c:v>55885</c:v>
                </c:pt>
                <c:pt idx="379">
                  <c:v>55916</c:v>
                </c:pt>
                <c:pt idx="380">
                  <c:v>55944</c:v>
                </c:pt>
                <c:pt idx="381">
                  <c:v>55975</c:v>
                </c:pt>
                <c:pt idx="382">
                  <c:v>56005</c:v>
                </c:pt>
                <c:pt idx="383">
                  <c:v>56036</c:v>
                </c:pt>
                <c:pt idx="384">
                  <c:v>56066</c:v>
                </c:pt>
                <c:pt idx="385">
                  <c:v>56097</c:v>
                </c:pt>
                <c:pt idx="386">
                  <c:v>56128</c:v>
                </c:pt>
                <c:pt idx="387">
                  <c:v>56158</c:v>
                </c:pt>
                <c:pt idx="388">
                  <c:v>56189</c:v>
                </c:pt>
                <c:pt idx="389">
                  <c:v>56219</c:v>
                </c:pt>
                <c:pt idx="390">
                  <c:v>56250</c:v>
                </c:pt>
                <c:pt idx="391">
                  <c:v>56281</c:v>
                </c:pt>
                <c:pt idx="392">
                  <c:v>56309</c:v>
                </c:pt>
                <c:pt idx="393">
                  <c:v>56340</c:v>
                </c:pt>
                <c:pt idx="394">
                  <c:v>56370</c:v>
                </c:pt>
                <c:pt idx="395">
                  <c:v>56401</c:v>
                </c:pt>
                <c:pt idx="396">
                  <c:v>56431</c:v>
                </c:pt>
                <c:pt idx="397">
                  <c:v>56462</c:v>
                </c:pt>
                <c:pt idx="398">
                  <c:v>56493</c:v>
                </c:pt>
                <c:pt idx="399">
                  <c:v>56523</c:v>
                </c:pt>
                <c:pt idx="400">
                  <c:v>56554</c:v>
                </c:pt>
                <c:pt idx="401">
                  <c:v>56584</c:v>
                </c:pt>
                <c:pt idx="402">
                  <c:v>56615</c:v>
                </c:pt>
                <c:pt idx="403">
                  <c:v>56646</c:v>
                </c:pt>
                <c:pt idx="404">
                  <c:v>56674</c:v>
                </c:pt>
                <c:pt idx="405">
                  <c:v>56705</c:v>
                </c:pt>
                <c:pt idx="406">
                  <c:v>56735</c:v>
                </c:pt>
                <c:pt idx="407">
                  <c:v>56766</c:v>
                </c:pt>
                <c:pt idx="408">
                  <c:v>56796</c:v>
                </c:pt>
                <c:pt idx="409">
                  <c:v>56827</c:v>
                </c:pt>
                <c:pt idx="410">
                  <c:v>56858</c:v>
                </c:pt>
                <c:pt idx="411">
                  <c:v>56888</c:v>
                </c:pt>
                <c:pt idx="412">
                  <c:v>56919</c:v>
                </c:pt>
                <c:pt idx="413">
                  <c:v>56949</c:v>
                </c:pt>
                <c:pt idx="414">
                  <c:v>56980</c:v>
                </c:pt>
                <c:pt idx="415">
                  <c:v>57011</c:v>
                </c:pt>
                <c:pt idx="416">
                  <c:v>57040</c:v>
                </c:pt>
                <c:pt idx="417">
                  <c:v>57071</c:v>
                </c:pt>
                <c:pt idx="418">
                  <c:v>57101</c:v>
                </c:pt>
                <c:pt idx="419">
                  <c:v>57132</c:v>
                </c:pt>
                <c:pt idx="420">
                  <c:v>57162</c:v>
                </c:pt>
                <c:pt idx="421">
                  <c:v>57193</c:v>
                </c:pt>
                <c:pt idx="422">
                  <c:v>57224</c:v>
                </c:pt>
                <c:pt idx="423">
                  <c:v>57254</c:v>
                </c:pt>
                <c:pt idx="424">
                  <c:v>57285</c:v>
                </c:pt>
                <c:pt idx="425">
                  <c:v>57315</c:v>
                </c:pt>
                <c:pt idx="426">
                  <c:v>57346</c:v>
                </c:pt>
                <c:pt idx="427">
                  <c:v>57377</c:v>
                </c:pt>
                <c:pt idx="428">
                  <c:v>57405</c:v>
                </c:pt>
                <c:pt idx="429">
                  <c:v>57436</c:v>
                </c:pt>
                <c:pt idx="430">
                  <c:v>57466</c:v>
                </c:pt>
                <c:pt idx="431">
                  <c:v>57497</c:v>
                </c:pt>
                <c:pt idx="432">
                  <c:v>57527</c:v>
                </c:pt>
                <c:pt idx="433">
                  <c:v>57558</c:v>
                </c:pt>
                <c:pt idx="434">
                  <c:v>57589</c:v>
                </c:pt>
                <c:pt idx="435">
                  <c:v>57619</c:v>
                </c:pt>
                <c:pt idx="436">
                  <c:v>57650</c:v>
                </c:pt>
                <c:pt idx="437">
                  <c:v>57680</c:v>
                </c:pt>
                <c:pt idx="438">
                  <c:v>57711</c:v>
                </c:pt>
                <c:pt idx="439">
                  <c:v>57742</c:v>
                </c:pt>
                <c:pt idx="440">
                  <c:v>57770</c:v>
                </c:pt>
                <c:pt idx="441">
                  <c:v>57801</c:v>
                </c:pt>
                <c:pt idx="442">
                  <c:v>57831</c:v>
                </c:pt>
                <c:pt idx="443">
                  <c:v>57862</c:v>
                </c:pt>
                <c:pt idx="444">
                  <c:v>57892</c:v>
                </c:pt>
                <c:pt idx="445">
                  <c:v>57923</c:v>
                </c:pt>
                <c:pt idx="446">
                  <c:v>57954</c:v>
                </c:pt>
                <c:pt idx="447">
                  <c:v>57984</c:v>
                </c:pt>
                <c:pt idx="448">
                  <c:v>58015</c:v>
                </c:pt>
                <c:pt idx="449">
                  <c:v>58045</c:v>
                </c:pt>
                <c:pt idx="450">
                  <c:v>58076</c:v>
                </c:pt>
                <c:pt idx="451">
                  <c:v>58107</c:v>
                </c:pt>
                <c:pt idx="452">
                  <c:v>58135</c:v>
                </c:pt>
                <c:pt idx="453">
                  <c:v>58166</c:v>
                </c:pt>
                <c:pt idx="454">
                  <c:v>58196</c:v>
                </c:pt>
                <c:pt idx="455">
                  <c:v>58227</c:v>
                </c:pt>
                <c:pt idx="456">
                  <c:v>58257</c:v>
                </c:pt>
                <c:pt idx="457">
                  <c:v>58288</c:v>
                </c:pt>
                <c:pt idx="458">
                  <c:v>58319</c:v>
                </c:pt>
                <c:pt idx="459">
                  <c:v>58349</c:v>
                </c:pt>
                <c:pt idx="460">
                  <c:v>58380</c:v>
                </c:pt>
                <c:pt idx="461">
                  <c:v>58410</c:v>
                </c:pt>
                <c:pt idx="462">
                  <c:v>58441</c:v>
                </c:pt>
                <c:pt idx="463">
                  <c:v>58472</c:v>
                </c:pt>
                <c:pt idx="464">
                  <c:v>58501</c:v>
                </c:pt>
                <c:pt idx="465">
                  <c:v>58532</c:v>
                </c:pt>
                <c:pt idx="466">
                  <c:v>58562</c:v>
                </c:pt>
                <c:pt idx="467">
                  <c:v>58593</c:v>
                </c:pt>
                <c:pt idx="468">
                  <c:v>58623</c:v>
                </c:pt>
                <c:pt idx="469">
                  <c:v>58654</c:v>
                </c:pt>
                <c:pt idx="470">
                  <c:v>58685</c:v>
                </c:pt>
                <c:pt idx="471">
                  <c:v>58715</c:v>
                </c:pt>
                <c:pt idx="472">
                  <c:v>58746</c:v>
                </c:pt>
                <c:pt idx="473">
                  <c:v>58776</c:v>
                </c:pt>
                <c:pt idx="474">
                  <c:v>58807</c:v>
                </c:pt>
                <c:pt idx="475">
                  <c:v>58838</c:v>
                </c:pt>
                <c:pt idx="476">
                  <c:v>58866</c:v>
                </c:pt>
                <c:pt idx="477">
                  <c:v>58897</c:v>
                </c:pt>
                <c:pt idx="478">
                  <c:v>58927</c:v>
                </c:pt>
                <c:pt idx="479">
                  <c:v>58958</c:v>
                </c:pt>
                <c:pt idx="480">
                  <c:v>58988</c:v>
                </c:pt>
                <c:pt idx="481">
                  <c:v>59019</c:v>
                </c:pt>
                <c:pt idx="482">
                  <c:v>59050</c:v>
                </c:pt>
                <c:pt idx="483">
                  <c:v>59080</c:v>
                </c:pt>
                <c:pt idx="484">
                  <c:v>59111</c:v>
                </c:pt>
                <c:pt idx="485">
                  <c:v>59141</c:v>
                </c:pt>
                <c:pt idx="486">
                  <c:v>59172</c:v>
                </c:pt>
                <c:pt idx="487">
                  <c:v>59203</c:v>
                </c:pt>
                <c:pt idx="488">
                  <c:v>59231</c:v>
                </c:pt>
                <c:pt idx="489">
                  <c:v>59262</c:v>
                </c:pt>
                <c:pt idx="490">
                  <c:v>59292</c:v>
                </c:pt>
                <c:pt idx="491">
                  <c:v>59323</c:v>
                </c:pt>
                <c:pt idx="492">
                  <c:v>59353</c:v>
                </c:pt>
                <c:pt idx="493">
                  <c:v>59384</c:v>
                </c:pt>
                <c:pt idx="494">
                  <c:v>59415</c:v>
                </c:pt>
                <c:pt idx="495">
                  <c:v>59445</c:v>
                </c:pt>
                <c:pt idx="496">
                  <c:v>59476</c:v>
                </c:pt>
                <c:pt idx="497">
                  <c:v>59506</c:v>
                </c:pt>
                <c:pt idx="498">
                  <c:v>59537</c:v>
                </c:pt>
                <c:pt idx="499">
                  <c:v>59568</c:v>
                </c:pt>
                <c:pt idx="500">
                  <c:v>59596</c:v>
                </c:pt>
                <c:pt idx="501">
                  <c:v>59627</c:v>
                </c:pt>
                <c:pt idx="502">
                  <c:v>59657</c:v>
                </c:pt>
                <c:pt idx="503">
                  <c:v>59688</c:v>
                </c:pt>
                <c:pt idx="504">
                  <c:v>59718</c:v>
                </c:pt>
                <c:pt idx="505">
                  <c:v>59749</c:v>
                </c:pt>
                <c:pt idx="506">
                  <c:v>59780</c:v>
                </c:pt>
                <c:pt idx="507">
                  <c:v>59810</c:v>
                </c:pt>
                <c:pt idx="508">
                  <c:v>59841</c:v>
                </c:pt>
                <c:pt idx="509">
                  <c:v>59871</c:v>
                </c:pt>
                <c:pt idx="510">
                  <c:v>59902</c:v>
                </c:pt>
                <c:pt idx="511">
                  <c:v>59933</c:v>
                </c:pt>
                <c:pt idx="512">
                  <c:v>59962</c:v>
                </c:pt>
                <c:pt idx="513">
                  <c:v>59993</c:v>
                </c:pt>
                <c:pt idx="514">
                  <c:v>60023</c:v>
                </c:pt>
                <c:pt idx="515">
                  <c:v>60054</c:v>
                </c:pt>
                <c:pt idx="516">
                  <c:v>60084</c:v>
                </c:pt>
                <c:pt idx="517">
                  <c:v>60115</c:v>
                </c:pt>
                <c:pt idx="518">
                  <c:v>60146</c:v>
                </c:pt>
                <c:pt idx="519">
                  <c:v>60176</c:v>
                </c:pt>
                <c:pt idx="520">
                  <c:v>60207</c:v>
                </c:pt>
                <c:pt idx="521">
                  <c:v>60237</c:v>
                </c:pt>
                <c:pt idx="522">
                  <c:v>60268</c:v>
                </c:pt>
                <c:pt idx="523">
                  <c:v>60299</c:v>
                </c:pt>
                <c:pt idx="524">
                  <c:v>60327</c:v>
                </c:pt>
                <c:pt idx="525">
                  <c:v>60358</c:v>
                </c:pt>
                <c:pt idx="526">
                  <c:v>60388</c:v>
                </c:pt>
                <c:pt idx="527">
                  <c:v>60419</c:v>
                </c:pt>
                <c:pt idx="528">
                  <c:v>60449</c:v>
                </c:pt>
                <c:pt idx="529">
                  <c:v>60480</c:v>
                </c:pt>
                <c:pt idx="530">
                  <c:v>60511</c:v>
                </c:pt>
                <c:pt idx="531">
                  <c:v>60541</c:v>
                </c:pt>
                <c:pt idx="532">
                  <c:v>60572</c:v>
                </c:pt>
                <c:pt idx="533">
                  <c:v>60602</c:v>
                </c:pt>
                <c:pt idx="534">
                  <c:v>60633</c:v>
                </c:pt>
                <c:pt idx="535">
                  <c:v>60664</c:v>
                </c:pt>
                <c:pt idx="536">
                  <c:v>60692</c:v>
                </c:pt>
                <c:pt idx="537">
                  <c:v>60723</c:v>
                </c:pt>
                <c:pt idx="538">
                  <c:v>60753</c:v>
                </c:pt>
                <c:pt idx="539">
                  <c:v>60784</c:v>
                </c:pt>
                <c:pt idx="540">
                  <c:v>60814</c:v>
                </c:pt>
                <c:pt idx="541">
                  <c:v>60845</c:v>
                </c:pt>
                <c:pt idx="542">
                  <c:v>60876</c:v>
                </c:pt>
                <c:pt idx="543">
                  <c:v>60906</c:v>
                </c:pt>
                <c:pt idx="544">
                  <c:v>60937</c:v>
                </c:pt>
                <c:pt idx="545">
                  <c:v>60967</c:v>
                </c:pt>
                <c:pt idx="546">
                  <c:v>60998</c:v>
                </c:pt>
                <c:pt idx="547">
                  <c:v>61029</c:v>
                </c:pt>
                <c:pt idx="548">
                  <c:v>61057</c:v>
                </c:pt>
                <c:pt idx="549">
                  <c:v>61088</c:v>
                </c:pt>
                <c:pt idx="550">
                  <c:v>61118</c:v>
                </c:pt>
                <c:pt idx="551">
                  <c:v>61149</c:v>
                </c:pt>
                <c:pt idx="552">
                  <c:v>61179</c:v>
                </c:pt>
                <c:pt idx="553">
                  <c:v>61210</c:v>
                </c:pt>
              </c:numCache>
            </c:numRef>
          </c:cat>
          <c:val>
            <c:numRef>
              <c:f>Plano!$H$5:$H$558</c:f>
              <c:numCache>
                <c:formatCode>_ "R$"\ * #,##0.00_ ;_ "R$"\ * \-#,##0.00_ ;_ "R$"\ * "-"??_ ;_ @_ </c:formatCode>
                <c:ptCount val="55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F-4AA4-81EC-E7773C1EF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502256"/>
        <c:axId val="512499960"/>
      </c:lineChart>
      <c:dateAx>
        <c:axId val="5125022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2499960"/>
        <c:crosses val="autoZero"/>
        <c:auto val="1"/>
        <c:lblOffset val="100"/>
        <c:baseTimeUnit val="months"/>
      </c:dateAx>
      <c:valAx>
        <c:axId val="51249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&quot;R$&quot;\ * #,##0.00_ ;_ &quot;R$&quot;\ * \-#,##0.00_ ;_ &quot;R$&quot;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250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Meu Portfólio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[1]Planilha1!$D$3</c:f>
              <c:strCache>
                <c:ptCount val="1"/>
                <c:pt idx="0">
                  <c:v>Valor Relativo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DD-465B-BEDF-F0D00BC1F0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DD-465B-BEDF-F0D00BC1F0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DD-465B-BEDF-F0D00BC1F0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DD-465B-BEDF-F0D00BC1F0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DD-465B-BEDF-F0D00BC1F066}"/>
              </c:ext>
            </c:extLst>
          </c:dPt>
          <c:cat>
            <c:strRef>
              <c:f>[1]Planilha1!$B$4:$B$8</c:f>
              <c:strCache>
                <c:ptCount val="5"/>
                <c:pt idx="0">
                  <c:v>FIIs</c:v>
                </c:pt>
                <c:pt idx="1">
                  <c:v>Ações</c:v>
                </c:pt>
                <c:pt idx="2">
                  <c:v>Stocks</c:v>
                </c:pt>
                <c:pt idx="3">
                  <c:v>Renda Fixa</c:v>
                </c:pt>
                <c:pt idx="4">
                  <c:v>Criptoativos</c:v>
                </c:pt>
              </c:strCache>
            </c:strRef>
          </c:cat>
          <c:val>
            <c:numRef>
              <c:f>[1]Planilha1!$D$4:$D$8</c:f>
              <c:numCache>
                <c:formatCode>General</c:formatCode>
                <c:ptCount val="5"/>
                <c:pt idx="0">
                  <c:v>0.1</c:v>
                </c:pt>
                <c:pt idx="1">
                  <c:v>0.33</c:v>
                </c:pt>
                <c:pt idx="2">
                  <c:v>0.33</c:v>
                </c:pt>
                <c:pt idx="3">
                  <c:v>0.19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BDD-465B-BEDF-F0D00BC1F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138112</xdr:rowOff>
    </xdr:from>
    <xdr:to>
      <xdr:col>13</xdr:col>
      <xdr:colOff>9525</xdr:colOff>
      <xdr:row>52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D61BA7-DE95-4552-ACBE-684E413AB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586368</xdr:colOff>
      <xdr:row>12</xdr:row>
      <xdr:rowOff>173306</xdr:rowOff>
    </xdr:from>
    <xdr:to>
      <xdr:col>5</xdr:col>
      <xdr:colOff>1924050</xdr:colOff>
      <xdr:row>24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3E0BF9-9740-43AB-BEAA-2004CB748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89d41782444e5b6/Documentos/portifo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Planilha2"/>
    </sheetNames>
    <sheetDataSet>
      <sheetData sheetId="0">
        <row r="3">
          <cell r="D3" t="str">
            <v>Valor Relativo</v>
          </cell>
        </row>
        <row r="4">
          <cell r="B4" t="str">
            <v>FIIs</v>
          </cell>
          <cell r="D4">
            <v>0.1</v>
          </cell>
        </row>
        <row r="5">
          <cell r="B5" t="str">
            <v>Ações</v>
          </cell>
          <cell r="D5">
            <v>0.33</v>
          </cell>
        </row>
        <row r="6">
          <cell r="B6" t="str">
            <v>Stocks</v>
          </cell>
          <cell r="D6">
            <v>0.33</v>
          </cell>
        </row>
        <row r="7">
          <cell r="B7" t="str">
            <v>Renda Fixa</v>
          </cell>
          <cell r="D7">
            <v>0.19</v>
          </cell>
        </row>
        <row r="8">
          <cell r="B8" t="str">
            <v>Criptoativos</v>
          </cell>
          <cell r="D8">
            <v>0.05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Victorio Amoedo Luedy" id="{486ADAA9-A7E7-49D4-845A-45CD7C3F79BD}" userId="a89d41782444e5b6" providerId="Windows Live"/>
</personList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4" dT="2021-06-24T17:38:32.28" personId="{486ADAA9-A7E7-49D4-845A-45CD7C3F79BD}" id="{9ECC053D-3BB5-4939-A60D-371E97902FED}">
    <text>Valor que o investidor já possui de reserva individual destinado à aposentadoria.</text>
  </threadedComment>
  <threadedComment ref="K15" dT="2021-06-24T17:45:44.76" personId="{486ADAA9-A7E7-49D4-845A-45CD7C3F79BD}" id="{659C942C-6DC1-46FB-87EA-0441DF8FC314}">
    <text>Inserir o valor do aporte a ser realizado mensalmente com o objetivo de aposentadoria - Lembrar de corrigir pelo IPCA anualmente.</text>
  </threadedComment>
  <threadedComment ref="K17" dT="2021-06-24T18:01:01.34" personId="{486ADAA9-A7E7-49D4-845A-45CD7C3F79BD}" id="{A44CEA1A-5F90-4249-BF2D-DA94D55B4470}">
    <text>Número de meses que o usuário planeja fazer retiradas.</text>
  </threadedComment>
  <threadedComment ref="K21" dT="2021-06-24T18:03:40.84" personId="{486ADAA9-A7E7-49D4-845A-45CD7C3F79BD}" id="{EB70ED0D-8C6E-43D0-8608-A61241291CA8}">
    <text>Iserir o valor do Benefício do INSS projetado na data do início do plano.</text>
  </threadedComment>
  <threadedComment ref="K22" dT="2021-06-24T18:04:00.55" personId="{486ADAA9-A7E7-49D4-845A-45CD7C3F79BD}" id="{02148C7C-6F68-40A2-97CA-EBC26E82235E}">
    <text>Inserir o saque mensal planejado do PGBL</text>
  </threadedComment>
  <threadedComment ref="K23" dT="2021-06-24T18:06:07.29" personId="{486ADAA9-A7E7-49D4-845A-45CD7C3F79BD}" id="{0159CB3D-C9F9-4A0B-9BEF-D4C63B2A3173}">
    <text>Benefício retirado da reserva individual (calculada aqui)</text>
  </threadedComment>
  <threadedComment ref="K24" dT="2021-06-24T18:05:39.60" personId="{486ADAA9-A7E7-49D4-845A-45CD7C3F79BD}" id="{730DACA9-AEF2-4A89-A865-AD08AAC9A7BD}">
    <text>Benefício do Funpresp ou equivalente - Plano complementar privado, se houver.</text>
  </threadedComment>
  <threadedComment ref="K25" dT="2021-06-24T18:05:09.47" personId="{486ADAA9-A7E7-49D4-845A-45CD7C3F79BD}" id="{36C2BD75-00F2-40E2-9A82-F4B492C06E55}">
    <text>Para Funcionários Públicos Federais</text>
  </threadedComment>
  <threadedComment ref="K26" dT="2021-06-24T18:06:40.34" personId="{486ADAA9-A7E7-49D4-845A-45CD7C3F79BD}" id="{AA3F366B-DDA2-4673-B907-D7392B48E4D3}">
    <text>Alugueis, dividendos ou outros proventos.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755"/>
  <sheetViews>
    <sheetView tabSelected="1" zoomScale="115" zoomScaleNormal="115" workbookViewId="0">
      <selection activeCell="G13" sqref="G13"/>
    </sheetView>
  </sheetViews>
  <sheetFormatPr defaultRowHeight="15" x14ac:dyDescent="0.25"/>
  <cols>
    <col min="1" max="1" width="9.140625" style="2"/>
    <col min="2" max="2" width="11.28515625" style="2" customWidth="1"/>
    <col min="3" max="3" width="13.7109375" style="2" bestFit="1" customWidth="1"/>
    <col min="4" max="4" width="15.28515625" style="10" bestFit="1" customWidth="1"/>
    <col min="5" max="5" width="19.140625" style="3" customWidth="1"/>
    <col min="6" max="6" width="16.28515625" style="37" customWidth="1"/>
    <col min="7" max="7" width="16.28515625" style="3" customWidth="1"/>
    <col min="8" max="8" width="16.5703125" style="1" bestFit="1" customWidth="1"/>
    <col min="9" max="9" width="22.5703125" bestFit="1" customWidth="1"/>
    <col min="10" max="10" width="13.28515625" bestFit="1" customWidth="1"/>
    <col min="11" max="11" width="58" bestFit="1" customWidth="1"/>
    <col min="12" max="12" width="26" style="2" bestFit="1" customWidth="1"/>
    <col min="13" max="13" width="32.42578125" bestFit="1" customWidth="1"/>
    <col min="15" max="15" width="15.85546875" bestFit="1" customWidth="1"/>
  </cols>
  <sheetData>
    <row r="2" spans="1:15" ht="15.75" x14ac:dyDescent="0.25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4" spans="1:15" ht="45" x14ac:dyDescent="0.25">
      <c r="A4" s="33" t="s">
        <v>11</v>
      </c>
      <c r="B4" s="33" t="s">
        <v>10</v>
      </c>
      <c r="C4" s="33" t="s">
        <v>0</v>
      </c>
      <c r="D4" s="33" t="s">
        <v>1</v>
      </c>
      <c r="E4" s="33" t="s">
        <v>2</v>
      </c>
      <c r="F4" s="36" t="s">
        <v>49</v>
      </c>
      <c r="G4" s="34" t="s">
        <v>48</v>
      </c>
      <c r="H4" s="35" t="s">
        <v>46</v>
      </c>
      <c r="K4" s="57" t="s">
        <v>12</v>
      </c>
      <c r="L4" s="57"/>
      <c r="M4" s="57"/>
    </row>
    <row r="5" spans="1:15" x14ac:dyDescent="0.25">
      <c r="A5" s="56">
        <v>1</v>
      </c>
      <c r="B5" s="2">
        <v>1</v>
      </c>
      <c r="C5" s="4">
        <v>44378</v>
      </c>
      <c r="E5" s="3">
        <v>0</v>
      </c>
      <c r="F5" s="44">
        <v>8.6999999999999994E-3</v>
      </c>
      <c r="G5" s="3">
        <f>E5*(1+F5)</f>
        <v>0</v>
      </c>
      <c r="H5" s="39"/>
      <c r="K5" t="s">
        <v>15</v>
      </c>
      <c r="L5" s="41" t="s">
        <v>53</v>
      </c>
      <c r="M5" s="7" t="s">
        <v>24</v>
      </c>
    </row>
    <row r="6" spans="1:15" x14ac:dyDescent="0.25">
      <c r="A6" s="56"/>
      <c r="B6" s="2">
        <v>2</v>
      </c>
      <c r="C6" s="4">
        <v>44409</v>
      </c>
      <c r="D6" s="10">
        <v>0</v>
      </c>
      <c r="E6" s="3">
        <v>0</v>
      </c>
      <c r="F6" s="44">
        <v>1.1599999999999999E-2</v>
      </c>
      <c r="G6" s="3">
        <f t="shared" ref="G6:G69" si="0">E6*(1+F6)</f>
        <v>0</v>
      </c>
      <c r="H6" s="39"/>
      <c r="K6" t="s">
        <v>3</v>
      </c>
      <c r="L6" s="6">
        <f>EDATE(L7,L12)</f>
        <v>0</v>
      </c>
    </row>
    <row r="7" spans="1:15" x14ac:dyDescent="0.25">
      <c r="A7" s="56"/>
      <c r="B7" s="2">
        <v>3</v>
      </c>
      <c r="C7" s="4">
        <v>44440</v>
      </c>
      <c r="D7" s="10">
        <v>0</v>
      </c>
      <c r="E7" s="3">
        <v>0</v>
      </c>
      <c r="F7" s="44">
        <v>1.2500000000000001E-2</v>
      </c>
      <c r="G7" s="3">
        <f t="shared" si="0"/>
        <v>0</v>
      </c>
      <c r="H7" s="39"/>
      <c r="K7" t="s">
        <v>16</v>
      </c>
      <c r="L7" s="42"/>
    </row>
    <row r="8" spans="1:15" x14ac:dyDescent="0.25">
      <c r="A8" s="56"/>
      <c r="B8" s="2">
        <v>4</v>
      </c>
      <c r="C8" s="4">
        <v>44470</v>
      </c>
      <c r="D8" s="10">
        <v>0</v>
      </c>
      <c r="E8" s="3">
        <v>0</v>
      </c>
      <c r="F8" s="44">
        <v>9.4999999999999998E-3</v>
      </c>
      <c r="G8" s="3">
        <f t="shared" si="0"/>
        <v>0</v>
      </c>
      <c r="H8" s="39"/>
      <c r="K8" t="s">
        <v>4</v>
      </c>
      <c r="L8" s="42"/>
    </row>
    <row r="9" spans="1:15" x14ac:dyDescent="0.25">
      <c r="A9" s="56"/>
      <c r="B9" s="2">
        <v>5</v>
      </c>
      <c r="C9" s="4">
        <v>44501</v>
      </c>
      <c r="D9" s="10">
        <v>0</v>
      </c>
      <c r="E9" s="3">
        <v>0</v>
      </c>
      <c r="F9" s="44">
        <v>7.3000000000000001E-3</v>
      </c>
      <c r="G9" s="3">
        <f t="shared" si="0"/>
        <v>0</v>
      </c>
      <c r="H9" s="39"/>
      <c r="K9" t="s">
        <v>17</v>
      </c>
      <c r="L9" s="55">
        <f>(L7-L8)/365</f>
        <v>0</v>
      </c>
    </row>
    <row r="10" spans="1:15" x14ac:dyDescent="0.25">
      <c r="A10" s="56"/>
      <c r="B10" s="2">
        <v>6</v>
      </c>
      <c r="C10" s="4">
        <v>44531</v>
      </c>
      <c r="D10" s="10">
        <v>0</v>
      </c>
      <c r="E10" s="3">
        <v>0</v>
      </c>
      <c r="F10" s="44">
        <v>5.4000000000000003E-3</v>
      </c>
      <c r="G10" s="3">
        <f t="shared" si="0"/>
        <v>0</v>
      </c>
      <c r="H10" s="39"/>
      <c r="K10" t="s">
        <v>18</v>
      </c>
      <c r="L10" s="41"/>
    </row>
    <row r="11" spans="1:15" x14ac:dyDescent="0.25">
      <c r="A11" s="56"/>
      <c r="B11" s="2">
        <v>7</v>
      </c>
      <c r="C11" s="4">
        <v>44562</v>
      </c>
      <c r="D11" s="10">
        <v>0</v>
      </c>
      <c r="E11" s="3">
        <v>0</v>
      </c>
      <c r="F11" s="44">
        <v>1.01E-2</v>
      </c>
      <c r="G11" s="3">
        <f t="shared" si="0"/>
        <v>0</v>
      </c>
      <c r="H11" s="39"/>
      <c r="K11" t="s">
        <v>19</v>
      </c>
      <c r="L11" s="2">
        <f>L10-L9</f>
        <v>0</v>
      </c>
      <c r="O11" s="25"/>
    </row>
    <row r="12" spans="1:15" x14ac:dyDescent="0.25">
      <c r="A12" s="56"/>
      <c r="B12" s="2">
        <v>8</v>
      </c>
      <c r="C12" s="4">
        <v>44593</v>
      </c>
      <c r="D12" s="10">
        <v>0</v>
      </c>
      <c r="E12" s="3">
        <v>0</v>
      </c>
      <c r="F12" s="44">
        <v>1.6199999999999999E-2</v>
      </c>
      <c r="G12" s="3">
        <f t="shared" si="0"/>
        <v>0</v>
      </c>
      <c r="H12" s="39"/>
      <c r="K12" t="s">
        <v>13</v>
      </c>
      <c r="L12" s="2">
        <f>L11*12</f>
        <v>0</v>
      </c>
    </row>
    <row r="13" spans="1:15" x14ac:dyDescent="0.25">
      <c r="A13" s="56"/>
      <c r="B13" s="2">
        <v>9</v>
      </c>
      <c r="C13" s="4">
        <v>44621</v>
      </c>
      <c r="D13" s="10">
        <f>L15+L14</f>
        <v>0</v>
      </c>
      <c r="E13" s="3">
        <f t="shared" ref="E13:E69" si="1">(E12+D13)*(1+$L$13)</f>
        <v>0</v>
      </c>
      <c r="F13" s="44"/>
      <c r="G13" s="3">
        <f t="shared" si="0"/>
        <v>0</v>
      </c>
      <c r="H13" s="39"/>
      <c r="K13" t="s">
        <v>20</v>
      </c>
      <c r="L13" s="24">
        <f>Portfólio!F12</f>
        <v>5.2970003520732556E-3</v>
      </c>
    </row>
    <row r="14" spans="1:15" x14ac:dyDescent="0.25">
      <c r="A14" s="56"/>
      <c r="B14" s="2">
        <v>10</v>
      </c>
      <c r="C14" s="4">
        <v>44652</v>
      </c>
      <c r="D14" s="10">
        <f t="shared" ref="D14:D70" si="2">$L$15</f>
        <v>0</v>
      </c>
      <c r="E14" s="3">
        <f t="shared" si="1"/>
        <v>0</v>
      </c>
      <c r="F14" s="44"/>
      <c r="G14" s="3">
        <f t="shared" si="0"/>
        <v>0</v>
      </c>
      <c r="H14" s="39"/>
      <c r="K14" t="s">
        <v>21</v>
      </c>
      <c r="L14" s="43"/>
    </row>
    <row r="15" spans="1:15" x14ac:dyDescent="0.25">
      <c r="A15" s="56"/>
      <c r="B15" s="2">
        <v>11</v>
      </c>
      <c r="C15" s="4">
        <v>44682</v>
      </c>
      <c r="D15" s="10">
        <f t="shared" si="2"/>
        <v>0</v>
      </c>
      <c r="E15" s="3">
        <f t="shared" si="1"/>
        <v>0</v>
      </c>
      <c r="F15" s="44"/>
      <c r="G15" s="3">
        <f t="shared" si="0"/>
        <v>0</v>
      </c>
      <c r="H15" s="39"/>
      <c r="K15" t="s">
        <v>22</v>
      </c>
      <c r="L15" s="43"/>
    </row>
    <row r="16" spans="1:15" x14ac:dyDescent="0.25">
      <c r="A16" s="56"/>
      <c r="B16" s="2">
        <v>12</v>
      </c>
      <c r="C16" s="4">
        <v>44713</v>
      </c>
      <c r="D16" s="10">
        <f t="shared" si="2"/>
        <v>0</v>
      </c>
      <c r="E16" s="3">
        <f t="shared" si="1"/>
        <v>0</v>
      </c>
      <c r="F16" s="44"/>
      <c r="G16" s="3">
        <f t="shared" si="0"/>
        <v>0</v>
      </c>
      <c r="H16" s="39"/>
      <c r="K16" t="s">
        <v>23</v>
      </c>
      <c r="L16" s="41"/>
      <c r="M16" t="s">
        <v>42</v>
      </c>
    </row>
    <row r="17" spans="1:13" x14ac:dyDescent="0.25">
      <c r="A17" s="56">
        <v>2</v>
      </c>
      <c r="B17" s="2">
        <v>13</v>
      </c>
      <c r="C17" s="4">
        <v>44743</v>
      </c>
      <c r="D17" s="10">
        <f t="shared" si="2"/>
        <v>0</v>
      </c>
      <c r="E17" s="3">
        <f t="shared" si="1"/>
        <v>0</v>
      </c>
      <c r="F17" s="44"/>
      <c r="G17" s="3">
        <f t="shared" si="0"/>
        <v>0</v>
      </c>
      <c r="H17" s="39"/>
      <c r="K17" t="s">
        <v>25</v>
      </c>
      <c r="L17" s="2">
        <f>(L16-L10)*12</f>
        <v>0</v>
      </c>
    </row>
    <row r="18" spans="1:13" x14ac:dyDescent="0.25">
      <c r="A18" s="56"/>
      <c r="B18" s="2">
        <v>14</v>
      </c>
      <c r="C18" s="4">
        <v>44774</v>
      </c>
      <c r="D18" s="10">
        <f t="shared" si="2"/>
        <v>0</v>
      </c>
      <c r="E18" s="3">
        <f t="shared" si="1"/>
        <v>0</v>
      </c>
      <c r="F18" s="44"/>
      <c r="G18" s="3">
        <f t="shared" si="0"/>
        <v>0</v>
      </c>
      <c r="H18" s="39"/>
      <c r="K18" t="s">
        <v>45</v>
      </c>
      <c r="L18" s="43"/>
    </row>
    <row r="19" spans="1:13" x14ac:dyDescent="0.25">
      <c r="A19" s="56"/>
      <c r="B19" s="2">
        <v>15</v>
      </c>
      <c r="C19" s="4">
        <v>44805</v>
      </c>
      <c r="D19" s="10">
        <f t="shared" si="2"/>
        <v>0</v>
      </c>
      <c r="E19" s="3">
        <f t="shared" si="1"/>
        <v>0</v>
      </c>
      <c r="F19" s="44"/>
      <c r="G19" s="3">
        <f t="shared" si="0"/>
        <v>0</v>
      </c>
      <c r="H19" s="39"/>
    </row>
    <row r="20" spans="1:13" x14ac:dyDescent="0.25">
      <c r="A20" s="56"/>
      <c r="B20" s="2">
        <v>16</v>
      </c>
      <c r="C20" s="4">
        <v>44835</v>
      </c>
      <c r="D20" s="10">
        <f t="shared" si="2"/>
        <v>0</v>
      </c>
      <c r="E20" s="3">
        <f t="shared" si="1"/>
        <v>0</v>
      </c>
      <c r="F20" s="44"/>
      <c r="G20" s="3">
        <f t="shared" si="0"/>
        <v>0</v>
      </c>
      <c r="H20" s="39"/>
      <c r="K20" s="26" t="s">
        <v>5</v>
      </c>
      <c r="L20" s="27" t="s">
        <v>9</v>
      </c>
      <c r="M20" s="26" t="s">
        <v>8</v>
      </c>
    </row>
    <row r="21" spans="1:13" x14ac:dyDescent="0.25">
      <c r="A21" s="56"/>
      <c r="B21" s="2">
        <v>17</v>
      </c>
      <c r="C21" s="4">
        <v>44866</v>
      </c>
      <c r="D21" s="10">
        <f t="shared" si="2"/>
        <v>0</v>
      </c>
      <c r="E21" s="3">
        <f t="shared" si="1"/>
        <v>0</v>
      </c>
      <c r="F21" s="44"/>
      <c r="G21" s="3">
        <f t="shared" si="0"/>
        <v>0</v>
      </c>
      <c r="H21" s="39"/>
      <c r="K21" t="s">
        <v>6</v>
      </c>
      <c r="L21" s="43">
        <v>0</v>
      </c>
      <c r="M21" s="1">
        <f>L21</f>
        <v>0</v>
      </c>
    </row>
    <row r="22" spans="1:13" x14ac:dyDescent="0.25">
      <c r="A22" s="56"/>
      <c r="B22" s="2">
        <v>18</v>
      </c>
      <c r="C22" s="4">
        <v>44896</v>
      </c>
      <c r="D22" s="10">
        <f t="shared" si="2"/>
        <v>0</v>
      </c>
      <c r="E22" s="3">
        <f t="shared" si="1"/>
        <v>0</v>
      </c>
      <c r="F22" s="44"/>
      <c r="G22" s="3">
        <f t="shared" si="0"/>
        <v>0</v>
      </c>
      <c r="H22" s="39"/>
      <c r="K22" t="s">
        <v>7</v>
      </c>
      <c r="L22" s="43">
        <v>0</v>
      </c>
      <c r="M22" s="1">
        <f>L22*0.9</f>
        <v>0</v>
      </c>
    </row>
    <row r="23" spans="1:13" x14ac:dyDescent="0.25">
      <c r="A23" s="56"/>
      <c r="B23" s="2">
        <v>19</v>
      </c>
      <c r="C23" s="4">
        <v>44927</v>
      </c>
      <c r="D23" s="10">
        <f t="shared" si="2"/>
        <v>0</v>
      </c>
      <c r="E23" s="3">
        <f t="shared" si="1"/>
        <v>0</v>
      </c>
      <c r="F23" s="44"/>
      <c r="G23" s="3">
        <f t="shared" si="0"/>
        <v>0</v>
      </c>
      <c r="H23" s="39"/>
      <c r="K23" t="s">
        <v>47</v>
      </c>
      <c r="L23" s="3">
        <f>L18</f>
        <v>0</v>
      </c>
      <c r="M23" s="1">
        <f>L23</f>
        <v>0</v>
      </c>
    </row>
    <row r="24" spans="1:13" x14ac:dyDescent="0.25">
      <c r="A24" s="56"/>
      <c r="B24" s="2">
        <v>20</v>
      </c>
      <c r="C24" s="4">
        <v>44958</v>
      </c>
      <c r="D24" s="10">
        <f t="shared" si="2"/>
        <v>0</v>
      </c>
      <c r="E24" s="3">
        <f t="shared" si="1"/>
        <v>0</v>
      </c>
      <c r="F24" s="44"/>
      <c r="G24" s="3">
        <f t="shared" si="0"/>
        <v>0</v>
      </c>
      <c r="H24" s="39"/>
      <c r="K24" t="s">
        <v>26</v>
      </c>
      <c r="L24" s="43">
        <v>0</v>
      </c>
      <c r="M24" s="1">
        <f t="shared" ref="M24:M26" si="3">L24</f>
        <v>0</v>
      </c>
    </row>
    <row r="25" spans="1:13" x14ac:dyDescent="0.25">
      <c r="A25" s="56"/>
      <c r="B25" s="2">
        <v>21</v>
      </c>
      <c r="C25" s="4">
        <v>44986</v>
      </c>
      <c r="D25" s="10">
        <f t="shared" si="2"/>
        <v>0</v>
      </c>
      <c r="E25" s="3">
        <f t="shared" si="1"/>
        <v>0</v>
      </c>
      <c r="F25" s="44"/>
      <c r="G25" s="3">
        <f t="shared" si="0"/>
        <v>0</v>
      </c>
      <c r="H25" s="39"/>
      <c r="K25" t="s">
        <v>27</v>
      </c>
      <c r="L25" s="43">
        <v>0</v>
      </c>
      <c r="M25" s="1">
        <f t="shared" si="3"/>
        <v>0</v>
      </c>
    </row>
    <row r="26" spans="1:13" x14ac:dyDescent="0.25">
      <c r="A26" s="56"/>
      <c r="B26" s="2">
        <v>22</v>
      </c>
      <c r="C26" s="4">
        <v>45017</v>
      </c>
      <c r="D26" s="10">
        <f t="shared" si="2"/>
        <v>0</v>
      </c>
      <c r="E26" s="3">
        <f t="shared" si="1"/>
        <v>0</v>
      </c>
      <c r="F26" s="44"/>
      <c r="G26" s="3">
        <f t="shared" si="0"/>
        <v>0</v>
      </c>
      <c r="H26" s="39"/>
      <c r="K26" t="s">
        <v>28</v>
      </c>
      <c r="L26" s="43">
        <v>0</v>
      </c>
      <c r="M26" s="1">
        <f t="shared" si="3"/>
        <v>0</v>
      </c>
    </row>
    <row r="27" spans="1:13" x14ac:dyDescent="0.25">
      <c r="A27" s="56"/>
      <c r="B27" s="2">
        <v>23</v>
      </c>
      <c r="C27" s="4">
        <v>45047</v>
      </c>
      <c r="D27" s="10">
        <f t="shared" si="2"/>
        <v>0</v>
      </c>
      <c r="E27" s="3">
        <f t="shared" si="1"/>
        <v>0</v>
      </c>
      <c r="F27" s="44"/>
      <c r="G27" s="3">
        <f t="shared" si="0"/>
        <v>0</v>
      </c>
      <c r="H27" s="39"/>
      <c r="K27" s="26" t="s">
        <v>29</v>
      </c>
      <c r="L27" s="28">
        <f>SUM(L21:L26)</f>
        <v>0</v>
      </c>
      <c r="M27" s="29">
        <f>SUM(M21:M23)</f>
        <v>0</v>
      </c>
    </row>
    <row r="28" spans="1:13" x14ac:dyDescent="0.25">
      <c r="A28" s="56"/>
      <c r="B28" s="2">
        <v>24</v>
      </c>
      <c r="C28" s="4">
        <v>45078</v>
      </c>
      <c r="D28" s="10">
        <f t="shared" si="2"/>
        <v>0</v>
      </c>
      <c r="E28" s="3">
        <f t="shared" si="1"/>
        <v>0</v>
      </c>
      <c r="F28" s="44"/>
      <c r="G28" s="3">
        <f t="shared" si="0"/>
        <v>0</v>
      </c>
      <c r="H28" s="39"/>
      <c r="L28" s="3"/>
    </row>
    <row r="29" spans="1:13" x14ac:dyDescent="0.25">
      <c r="A29" s="56">
        <v>3</v>
      </c>
      <c r="B29" s="2">
        <v>25</v>
      </c>
      <c r="C29" s="4">
        <v>45108</v>
      </c>
      <c r="D29" s="10">
        <f t="shared" si="2"/>
        <v>0</v>
      </c>
      <c r="E29" s="3">
        <f t="shared" si="1"/>
        <v>0</v>
      </c>
      <c r="F29" s="44"/>
      <c r="G29" s="3">
        <f t="shared" si="0"/>
        <v>0</v>
      </c>
      <c r="H29" s="39"/>
      <c r="K29" s="13"/>
      <c r="L29" s="14"/>
      <c r="M29" s="13"/>
    </row>
    <row r="30" spans="1:13" x14ac:dyDescent="0.25">
      <c r="A30" s="56"/>
      <c r="B30" s="2">
        <v>26</v>
      </c>
      <c r="C30" s="4">
        <v>45139</v>
      </c>
      <c r="D30" s="10">
        <f t="shared" si="2"/>
        <v>0</v>
      </c>
      <c r="E30" s="3">
        <f t="shared" si="1"/>
        <v>0</v>
      </c>
      <c r="F30" s="44"/>
      <c r="G30" s="3">
        <f t="shared" si="0"/>
        <v>0</v>
      </c>
      <c r="H30" s="39"/>
      <c r="K30" s="13"/>
      <c r="L30" s="14"/>
      <c r="M30" s="13"/>
    </row>
    <row r="31" spans="1:13" x14ac:dyDescent="0.25">
      <c r="A31" s="56"/>
      <c r="B31" s="2">
        <v>27</v>
      </c>
      <c r="C31" s="4">
        <v>45170</v>
      </c>
      <c r="D31" s="10">
        <f t="shared" si="2"/>
        <v>0</v>
      </c>
      <c r="E31" s="3">
        <f t="shared" si="1"/>
        <v>0</v>
      </c>
      <c r="F31" s="44"/>
      <c r="G31" s="3">
        <f t="shared" si="0"/>
        <v>0</v>
      </c>
      <c r="H31" s="39"/>
      <c r="K31" s="32" t="s">
        <v>44</v>
      </c>
      <c r="L31" s="14"/>
      <c r="M31" s="13"/>
    </row>
    <row r="32" spans="1:13" x14ac:dyDescent="0.25">
      <c r="A32" s="56"/>
      <c r="B32" s="2">
        <v>28</v>
      </c>
      <c r="C32" s="4">
        <v>45200</v>
      </c>
      <c r="D32" s="10">
        <f t="shared" si="2"/>
        <v>0</v>
      </c>
      <c r="E32" s="3">
        <f t="shared" si="1"/>
        <v>0</v>
      </c>
      <c r="F32" s="44"/>
      <c r="G32" s="3">
        <f t="shared" si="0"/>
        <v>0</v>
      </c>
      <c r="H32" s="39"/>
      <c r="K32" s="13"/>
      <c r="L32" s="15"/>
      <c r="M32" s="13"/>
    </row>
    <row r="33" spans="1:8" x14ac:dyDescent="0.25">
      <c r="A33" s="56"/>
      <c r="B33" s="2">
        <v>29</v>
      </c>
      <c r="C33" s="4">
        <v>45231</v>
      </c>
      <c r="D33" s="10">
        <f t="shared" si="2"/>
        <v>0</v>
      </c>
      <c r="E33" s="3">
        <f t="shared" si="1"/>
        <v>0</v>
      </c>
      <c r="F33" s="44"/>
      <c r="G33" s="3">
        <f t="shared" si="0"/>
        <v>0</v>
      </c>
      <c r="H33" s="39"/>
    </row>
    <row r="34" spans="1:8" x14ac:dyDescent="0.25">
      <c r="A34" s="56"/>
      <c r="B34" s="2">
        <v>30</v>
      </c>
      <c r="C34" s="4">
        <v>45261</v>
      </c>
      <c r="D34" s="10">
        <f t="shared" si="2"/>
        <v>0</v>
      </c>
      <c r="E34" s="3">
        <f t="shared" si="1"/>
        <v>0</v>
      </c>
      <c r="F34" s="44"/>
      <c r="G34" s="3">
        <f t="shared" si="0"/>
        <v>0</v>
      </c>
      <c r="H34" s="39"/>
    </row>
    <row r="35" spans="1:8" x14ac:dyDescent="0.25">
      <c r="A35" s="56"/>
      <c r="B35" s="2">
        <v>31</v>
      </c>
      <c r="C35" s="4">
        <v>45292</v>
      </c>
      <c r="D35" s="10">
        <f t="shared" si="2"/>
        <v>0</v>
      </c>
      <c r="E35" s="3">
        <f t="shared" si="1"/>
        <v>0</v>
      </c>
      <c r="F35" s="44"/>
      <c r="G35" s="3">
        <f t="shared" si="0"/>
        <v>0</v>
      </c>
      <c r="H35" s="39"/>
    </row>
    <row r="36" spans="1:8" x14ac:dyDescent="0.25">
      <c r="A36" s="56"/>
      <c r="B36" s="2">
        <v>32</v>
      </c>
      <c r="C36" s="4">
        <v>45323</v>
      </c>
      <c r="D36" s="10">
        <f t="shared" si="2"/>
        <v>0</v>
      </c>
      <c r="E36" s="3">
        <f t="shared" si="1"/>
        <v>0</v>
      </c>
      <c r="F36" s="44"/>
      <c r="G36" s="3">
        <f t="shared" si="0"/>
        <v>0</v>
      </c>
      <c r="H36" s="39"/>
    </row>
    <row r="37" spans="1:8" x14ac:dyDescent="0.25">
      <c r="A37" s="56"/>
      <c r="B37" s="2">
        <v>33</v>
      </c>
      <c r="C37" s="4">
        <v>45352</v>
      </c>
      <c r="D37" s="10">
        <f t="shared" si="2"/>
        <v>0</v>
      </c>
      <c r="E37" s="3">
        <f t="shared" si="1"/>
        <v>0</v>
      </c>
      <c r="F37" s="44"/>
      <c r="G37" s="3">
        <f t="shared" si="0"/>
        <v>0</v>
      </c>
      <c r="H37" s="39"/>
    </row>
    <row r="38" spans="1:8" x14ac:dyDescent="0.25">
      <c r="A38" s="56"/>
      <c r="B38" s="2">
        <v>34</v>
      </c>
      <c r="C38" s="4">
        <v>45383</v>
      </c>
      <c r="D38" s="10">
        <f t="shared" si="2"/>
        <v>0</v>
      </c>
      <c r="E38" s="3">
        <f t="shared" si="1"/>
        <v>0</v>
      </c>
      <c r="F38" s="44"/>
      <c r="G38" s="3">
        <f t="shared" si="0"/>
        <v>0</v>
      </c>
      <c r="H38" s="39"/>
    </row>
    <row r="39" spans="1:8" x14ac:dyDescent="0.25">
      <c r="A39" s="56"/>
      <c r="B39" s="2">
        <v>35</v>
      </c>
      <c r="C39" s="4">
        <v>45413</v>
      </c>
      <c r="D39" s="10">
        <f t="shared" si="2"/>
        <v>0</v>
      </c>
      <c r="E39" s="3">
        <f t="shared" si="1"/>
        <v>0</v>
      </c>
      <c r="F39" s="44"/>
      <c r="G39" s="3">
        <f t="shared" si="0"/>
        <v>0</v>
      </c>
      <c r="H39" s="39"/>
    </row>
    <row r="40" spans="1:8" x14ac:dyDescent="0.25">
      <c r="A40" s="56"/>
      <c r="B40" s="2">
        <v>36</v>
      </c>
      <c r="C40" s="4">
        <v>45444</v>
      </c>
      <c r="D40" s="10">
        <f t="shared" si="2"/>
        <v>0</v>
      </c>
      <c r="E40" s="3">
        <f t="shared" si="1"/>
        <v>0</v>
      </c>
      <c r="F40" s="44"/>
      <c r="G40" s="3">
        <f t="shared" si="0"/>
        <v>0</v>
      </c>
      <c r="H40" s="39"/>
    </row>
    <row r="41" spans="1:8" x14ac:dyDescent="0.25">
      <c r="A41" s="56">
        <v>4</v>
      </c>
      <c r="B41" s="2">
        <v>37</v>
      </c>
      <c r="C41" s="4">
        <v>45474</v>
      </c>
      <c r="D41" s="10">
        <f t="shared" si="2"/>
        <v>0</v>
      </c>
      <c r="E41" s="3">
        <f t="shared" si="1"/>
        <v>0</v>
      </c>
      <c r="F41" s="44"/>
      <c r="G41" s="3">
        <f t="shared" si="0"/>
        <v>0</v>
      </c>
      <c r="H41" s="39"/>
    </row>
    <row r="42" spans="1:8" x14ac:dyDescent="0.25">
      <c r="A42" s="56"/>
      <c r="B42" s="2">
        <v>38</v>
      </c>
      <c r="C42" s="4">
        <v>45505</v>
      </c>
      <c r="D42" s="10">
        <f t="shared" si="2"/>
        <v>0</v>
      </c>
      <c r="E42" s="3">
        <f t="shared" si="1"/>
        <v>0</v>
      </c>
      <c r="F42" s="44"/>
      <c r="G42" s="3">
        <f t="shared" si="0"/>
        <v>0</v>
      </c>
      <c r="H42" s="39"/>
    </row>
    <row r="43" spans="1:8" x14ac:dyDescent="0.25">
      <c r="A43" s="56"/>
      <c r="B43" s="2">
        <v>39</v>
      </c>
      <c r="C43" s="4">
        <v>45536</v>
      </c>
      <c r="D43" s="10">
        <f t="shared" si="2"/>
        <v>0</v>
      </c>
      <c r="E43" s="3">
        <f t="shared" si="1"/>
        <v>0</v>
      </c>
      <c r="F43" s="44"/>
      <c r="G43" s="3">
        <f t="shared" si="0"/>
        <v>0</v>
      </c>
      <c r="H43" s="39"/>
    </row>
    <row r="44" spans="1:8" x14ac:dyDescent="0.25">
      <c r="A44" s="56"/>
      <c r="B44" s="2">
        <v>40</v>
      </c>
      <c r="C44" s="4">
        <v>45566</v>
      </c>
      <c r="D44" s="10">
        <f t="shared" si="2"/>
        <v>0</v>
      </c>
      <c r="E44" s="3">
        <f t="shared" si="1"/>
        <v>0</v>
      </c>
      <c r="F44" s="44"/>
      <c r="G44" s="3">
        <f t="shared" si="0"/>
        <v>0</v>
      </c>
      <c r="H44" s="39"/>
    </row>
    <row r="45" spans="1:8" x14ac:dyDescent="0.25">
      <c r="A45" s="56"/>
      <c r="B45" s="2">
        <v>41</v>
      </c>
      <c r="C45" s="4">
        <v>45597</v>
      </c>
      <c r="D45" s="10">
        <f t="shared" si="2"/>
        <v>0</v>
      </c>
      <c r="E45" s="3">
        <f t="shared" si="1"/>
        <v>0</v>
      </c>
      <c r="F45" s="44"/>
      <c r="G45" s="3">
        <f t="shared" si="0"/>
        <v>0</v>
      </c>
      <c r="H45" s="39"/>
    </row>
    <row r="46" spans="1:8" x14ac:dyDescent="0.25">
      <c r="A46" s="56"/>
      <c r="B46" s="2">
        <v>42</v>
      </c>
      <c r="C46" s="4">
        <v>45627</v>
      </c>
      <c r="D46" s="10">
        <f t="shared" si="2"/>
        <v>0</v>
      </c>
      <c r="E46" s="3">
        <f t="shared" si="1"/>
        <v>0</v>
      </c>
      <c r="F46" s="44"/>
      <c r="G46" s="3">
        <f t="shared" si="0"/>
        <v>0</v>
      </c>
      <c r="H46" s="39"/>
    </row>
    <row r="47" spans="1:8" x14ac:dyDescent="0.25">
      <c r="A47" s="56"/>
      <c r="B47" s="2">
        <v>43</v>
      </c>
      <c r="C47" s="4">
        <v>45658</v>
      </c>
      <c r="D47" s="10">
        <f t="shared" si="2"/>
        <v>0</v>
      </c>
      <c r="E47" s="3">
        <f t="shared" si="1"/>
        <v>0</v>
      </c>
      <c r="F47" s="44"/>
      <c r="G47" s="3">
        <f t="shared" si="0"/>
        <v>0</v>
      </c>
      <c r="H47" s="39"/>
    </row>
    <row r="48" spans="1:8" x14ac:dyDescent="0.25">
      <c r="A48" s="56"/>
      <c r="B48" s="2">
        <v>44</v>
      </c>
      <c r="C48" s="4">
        <v>45689</v>
      </c>
      <c r="D48" s="10">
        <f t="shared" si="2"/>
        <v>0</v>
      </c>
      <c r="E48" s="3">
        <f t="shared" si="1"/>
        <v>0</v>
      </c>
      <c r="F48" s="44"/>
      <c r="G48" s="3">
        <f t="shared" si="0"/>
        <v>0</v>
      </c>
      <c r="H48" s="39"/>
    </row>
    <row r="49" spans="1:8" x14ac:dyDescent="0.25">
      <c r="A49" s="56"/>
      <c r="B49" s="2">
        <v>45</v>
      </c>
      <c r="C49" s="4">
        <v>45717</v>
      </c>
      <c r="D49" s="10">
        <f t="shared" si="2"/>
        <v>0</v>
      </c>
      <c r="E49" s="3">
        <f t="shared" si="1"/>
        <v>0</v>
      </c>
      <c r="F49" s="44"/>
      <c r="G49" s="3">
        <f t="shared" si="0"/>
        <v>0</v>
      </c>
      <c r="H49" s="39"/>
    </row>
    <row r="50" spans="1:8" x14ac:dyDescent="0.25">
      <c r="A50" s="56"/>
      <c r="B50" s="2">
        <v>46</v>
      </c>
      <c r="C50" s="4">
        <v>45748</v>
      </c>
      <c r="D50" s="10">
        <f t="shared" si="2"/>
        <v>0</v>
      </c>
      <c r="E50" s="3">
        <f t="shared" si="1"/>
        <v>0</v>
      </c>
      <c r="F50" s="44"/>
      <c r="G50" s="3">
        <f t="shared" si="0"/>
        <v>0</v>
      </c>
      <c r="H50" s="39"/>
    </row>
    <row r="51" spans="1:8" x14ac:dyDescent="0.25">
      <c r="A51" s="56"/>
      <c r="B51" s="2">
        <v>47</v>
      </c>
      <c r="C51" s="4">
        <v>45778</v>
      </c>
      <c r="D51" s="10">
        <f t="shared" si="2"/>
        <v>0</v>
      </c>
      <c r="E51" s="3">
        <f t="shared" si="1"/>
        <v>0</v>
      </c>
      <c r="F51" s="44"/>
      <c r="G51" s="3">
        <f t="shared" si="0"/>
        <v>0</v>
      </c>
      <c r="H51" s="39"/>
    </row>
    <row r="52" spans="1:8" x14ac:dyDescent="0.25">
      <c r="A52" s="56"/>
      <c r="B52" s="2">
        <v>48</v>
      </c>
      <c r="C52" s="4">
        <v>45809</v>
      </c>
      <c r="D52" s="10">
        <f t="shared" si="2"/>
        <v>0</v>
      </c>
      <c r="E52" s="3">
        <f t="shared" si="1"/>
        <v>0</v>
      </c>
      <c r="F52" s="44"/>
      <c r="G52" s="3">
        <f t="shared" si="0"/>
        <v>0</v>
      </c>
      <c r="H52" s="39"/>
    </row>
    <row r="53" spans="1:8" x14ac:dyDescent="0.25">
      <c r="A53" s="56">
        <v>5</v>
      </c>
      <c r="B53" s="2">
        <v>49</v>
      </c>
      <c r="C53" s="4">
        <v>45839</v>
      </c>
      <c r="D53" s="10">
        <f t="shared" si="2"/>
        <v>0</v>
      </c>
      <c r="E53" s="3">
        <f t="shared" si="1"/>
        <v>0</v>
      </c>
      <c r="F53" s="44"/>
      <c r="G53" s="3">
        <f t="shared" si="0"/>
        <v>0</v>
      </c>
      <c r="H53" s="39"/>
    </row>
    <row r="54" spans="1:8" x14ac:dyDescent="0.25">
      <c r="A54" s="56"/>
      <c r="B54" s="2">
        <v>50</v>
      </c>
      <c r="C54" s="4">
        <v>45870</v>
      </c>
      <c r="D54" s="10">
        <f t="shared" si="2"/>
        <v>0</v>
      </c>
      <c r="E54" s="3">
        <f t="shared" si="1"/>
        <v>0</v>
      </c>
      <c r="F54" s="44"/>
      <c r="G54" s="3">
        <f t="shared" si="0"/>
        <v>0</v>
      </c>
      <c r="H54" s="39"/>
    </row>
    <row r="55" spans="1:8" x14ac:dyDescent="0.25">
      <c r="A55" s="56"/>
      <c r="B55" s="2">
        <v>51</v>
      </c>
      <c r="C55" s="4">
        <v>45901</v>
      </c>
      <c r="D55" s="10">
        <f t="shared" si="2"/>
        <v>0</v>
      </c>
      <c r="E55" s="3">
        <f t="shared" si="1"/>
        <v>0</v>
      </c>
      <c r="F55" s="44"/>
      <c r="G55" s="3">
        <f t="shared" si="0"/>
        <v>0</v>
      </c>
      <c r="H55" s="39"/>
    </row>
    <row r="56" spans="1:8" x14ac:dyDescent="0.25">
      <c r="A56" s="56"/>
      <c r="B56" s="2">
        <v>52</v>
      </c>
      <c r="C56" s="4">
        <v>45931</v>
      </c>
      <c r="D56" s="10">
        <f t="shared" si="2"/>
        <v>0</v>
      </c>
      <c r="E56" s="3">
        <f t="shared" si="1"/>
        <v>0</v>
      </c>
      <c r="F56" s="44"/>
      <c r="G56" s="3">
        <f t="shared" si="0"/>
        <v>0</v>
      </c>
      <c r="H56" s="39"/>
    </row>
    <row r="57" spans="1:8" x14ac:dyDescent="0.25">
      <c r="A57" s="56"/>
      <c r="B57" s="2">
        <v>53</v>
      </c>
      <c r="C57" s="4">
        <v>45962</v>
      </c>
      <c r="D57" s="10">
        <f t="shared" si="2"/>
        <v>0</v>
      </c>
      <c r="E57" s="3">
        <f t="shared" si="1"/>
        <v>0</v>
      </c>
      <c r="F57" s="44"/>
      <c r="G57" s="3">
        <f t="shared" si="0"/>
        <v>0</v>
      </c>
      <c r="H57" s="39"/>
    </row>
    <row r="58" spans="1:8" x14ac:dyDescent="0.25">
      <c r="A58" s="56"/>
      <c r="B58" s="2">
        <v>54</v>
      </c>
      <c r="C58" s="4">
        <v>45992</v>
      </c>
      <c r="D58" s="10">
        <f t="shared" si="2"/>
        <v>0</v>
      </c>
      <c r="E58" s="3">
        <f t="shared" si="1"/>
        <v>0</v>
      </c>
      <c r="F58" s="44"/>
      <c r="G58" s="3">
        <f t="shared" si="0"/>
        <v>0</v>
      </c>
      <c r="H58" s="39"/>
    </row>
    <row r="59" spans="1:8" x14ac:dyDescent="0.25">
      <c r="A59" s="56"/>
      <c r="B59" s="2">
        <v>55</v>
      </c>
      <c r="C59" s="4">
        <v>46023</v>
      </c>
      <c r="D59" s="10">
        <f t="shared" si="2"/>
        <v>0</v>
      </c>
      <c r="E59" s="3">
        <f t="shared" si="1"/>
        <v>0</v>
      </c>
      <c r="F59" s="44"/>
      <c r="G59" s="3">
        <f t="shared" si="0"/>
        <v>0</v>
      </c>
      <c r="H59" s="39"/>
    </row>
    <row r="60" spans="1:8" x14ac:dyDescent="0.25">
      <c r="A60" s="56"/>
      <c r="B60" s="2">
        <v>56</v>
      </c>
      <c r="C60" s="4">
        <v>46054</v>
      </c>
      <c r="D60" s="10">
        <f t="shared" si="2"/>
        <v>0</v>
      </c>
      <c r="E60" s="3">
        <f t="shared" si="1"/>
        <v>0</v>
      </c>
      <c r="F60" s="44"/>
      <c r="G60" s="3">
        <f t="shared" si="0"/>
        <v>0</v>
      </c>
      <c r="H60" s="39"/>
    </row>
    <row r="61" spans="1:8" x14ac:dyDescent="0.25">
      <c r="A61" s="56"/>
      <c r="B61" s="2">
        <v>57</v>
      </c>
      <c r="C61" s="4">
        <v>46082</v>
      </c>
      <c r="D61" s="10">
        <f t="shared" si="2"/>
        <v>0</v>
      </c>
      <c r="E61" s="3">
        <f t="shared" si="1"/>
        <v>0</v>
      </c>
      <c r="F61" s="44"/>
      <c r="G61" s="3">
        <f t="shared" si="0"/>
        <v>0</v>
      </c>
      <c r="H61" s="39"/>
    </row>
    <row r="62" spans="1:8" x14ac:dyDescent="0.25">
      <c r="A62" s="56"/>
      <c r="B62" s="2">
        <v>58</v>
      </c>
      <c r="C62" s="4">
        <v>46113</v>
      </c>
      <c r="D62" s="10">
        <f t="shared" si="2"/>
        <v>0</v>
      </c>
      <c r="E62" s="3">
        <f t="shared" si="1"/>
        <v>0</v>
      </c>
      <c r="F62" s="44"/>
      <c r="G62" s="3">
        <f t="shared" si="0"/>
        <v>0</v>
      </c>
      <c r="H62" s="39"/>
    </row>
    <row r="63" spans="1:8" x14ac:dyDescent="0.25">
      <c r="A63" s="56"/>
      <c r="B63" s="2">
        <v>59</v>
      </c>
      <c r="C63" s="4">
        <v>46143</v>
      </c>
      <c r="D63" s="10">
        <f t="shared" si="2"/>
        <v>0</v>
      </c>
      <c r="E63" s="3">
        <f t="shared" si="1"/>
        <v>0</v>
      </c>
      <c r="F63" s="44"/>
      <c r="G63" s="3">
        <f t="shared" si="0"/>
        <v>0</v>
      </c>
      <c r="H63" s="39"/>
    </row>
    <row r="64" spans="1:8" x14ac:dyDescent="0.25">
      <c r="A64" s="56"/>
      <c r="B64" s="2">
        <v>60</v>
      </c>
      <c r="C64" s="4">
        <v>46174</v>
      </c>
      <c r="D64" s="10">
        <f t="shared" si="2"/>
        <v>0</v>
      </c>
      <c r="E64" s="3">
        <f t="shared" si="1"/>
        <v>0</v>
      </c>
      <c r="F64" s="44"/>
      <c r="G64" s="3">
        <f t="shared" si="0"/>
        <v>0</v>
      </c>
      <c r="H64" s="39"/>
    </row>
    <row r="65" spans="1:8" x14ac:dyDescent="0.25">
      <c r="A65" s="56">
        <v>6</v>
      </c>
      <c r="B65" s="2">
        <v>61</v>
      </c>
      <c r="C65" s="4">
        <v>46204</v>
      </c>
      <c r="D65" s="10">
        <f t="shared" si="2"/>
        <v>0</v>
      </c>
      <c r="E65" s="3">
        <f t="shared" si="1"/>
        <v>0</v>
      </c>
      <c r="F65" s="44"/>
      <c r="G65" s="3">
        <f t="shared" si="0"/>
        <v>0</v>
      </c>
      <c r="H65" s="39"/>
    </row>
    <row r="66" spans="1:8" x14ac:dyDescent="0.25">
      <c r="A66" s="56"/>
      <c r="B66" s="2">
        <v>62</v>
      </c>
      <c r="C66" s="4">
        <v>46235</v>
      </c>
      <c r="D66" s="10">
        <f t="shared" si="2"/>
        <v>0</v>
      </c>
      <c r="E66" s="3">
        <f t="shared" si="1"/>
        <v>0</v>
      </c>
      <c r="F66" s="44"/>
      <c r="G66" s="3">
        <f t="shared" si="0"/>
        <v>0</v>
      </c>
      <c r="H66" s="39"/>
    </row>
    <row r="67" spans="1:8" x14ac:dyDescent="0.25">
      <c r="A67" s="56"/>
      <c r="B67" s="2">
        <v>63</v>
      </c>
      <c r="C67" s="4">
        <v>46266</v>
      </c>
      <c r="D67" s="10">
        <f t="shared" si="2"/>
        <v>0</v>
      </c>
      <c r="E67" s="3">
        <f t="shared" si="1"/>
        <v>0</v>
      </c>
      <c r="F67" s="44"/>
      <c r="G67" s="3">
        <f t="shared" si="0"/>
        <v>0</v>
      </c>
      <c r="H67" s="39"/>
    </row>
    <row r="68" spans="1:8" x14ac:dyDescent="0.25">
      <c r="A68" s="56"/>
      <c r="B68" s="2">
        <v>64</v>
      </c>
      <c r="C68" s="4">
        <v>46296</v>
      </c>
      <c r="D68" s="10">
        <f t="shared" si="2"/>
        <v>0</v>
      </c>
      <c r="E68" s="3">
        <f t="shared" si="1"/>
        <v>0</v>
      </c>
      <c r="F68" s="44"/>
      <c r="G68" s="3">
        <f t="shared" si="0"/>
        <v>0</v>
      </c>
      <c r="H68" s="39"/>
    </row>
    <row r="69" spans="1:8" x14ac:dyDescent="0.25">
      <c r="A69" s="56"/>
      <c r="B69" s="2">
        <v>65</v>
      </c>
      <c r="C69" s="4">
        <v>46327</v>
      </c>
      <c r="D69" s="10">
        <f t="shared" si="2"/>
        <v>0</v>
      </c>
      <c r="E69" s="3">
        <f t="shared" si="1"/>
        <v>0</v>
      </c>
      <c r="F69" s="44"/>
      <c r="G69" s="3">
        <f t="shared" si="0"/>
        <v>0</v>
      </c>
      <c r="H69" s="39"/>
    </row>
    <row r="70" spans="1:8" x14ac:dyDescent="0.25">
      <c r="A70" s="56"/>
      <c r="B70" s="2">
        <v>66</v>
      </c>
      <c r="C70" s="4">
        <v>46357</v>
      </c>
      <c r="D70" s="10">
        <f t="shared" si="2"/>
        <v>0</v>
      </c>
      <c r="E70" s="3">
        <f t="shared" ref="E70:E133" si="4">(E69+D70)*(1+$L$13)</f>
        <v>0</v>
      </c>
      <c r="F70" s="44"/>
      <c r="G70" s="3">
        <f t="shared" ref="G70:G133" si="5">E70*(1+F70)</f>
        <v>0</v>
      </c>
      <c r="H70" s="39"/>
    </row>
    <row r="71" spans="1:8" x14ac:dyDescent="0.25">
      <c r="A71" s="56"/>
      <c r="B71" s="2">
        <v>67</v>
      </c>
      <c r="C71" s="4">
        <v>46388</v>
      </c>
      <c r="D71" s="10">
        <f t="shared" ref="D71:D127" si="6">$L$15</f>
        <v>0</v>
      </c>
      <c r="E71" s="3">
        <f t="shared" si="4"/>
        <v>0</v>
      </c>
      <c r="F71" s="44"/>
      <c r="G71" s="3">
        <f t="shared" si="5"/>
        <v>0</v>
      </c>
      <c r="H71" s="39"/>
    </row>
    <row r="72" spans="1:8" x14ac:dyDescent="0.25">
      <c r="A72" s="56"/>
      <c r="B72" s="2">
        <v>68</v>
      </c>
      <c r="C72" s="4">
        <v>46419</v>
      </c>
      <c r="D72" s="10">
        <f t="shared" si="6"/>
        <v>0</v>
      </c>
      <c r="E72" s="3">
        <f t="shared" si="4"/>
        <v>0</v>
      </c>
      <c r="F72" s="44"/>
      <c r="G72" s="3">
        <f t="shared" si="5"/>
        <v>0</v>
      </c>
      <c r="H72" s="39"/>
    </row>
    <row r="73" spans="1:8" x14ac:dyDescent="0.25">
      <c r="A73" s="56"/>
      <c r="B73" s="2">
        <v>69</v>
      </c>
      <c r="C73" s="4">
        <v>46447</v>
      </c>
      <c r="D73" s="10">
        <f t="shared" si="6"/>
        <v>0</v>
      </c>
      <c r="E73" s="3">
        <f t="shared" si="4"/>
        <v>0</v>
      </c>
      <c r="F73" s="44"/>
      <c r="G73" s="3">
        <f t="shared" si="5"/>
        <v>0</v>
      </c>
      <c r="H73" s="39"/>
    </row>
    <row r="74" spans="1:8" x14ac:dyDescent="0.25">
      <c r="A74" s="56"/>
      <c r="B74" s="2">
        <v>70</v>
      </c>
      <c r="C74" s="4">
        <v>46478</v>
      </c>
      <c r="D74" s="10">
        <f t="shared" si="6"/>
        <v>0</v>
      </c>
      <c r="E74" s="3">
        <f t="shared" si="4"/>
        <v>0</v>
      </c>
      <c r="F74" s="44"/>
      <c r="G74" s="3">
        <f t="shared" si="5"/>
        <v>0</v>
      </c>
      <c r="H74" s="39"/>
    </row>
    <row r="75" spans="1:8" x14ac:dyDescent="0.25">
      <c r="A75" s="56"/>
      <c r="B75" s="2">
        <v>71</v>
      </c>
      <c r="C75" s="4">
        <v>46508</v>
      </c>
      <c r="D75" s="10">
        <f t="shared" si="6"/>
        <v>0</v>
      </c>
      <c r="E75" s="3">
        <f t="shared" si="4"/>
        <v>0</v>
      </c>
      <c r="F75" s="44"/>
      <c r="G75" s="3">
        <f t="shared" si="5"/>
        <v>0</v>
      </c>
      <c r="H75" s="39"/>
    </row>
    <row r="76" spans="1:8" x14ac:dyDescent="0.25">
      <c r="A76" s="56"/>
      <c r="B76" s="2">
        <v>72</v>
      </c>
      <c r="C76" s="4">
        <v>46539</v>
      </c>
      <c r="D76" s="10">
        <f t="shared" si="6"/>
        <v>0</v>
      </c>
      <c r="E76" s="3">
        <f t="shared" si="4"/>
        <v>0</v>
      </c>
      <c r="F76" s="44"/>
      <c r="G76" s="3">
        <f t="shared" si="5"/>
        <v>0</v>
      </c>
      <c r="H76" s="39"/>
    </row>
    <row r="77" spans="1:8" x14ac:dyDescent="0.25">
      <c r="A77" s="56">
        <v>7</v>
      </c>
      <c r="B77" s="2">
        <v>73</v>
      </c>
      <c r="C77" s="4">
        <v>46569</v>
      </c>
      <c r="D77" s="10">
        <f t="shared" si="6"/>
        <v>0</v>
      </c>
      <c r="E77" s="3">
        <f t="shared" si="4"/>
        <v>0</v>
      </c>
      <c r="F77" s="44"/>
      <c r="G77" s="3">
        <f t="shared" si="5"/>
        <v>0</v>
      </c>
      <c r="H77" s="39"/>
    </row>
    <row r="78" spans="1:8" x14ac:dyDescent="0.25">
      <c r="A78" s="56"/>
      <c r="B78" s="2">
        <v>74</v>
      </c>
      <c r="C78" s="4">
        <v>46600</v>
      </c>
      <c r="D78" s="10">
        <f t="shared" si="6"/>
        <v>0</v>
      </c>
      <c r="E78" s="3">
        <f t="shared" si="4"/>
        <v>0</v>
      </c>
      <c r="F78" s="44"/>
      <c r="G78" s="3">
        <f t="shared" si="5"/>
        <v>0</v>
      </c>
      <c r="H78" s="39"/>
    </row>
    <row r="79" spans="1:8" x14ac:dyDescent="0.25">
      <c r="A79" s="56"/>
      <c r="B79" s="2">
        <v>75</v>
      </c>
      <c r="C79" s="4">
        <v>46631</v>
      </c>
      <c r="D79" s="10">
        <f t="shared" si="6"/>
        <v>0</v>
      </c>
      <c r="E79" s="3">
        <f t="shared" si="4"/>
        <v>0</v>
      </c>
      <c r="F79" s="44"/>
      <c r="G79" s="3">
        <f t="shared" si="5"/>
        <v>0</v>
      </c>
      <c r="H79" s="39"/>
    </row>
    <row r="80" spans="1:8" x14ac:dyDescent="0.25">
      <c r="A80" s="56"/>
      <c r="B80" s="2">
        <v>76</v>
      </c>
      <c r="C80" s="4">
        <v>46661</v>
      </c>
      <c r="D80" s="10">
        <f t="shared" si="6"/>
        <v>0</v>
      </c>
      <c r="E80" s="3">
        <f t="shared" si="4"/>
        <v>0</v>
      </c>
      <c r="F80" s="44"/>
      <c r="G80" s="3">
        <f t="shared" si="5"/>
        <v>0</v>
      </c>
      <c r="H80" s="39"/>
    </row>
    <row r="81" spans="1:8" x14ac:dyDescent="0.25">
      <c r="A81" s="56"/>
      <c r="B81" s="2">
        <v>77</v>
      </c>
      <c r="C81" s="4">
        <v>46692</v>
      </c>
      <c r="D81" s="10">
        <f t="shared" si="6"/>
        <v>0</v>
      </c>
      <c r="E81" s="3">
        <f t="shared" si="4"/>
        <v>0</v>
      </c>
      <c r="F81" s="44"/>
      <c r="G81" s="3">
        <f t="shared" si="5"/>
        <v>0</v>
      </c>
      <c r="H81" s="39"/>
    </row>
    <row r="82" spans="1:8" x14ac:dyDescent="0.25">
      <c r="A82" s="56"/>
      <c r="B82" s="2">
        <v>78</v>
      </c>
      <c r="C82" s="4">
        <v>46722</v>
      </c>
      <c r="D82" s="10">
        <f t="shared" si="6"/>
        <v>0</v>
      </c>
      <c r="E82" s="3">
        <f t="shared" si="4"/>
        <v>0</v>
      </c>
      <c r="F82" s="44"/>
      <c r="G82" s="3">
        <f t="shared" si="5"/>
        <v>0</v>
      </c>
      <c r="H82" s="39"/>
    </row>
    <row r="83" spans="1:8" x14ac:dyDescent="0.25">
      <c r="A83" s="56"/>
      <c r="B83" s="2">
        <v>79</v>
      </c>
      <c r="C83" s="4">
        <v>46753</v>
      </c>
      <c r="D83" s="10">
        <f t="shared" si="6"/>
        <v>0</v>
      </c>
      <c r="E83" s="3">
        <f t="shared" si="4"/>
        <v>0</v>
      </c>
      <c r="F83" s="44"/>
      <c r="G83" s="3">
        <f t="shared" si="5"/>
        <v>0</v>
      </c>
      <c r="H83" s="39"/>
    </row>
    <row r="84" spans="1:8" x14ac:dyDescent="0.25">
      <c r="A84" s="56"/>
      <c r="B84" s="2">
        <v>80</v>
      </c>
      <c r="C84" s="4">
        <v>46784</v>
      </c>
      <c r="D84" s="10">
        <f t="shared" si="6"/>
        <v>0</v>
      </c>
      <c r="E84" s="3">
        <f t="shared" si="4"/>
        <v>0</v>
      </c>
      <c r="F84" s="44"/>
      <c r="G84" s="3">
        <f t="shared" si="5"/>
        <v>0</v>
      </c>
      <c r="H84" s="39"/>
    </row>
    <row r="85" spans="1:8" x14ac:dyDescent="0.25">
      <c r="A85" s="56"/>
      <c r="B85" s="2">
        <v>81</v>
      </c>
      <c r="C85" s="4">
        <v>46813</v>
      </c>
      <c r="D85" s="10">
        <f t="shared" si="6"/>
        <v>0</v>
      </c>
      <c r="E85" s="3">
        <f t="shared" si="4"/>
        <v>0</v>
      </c>
      <c r="F85" s="44"/>
      <c r="G85" s="3">
        <f t="shared" si="5"/>
        <v>0</v>
      </c>
      <c r="H85" s="39"/>
    </row>
    <row r="86" spans="1:8" x14ac:dyDescent="0.25">
      <c r="A86" s="56"/>
      <c r="B86" s="2">
        <v>82</v>
      </c>
      <c r="C86" s="4">
        <v>46844</v>
      </c>
      <c r="D86" s="10">
        <f t="shared" si="6"/>
        <v>0</v>
      </c>
      <c r="E86" s="3">
        <f t="shared" si="4"/>
        <v>0</v>
      </c>
      <c r="F86" s="44"/>
      <c r="G86" s="3">
        <f t="shared" si="5"/>
        <v>0</v>
      </c>
      <c r="H86" s="39"/>
    </row>
    <row r="87" spans="1:8" x14ac:dyDescent="0.25">
      <c r="A87" s="56"/>
      <c r="B87" s="2">
        <v>83</v>
      </c>
      <c r="C87" s="4">
        <v>46874</v>
      </c>
      <c r="D87" s="10">
        <f t="shared" si="6"/>
        <v>0</v>
      </c>
      <c r="E87" s="3">
        <f t="shared" si="4"/>
        <v>0</v>
      </c>
      <c r="F87" s="44"/>
      <c r="G87" s="3">
        <f t="shared" si="5"/>
        <v>0</v>
      </c>
      <c r="H87" s="39"/>
    </row>
    <row r="88" spans="1:8" x14ac:dyDescent="0.25">
      <c r="A88" s="56"/>
      <c r="B88" s="2">
        <v>84</v>
      </c>
      <c r="C88" s="4">
        <v>46905</v>
      </c>
      <c r="D88" s="10">
        <f t="shared" si="6"/>
        <v>0</v>
      </c>
      <c r="E88" s="3">
        <f t="shared" si="4"/>
        <v>0</v>
      </c>
      <c r="F88" s="44"/>
      <c r="G88" s="3">
        <f t="shared" si="5"/>
        <v>0</v>
      </c>
      <c r="H88" s="39"/>
    </row>
    <row r="89" spans="1:8" x14ac:dyDescent="0.25">
      <c r="A89" s="56">
        <v>8</v>
      </c>
      <c r="B89" s="2">
        <v>85</v>
      </c>
      <c r="C89" s="4">
        <v>46935</v>
      </c>
      <c r="D89" s="10">
        <f t="shared" si="6"/>
        <v>0</v>
      </c>
      <c r="E89" s="3">
        <f t="shared" si="4"/>
        <v>0</v>
      </c>
      <c r="F89" s="44"/>
      <c r="G89" s="3">
        <f t="shared" si="5"/>
        <v>0</v>
      </c>
      <c r="H89" s="39"/>
    </row>
    <row r="90" spans="1:8" x14ac:dyDescent="0.25">
      <c r="A90" s="56"/>
      <c r="B90" s="2">
        <v>86</v>
      </c>
      <c r="C90" s="4">
        <v>46966</v>
      </c>
      <c r="D90" s="10">
        <f t="shared" si="6"/>
        <v>0</v>
      </c>
      <c r="E90" s="3">
        <f t="shared" si="4"/>
        <v>0</v>
      </c>
      <c r="F90" s="44"/>
      <c r="G90" s="3">
        <f t="shared" si="5"/>
        <v>0</v>
      </c>
      <c r="H90" s="39"/>
    </row>
    <row r="91" spans="1:8" x14ac:dyDescent="0.25">
      <c r="A91" s="56"/>
      <c r="B91" s="2">
        <v>87</v>
      </c>
      <c r="C91" s="4">
        <v>46997</v>
      </c>
      <c r="D91" s="10">
        <f t="shared" si="6"/>
        <v>0</v>
      </c>
      <c r="E91" s="3">
        <f t="shared" si="4"/>
        <v>0</v>
      </c>
      <c r="F91" s="44"/>
      <c r="G91" s="3">
        <f t="shared" si="5"/>
        <v>0</v>
      </c>
      <c r="H91" s="39"/>
    </row>
    <row r="92" spans="1:8" x14ac:dyDescent="0.25">
      <c r="A92" s="56"/>
      <c r="B92" s="2">
        <v>88</v>
      </c>
      <c r="C92" s="4">
        <v>47027</v>
      </c>
      <c r="D92" s="10">
        <f t="shared" si="6"/>
        <v>0</v>
      </c>
      <c r="E92" s="3">
        <f t="shared" si="4"/>
        <v>0</v>
      </c>
      <c r="F92" s="44"/>
      <c r="G92" s="3">
        <f t="shared" si="5"/>
        <v>0</v>
      </c>
      <c r="H92" s="39"/>
    </row>
    <row r="93" spans="1:8" x14ac:dyDescent="0.25">
      <c r="A93" s="56"/>
      <c r="B93" s="2">
        <v>89</v>
      </c>
      <c r="C93" s="4">
        <v>47058</v>
      </c>
      <c r="D93" s="10">
        <f t="shared" si="6"/>
        <v>0</v>
      </c>
      <c r="E93" s="3">
        <f t="shared" si="4"/>
        <v>0</v>
      </c>
      <c r="F93" s="44"/>
      <c r="G93" s="3">
        <f t="shared" si="5"/>
        <v>0</v>
      </c>
      <c r="H93" s="39"/>
    </row>
    <row r="94" spans="1:8" x14ac:dyDescent="0.25">
      <c r="A94" s="56"/>
      <c r="B94" s="2">
        <v>90</v>
      </c>
      <c r="C94" s="4">
        <v>47088</v>
      </c>
      <c r="D94" s="10">
        <f t="shared" si="6"/>
        <v>0</v>
      </c>
      <c r="E94" s="3">
        <f t="shared" si="4"/>
        <v>0</v>
      </c>
      <c r="F94" s="44"/>
      <c r="G94" s="3">
        <f t="shared" si="5"/>
        <v>0</v>
      </c>
      <c r="H94" s="39"/>
    </row>
    <row r="95" spans="1:8" x14ac:dyDescent="0.25">
      <c r="A95" s="56"/>
      <c r="B95" s="2">
        <v>91</v>
      </c>
      <c r="C95" s="4">
        <v>47119</v>
      </c>
      <c r="D95" s="10">
        <f t="shared" si="6"/>
        <v>0</v>
      </c>
      <c r="E95" s="3">
        <f t="shared" si="4"/>
        <v>0</v>
      </c>
      <c r="F95" s="44"/>
      <c r="G95" s="3">
        <f t="shared" si="5"/>
        <v>0</v>
      </c>
      <c r="H95" s="39"/>
    </row>
    <row r="96" spans="1:8" x14ac:dyDescent="0.25">
      <c r="A96" s="56"/>
      <c r="B96" s="2">
        <v>92</v>
      </c>
      <c r="C96" s="4">
        <v>47150</v>
      </c>
      <c r="D96" s="10">
        <f t="shared" si="6"/>
        <v>0</v>
      </c>
      <c r="E96" s="3">
        <f t="shared" si="4"/>
        <v>0</v>
      </c>
      <c r="F96" s="44"/>
      <c r="G96" s="3">
        <f t="shared" si="5"/>
        <v>0</v>
      </c>
      <c r="H96" s="39"/>
    </row>
    <row r="97" spans="1:8" x14ac:dyDescent="0.25">
      <c r="A97" s="56"/>
      <c r="B97" s="2">
        <v>93</v>
      </c>
      <c r="C97" s="4">
        <v>47178</v>
      </c>
      <c r="D97" s="10">
        <f t="shared" si="6"/>
        <v>0</v>
      </c>
      <c r="E97" s="3">
        <f t="shared" si="4"/>
        <v>0</v>
      </c>
      <c r="F97" s="44"/>
      <c r="G97" s="3">
        <f t="shared" si="5"/>
        <v>0</v>
      </c>
      <c r="H97" s="39"/>
    </row>
    <row r="98" spans="1:8" x14ac:dyDescent="0.25">
      <c r="A98" s="56"/>
      <c r="B98" s="2">
        <v>94</v>
      </c>
      <c r="C98" s="4">
        <v>47209</v>
      </c>
      <c r="D98" s="10">
        <f t="shared" si="6"/>
        <v>0</v>
      </c>
      <c r="E98" s="3">
        <f t="shared" si="4"/>
        <v>0</v>
      </c>
      <c r="F98" s="44"/>
      <c r="G98" s="3">
        <f t="shared" si="5"/>
        <v>0</v>
      </c>
      <c r="H98" s="39"/>
    </row>
    <row r="99" spans="1:8" x14ac:dyDescent="0.25">
      <c r="A99" s="56"/>
      <c r="B99" s="2">
        <v>95</v>
      </c>
      <c r="C99" s="4">
        <v>47239</v>
      </c>
      <c r="D99" s="10">
        <f t="shared" si="6"/>
        <v>0</v>
      </c>
      <c r="E99" s="3">
        <f t="shared" si="4"/>
        <v>0</v>
      </c>
      <c r="F99" s="44"/>
      <c r="G99" s="3">
        <f t="shared" si="5"/>
        <v>0</v>
      </c>
      <c r="H99" s="39"/>
    </row>
    <row r="100" spans="1:8" x14ac:dyDescent="0.25">
      <c r="A100" s="56"/>
      <c r="B100" s="2">
        <v>96</v>
      </c>
      <c r="C100" s="4">
        <v>47270</v>
      </c>
      <c r="D100" s="10">
        <f t="shared" si="6"/>
        <v>0</v>
      </c>
      <c r="E100" s="3">
        <f t="shared" si="4"/>
        <v>0</v>
      </c>
      <c r="F100" s="44"/>
      <c r="G100" s="3">
        <f t="shared" si="5"/>
        <v>0</v>
      </c>
      <c r="H100" s="39"/>
    </row>
    <row r="101" spans="1:8" x14ac:dyDescent="0.25">
      <c r="A101" s="56">
        <v>9</v>
      </c>
      <c r="B101" s="2">
        <v>97</v>
      </c>
      <c r="C101" s="4">
        <v>47300</v>
      </c>
      <c r="D101" s="10">
        <f t="shared" si="6"/>
        <v>0</v>
      </c>
      <c r="E101" s="3">
        <f t="shared" si="4"/>
        <v>0</v>
      </c>
      <c r="F101" s="44"/>
      <c r="G101" s="3">
        <f t="shared" si="5"/>
        <v>0</v>
      </c>
      <c r="H101" s="39"/>
    </row>
    <row r="102" spans="1:8" x14ac:dyDescent="0.25">
      <c r="A102" s="56"/>
      <c r="B102" s="2">
        <v>98</v>
      </c>
      <c r="C102" s="4">
        <v>47331</v>
      </c>
      <c r="D102" s="10">
        <f t="shared" si="6"/>
        <v>0</v>
      </c>
      <c r="E102" s="3">
        <f t="shared" si="4"/>
        <v>0</v>
      </c>
      <c r="F102" s="44"/>
      <c r="G102" s="3">
        <f t="shared" si="5"/>
        <v>0</v>
      </c>
      <c r="H102" s="39"/>
    </row>
    <row r="103" spans="1:8" x14ac:dyDescent="0.25">
      <c r="A103" s="56"/>
      <c r="B103" s="2">
        <v>99</v>
      </c>
      <c r="C103" s="4">
        <v>47362</v>
      </c>
      <c r="D103" s="10">
        <f t="shared" si="6"/>
        <v>0</v>
      </c>
      <c r="E103" s="3">
        <f t="shared" si="4"/>
        <v>0</v>
      </c>
      <c r="F103" s="44"/>
      <c r="G103" s="3">
        <f t="shared" si="5"/>
        <v>0</v>
      </c>
      <c r="H103" s="39"/>
    </row>
    <row r="104" spans="1:8" x14ac:dyDescent="0.25">
      <c r="A104" s="56"/>
      <c r="B104" s="2">
        <v>100</v>
      </c>
      <c r="C104" s="4">
        <v>47392</v>
      </c>
      <c r="D104" s="10">
        <f t="shared" si="6"/>
        <v>0</v>
      </c>
      <c r="E104" s="3">
        <f t="shared" si="4"/>
        <v>0</v>
      </c>
      <c r="F104" s="44"/>
      <c r="G104" s="3">
        <f t="shared" si="5"/>
        <v>0</v>
      </c>
      <c r="H104" s="39"/>
    </row>
    <row r="105" spans="1:8" x14ac:dyDescent="0.25">
      <c r="A105" s="56"/>
      <c r="B105" s="2">
        <v>101</v>
      </c>
      <c r="C105" s="4">
        <v>47423</v>
      </c>
      <c r="D105" s="10">
        <f t="shared" si="6"/>
        <v>0</v>
      </c>
      <c r="E105" s="3">
        <f t="shared" si="4"/>
        <v>0</v>
      </c>
      <c r="F105" s="44"/>
      <c r="G105" s="3">
        <f t="shared" si="5"/>
        <v>0</v>
      </c>
      <c r="H105" s="39"/>
    </row>
    <row r="106" spans="1:8" x14ac:dyDescent="0.25">
      <c r="A106" s="56"/>
      <c r="B106" s="2">
        <v>102</v>
      </c>
      <c r="C106" s="4">
        <v>47453</v>
      </c>
      <c r="D106" s="10">
        <f t="shared" si="6"/>
        <v>0</v>
      </c>
      <c r="E106" s="3">
        <f t="shared" si="4"/>
        <v>0</v>
      </c>
      <c r="F106" s="44"/>
      <c r="G106" s="3">
        <f t="shared" si="5"/>
        <v>0</v>
      </c>
      <c r="H106" s="39"/>
    </row>
    <row r="107" spans="1:8" x14ac:dyDescent="0.25">
      <c r="A107" s="56"/>
      <c r="B107" s="2">
        <v>103</v>
      </c>
      <c r="C107" s="4">
        <v>47484</v>
      </c>
      <c r="D107" s="10">
        <f t="shared" si="6"/>
        <v>0</v>
      </c>
      <c r="E107" s="3">
        <f t="shared" si="4"/>
        <v>0</v>
      </c>
      <c r="F107" s="44"/>
      <c r="G107" s="3">
        <f t="shared" si="5"/>
        <v>0</v>
      </c>
      <c r="H107" s="39"/>
    </row>
    <row r="108" spans="1:8" x14ac:dyDescent="0.25">
      <c r="A108" s="56"/>
      <c r="B108" s="2">
        <v>104</v>
      </c>
      <c r="C108" s="4">
        <v>47515</v>
      </c>
      <c r="D108" s="10">
        <f t="shared" si="6"/>
        <v>0</v>
      </c>
      <c r="E108" s="3">
        <f t="shared" si="4"/>
        <v>0</v>
      </c>
      <c r="F108" s="44"/>
      <c r="G108" s="3">
        <f t="shared" si="5"/>
        <v>0</v>
      </c>
      <c r="H108" s="39"/>
    </row>
    <row r="109" spans="1:8" x14ac:dyDescent="0.25">
      <c r="A109" s="56"/>
      <c r="B109" s="2">
        <v>105</v>
      </c>
      <c r="C109" s="4">
        <v>47543</v>
      </c>
      <c r="D109" s="10">
        <f t="shared" si="6"/>
        <v>0</v>
      </c>
      <c r="E109" s="3">
        <f t="shared" si="4"/>
        <v>0</v>
      </c>
      <c r="F109" s="44"/>
      <c r="G109" s="3">
        <f t="shared" si="5"/>
        <v>0</v>
      </c>
      <c r="H109" s="39"/>
    </row>
    <row r="110" spans="1:8" x14ac:dyDescent="0.25">
      <c r="A110" s="56"/>
      <c r="B110" s="2">
        <v>106</v>
      </c>
      <c r="C110" s="4">
        <v>47574</v>
      </c>
      <c r="D110" s="10">
        <f t="shared" si="6"/>
        <v>0</v>
      </c>
      <c r="E110" s="3">
        <f t="shared" si="4"/>
        <v>0</v>
      </c>
      <c r="F110" s="44"/>
      <c r="G110" s="3">
        <f t="shared" si="5"/>
        <v>0</v>
      </c>
      <c r="H110" s="39"/>
    </row>
    <row r="111" spans="1:8" x14ac:dyDescent="0.25">
      <c r="A111" s="56"/>
      <c r="B111" s="2">
        <v>107</v>
      </c>
      <c r="C111" s="4">
        <v>47604</v>
      </c>
      <c r="D111" s="10">
        <f t="shared" si="6"/>
        <v>0</v>
      </c>
      <c r="E111" s="3">
        <f t="shared" si="4"/>
        <v>0</v>
      </c>
      <c r="F111" s="44"/>
      <c r="G111" s="3">
        <f t="shared" si="5"/>
        <v>0</v>
      </c>
      <c r="H111" s="39"/>
    </row>
    <row r="112" spans="1:8" x14ac:dyDescent="0.25">
      <c r="A112" s="56"/>
      <c r="B112" s="2">
        <v>108</v>
      </c>
      <c r="C112" s="4">
        <v>47635</v>
      </c>
      <c r="D112" s="10">
        <f t="shared" si="6"/>
        <v>0</v>
      </c>
      <c r="E112" s="3">
        <f t="shared" si="4"/>
        <v>0</v>
      </c>
      <c r="F112" s="44"/>
      <c r="G112" s="3">
        <f t="shared" si="5"/>
        <v>0</v>
      </c>
      <c r="H112" s="39"/>
    </row>
    <row r="113" spans="1:9" x14ac:dyDescent="0.25">
      <c r="A113" s="56">
        <v>10</v>
      </c>
      <c r="B113" s="2">
        <v>109</v>
      </c>
      <c r="C113" s="4">
        <v>47665</v>
      </c>
      <c r="D113" s="10">
        <f t="shared" si="6"/>
        <v>0</v>
      </c>
      <c r="E113" s="3">
        <f t="shared" si="4"/>
        <v>0</v>
      </c>
      <c r="F113" s="44"/>
      <c r="G113" s="3">
        <f t="shared" si="5"/>
        <v>0</v>
      </c>
      <c r="H113" s="39"/>
    </row>
    <row r="114" spans="1:9" x14ac:dyDescent="0.25">
      <c r="A114" s="56"/>
      <c r="B114" s="2">
        <v>110</v>
      </c>
      <c r="C114" s="4">
        <v>47696</v>
      </c>
      <c r="D114" s="10">
        <f t="shared" si="6"/>
        <v>0</v>
      </c>
      <c r="E114" s="3">
        <f t="shared" si="4"/>
        <v>0</v>
      </c>
      <c r="F114" s="44"/>
      <c r="G114" s="3">
        <f t="shared" si="5"/>
        <v>0</v>
      </c>
      <c r="H114" s="39"/>
    </row>
    <row r="115" spans="1:9" x14ac:dyDescent="0.25">
      <c r="A115" s="56"/>
      <c r="B115" s="2">
        <v>111</v>
      </c>
      <c r="C115" s="4">
        <v>47727</v>
      </c>
      <c r="D115" s="10">
        <f t="shared" si="6"/>
        <v>0</v>
      </c>
      <c r="E115" s="3">
        <f t="shared" si="4"/>
        <v>0</v>
      </c>
      <c r="F115" s="44"/>
      <c r="G115" s="3">
        <f t="shared" si="5"/>
        <v>0</v>
      </c>
      <c r="H115" s="39"/>
    </row>
    <row r="116" spans="1:9" x14ac:dyDescent="0.25">
      <c r="A116" s="56"/>
      <c r="B116" s="2">
        <v>112</v>
      </c>
      <c r="C116" s="4">
        <v>47757</v>
      </c>
      <c r="D116" s="10">
        <f t="shared" si="6"/>
        <v>0</v>
      </c>
      <c r="E116" s="3">
        <f t="shared" si="4"/>
        <v>0</v>
      </c>
      <c r="F116" s="44"/>
      <c r="G116" s="3">
        <f t="shared" si="5"/>
        <v>0</v>
      </c>
      <c r="H116" s="39"/>
    </row>
    <row r="117" spans="1:9" x14ac:dyDescent="0.25">
      <c r="A117" s="56"/>
      <c r="B117" s="2">
        <v>113</v>
      </c>
      <c r="C117" s="4">
        <v>47788</v>
      </c>
      <c r="D117" s="10">
        <f t="shared" si="6"/>
        <v>0</v>
      </c>
      <c r="E117" s="3">
        <f t="shared" si="4"/>
        <v>0</v>
      </c>
      <c r="F117" s="44"/>
      <c r="G117" s="3">
        <f t="shared" si="5"/>
        <v>0</v>
      </c>
      <c r="H117" s="39"/>
    </row>
    <row r="118" spans="1:9" x14ac:dyDescent="0.25">
      <c r="A118" s="56"/>
      <c r="B118" s="2">
        <v>114</v>
      </c>
      <c r="C118" s="4">
        <v>47818</v>
      </c>
      <c r="D118" s="10">
        <f t="shared" si="6"/>
        <v>0</v>
      </c>
      <c r="E118" s="3">
        <f t="shared" si="4"/>
        <v>0</v>
      </c>
      <c r="F118" s="44"/>
      <c r="G118" s="3">
        <f t="shared" si="5"/>
        <v>0</v>
      </c>
      <c r="H118" s="39"/>
    </row>
    <row r="119" spans="1:9" x14ac:dyDescent="0.25">
      <c r="A119" s="56"/>
      <c r="B119" s="2">
        <v>115</v>
      </c>
      <c r="C119" s="4">
        <v>47849</v>
      </c>
      <c r="D119" s="10">
        <f t="shared" si="6"/>
        <v>0</v>
      </c>
      <c r="E119" s="3">
        <f t="shared" si="4"/>
        <v>0</v>
      </c>
      <c r="F119" s="44"/>
      <c r="G119" s="3">
        <f t="shared" si="5"/>
        <v>0</v>
      </c>
      <c r="H119" s="39"/>
    </row>
    <row r="120" spans="1:9" x14ac:dyDescent="0.25">
      <c r="A120" s="56"/>
      <c r="B120" s="2">
        <v>116</v>
      </c>
      <c r="C120" s="4">
        <v>47880</v>
      </c>
      <c r="D120" s="10">
        <f t="shared" si="6"/>
        <v>0</v>
      </c>
      <c r="E120" s="3">
        <f t="shared" si="4"/>
        <v>0</v>
      </c>
      <c r="F120" s="44"/>
      <c r="G120" s="3">
        <f t="shared" si="5"/>
        <v>0</v>
      </c>
      <c r="H120" s="39"/>
    </row>
    <row r="121" spans="1:9" x14ac:dyDescent="0.25">
      <c r="A121" s="56"/>
      <c r="B121" s="2">
        <v>117</v>
      </c>
      <c r="C121" s="4">
        <v>47908</v>
      </c>
      <c r="D121" s="10">
        <f t="shared" si="6"/>
        <v>0</v>
      </c>
      <c r="E121" s="3">
        <f t="shared" si="4"/>
        <v>0</v>
      </c>
      <c r="F121" s="44"/>
      <c r="G121" s="3">
        <f t="shared" si="5"/>
        <v>0</v>
      </c>
      <c r="H121" s="39"/>
    </row>
    <row r="122" spans="1:9" x14ac:dyDescent="0.25">
      <c r="A122" s="56"/>
      <c r="B122" s="2">
        <v>118</v>
      </c>
      <c r="C122" s="4">
        <v>47939</v>
      </c>
      <c r="D122" s="10">
        <f t="shared" si="6"/>
        <v>0</v>
      </c>
      <c r="E122" s="3">
        <f t="shared" si="4"/>
        <v>0</v>
      </c>
      <c r="F122" s="44"/>
      <c r="G122" s="3">
        <f t="shared" si="5"/>
        <v>0</v>
      </c>
      <c r="H122" s="39"/>
    </row>
    <row r="123" spans="1:9" x14ac:dyDescent="0.25">
      <c r="A123" s="56"/>
      <c r="B123" s="2">
        <v>119</v>
      </c>
      <c r="C123" s="4">
        <v>47969</v>
      </c>
      <c r="D123" s="10">
        <f t="shared" si="6"/>
        <v>0</v>
      </c>
      <c r="E123" s="3">
        <f t="shared" si="4"/>
        <v>0</v>
      </c>
      <c r="F123" s="44"/>
      <c r="G123" s="3">
        <f t="shared" si="5"/>
        <v>0</v>
      </c>
      <c r="H123" s="39"/>
    </row>
    <row r="124" spans="1:9" x14ac:dyDescent="0.25">
      <c r="A124" s="56"/>
      <c r="B124" s="2">
        <v>120</v>
      </c>
      <c r="C124" s="4">
        <v>48000</v>
      </c>
      <c r="D124" s="10">
        <f t="shared" si="6"/>
        <v>0</v>
      </c>
      <c r="E124" s="3">
        <f t="shared" si="4"/>
        <v>0</v>
      </c>
      <c r="F124" s="44"/>
      <c r="G124" s="3">
        <f t="shared" si="5"/>
        <v>0</v>
      </c>
      <c r="H124" s="39"/>
    </row>
    <row r="125" spans="1:9" x14ac:dyDescent="0.25">
      <c r="A125" s="56">
        <v>11</v>
      </c>
      <c r="B125" s="2">
        <v>121</v>
      </c>
      <c r="C125" s="4">
        <v>48030</v>
      </c>
      <c r="D125" s="10">
        <f t="shared" si="6"/>
        <v>0</v>
      </c>
      <c r="E125" s="3">
        <f t="shared" si="4"/>
        <v>0</v>
      </c>
      <c r="F125" s="44"/>
      <c r="G125" s="3">
        <f t="shared" si="5"/>
        <v>0</v>
      </c>
      <c r="H125" s="39"/>
    </row>
    <row r="126" spans="1:9" x14ac:dyDescent="0.25">
      <c r="A126" s="56"/>
      <c r="B126" s="2">
        <v>122</v>
      </c>
      <c r="C126" s="4">
        <v>48061</v>
      </c>
      <c r="D126" s="10">
        <f t="shared" si="6"/>
        <v>0</v>
      </c>
      <c r="E126" s="3">
        <f t="shared" si="4"/>
        <v>0</v>
      </c>
      <c r="F126" s="44"/>
      <c r="G126" s="3">
        <f t="shared" si="5"/>
        <v>0</v>
      </c>
      <c r="H126" s="39"/>
    </row>
    <row r="127" spans="1:9" x14ac:dyDescent="0.25">
      <c r="A127" s="56"/>
      <c r="B127" s="2">
        <v>123</v>
      </c>
      <c r="C127" s="4">
        <v>48092</v>
      </c>
      <c r="D127" s="10">
        <f t="shared" si="6"/>
        <v>0</v>
      </c>
      <c r="E127" s="3">
        <f t="shared" si="4"/>
        <v>0</v>
      </c>
      <c r="F127" s="44"/>
      <c r="G127" s="3">
        <f t="shared" si="5"/>
        <v>0</v>
      </c>
      <c r="H127" s="39"/>
    </row>
    <row r="128" spans="1:9" x14ac:dyDescent="0.25">
      <c r="A128" s="56"/>
      <c r="B128" s="51">
        <v>124</v>
      </c>
      <c r="C128" s="52">
        <v>48122</v>
      </c>
      <c r="D128" s="12">
        <f t="shared" ref="D128:D191" si="7">-$L$18</f>
        <v>0</v>
      </c>
      <c r="E128" s="53">
        <f t="shared" si="4"/>
        <v>0</v>
      </c>
      <c r="F128" s="54"/>
      <c r="G128" s="3">
        <f t="shared" si="5"/>
        <v>0</v>
      </c>
      <c r="H128" s="39"/>
      <c r="I128" t="s">
        <v>52</v>
      </c>
    </row>
    <row r="129" spans="1:9" x14ac:dyDescent="0.25">
      <c r="A129" s="56"/>
      <c r="B129" s="2">
        <v>125</v>
      </c>
      <c r="C129" s="4">
        <v>48153</v>
      </c>
      <c r="D129" s="49">
        <f t="shared" si="7"/>
        <v>0</v>
      </c>
      <c r="E129" s="3">
        <f t="shared" si="4"/>
        <v>0</v>
      </c>
      <c r="F129" s="44"/>
      <c r="G129" s="3">
        <f t="shared" si="5"/>
        <v>0</v>
      </c>
      <c r="H129" s="39"/>
      <c r="I129" s="25">
        <f>H129-H128</f>
        <v>0</v>
      </c>
    </row>
    <row r="130" spans="1:9" x14ac:dyDescent="0.25">
      <c r="A130" s="56"/>
      <c r="B130" s="2">
        <v>126</v>
      </c>
      <c r="C130" s="4">
        <v>48183</v>
      </c>
      <c r="D130" s="49">
        <f t="shared" si="7"/>
        <v>0</v>
      </c>
      <c r="E130" s="3">
        <f t="shared" si="4"/>
        <v>0</v>
      </c>
      <c r="F130" s="44"/>
      <c r="G130" s="3">
        <f t="shared" si="5"/>
        <v>0</v>
      </c>
      <c r="H130" s="39"/>
    </row>
    <row r="131" spans="1:9" x14ac:dyDescent="0.25">
      <c r="A131" s="56"/>
      <c r="B131" s="2">
        <v>127</v>
      </c>
      <c r="C131" s="4">
        <v>48214</v>
      </c>
      <c r="D131" s="49">
        <f t="shared" si="7"/>
        <v>0</v>
      </c>
      <c r="E131" s="3">
        <f t="shared" si="4"/>
        <v>0</v>
      </c>
      <c r="F131" s="44"/>
      <c r="G131" s="3">
        <f t="shared" si="5"/>
        <v>0</v>
      </c>
      <c r="H131" s="39"/>
    </row>
    <row r="132" spans="1:9" x14ac:dyDescent="0.25">
      <c r="A132" s="56"/>
      <c r="B132" s="2">
        <v>128</v>
      </c>
      <c r="C132" s="4">
        <v>48245</v>
      </c>
      <c r="D132" s="49">
        <f t="shared" si="7"/>
        <v>0</v>
      </c>
      <c r="E132" s="3">
        <f t="shared" si="4"/>
        <v>0</v>
      </c>
      <c r="F132" s="44"/>
      <c r="G132" s="3">
        <f t="shared" si="5"/>
        <v>0</v>
      </c>
      <c r="H132" s="39"/>
    </row>
    <row r="133" spans="1:9" x14ac:dyDescent="0.25">
      <c r="A133" s="56"/>
      <c r="B133" s="2">
        <v>129</v>
      </c>
      <c r="C133" s="4">
        <v>48274</v>
      </c>
      <c r="D133" s="49">
        <f t="shared" si="7"/>
        <v>0</v>
      </c>
      <c r="E133" s="3">
        <f t="shared" si="4"/>
        <v>0</v>
      </c>
      <c r="F133" s="44"/>
      <c r="G133" s="3">
        <f t="shared" si="5"/>
        <v>0</v>
      </c>
      <c r="H133" s="39"/>
    </row>
    <row r="134" spans="1:9" x14ac:dyDescent="0.25">
      <c r="A134" s="56"/>
      <c r="B134" s="2">
        <v>130</v>
      </c>
      <c r="C134" s="4">
        <v>48305</v>
      </c>
      <c r="D134" s="49">
        <f t="shared" si="7"/>
        <v>0</v>
      </c>
      <c r="E134" s="3">
        <f t="shared" ref="E134:E197" si="8">(E133+D134)*(1+$L$13)</f>
        <v>0</v>
      </c>
      <c r="F134" s="44"/>
      <c r="G134" s="3">
        <f t="shared" ref="G134:G197" si="9">E134*(1+F134)</f>
        <v>0</v>
      </c>
      <c r="H134" s="39"/>
    </row>
    <row r="135" spans="1:9" x14ac:dyDescent="0.25">
      <c r="A135" s="56"/>
      <c r="B135" s="2">
        <v>131</v>
      </c>
      <c r="C135" s="4">
        <v>48335</v>
      </c>
      <c r="D135" s="49">
        <f t="shared" si="7"/>
        <v>0</v>
      </c>
      <c r="E135" s="3">
        <f t="shared" si="8"/>
        <v>0</v>
      </c>
      <c r="F135" s="44"/>
      <c r="G135" s="3">
        <f t="shared" si="9"/>
        <v>0</v>
      </c>
      <c r="H135" s="39"/>
    </row>
    <row r="136" spans="1:9" x14ac:dyDescent="0.25">
      <c r="A136" s="56"/>
      <c r="B136" s="2">
        <v>132</v>
      </c>
      <c r="C136" s="4">
        <v>48366</v>
      </c>
      <c r="D136" s="49">
        <f t="shared" si="7"/>
        <v>0</v>
      </c>
      <c r="E136" s="3">
        <f t="shared" si="8"/>
        <v>0</v>
      </c>
      <c r="F136" s="44"/>
      <c r="G136" s="3">
        <f t="shared" si="9"/>
        <v>0</v>
      </c>
      <c r="H136" s="39"/>
    </row>
    <row r="137" spans="1:9" x14ac:dyDescent="0.25">
      <c r="A137" s="56">
        <v>12</v>
      </c>
      <c r="B137" s="2">
        <v>133</v>
      </c>
      <c r="C137" s="4">
        <v>48396</v>
      </c>
      <c r="D137" s="49">
        <f t="shared" si="7"/>
        <v>0</v>
      </c>
      <c r="E137" s="3">
        <f t="shared" si="8"/>
        <v>0</v>
      </c>
      <c r="F137" s="44"/>
      <c r="G137" s="3">
        <f t="shared" si="9"/>
        <v>0</v>
      </c>
      <c r="H137" s="39"/>
    </row>
    <row r="138" spans="1:9" x14ac:dyDescent="0.25">
      <c r="A138" s="56"/>
      <c r="B138" s="2">
        <v>134</v>
      </c>
      <c r="C138" s="4">
        <v>48427</v>
      </c>
      <c r="D138" s="49">
        <f t="shared" si="7"/>
        <v>0</v>
      </c>
      <c r="E138" s="3">
        <f t="shared" si="8"/>
        <v>0</v>
      </c>
      <c r="F138" s="44"/>
      <c r="G138" s="3">
        <f t="shared" si="9"/>
        <v>0</v>
      </c>
      <c r="H138" s="39"/>
    </row>
    <row r="139" spans="1:9" x14ac:dyDescent="0.25">
      <c r="A139" s="56"/>
      <c r="B139" s="2">
        <v>135</v>
      </c>
      <c r="C139" s="4">
        <v>48458</v>
      </c>
      <c r="D139" s="49">
        <f t="shared" si="7"/>
        <v>0</v>
      </c>
      <c r="E139" s="3">
        <f t="shared" si="8"/>
        <v>0</v>
      </c>
      <c r="F139" s="44"/>
      <c r="G139" s="3">
        <f t="shared" si="9"/>
        <v>0</v>
      </c>
      <c r="H139" s="39"/>
    </row>
    <row r="140" spans="1:9" x14ac:dyDescent="0.25">
      <c r="A140" s="56"/>
      <c r="B140" s="2">
        <v>136</v>
      </c>
      <c r="C140" s="4">
        <v>48488</v>
      </c>
      <c r="D140" s="49">
        <f t="shared" si="7"/>
        <v>0</v>
      </c>
      <c r="E140" s="3">
        <f t="shared" si="8"/>
        <v>0</v>
      </c>
      <c r="F140" s="44"/>
      <c r="G140" s="3">
        <f t="shared" si="9"/>
        <v>0</v>
      </c>
      <c r="H140" s="39"/>
    </row>
    <row r="141" spans="1:9" x14ac:dyDescent="0.25">
      <c r="A141" s="56"/>
      <c r="B141" s="2">
        <v>137</v>
      </c>
      <c r="C141" s="4">
        <v>48519</v>
      </c>
      <c r="D141" s="49">
        <f t="shared" si="7"/>
        <v>0</v>
      </c>
      <c r="E141" s="3">
        <f t="shared" si="8"/>
        <v>0</v>
      </c>
      <c r="F141" s="44"/>
      <c r="G141" s="3">
        <f t="shared" si="9"/>
        <v>0</v>
      </c>
      <c r="H141" s="39"/>
    </row>
    <row r="142" spans="1:9" x14ac:dyDescent="0.25">
      <c r="A142" s="56"/>
      <c r="B142" s="2">
        <v>138</v>
      </c>
      <c r="C142" s="4">
        <v>48549</v>
      </c>
      <c r="D142" s="49">
        <f t="shared" si="7"/>
        <v>0</v>
      </c>
      <c r="E142" s="3">
        <f t="shared" si="8"/>
        <v>0</v>
      </c>
      <c r="F142" s="44"/>
      <c r="G142" s="3">
        <f t="shared" si="9"/>
        <v>0</v>
      </c>
      <c r="H142" s="39"/>
    </row>
    <row r="143" spans="1:9" x14ac:dyDescent="0.25">
      <c r="A143" s="56"/>
      <c r="B143" s="2">
        <v>139</v>
      </c>
      <c r="C143" s="4">
        <v>48580</v>
      </c>
      <c r="D143" s="49">
        <f t="shared" si="7"/>
        <v>0</v>
      </c>
      <c r="E143" s="3">
        <f t="shared" si="8"/>
        <v>0</v>
      </c>
      <c r="F143" s="44"/>
      <c r="G143" s="3">
        <f t="shared" si="9"/>
        <v>0</v>
      </c>
      <c r="H143" s="39"/>
    </row>
    <row r="144" spans="1:9" x14ac:dyDescent="0.25">
      <c r="A144" s="56"/>
      <c r="B144" s="2">
        <v>140</v>
      </c>
      <c r="C144" s="4">
        <v>48611</v>
      </c>
      <c r="D144" s="49">
        <f t="shared" si="7"/>
        <v>0</v>
      </c>
      <c r="E144" s="3">
        <f t="shared" si="8"/>
        <v>0</v>
      </c>
      <c r="F144" s="44"/>
      <c r="G144" s="3">
        <f t="shared" si="9"/>
        <v>0</v>
      </c>
      <c r="H144" s="39"/>
    </row>
    <row r="145" spans="1:8" x14ac:dyDescent="0.25">
      <c r="A145" s="56"/>
      <c r="B145" s="2">
        <v>141</v>
      </c>
      <c r="C145" s="4">
        <v>48639</v>
      </c>
      <c r="D145" s="49">
        <f t="shared" si="7"/>
        <v>0</v>
      </c>
      <c r="E145" s="3">
        <f t="shared" si="8"/>
        <v>0</v>
      </c>
      <c r="F145" s="44"/>
      <c r="G145" s="3">
        <f t="shared" si="9"/>
        <v>0</v>
      </c>
      <c r="H145" s="39"/>
    </row>
    <row r="146" spans="1:8" x14ac:dyDescent="0.25">
      <c r="A146" s="56"/>
      <c r="B146" s="2">
        <v>142</v>
      </c>
      <c r="C146" s="4">
        <v>48670</v>
      </c>
      <c r="D146" s="49">
        <f t="shared" si="7"/>
        <v>0</v>
      </c>
      <c r="E146" s="3">
        <f t="shared" si="8"/>
        <v>0</v>
      </c>
      <c r="F146" s="44"/>
      <c r="G146" s="3">
        <f t="shared" si="9"/>
        <v>0</v>
      </c>
      <c r="H146" s="39"/>
    </row>
    <row r="147" spans="1:8" x14ac:dyDescent="0.25">
      <c r="A147" s="56"/>
      <c r="B147" s="2">
        <v>143</v>
      </c>
      <c r="C147" s="4">
        <v>48700</v>
      </c>
      <c r="D147" s="49">
        <f t="shared" si="7"/>
        <v>0</v>
      </c>
      <c r="E147" s="3">
        <f t="shared" si="8"/>
        <v>0</v>
      </c>
      <c r="F147" s="44"/>
      <c r="G147" s="3">
        <f t="shared" si="9"/>
        <v>0</v>
      </c>
      <c r="H147" s="39"/>
    </row>
    <row r="148" spans="1:8" x14ac:dyDescent="0.25">
      <c r="A148" s="56"/>
      <c r="B148" s="2">
        <v>144</v>
      </c>
      <c r="C148" s="4">
        <v>48731</v>
      </c>
      <c r="D148" s="49">
        <f t="shared" si="7"/>
        <v>0</v>
      </c>
      <c r="E148" s="3">
        <f t="shared" si="8"/>
        <v>0</v>
      </c>
      <c r="F148" s="44"/>
      <c r="G148" s="3">
        <f t="shared" si="9"/>
        <v>0</v>
      </c>
      <c r="H148" s="39"/>
    </row>
    <row r="149" spans="1:8" x14ac:dyDescent="0.25">
      <c r="A149" s="56">
        <v>13</v>
      </c>
      <c r="B149" s="2">
        <v>145</v>
      </c>
      <c r="C149" s="4">
        <v>48761</v>
      </c>
      <c r="D149" s="49">
        <f t="shared" si="7"/>
        <v>0</v>
      </c>
      <c r="E149" s="3">
        <f t="shared" si="8"/>
        <v>0</v>
      </c>
      <c r="F149" s="44"/>
      <c r="G149" s="3">
        <f t="shared" si="9"/>
        <v>0</v>
      </c>
      <c r="H149" s="39"/>
    </row>
    <row r="150" spans="1:8" x14ac:dyDescent="0.25">
      <c r="A150" s="56"/>
      <c r="B150" s="2">
        <v>146</v>
      </c>
      <c r="C150" s="4">
        <v>48792</v>
      </c>
      <c r="D150" s="49">
        <f t="shared" si="7"/>
        <v>0</v>
      </c>
      <c r="E150" s="3">
        <f t="shared" si="8"/>
        <v>0</v>
      </c>
      <c r="F150" s="44"/>
      <c r="G150" s="3">
        <f t="shared" si="9"/>
        <v>0</v>
      </c>
      <c r="H150" s="39"/>
    </row>
    <row r="151" spans="1:8" x14ac:dyDescent="0.25">
      <c r="A151" s="56"/>
      <c r="B151" s="2">
        <v>147</v>
      </c>
      <c r="C151" s="4">
        <v>48823</v>
      </c>
      <c r="D151" s="49">
        <f t="shared" si="7"/>
        <v>0</v>
      </c>
      <c r="E151" s="3">
        <f t="shared" si="8"/>
        <v>0</v>
      </c>
      <c r="F151" s="44"/>
      <c r="G151" s="3">
        <f t="shared" si="9"/>
        <v>0</v>
      </c>
      <c r="H151" s="39"/>
    </row>
    <row r="152" spans="1:8" x14ac:dyDescent="0.25">
      <c r="A152" s="56"/>
      <c r="B152" s="2">
        <v>148</v>
      </c>
      <c r="C152" s="4">
        <v>48853</v>
      </c>
      <c r="D152" s="49">
        <f t="shared" si="7"/>
        <v>0</v>
      </c>
      <c r="E152" s="3">
        <f t="shared" si="8"/>
        <v>0</v>
      </c>
      <c r="F152" s="44"/>
      <c r="G152" s="3">
        <f t="shared" si="9"/>
        <v>0</v>
      </c>
      <c r="H152" s="39"/>
    </row>
    <row r="153" spans="1:8" x14ac:dyDescent="0.25">
      <c r="A153" s="56"/>
      <c r="B153" s="2">
        <v>149</v>
      </c>
      <c r="C153" s="4">
        <v>48884</v>
      </c>
      <c r="D153" s="49">
        <f t="shared" si="7"/>
        <v>0</v>
      </c>
      <c r="E153" s="3">
        <f t="shared" si="8"/>
        <v>0</v>
      </c>
      <c r="F153" s="44"/>
      <c r="G153" s="3">
        <f t="shared" si="9"/>
        <v>0</v>
      </c>
      <c r="H153" s="39"/>
    </row>
    <row r="154" spans="1:8" x14ac:dyDescent="0.25">
      <c r="A154" s="56"/>
      <c r="B154" s="2">
        <v>150</v>
      </c>
      <c r="C154" s="4">
        <v>48914</v>
      </c>
      <c r="D154" s="49">
        <f t="shared" si="7"/>
        <v>0</v>
      </c>
      <c r="E154" s="3">
        <f t="shared" si="8"/>
        <v>0</v>
      </c>
      <c r="F154" s="44"/>
      <c r="G154" s="3">
        <f t="shared" si="9"/>
        <v>0</v>
      </c>
      <c r="H154" s="39"/>
    </row>
    <row r="155" spans="1:8" x14ac:dyDescent="0.25">
      <c r="A155" s="56"/>
      <c r="B155" s="2">
        <v>151</v>
      </c>
      <c r="C155" s="4">
        <v>48945</v>
      </c>
      <c r="D155" s="49">
        <f t="shared" si="7"/>
        <v>0</v>
      </c>
      <c r="E155" s="3">
        <f t="shared" si="8"/>
        <v>0</v>
      </c>
      <c r="F155" s="44"/>
      <c r="G155" s="3">
        <f t="shared" si="9"/>
        <v>0</v>
      </c>
      <c r="H155" s="39"/>
    </row>
    <row r="156" spans="1:8" x14ac:dyDescent="0.25">
      <c r="A156" s="56"/>
      <c r="B156" s="2">
        <v>152</v>
      </c>
      <c r="C156" s="4">
        <v>48976</v>
      </c>
      <c r="D156" s="49">
        <f t="shared" si="7"/>
        <v>0</v>
      </c>
      <c r="E156" s="3">
        <f t="shared" si="8"/>
        <v>0</v>
      </c>
      <c r="F156" s="44"/>
      <c r="G156" s="3">
        <f t="shared" si="9"/>
        <v>0</v>
      </c>
      <c r="H156" s="39"/>
    </row>
    <row r="157" spans="1:8" x14ac:dyDescent="0.25">
      <c r="A157" s="56"/>
      <c r="B157" s="2">
        <v>153</v>
      </c>
      <c r="C157" s="4">
        <v>49004</v>
      </c>
      <c r="D157" s="49">
        <f t="shared" si="7"/>
        <v>0</v>
      </c>
      <c r="E157" s="3">
        <f t="shared" si="8"/>
        <v>0</v>
      </c>
      <c r="F157" s="44"/>
      <c r="G157" s="3">
        <f t="shared" si="9"/>
        <v>0</v>
      </c>
      <c r="H157" s="39"/>
    </row>
    <row r="158" spans="1:8" x14ac:dyDescent="0.25">
      <c r="A158" s="56"/>
      <c r="B158" s="2">
        <v>154</v>
      </c>
      <c r="C158" s="4">
        <v>49035</v>
      </c>
      <c r="D158" s="49">
        <f t="shared" si="7"/>
        <v>0</v>
      </c>
      <c r="E158" s="3">
        <f t="shared" si="8"/>
        <v>0</v>
      </c>
      <c r="F158" s="44"/>
      <c r="G158" s="3">
        <f t="shared" si="9"/>
        <v>0</v>
      </c>
      <c r="H158" s="39"/>
    </row>
    <row r="159" spans="1:8" x14ac:dyDescent="0.25">
      <c r="A159" s="56"/>
      <c r="B159" s="2">
        <v>155</v>
      </c>
      <c r="C159" s="4">
        <v>49065</v>
      </c>
      <c r="D159" s="49">
        <f t="shared" si="7"/>
        <v>0</v>
      </c>
      <c r="E159" s="3">
        <f t="shared" si="8"/>
        <v>0</v>
      </c>
      <c r="F159" s="44"/>
      <c r="G159" s="3">
        <f t="shared" si="9"/>
        <v>0</v>
      </c>
      <c r="H159" s="39"/>
    </row>
    <row r="160" spans="1:8" x14ac:dyDescent="0.25">
      <c r="A160" s="56"/>
      <c r="B160" s="2">
        <v>156</v>
      </c>
      <c r="C160" s="4">
        <v>49096</v>
      </c>
      <c r="D160" s="49">
        <f t="shared" si="7"/>
        <v>0</v>
      </c>
      <c r="E160" s="3">
        <f t="shared" si="8"/>
        <v>0</v>
      </c>
      <c r="F160" s="44"/>
      <c r="G160" s="3">
        <f t="shared" si="9"/>
        <v>0</v>
      </c>
      <c r="H160" s="39"/>
    </row>
    <row r="161" spans="1:8" x14ac:dyDescent="0.25">
      <c r="A161" s="56">
        <v>14</v>
      </c>
      <c r="B161" s="2">
        <v>157</v>
      </c>
      <c r="C161" s="4">
        <v>49126</v>
      </c>
      <c r="D161" s="49">
        <f t="shared" si="7"/>
        <v>0</v>
      </c>
      <c r="E161" s="3">
        <f t="shared" si="8"/>
        <v>0</v>
      </c>
      <c r="F161" s="44"/>
      <c r="G161" s="3">
        <f t="shared" si="9"/>
        <v>0</v>
      </c>
      <c r="H161" s="39"/>
    </row>
    <row r="162" spans="1:8" x14ac:dyDescent="0.25">
      <c r="A162" s="56"/>
      <c r="B162" s="2">
        <v>158</v>
      </c>
      <c r="C162" s="4">
        <v>49157</v>
      </c>
      <c r="D162" s="49">
        <f t="shared" si="7"/>
        <v>0</v>
      </c>
      <c r="E162" s="3">
        <f t="shared" si="8"/>
        <v>0</v>
      </c>
      <c r="F162" s="44"/>
      <c r="G162" s="3">
        <f t="shared" si="9"/>
        <v>0</v>
      </c>
      <c r="H162" s="39"/>
    </row>
    <row r="163" spans="1:8" x14ac:dyDescent="0.25">
      <c r="A163" s="56"/>
      <c r="B163" s="2">
        <v>159</v>
      </c>
      <c r="C163" s="4">
        <v>49188</v>
      </c>
      <c r="D163" s="49">
        <f t="shared" si="7"/>
        <v>0</v>
      </c>
      <c r="E163" s="3">
        <f t="shared" si="8"/>
        <v>0</v>
      </c>
      <c r="F163" s="44"/>
      <c r="G163" s="3">
        <f t="shared" si="9"/>
        <v>0</v>
      </c>
      <c r="H163" s="39"/>
    </row>
    <row r="164" spans="1:8" x14ac:dyDescent="0.25">
      <c r="A164" s="56"/>
      <c r="B164" s="2">
        <v>160</v>
      </c>
      <c r="C164" s="4">
        <v>49218</v>
      </c>
      <c r="D164" s="49">
        <f t="shared" si="7"/>
        <v>0</v>
      </c>
      <c r="E164" s="3">
        <f t="shared" si="8"/>
        <v>0</v>
      </c>
      <c r="F164" s="44"/>
      <c r="G164" s="3">
        <f t="shared" si="9"/>
        <v>0</v>
      </c>
      <c r="H164" s="39"/>
    </row>
    <row r="165" spans="1:8" x14ac:dyDescent="0.25">
      <c r="A165" s="56"/>
      <c r="B165" s="2">
        <v>161</v>
      </c>
      <c r="C165" s="4">
        <v>49249</v>
      </c>
      <c r="D165" s="49">
        <f t="shared" si="7"/>
        <v>0</v>
      </c>
      <c r="E165" s="3">
        <f t="shared" si="8"/>
        <v>0</v>
      </c>
      <c r="F165" s="44"/>
      <c r="G165" s="3">
        <f t="shared" si="9"/>
        <v>0</v>
      </c>
      <c r="H165" s="39"/>
    </row>
    <row r="166" spans="1:8" x14ac:dyDescent="0.25">
      <c r="A166" s="56"/>
      <c r="B166" s="2">
        <v>162</v>
      </c>
      <c r="C166" s="4">
        <v>49279</v>
      </c>
      <c r="D166" s="49">
        <f t="shared" si="7"/>
        <v>0</v>
      </c>
      <c r="E166" s="3">
        <f t="shared" si="8"/>
        <v>0</v>
      </c>
      <c r="F166" s="44"/>
      <c r="G166" s="3">
        <f t="shared" si="9"/>
        <v>0</v>
      </c>
      <c r="H166" s="39"/>
    </row>
    <row r="167" spans="1:8" x14ac:dyDescent="0.25">
      <c r="A167" s="56"/>
      <c r="B167" s="2">
        <v>163</v>
      </c>
      <c r="C167" s="4">
        <v>49310</v>
      </c>
      <c r="D167" s="49">
        <f t="shared" si="7"/>
        <v>0</v>
      </c>
      <c r="E167" s="3">
        <f t="shared" si="8"/>
        <v>0</v>
      </c>
      <c r="F167" s="44"/>
      <c r="G167" s="3">
        <f t="shared" si="9"/>
        <v>0</v>
      </c>
      <c r="H167" s="39"/>
    </row>
    <row r="168" spans="1:8" x14ac:dyDescent="0.25">
      <c r="A168" s="56"/>
      <c r="B168" s="2">
        <v>164</v>
      </c>
      <c r="C168" s="4">
        <v>49341</v>
      </c>
      <c r="D168" s="49">
        <f t="shared" si="7"/>
        <v>0</v>
      </c>
      <c r="E168" s="3">
        <f t="shared" si="8"/>
        <v>0</v>
      </c>
      <c r="F168" s="44"/>
      <c r="G168" s="3">
        <f t="shared" si="9"/>
        <v>0</v>
      </c>
      <c r="H168" s="39"/>
    </row>
    <row r="169" spans="1:8" x14ac:dyDescent="0.25">
      <c r="A169" s="56"/>
      <c r="B169" s="2">
        <v>165</v>
      </c>
      <c r="C169" s="4">
        <v>49369</v>
      </c>
      <c r="D169" s="49">
        <f t="shared" si="7"/>
        <v>0</v>
      </c>
      <c r="E169" s="3">
        <f t="shared" si="8"/>
        <v>0</v>
      </c>
      <c r="F169" s="44"/>
      <c r="G169" s="3">
        <f t="shared" si="9"/>
        <v>0</v>
      </c>
      <c r="H169" s="39"/>
    </row>
    <row r="170" spans="1:8" x14ac:dyDescent="0.25">
      <c r="A170" s="56"/>
      <c r="B170" s="2">
        <v>166</v>
      </c>
      <c r="C170" s="4">
        <v>49400</v>
      </c>
      <c r="D170" s="49">
        <f t="shared" si="7"/>
        <v>0</v>
      </c>
      <c r="E170" s="3">
        <f t="shared" si="8"/>
        <v>0</v>
      </c>
      <c r="F170" s="44"/>
      <c r="G170" s="3">
        <f t="shared" si="9"/>
        <v>0</v>
      </c>
      <c r="H170" s="39"/>
    </row>
    <row r="171" spans="1:8" x14ac:dyDescent="0.25">
      <c r="A171" s="56"/>
      <c r="B171" s="2">
        <v>167</v>
      </c>
      <c r="C171" s="4">
        <v>49430</v>
      </c>
      <c r="D171" s="49">
        <f t="shared" si="7"/>
        <v>0</v>
      </c>
      <c r="E171" s="3">
        <f t="shared" si="8"/>
        <v>0</v>
      </c>
      <c r="F171" s="44"/>
      <c r="G171" s="3">
        <f t="shared" si="9"/>
        <v>0</v>
      </c>
      <c r="H171" s="39"/>
    </row>
    <row r="172" spans="1:8" x14ac:dyDescent="0.25">
      <c r="A172" s="56"/>
      <c r="B172" s="2">
        <v>168</v>
      </c>
      <c r="C172" s="4">
        <v>49461</v>
      </c>
      <c r="D172" s="49">
        <f t="shared" si="7"/>
        <v>0</v>
      </c>
      <c r="E172" s="3">
        <f t="shared" si="8"/>
        <v>0</v>
      </c>
      <c r="F172" s="44"/>
      <c r="G172" s="3">
        <f t="shared" si="9"/>
        <v>0</v>
      </c>
      <c r="H172" s="39"/>
    </row>
    <row r="173" spans="1:8" x14ac:dyDescent="0.25">
      <c r="A173" s="56">
        <v>15</v>
      </c>
      <c r="B173" s="2">
        <v>169</v>
      </c>
      <c r="C173" s="4">
        <v>49491</v>
      </c>
      <c r="D173" s="49">
        <f t="shared" si="7"/>
        <v>0</v>
      </c>
      <c r="E173" s="3">
        <f t="shared" si="8"/>
        <v>0</v>
      </c>
      <c r="F173" s="44"/>
      <c r="G173" s="3">
        <f t="shared" si="9"/>
        <v>0</v>
      </c>
      <c r="H173" s="39"/>
    </row>
    <row r="174" spans="1:8" x14ac:dyDescent="0.25">
      <c r="A174" s="56"/>
      <c r="B174" s="2">
        <v>170</v>
      </c>
      <c r="C174" s="4">
        <v>49522</v>
      </c>
      <c r="D174" s="49">
        <f t="shared" si="7"/>
        <v>0</v>
      </c>
      <c r="E174" s="3">
        <f t="shared" si="8"/>
        <v>0</v>
      </c>
      <c r="F174" s="44"/>
      <c r="G174" s="3">
        <f t="shared" si="9"/>
        <v>0</v>
      </c>
      <c r="H174" s="39"/>
    </row>
    <row r="175" spans="1:8" x14ac:dyDescent="0.25">
      <c r="A175" s="56"/>
      <c r="B175" s="2">
        <v>171</v>
      </c>
      <c r="C175" s="4">
        <v>49553</v>
      </c>
      <c r="D175" s="49">
        <f t="shared" si="7"/>
        <v>0</v>
      </c>
      <c r="E175" s="3">
        <f t="shared" si="8"/>
        <v>0</v>
      </c>
      <c r="F175" s="44"/>
      <c r="G175" s="3">
        <f t="shared" si="9"/>
        <v>0</v>
      </c>
      <c r="H175" s="39"/>
    </row>
    <row r="176" spans="1:8" x14ac:dyDescent="0.25">
      <c r="A176" s="56"/>
      <c r="B176" s="2">
        <v>172</v>
      </c>
      <c r="C176" s="4">
        <v>49583</v>
      </c>
      <c r="D176" s="49">
        <f t="shared" si="7"/>
        <v>0</v>
      </c>
      <c r="E176" s="3">
        <f t="shared" si="8"/>
        <v>0</v>
      </c>
      <c r="F176" s="44"/>
      <c r="G176" s="3">
        <f t="shared" si="9"/>
        <v>0</v>
      </c>
      <c r="H176" s="39"/>
    </row>
    <row r="177" spans="1:8" x14ac:dyDescent="0.25">
      <c r="A177" s="56"/>
      <c r="B177" s="2">
        <v>173</v>
      </c>
      <c r="C177" s="4">
        <v>49614</v>
      </c>
      <c r="D177" s="49">
        <f t="shared" si="7"/>
        <v>0</v>
      </c>
      <c r="E177" s="3">
        <f t="shared" si="8"/>
        <v>0</v>
      </c>
      <c r="F177" s="44"/>
      <c r="G177" s="3">
        <f t="shared" si="9"/>
        <v>0</v>
      </c>
      <c r="H177" s="39"/>
    </row>
    <row r="178" spans="1:8" x14ac:dyDescent="0.25">
      <c r="A178" s="56"/>
      <c r="B178" s="2">
        <v>174</v>
      </c>
      <c r="C178" s="4">
        <v>49644</v>
      </c>
      <c r="D178" s="49">
        <f t="shared" si="7"/>
        <v>0</v>
      </c>
      <c r="E178" s="3">
        <f t="shared" si="8"/>
        <v>0</v>
      </c>
      <c r="F178" s="44"/>
      <c r="G178" s="3">
        <f t="shared" si="9"/>
        <v>0</v>
      </c>
      <c r="H178" s="39"/>
    </row>
    <row r="179" spans="1:8" x14ac:dyDescent="0.25">
      <c r="A179" s="56"/>
      <c r="B179" s="2">
        <v>175</v>
      </c>
      <c r="C179" s="4">
        <v>49675</v>
      </c>
      <c r="D179" s="49">
        <f t="shared" si="7"/>
        <v>0</v>
      </c>
      <c r="E179" s="3">
        <f t="shared" si="8"/>
        <v>0</v>
      </c>
      <c r="F179" s="44"/>
      <c r="G179" s="3">
        <f t="shared" si="9"/>
        <v>0</v>
      </c>
      <c r="H179" s="39"/>
    </row>
    <row r="180" spans="1:8" x14ac:dyDescent="0.25">
      <c r="A180" s="56"/>
      <c r="B180" s="2">
        <v>176</v>
      </c>
      <c r="C180" s="4">
        <v>49706</v>
      </c>
      <c r="D180" s="49">
        <f t="shared" si="7"/>
        <v>0</v>
      </c>
      <c r="E180" s="3">
        <f t="shared" si="8"/>
        <v>0</v>
      </c>
      <c r="F180" s="44"/>
      <c r="G180" s="3">
        <f t="shared" si="9"/>
        <v>0</v>
      </c>
      <c r="H180" s="39"/>
    </row>
    <row r="181" spans="1:8" x14ac:dyDescent="0.25">
      <c r="A181" s="56"/>
      <c r="B181" s="2">
        <v>177</v>
      </c>
      <c r="C181" s="4">
        <v>49735</v>
      </c>
      <c r="D181" s="49">
        <f t="shared" si="7"/>
        <v>0</v>
      </c>
      <c r="E181" s="3">
        <f t="shared" si="8"/>
        <v>0</v>
      </c>
      <c r="F181" s="44"/>
      <c r="G181" s="3">
        <f t="shared" si="9"/>
        <v>0</v>
      </c>
      <c r="H181" s="39"/>
    </row>
    <row r="182" spans="1:8" x14ac:dyDescent="0.25">
      <c r="A182" s="56"/>
      <c r="B182" s="2">
        <v>178</v>
      </c>
      <c r="C182" s="4">
        <v>49766</v>
      </c>
      <c r="D182" s="49">
        <f t="shared" si="7"/>
        <v>0</v>
      </c>
      <c r="E182" s="3">
        <f t="shared" si="8"/>
        <v>0</v>
      </c>
      <c r="F182" s="44"/>
      <c r="G182" s="3">
        <f t="shared" si="9"/>
        <v>0</v>
      </c>
      <c r="H182" s="39"/>
    </row>
    <row r="183" spans="1:8" x14ac:dyDescent="0.25">
      <c r="A183" s="56"/>
      <c r="B183" s="2">
        <v>179</v>
      </c>
      <c r="C183" s="4">
        <v>49796</v>
      </c>
      <c r="D183" s="49">
        <f t="shared" si="7"/>
        <v>0</v>
      </c>
      <c r="E183" s="3">
        <f t="shared" si="8"/>
        <v>0</v>
      </c>
      <c r="F183" s="44"/>
      <c r="G183" s="3">
        <f t="shared" si="9"/>
        <v>0</v>
      </c>
      <c r="H183" s="39"/>
    </row>
    <row r="184" spans="1:8" x14ac:dyDescent="0.25">
      <c r="A184" s="56"/>
      <c r="B184" s="2">
        <v>180</v>
      </c>
      <c r="C184" s="4">
        <v>49827</v>
      </c>
      <c r="D184" s="49">
        <f t="shared" si="7"/>
        <v>0</v>
      </c>
      <c r="E184" s="3">
        <f t="shared" si="8"/>
        <v>0</v>
      </c>
      <c r="F184" s="44"/>
      <c r="G184" s="3">
        <f t="shared" si="9"/>
        <v>0</v>
      </c>
      <c r="H184" s="39"/>
    </row>
    <row r="185" spans="1:8" x14ac:dyDescent="0.25">
      <c r="A185" s="56">
        <v>16</v>
      </c>
      <c r="B185" s="2">
        <v>181</v>
      </c>
      <c r="C185" s="4">
        <v>49857</v>
      </c>
      <c r="D185" s="49">
        <f t="shared" si="7"/>
        <v>0</v>
      </c>
      <c r="E185" s="3">
        <f t="shared" si="8"/>
        <v>0</v>
      </c>
      <c r="F185" s="44"/>
      <c r="G185" s="3">
        <f t="shared" si="9"/>
        <v>0</v>
      </c>
      <c r="H185" s="39"/>
    </row>
    <row r="186" spans="1:8" x14ac:dyDescent="0.25">
      <c r="A186" s="56"/>
      <c r="B186" s="2">
        <v>182</v>
      </c>
      <c r="C186" s="4">
        <v>49888</v>
      </c>
      <c r="D186" s="49">
        <f t="shared" si="7"/>
        <v>0</v>
      </c>
      <c r="E186" s="3">
        <f t="shared" si="8"/>
        <v>0</v>
      </c>
      <c r="F186" s="44"/>
      <c r="G186" s="3">
        <f t="shared" si="9"/>
        <v>0</v>
      </c>
      <c r="H186" s="39"/>
    </row>
    <row r="187" spans="1:8" x14ac:dyDescent="0.25">
      <c r="A187" s="56"/>
      <c r="B187" s="2">
        <v>183</v>
      </c>
      <c r="C187" s="4">
        <v>49919</v>
      </c>
      <c r="D187" s="49">
        <f t="shared" si="7"/>
        <v>0</v>
      </c>
      <c r="E187" s="3">
        <f t="shared" si="8"/>
        <v>0</v>
      </c>
      <c r="F187" s="44"/>
      <c r="G187" s="3">
        <f t="shared" si="9"/>
        <v>0</v>
      </c>
      <c r="H187" s="39"/>
    </row>
    <row r="188" spans="1:8" x14ac:dyDescent="0.25">
      <c r="A188" s="56"/>
      <c r="B188" s="2">
        <v>184</v>
      </c>
      <c r="C188" s="4">
        <v>49949</v>
      </c>
      <c r="D188" s="49">
        <f t="shared" si="7"/>
        <v>0</v>
      </c>
      <c r="E188" s="3">
        <f t="shared" si="8"/>
        <v>0</v>
      </c>
      <c r="F188" s="44"/>
      <c r="G188" s="3">
        <f t="shared" si="9"/>
        <v>0</v>
      </c>
      <c r="H188" s="39"/>
    </row>
    <row r="189" spans="1:8" x14ac:dyDescent="0.25">
      <c r="A189" s="56"/>
      <c r="B189" s="2">
        <v>185</v>
      </c>
      <c r="C189" s="4">
        <v>49980</v>
      </c>
      <c r="D189" s="49">
        <f t="shared" si="7"/>
        <v>0</v>
      </c>
      <c r="E189" s="3">
        <f t="shared" si="8"/>
        <v>0</v>
      </c>
      <c r="F189" s="44"/>
      <c r="G189" s="3">
        <f t="shared" si="9"/>
        <v>0</v>
      </c>
      <c r="H189" s="39"/>
    </row>
    <row r="190" spans="1:8" x14ac:dyDescent="0.25">
      <c r="A190" s="56"/>
      <c r="B190" s="2">
        <v>186</v>
      </c>
      <c r="C190" s="4">
        <v>50010</v>
      </c>
      <c r="D190" s="49">
        <f t="shared" si="7"/>
        <v>0</v>
      </c>
      <c r="E190" s="3">
        <f t="shared" si="8"/>
        <v>0</v>
      </c>
      <c r="F190" s="44"/>
      <c r="G190" s="3">
        <f t="shared" si="9"/>
        <v>0</v>
      </c>
      <c r="H190" s="39"/>
    </row>
    <row r="191" spans="1:8" x14ac:dyDescent="0.25">
      <c r="A191" s="56"/>
      <c r="B191" s="2">
        <v>187</v>
      </c>
      <c r="C191" s="4">
        <v>50041</v>
      </c>
      <c r="D191" s="49">
        <f t="shared" si="7"/>
        <v>0</v>
      </c>
      <c r="E191" s="3">
        <f t="shared" si="8"/>
        <v>0</v>
      </c>
      <c r="F191" s="44"/>
      <c r="G191" s="3">
        <f t="shared" si="9"/>
        <v>0</v>
      </c>
      <c r="H191" s="39"/>
    </row>
    <row r="192" spans="1:8" x14ac:dyDescent="0.25">
      <c r="A192" s="56"/>
      <c r="B192" s="2">
        <v>188</v>
      </c>
      <c r="C192" s="4">
        <v>50072</v>
      </c>
      <c r="D192" s="49">
        <f t="shared" ref="D192:D255" si="10">-$L$18</f>
        <v>0</v>
      </c>
      <c r="E192" s="3">
        <f t="shared" si="8"/>
        <v>0</v>
      </c>
      <c r="F192" s="44"/>
      <c r="G192" s="3">
        <f t="shared" si="9"/>
        <v>0</v>
      </c>
      <c r="H192" s="39"/>
    </row>
    <row r="193" spans="1:8" x14ac:dyDescent="0.25">
      <c r="A193" s="56"/>
      <c r="B193" s="2">
        <v>189</v>
      </c>
      <c r="C193" s="4">
        <v>50100</v>
      </c>
      <c r="D193" s="49">
        <f t="shared" si="10"/>
        <v>0</v>
      </c>
      <c r="E193" s="3">
        <f t="shared" si="8"/>
        <v>0</v>
      </c>
      <c r="F193" s="44"/>
      <c r="G193" s="3">
        <f t="shared" si="9"/>
        <v>0</v>
      </c>
      <c r="H193" s="39"/>
    </row>
    <row r="194" spans="1:8" x14ac:dyDescent="0.25">
      <c r="A194" s="56"/>
      <c r="B194" s="2">
        <v>190</v>
      </c>
      <c r="C194" s="4">
        <v>50131</v>
      </c>
      <c r="D194" s="49">
        <f t="shared" si="10"/>
        <v>0</v>
      </c>
      <c r="E194" s="3">
        <f t="shared" si="8"/>
        <v>0</v>
      </c>
      <c r="F194" s="44"/>
      <c r="G194" s="3">
        <f t="shared" si="9"/>
        <v>0</v>
      </c>
      <c r="H194" s="39"/>
    </row>
    <row r="195" spans="1:8" x14ac:dyDescent="0.25">
      <c r="A195" s="56"/>
      <c r="B195" s="2">
        <v>191</v>
      </c>
      <c r="C195" s="4">
        <v>50161</v>
      </c>
      <c r="D195" s="49">
        <f t="shared" si="10"/>
        <v>0</v>
      </c>
      <c r="E195" s="3">
        <f t="shared" si="8"/>
        <v>0</v>
      </c>
      <c r="F195" s="44"/>
      <c r="G195" s="3">
        <f t="shared" si="9"/>
        <v>0</v>
      </c>
      <c r="H195" s="39"/>
    </row>
    <row r="196" spans="1:8" x14ac:dyDescent="0.25">
      <c r="A196" s="56"/>
      <c r="B196" s="2">
        <v>192</v>
      </c>
      <c r="C196" s="4">
        <v>50192</v>
      </c>
      <c r="D196" s="49">
        <f t="shared" si="10"/>
        <v>0</v>
      </c>
      <c r="E196" s="3">
        <f t="shared" si="8"/>
        <v>0</v>
      </c>
      <c r="F196" s="44"/>
      <c r="G196" s="3">
        <f t="shared" si="9"/>
        <v>0</v>
      </c>
      <c r="H196" s="39"/>
    </row>
    <row r="197" spans="1:8" x14ac:dyDescent="0.25">
      <c r="A197" s="56">
        <v>17</v>
      </c>
      <c r="B197" s="2">
        <v>193</v>
      </c>
      <c r="C197" s="4">
        <v>50222</v>
      </c>
      <c r="D197" s="49">
        <f t="shared" si="10"/>
        <v>0</v>
      </c>
      <c r="E197" s="3">
        <f t="shared" si="8"/>
        <v>0</v>
      </c>
      <c r="F197" s="44"/>
      <c r="G197" s="3">
        <f t="shared" si="9"/>
        <v>0</v>
      </c>
      <c r="H197" s="39"/>
    </row>
    <row r="198" spans="1:8" x14ac:dyDescent="0.25">
      <c r="A198" s="56"/>
      <c r="B198" s="2">
        <v>194</v>
      </c>
      <c r="C198" s="4">
        <v>50253</v>
      </c>
      <c r="D198" s="49">
        <f t="shared" si="10"/>
        <v>0</v>
      </c>
      <c r="E198" s="3">
        <f t="shared" ref="E198:E261" si="11">(E197+D198)*(1+$L$13)</f>
        <v>0</v>
      </c>
      <c r="F198" s="44"/>
      <c r="G198" s="3">
        <f t="shared" ref="G198:G261" si="12">E198*(1+F198)</f>
        <v>0</v>
      </c>
      <c r="H198" s="39"/>
    </row>
    <row r="199" spans="1:8" x14ac:dyDescent="0.25">
      <c r="A199" s="56"/>
      <c r="B199" s="2">
        <v>195</v>
      </c>
      <c r="C199" s="4">
        <v>50284</v>
      </c>
      <c r="D199" s="49">
        <f t="shared" si="10"/>
        <v>0</v>
      </c>
      <c r="E199" s="3">
        <f t="shared" si="11"/>
        <v>0</v>
      </c>
      <c r="F199" s="44"/>
      <c r="G199" s="3">
        <f t="shared" si="12"/>
        <v>0</v>
      </c>
      <c r="H199" s="39"/>
    </row>
    <row r="200" spans="1:8" x14ac:dyDescent="0.25">
      <c r="A200" s="56"/>
      <c r="B200" s="2">
        <v>196</v>
      </c>
      <c r="C200" s="4">
        <v>50314</v>
      </c>
      <c r="D200" s="49">
        <f t="shared" si="10"/>
        <v>0</v>
      </c>
      <c r="E200" s="3">
        <f t="shared" si="11"/>
        <v>0</v>
      </c>
      <c r="F200" s="44"/>
      <c r="G200" s="3">
        <f t="shared" si="12"/>
        <v>0</v>
      </c>
      <c r="H200" s="39"/>
    </row>
    <row r="201" spans="1:8" x14ac:dyDescent="0.25">
      <c r="A201" s="56"/>
      <c r="B201" s="2">
        <v>197</v>
      </c>
      <c r="C201" s="4">
        <v>50345</v>
      </c>
      <c r="D201" s="49">
        <f t="shared" si="10"/>
        <v>0</v>
      </c>
      <c r="E201" s="3">
        <f t="shared" si="11"/>
        <v>0</v>
      </c>
      <c r="F201" s="44"/>
      <c r="G201" s="3">
        <f t="shared" si="12"/>
        <v>0</v>
      </c>
      <c r="H201" s="39"/>
    </row>
    <row r="202" spans="1:8" x14ac:dyDescent="0.25">
      <c r="A202" s="56"/>
      <c r="B202" s="2">
        <v>198</v>
      </c>
      <c r="C202" s="4">
        <v>50375</v>
      </c>
      <c r="D202" s="49">
        <f t="shared" si="10"/>
        <v>0</v>
      </c>
      <c r="E202" s="3">
        <f t="shared" si="11"/>
        <v>0</v>
      </c>
      <c r="F202" s="44"/>
      <c r="G202" s="3">
        <f t="shared" si="12"/>
        <v>0</v>
      </c>
      <c r="H202" s="39"/>
    </row>
    <row r="203" spans="1:8" x14ac:dyDescent="0.25">
      <c r="A203" s="56"/>
      <c r="B203" s="2">
        <v>199</v>
      </c>
      <c r="C203" s="4">
        <v>50406</v>
      </c>
      <c r="D203" s="49">
        <f t="shared" si="10"/>
        <v>0</v>
      </c>
      <c r="E203" s="3">
        <f t="shared" si="11"/>
        <v>0</v>
      </c>
      <c r="F203" s="44"/>
      <c r="G203" s="3">
        <f t="shared" si="12"/>
        <v>0</v>
      </c>
      <c r="H203" s="39"/>
    </row>
    <row r="204" spans="1:8" x14ac:dyDescent="0.25">
      <c r="A204" s="56"/>
      <c r="B204" s="2">
        <v>200</v>
      </c>
      <c r="C204" s="4">
        <v>50437</v>
      </c>
      <c r="D204" s="49">
        <f t="shared" si="10"/>
        <v>0</v>
      </c>
      <c r="E204" s="3">
        <f t="shared" si="11"/>
        <v>0</v>
      </c>
      <c r="F204" s="44"/>
      <c r="G204" s="3">
        <f t="shared" si="12"/>
        <v>0</v>
      </c>
      <c r="H204" s="39"/>
    </row>
    <row r="205" spans="1:8" x14ac:dyDescent="0.25">
      <c r="A205" s="56"/>
      <c r="B205" s="2">
        <v>201</v>
      </c>
      <c r="C205" s="4">
        <v>50465</v>
      </c>
      <c r="D205" s="49">
        <f t="shared" si="10"/>
        <v>0</v>
      </c>
      <c r="E205" s="3">
        <f t="shared" si="11"/>
        <v>0</v>
      </c>
      <c r="F205" s="44"/>
      <c r="G205" s="3">
        <f t="shared" si="12"/>
        <v>0</v>
      </c>
      <c r="H205" s="39"/>
    </row>
    <row r="206" spans="1:8" x14ac:dyDescent="0.25">
      <c r="A206" s="56"/>
      <c r="B206" s="2">
        <v>202</v>
      </c>
      <c r="C206" s="4">
        <v>50496</v>
      </c>
      <c r="D206" s="49">
        <f t="shared" si="10"/>
        <v>0</v>
      </c>
      <c r="E206" s="3">
        <f t="shared" si="11"/>
        <v>0</v>
      </c>
      <c r="F206" s="44"/>
      <c r="G206" s="3">
        <f t="shared" si="12"/>
        <v>0</v>
      </c>
      <c r="H206" s="39"/>
    </row>
    <row r="207" spans="1:8" x14ac:dyDescent="0.25">
      <c r="A207" s="56"/>
      <c r="B207" s="2">
        <v>203</v>
      </c>
      <c r="C207" s="4">
        <v>50526</v>
      </c>
      <c r="D207" s="49">
        <f t="shared" si="10"/>
        <v>0</v>
      </c>
      <c r="E207" s="3">
        <f t="shared" si="11"/>
        <v>0</v>
      </c>
      <c r="F207" s="44"/>
      <c r="G207" s="3">
        <f t="shared" si="12"/>
        <v>0</v>
      </c>
      <c r="H207" s="39"/>
    </row>
    <row r="208" spans="1:8" x14ac:dyDescent="0.25">
      <c r="A208" s="56"/>
      <c r="B208" s="2">
        <v>204</v>
      </c>
      <c r="C208" s="4">
        <v>50557</v>
      </c>
      <c r="D208" s="49">
        <f t="shared" si="10"/>
        <v>0</v>
      </c>
      <c r="E208" s="3">
        <f t="shared" si="11"/>
        <v>0</v>
      </c>
      <c r="F208" s="44"/>
      <c r="G208" s="3">
        <f t="shared" si="12"/>
        <v>0</v>
      </c>
      <c r="H208" s="39"/>
    </row>
    <row r="209" spans="1:8" x14ac:dyDescent="0.25">
      <c r="A209" s="56">
        <v>18</v>
      </c>
      <c r="B209" s="2">
        <v>205</v>
      </c>
      <c r="C209" s="4">
        <v>50587</v>
      </c>
      <c r="D209" s="49">
        <f t="shared" si="10"/>
        <v>0</v>
      </c>
      <c r="E209" s="3">
        <f t="shared" si="11"/>
        <v>0</v>
      </c>
      <c r="F209" s="44"/>
      <c r="G209" s="3">
        <f t="shared" si="12"/>
        <v>0</v>
      </c>
      <c r="H209" s="39"/>
    </row>
    <row r="210" spans="1:8" x14ac:dyDescent="0.25">
      <c r="A210" s="56"/>
      <c r="B210" s="2">
        <v>206</v>
      </c>
      <c r="C210" s="4">
        <v>50618</v>
      </c>
      <c r="D210" s="49">
        <f t="shared" si="10"/>
        <v>0</v>
      </c>
      <c r="E210" s="3">
        <f t="shared" si="11"/>
        <v>0</v>
      </c>
      <c r="F210" s="44"/>
      <c r="G210" s="3">
        <f t="shared" si="12"/>
        <v>0</v>
      </c>
      <c r="H210" s="39"/>
    </row>
    <row r="211" spans="1:8" x14ac:dyDescent="0.25">
      <c r="A211" s="56"/>
      <c r="B211" s="2">
        <v>207</v>
      </c>
      <c r="C211" s="4">
        <v>50649</v>
      </c>
      <c r="D211" s="49">
        <f t="shared" si="10"/>
        <v>0</v>
      </c>
      <c r="E211" s="3">
        <f t="shared" si="11"/>
        <v>0</v>
      </c>
      <c r="F211" s="44"/>
      <c r="G211" s="3">
        <f t="shared" si="12"/>
        <v>0</v>
      </c>
      <c r="H211" s="39"/>
    </row>
    <row r="212" spans="1:8" x14ac:dyDescent="0.25">
      <c r="A212" s="56"/>
      <c r="B212" s="2">
        <v>208</v>
      </c>
      <c r="C212" s="4">
        <v>50679</v>
      </c>
      <c r="D212" s="49">
        <f t="shared" si="10"/>
        <v>0</v>
      </c>
      <c r="E212" s="3">
        <f t="shared" si="11"/>
        <v>0</v>
      </c>
      <c r="F212" s="44"/>
      <c r="G212" s="3">
        <f t="shared" si="12"/>
        <v>0</v>
      </c>
      <c r="H212" s="39"/>
    </row>
    <row r="213" spans="1:8" x14ac:dyDescent="0.25">
      <c r="A213" s="56"/>
      <c r="B213" s="2">
        <v>209</v>
      </c>
      <c r="C213" s="4">
        <v>50710</v>
      </c>
      <c r="D213" s="49">
        <f t="shared" si="10"/>
        <v>0</v>
      </c>
      <c r="E213" s="3">
        <f t="shared" si="11"/>
        <v>0</v>
      </c>
      <c r="F213" s="44"/>
      <c r="G213" s="3">
        <f t="shared" si="12"/>
        <v>0</v>
      </c>
      <c r="H213" s="39"/>
    </row>
    <row r="214" spans="1:8" x14ac:dyDescent="0.25">
      <c r="A214" s="56"/>
      <c r="B214" s="2">
        <v>210</v>
      </c>
      <c r="C214" s="4">
        <v>50740</v>
      </c>
      <c r="D214" s="49">
        <f t="shared" si="10"/>
        <v>0</v>
      </c>
      <c r="E214" s="3">
        <f t="shared" si="11"/>
        <v>0</v>
      </c>
      <c r="F214" s="44"/>
      <c r="G214" s="3">
        <f t="shared" si="12"/>
        <v>0</v>
      </c>
      <c r="H214" s="39"/>
    </row>
    <row r="215" spans="1:8" x14ac:dyDescent="0.25">
      <c r="A215" s="56"/>
      <c r="B215" s="2">
        <v>211</v>
      </c>
      <c r="C215" s="4">
        <v>50771</v>
      </c>
      <c r="D215" s="49">
        <f t="shared" si="10"/>
        <v>0</v>
      </c>
      <c r="E215" s="3">
        <f t="shared" si="11"/>
        <v>0</v>
      </c>
      <c r="F215" s="44"/>
      <c r="G215" s="3">
        <f t="shared" si="12"/>
        <v>0</v>
      </c>
      <c r="H215" s="39"/>
    </row>
    <row r="216" spans="1:8" x14ac:dyDescent="0.25">
      <c r="A216" s="56"/>
      <c r="B216" s="2">
        <v>212</v>
      </c>
      <c r="C216" s="4">
        <v>50802</v>
      </c>
      <c r="D216" s="49">
        <f t="shared" si="10"/>
        <v>0</v>
      </c>
      <c r="E216" s="3">
        <f t="shared" si="11"/>
        <v>0</v>
      </c>
      <c r="F216" s="44"/>
      <c r="G216" s="3">
        <f t="shared" si="12"/>
        <v>0</v>
      </c>
      <c r="H216" s="39"/>
    </row>
    <row r="217" spans="1:8" x14ac:dyDescent="0.25">
      <c r="A217" s="56"/>
      <c r="B217" s="2">
        <v>213</v>
      </c>
      <c r="C217" s="4">
        <v>50830</v>
      </c>
      <c r="D217" s="49">
        <f t="shared" si="10"/>
        <v>0</v>
      </c>
      <c r="E217" s="3">
        <f t="shared" si="11"/>
        <v>0</v>
      </c>
      <c r="F217" s="44"/>
      <c r="G217" s="3">
        <f t="shared" si="12"/>
        <v>0</v>
      </c>
      <c r="H217" s="39"/>
    </row>
    <row r="218" spans="1:8" x14ac:dyDescent="0.25">
      <c r="A218" s="56"/>
      <c r="B218" s="2">
        <v>214</v>
      </c>
      <c r="C218" s="4">
        <v>50861</v>
      </c>
      <c r="D218" s="49">
        <f t="shared" si="10"/>
        <v>0</v>
      </c>
      <c r="E218" s="3">
        <f t="shared" si="11"/>
        <v>0</v>
      </c>
      <c r="F218" s="44"/>
      <c r="G218" s="3">
        <f t="shared" si="12"/>
        <v>0</v>
      </c>
      <c r="H218" s="39"/>
    </row>
    <row r="219" spans="1:8" x14ac:dyDescent="0.25">
      <c r="A219" s="56"/>
      <c r="B219" s="2">
        <v>215</v>
      </c>
      <c r="C219" s="4">
        <v>50891</v>
      </c>
      <c r="D219" s="49">
        <f t="shared" si="10"/>
        <v>0</v>
      </c>
      <c r="E219" s="3">
        <f t="shared" si="11"/>
        <v>0</v>
      </c>
      <c r="F219" s="44"/>
      <c r="G219" s="3">
        <f t="shared" si="12"/>
        <v>0</v>
      </c>
      <c r="H219" s="39"/>
    </row>
    <row r="220" spans="1:8" x14ac:dyDescent="0.25">
      <c r="A220" s="56"/>
      <c r="B220" s="2">
        <v>216</v>
      </c>
      <c r="C220" s="4">
        <v>50922</v>
      </c>
      <c r="D220" s="49">
        <f t="shared" si="10"/>
        <v>0</v>
      </c>
      <c r="E220" s="3">
        <f t="shared" si="11"/>
        <v>0</v>
      </c>
      <c r="F220" s="44"/>
      <c r="G220" s="3">
        <f t="shared" si="12"/>
        <v>0</v>
      </c>
      <c r="H220" s="39"/>
    </row>
    <row r="221" spans="1:8" x14ac:dyDescent="0.25">
      <c r="A221" s="56">
        <v>19</v>
      </c>
      <c r="B221" s="2">
        <v>217</v>
      </c>
      <c r="C221" s="4">
        <v>50952</v>
      </c>
      <c r="D221" s="49">
        <f t="shared" si="10"/>
        <v>0</v>
      </c>
      <c r="E221" s="3">
        <f t="shared" si="11"/>
        <v>0</v>
      </c>
      <c r="F221" s="44"/>
      <c r="G221" s="3">
        <f t="shared" si="12"/>
        <v>0</v>
      </c>
      <c r="H221" s="39"/>
    </row>
    <row r="222" spans="1:8" x14ac:dyDescent="0.25">
      <c r="A222" s="56"/>
      <c r="B222" s="2">
        <v>218</v>
      </c>
      <c r="C222" s="4">
        <v>50983</v>
      </c>
      <c r="D222" s="49">
        <f t="shared" si="10"/>
        <v>0</v>
      </c>
      <c r="E222" s="3">
        <f t="shared" si="11"/>
        <v>0</v>
      </c>
      <c r="F222" s="44"/>
      <c r="G222" s="3">
        <f t="shared" si="12"/>
        <v>0</v>
      </c>
      <c r="H222" s="39"/>
    </row>
    <row r="223" spans="1:8" x14ac:dyDescent="0.25">
      <c r="A223" s="56"/>
      <c r="B223" s="2">
        <v>219</v>
      </c>
      <c r="C223" s="4">
        <v>51014</v>
      </c>
      <c r="D223" s="49">
        <f t="shared" si="10"/>
        <v>0</v>
      </c>
      <c r="E223" s="3">
        <f t="shared" si="11"/>
        <v>0</v>
      </c>
      <c r="F223" s="44"/>
      <c r="G223" s="3">
        <f t="shared" si="12"/>
        <v>0</v>
      </c>
      <c r="H223" s="39"/>
    </row>
    <row r="224" spans="1:8" x14ac:dyDescent="0.25">
      <c r="A224" s="56"/>
      <c r="B224" s="2">
        <v>220</v>
      </c>
      <c r="C224" s="4">
        <v>51044</v>
      </c>
      <c r="D224" s="49">
        <f t="shared" si="10"/>
        <v>0</v>
      </c>
      <c r="E224" s="3">
        <f t="shared" si="11"/>
        <v>0</v>
      </c>
      <c r="F224" s="44"/>
      <c r="G224" s="3">
        <f t="shared" si="12"/>
        <v>0</v>
      </c>
      <c r="H224" s="39"/>
    </row>
    <row r="225" spans="1:8" x14ac:dyDescent="0.25">
      <c r="A225" s="56"/>
      <c r="B225" s="2">
        <v>221</v>
      </c>
      <c r="C225" s="4">
        <v>51075</v>
      </c>
      <c r="D225" s="49">
        <f t="shared" si="10"/>
        <v>0</v>
      </c>
      <c r="E225" s="3">
        <f t="shared" si="11"/>
        <v>0</v>
      </c>
      <c r="F225" s="44"/>
      <c r="G225" s="3">
        <f t="shared" si="12"/>
        <v>0</v>
      </c>
      <c r="H225" s="39"/>
    </row>
    <row r="226" spans="1:8" x14ac:dyDescent="0.25">
      <c r="A226" s="56"/>
      <c r="B226" s="2">
        <v>222</v>
      </c>
      <c r="C226" s="4">
        <v>51105</v>
      </c>
      <c r="D226" s="49">
        <f t="shared" si="10"/>
        <v>0</v>
      </c>
      <c r="E226" s="3">
        <f t="shared" si="11"/>
        <v>0</v>
      </c>
      <c r="F226" s="44"/>
      <c r="G226" s="3">
        <f t="shared" si="12"/>
        <v>0</v>
      </c>
      <c r="H226" s="39"/>
    </row>
    <row r="227" spans="1:8" x14ac:dyDescent="0.25">
      <c r="A227" s="56"/>
      <c r="B227" s="2">
        <v>223</v>
      </c>
      <c r="C227" s="4">
        <v>51136</v>
      </c>
      <c r="D227" s="49">
        <f t="shared" si="10"/>
        <v>0</v>
      </c>
      <c r="E227" s="3">
        <f t="shared" si="11"/>
        <v>0</v>
      </c>
      <c r="F227" s="44"/>
      <c r="G227" s="3">
        <f t="shared" si="12"/>
        <v>0</v>
      </c>
      <c r="H227" s="39"/>
    </row>
    <row r="228" spans="1:8" x14ac:dyDescent="0.25">
      <c r="A228" s="56"/>
      <c r="B228" s="2">
        <v>224</v>
      </c>
      <c r="C228" s="4">
        <v>51167</v>
      </c>
      <c r="D228" s="49">
        <f t="shared" si="10"/>
        <v>0</v>
      </c>
      <c r="E228" s="3">
        <f t="shared" si="11"/>
        <v>0</v>
      </c>
      <c r="F228" s="44"/>
      <c r="G228" s="3">
        <f t="shared" si="12"/>
        <v>0</v>
      </c>
      <c r="H228" s="39"/>
    </row>
    <row r="229" spans="1:8" x14ac:dyDescent="0.25">
      <c r="A229" s="56"/>
      <c r="B229" s="2">
        <v>225</v>
      </c>
      <c r="C229" s="4">
        <v>51196</v>
      </c>
      <c r="D229" s="49">
        <f t="shared" si="10"/>
        <v>0</v>
      </c>
      <c r="E229" s="3">
        <f t="shared" si="11"/>
        <v>0</v>
      </c>
      <c r="F229" s="44"/>
      <c r="G229" s="3">
        <f t="shared" si="12"/>
        <v>0</v>
      </c>
      <c r="H229" s="39"/>
    </row>
    <row r="230" spans="1:8" x14ac:dyDescent="0.25">
      <c r="A230" s="56"/>
      <c r="B230" s="2">
        <v>226</v>
      </c>
      <c r="C230" s="4">
        <v>51227</v>
      </c>
      <c r="D230" s="49">
        <f t="shared" si="10"/>
        <v>0</v>
      </c>
      <c r="E230" s="3">
        <f t="shared" si="11"/>
        <v>0</v>
      </c>
      <c r="F230" s="44"/>
      <c r="G230" s="3">
        <f t="shared" si="12"/>
        <v>0</v>
      </c>
      <c r="H230" s="39"/>
    </row>
    <row r="231" spans="1:8" x14ac:dyDescent="0.25">
      <c r="A231" s="56"/>
      <c r="B231" s="2">
        <v>227</v>
      </c>
      <c r="C231" s="4">
        <v>51257</v>
      </c>
      <c r="D231" s="49">
        <f t="shared" si="10"/>
        <v>0</v>
      </c>
      <c r="E231" s="3">
        <f t="shared" si="11"/>
        <v>0</v>
      </c>
      <c r="F231" s="44"/>
      <c r="G231" s="3">
        <f t="shared" si="12"/>
        <v>0</v>
      </c>
      <c r="H231" s="39"/>
    </row>
    <row r="232" spans="1:8" x14ac:dyDescent="0.25">
      <c r="A232" s="56"/>
      <c r="B232" s="2">
        <v>228</v>
      </c>
      <c r="C232" s="4">
        <v>51288</v>
      </c>
      <c r="D232" s="49">
        <f t="shared" si="10"/>
        <v>0</v>
      </c>
      <c r="E232" s="3">
        <f t="shared" si="11"/>
        <v>0</v>
      </c>
      <c r="F232" s="44"/>
      <c r="G232" s="3">
        <f t="shared" si="12"/>
        <v>0</v>
      </c>
      <c r="H232" s="39"/>
    </row>
    <row r="233" spans="1:8" x14ac:dyDescent="0.25">
      <c r="A233" s="56">
        <v>20</v>
      </c>
      <c r="B233" s="2">
        <v>229</v>
      </c>
      <c r="C233" s="4">
        <v>51318</v>
      </c>
      <c r="D233" s="49">
        <f t="shared" si="10"/>
        <v>0</v>
      </c>
      <c r="E233" s="3">
        <f t="shared" si="11"/>
        <v>0</v>
      </c>
      <c r="F233" s="44"/>
      <c r="G233" s="3">
        <f t="shared" si="12"/>
        <v>0</v>
      </c>
      <c r="H233" s="39"/>
    </row>
    <row r="234" spans="1:8" x14ac:dyDescent="0.25">
      <c r="A234" s="56"/>
      <c r="B234" s="2">
        <v>230</v>
      </c>
      <c r="C234" s="4">
        <v>51349</v>
      </c>
      <c r="D234" s="49">
        <f t="shared" si="10"/>
        <v>0</v>
      </c>
      <c r="E234" s="3">
        <f t="shared" si="11"/>
        <v>0</v>
      </c>
      <c r="F234" s="44"/>
      <c r="G234" s="3">
        <f t="shared" si="12"/>
        <v>0</v>
      </c>
      <c r="H234" s="39"/>
    </row>
    <row r="235" spans="1:8" x14ac:dyDescent="0.25">
      <c r="A235" s="56"/>
      <c r="B235" s="2">
        <v>231</v>
      </c>
      <c r="C235" s="4">
        <v>51380</v>
      </c>
      <c r="D235" s="49">
        <f t="shared" si="10"/>
        <v>0</v>
      </c>
      <c r="E235" s="3">
        <f t="shared" si="11"/>
        <v>0</v>
      </c>
      <c r="F235" s="44"/>
      <c r="G235" s="3">
        <f t="shared" si="12"/>
        <v>0</v>
      </c>
      <c r="H235" s="39"/>
    </row>
    <row r="236" spans="1:8" x14ac:dyDescent="0.25">
      <c r="A236" s="56"/>
      <c r="B236" s="2">
        <v>232</v>
      </c>
      <c r="C236" s="4">
        <v>51410</v>
      </c>
      <c r="D236" s="49">
        <f t="shared" si="10"/>
        <v>0</v>
      </c>
      <c r="E236" s="3">
        <f t="shared" si="11"/>
        <v>0</v>
      </c>
      <c r="F236" s="44"/>
      <c r="G236" s="3">
        <f t="shared" si="12"/>
        <v>0</v>
      </c>
      <c r="H236" s="39"/>
    </row>
    <row r="237" spans="1:8" x14ac:dyDescent="0.25">
      <c r="A237" s="56"/>
      <c r="B237" s="2">
        <v>233</v>
      </c>
      <c r="C237" s="4">
        <v>51441</v>
      </c>
      <c r="D237" s="49">
        <f t="shared" si="10"/>
        <v>0</v>
      </c>
      <c r="E237" s="3">
        <f t="shared" si="11"/>
        <v>0</v>
      </c>
      <c r="F237" s="44"/>
      <c r="G237" s="3">
        <f t="shared" si="12"/>
        <v>0</v>
      </c>
      <c r="H237" s="39"/>
    </row>
    <row r="238" spans="1:8" x14ac:dyDescent="0.25">
      <c r="A238" s="56"/>
      <c r="B238" s="2">
        <v>234</v>
      </c>
      <c r="C238" s="4">
        <v>51471</v>
      </c>
      <c r="D238" s="49">
        <f t="shared" si="10"/>
        <v>0</v>
      </c>
      <c r="E238" s="3">
        <f t="shared" si="11"/>
        <v>0</v>
      </c>
      <c r="F238" s="44"/>
      <c r="G238" s="3">
        <f t="shared" si="12"/>
        <v>0</v>
      </c>
      <c r="H238" s="39"/>
    </row>
    <row r="239" spans="1:8" x14ac:dyDescent="0.25">
      <c r="A239" s="56"/>
      <c r="B239" s="2">
        <v>235</v>
      </c>
      <c r="C239" s="4">
        <v>51502</v>
      </c>
      <c r="D239" s="49">
        <f t="shared" si="10"/>
        <v>0</v>
      </c>
      <c r="E239" s="3">
        <f t="shared" si="11"/>
        <v>0</v>
      </c>
      <c r="F239" s="44"/>
      <c r="G239" s="3">
        <f t="shared" si="12"/>
        <v>0</v>
      </c>
      <c r="H239" s="39"/>
    </row>
    <row r="240" spans="1:8" x14ac:dyDescent="0.25">
      <c r="A240" s="56"/>
      <c r="B240" s="2">
        <v>236</v>
      </c>
      <c r="C240" s="4">
        <v>51533</v>
      </c>
      <c r="D240" s="49">
        <f t="shared" si="10"/>
        <v>0</v>
      </c>
      <c r="E240" s="3">
        <f t="shared" si="11"/>
        <v>0</v>
      </c>
      <c r="F240" s="44"/>
      <c r="G240" s="3">
        <f t="shared" si="12"/>
        <v>0</v>
      </c>
      <c r="H240" s="39"/>
    </row>
    <row r="241" spans="1:8" x14ac:dyDescent="0.25">
      <c r="A241" s="56"/>
      <c r="B241" s="2">
        <v>237</v>
      </c>
      <c r="C241" s="4">
        <v>51561</v>
      </c>
      <c r="D241" s="49">
        <f t="shared" si="10"/>
        <v>0</v>
      </c>
      <c r="E241" s="3">
        <f t="shared" si="11"/>
        <v>0</v>
      </c>
      <c r="F241" s="44"/>
      <c r="G241" s="3">
        <f t="shared" si="12"/>
        <v>0</v>
      </c>
      <c r="H241" s="39"/>
    </row>
    <row r="242" spans="1:8" x14ac:dyDescent="0.25">
      <c r="A242" s="56"/>
      <c r="B242" s="2">
        <v>238</v>
      </c>
      <c r="C242" s="4">
        <v>51592</v>
      </c>
      <c r="D242" s="49">
        <f t="shared" si="10"/>
        <v>0</v>
      </c>
      <c r="E242" s="3">
        <f t="shared" si="11"/>
        <v>0</v>
      </c>
      <c r="F242" s="44"/>
      <c r="G242" s="3">
        <f t="shared" si="12"/>
        <v>0</v>
      </c>
      <c r="H242" s="39"/>
    </row>
    <row r="243" spans="1:8" x14ac:dyDescent="0.25">
      <c r="A243" s="56"/>
      <c r="B243" s="2">
        <v>239</v>
      </c>
      <c r="C243" s="4">
        <v>51622</v>
      </c>
      <c r="D243" s="49">
        <f t="shared" si="10"/>
        <v>0</v>
      </c>
      <c r="E243" s="3">
        <f t="shared" si="11"/>
        <v>0</v>
      </c>
      <c r="F243" s="44"/>
      <c r="G243" s="3">
        <f t="shared" si="12"/>
        <v>0</v>
      </c>
      <c r="H243" s="39"/>
    </row>
    <row r="244" spans="1:8" x14ac:dyDescent="0.25">
      <c r="A244" s="56"/>
      <c r="B244" s="2">
        <v>240</v>
      </c>
      <c r="C244" s="4">
        <v>51653</v>
      </c>
      <c r="D244" s="49">
        <f t="shared" si="10"/>
        <v>0</v>
      </c>
      <c r="E244" s="3">
        <f t="shared" si="11"/>
        <v>0</v>
      </c>
      <c r="F244" s="44"/>
      <c r="G244" s="3">
        <f t="shared" si="12"/>
        <v>0</v>
      </c>
      <c r="H244" s="39"/>
    </row>
    <row r="245" spans="1:8" x14ac:dyDescent="0.25">
      <c r="A245" s="56">
        <v>21</v>
      </c>
      <c r="B245" s="2">
        <v>241</v>
      </c>
      <c r="C245" s="4">
        <v>51683</v>
      </c>
      <c r="D245" s="49">
        <f t="shared" si="10"/>
        <v>0</v>
      </c>
      <c r="E245" s="3">
        <f t="shared" si="11"/>
        <v>0</v>
      </c>
      <c r="F245" s="44"/>
      <c r="G245" s="3">
        <f t="shared" si="12"/>
        <v>0</v>
      </c>
      <c r="H245" s="39"/>
    </row>
    <row r="246" spans="1:8" x14ac:dyDescent="0.25">
      <c r="A246" s="56"/>
      <c r="B246" s="2">
        <v>242</v>
      </c>
      <c r="C246" s="4">
        <v>51714</v>
      </c>
      <c r="D246" s="49">
        <f t="shared" si="10"/>
        <v>0</v>
      </c>
      <c r="E246" s="3">
        <f t="shared" si="11"/>
        <v>0</v>
      </c>
      <c r="F246" s="44"/>
      <c r="G246" s="3">
        <f t="shared" si="12"/>
        <v>0</v>
      </c>
      <c r="H246" s="39"/>
    </row>
    <row r="247" spans="1:8" x14ac:dyDescent="0.25">
      <c r="A247" s="56"/>
      <c r="B247" s="2">
        <v>243</v>
      </c>
      <c r="C247" s="4">
        <v>51745</v>
      </c>
      <c r="D247" s="49">
        <f t="shared" si="10"/>
        <v>0</v>
      </c>
      <c r="E247" s="3">
        <f t="shared" si="11"/>
        <v>0</v>
      </c>
      <c r="F247" s="44"/>
      <c r="G247" s="3">
        <f t="shared" si="12"/>
        <v>0</v>
      </c>
      <c r="H247" s="39"/>
    </row>
    <row r="248" spans="1:8" x14ac:dyDescent="0.25">
      <c r="A248" s="56"/>
      <c r="B248" s="2">
        <v>244</v>
      </c>
      <c r="C248" s="4">
        <v>51775</v>
      </c>
      <c r="D248" s="49">
        <f t="shared" si="10"/>
        <v>0</v>
      </c>
      <c r="E248" s="3">
        <f t="shared" si="11"/>
        <v>0</v>
      </c>
      <c r="F248" s="44"/>
      <c r="G248" s="3">
        <f t="shared" si="12"/>
        <v>0</v>
      </c>
      <c r="H248" s="39"/>
    </row>
    <row r="249" spans="1:8" x14ac:dyDescent="0.25">
      <c r="A249" s="56"/>
      <c r="B249" s="2">
        <v>245</v>
      </c>
      <c r="C249" s="4">
        <v>51806</v>
      </c>
      <c r="D249" s="49">
        <f t="shared" si="10"/>
        <v>0</v>
      </c>
      <c r="E249" s="3">
        <f t="shared" si="11"/>
        <v>0</v>
      </c>
      <c r="F249" s="44"/>
      <c r="G249" s="3">
        <f t="shared" si="12"/>
        <v>0</v>
      </c>
      <c r="H249" s="39"/>
    </row>
    <row r="250" spans="1:8" x14ac:dyDescent="0.25">
      <c r="A250" s="56"/>
      <c r="B250" s="2">
        <v>246</v>
      </c>
      <c r="C250" s="4">
        <v>51836</v>
      </c>
      <c r="D250" s="49">
        <f t="shared" si="10"/>
        <v>0</v>
      </c>
      <c r="E250" s="3">
        <f t="shared" si="11"/>
        <v>0</v>
      </c>
      <c r="F250" s="44"/>
      <c r="G250" s="3">
        <f t="shared" si="12"/>
        <v>0</v>
      </c>
      <c r="H250" s="39"/>
    </row>
    <row r="251" spans="1:8" x14ac:dyDescent="0.25">
      <c r="A251" s="56"/>
      <c r="B251" s="2">
        <v>247</v>
      </c>
      <c r="C251" s="4">
        <v>51867</v>
      </c>
      <c r="D251" s="49">
        <f t="shared" si="10"/>
        <v>0</v>
      </c>
      <c r="E251" s="3">
        <f t="shared" si="11"/>
        <v>0</v>
      </c>
      <c r="F251" s="44"/>
      <c r="G251" s="3">
        <f t="shared" si="12"/>
        <v>0</v>
      </c>
      <c r="H251" s="39"/>
    </row>
    <row r="252" spans="1:8" x14ac:dyDescent="0.25">
      <c r="A252" s="56"/>
      <c r="B252" s="2">
        <v>248</v>
      </c>
      <c r="C252" s="4">
        <v>51898</v>
      </c>
      <c r="D252" s="49">
        <f t="shared" si="10"/>
        <v>0</v>
      </c>
      <c r="E252" s="3">
        <f t="shared" si="11"/>
        <v>0</v>
      </c>
      <c r="F252" s="44"/>
      <c r="G252" s="3">
        <f t="shared" si="12"/>
        <v>0</v>
      </c>
      <c r="H252" s="39"/>
    </row>
    <row r="253" spans="1:8" x14ac:dyDescent="0.25">
      <c r="A253" s="56"/>
      <c r="B253" s="2">
        <v>249</v>
      </c>
      <c r="C253" s="4">
        <v>51926</v>
      </c>
      <c r="D253" s="49">
        <f t="shared" si="10"/>
        <v>0</v>
      </c>
      <c r="E253" s="3">
        <f t="shared" si="11"/>
        <v>0</v>
      </c>
      <c r="F253" s="44"/>
      <c r="G253" s="3">
        <f t="shared" si="12"/>
        <v>0</v>
      </c>
      <c r="H253" s="39"/>
    </row>
    <row r="254" spans="1:8" x14ac:dyDescent="0.25">
      <c r="A254" s="56"/>
      <c r="B254" s="2">
        <v>250</v>
      </c>
      <c r="C254" s="4">
        <v>51957</v>
      </c>
      <c r="D254" s="49">
        <f t="shared" si="10"/>
        <v>0</v>
      </c>
      <c r="E254" s="3">
        <f t="shared" si="11"/>
        <v>0</v>
      </c>
      <c r="F254" s="44"/>
      <c r="G254" s="3">
        <f t="shared" si="12"/>
        <v>0</v>
      </c>
      <c r="H254" s="39"/>
    </row>
    <row r="255" spans="1:8" x14ac:dyDescent="0.25">
      <c r="A255" s="56"/>
      <c r="B255" s="2">
        <v>251</v>
      </c>
      <c r="C255" s="4">
        <v>51987</v>
      </c>
      <c r="D255" s="49">
        <f t="shared" si="10"/>
        <v>0</v>
      </c>
      <c r="E255" s="3">
        <f t="shared" si="11"/>
        <v>0</v>
      </c>
      <c r="F255" s="44"/>
      <c r="G255" s="3">
        <f t="shared" si="12"/>
        <v>0</v>
      </c>
      <c r="H255" s="39"/>
    </row>
    <row r="256" spans="1:8" x14ac:dyDescent="0.25">
      <c r="A256" s="56"/>
      <c r="B256" s="2">
        <v>252</v>
      </c>
      <c r="C256" s="4">
        <v>52018</v>
      </c>
      <c r="D256" s="49">
        <f t="shared" ref="D256:D318" si="13">-$L$18</f>
        <v>0</v>
      </c>
      <c r="E256" s="3">
        <f t="shared" si="11"/>
        <v>0</v>
      </c>
      <c r="F256" s="44"/>
      <c r="G256" s="3">
        <f t="shared" si="12"/>
        <v>0</v>
      </c>
      <c r="H256" s="39"/>
    </row>
    <row r="257" spans="1:8" x14ac:dyDescent="0.25">
      <c r="A257" s="56">
        <v>22</v>
      </c>
      <c r="B257" s="2">
        <v>253</v>
      </c>
      <c r="C257" s="4">
        <v>52048</v>
      </c>
      <c r="D257" s="49">
        <f t="shared" si="13"/>
        <v>0</v>
      </c>
      <c r="E257" s="3">
        <f t="shared" si="11"/>
        <v>0</v>
      </c>
      <c r="F257" s="44"/>
      <c r="G257" s="3">
        <f t="shared" si="12"/>
        <v>0</v>
      </c>
      <c r="H257" s="39"/>
    </row>
    <row r="258" spans="1:8" x14ac:dyDescent="0.25">
      <c r="A258" s="56"/>
      <c r="B258" s="2">
        <v>254</v>
      </c>
      <c r="C258" s="4">
        <v>52079</v>
      </c>
      <c r="D258" s="49">
        <f t="shared" si="13"/>
        <v>0</v>
      </c>
      <c r="E258" s="3">
        <f t="shared" si="11"/>
        <v>0</v>
      </c>
      <c r="F258" s="44"/>
      <c r="G258" s="3">
        <f t="shared" si="12"/>
        <v>0</v>
      </c>
      <c r="H258" s="39"/>
    </row>
    <row r="259" spans="1:8" x14ac:dyDescent="0.25">
      <c r="A259" s="56"/>
      <c r="B259" s="2">
        <v>255</v>
      </c>
      <c r="C259" s="4">
        <v>52110</v>
      </c>
      <c r="D259" s="49">
        <f t="shared" si="13"/>
        <v>0</v>
      </c>
      <c r="E259" s="3">
        <f t="shared" si="11"/>
        <v>0</v>
      </c>
      <c r="F259" s="44"/>
      <c r="G259" s="3">
        <f t="shared" si="12"/>
        <v>0</v>
      </c>
      <c r="H259" s="39"/>
    </row>
    <row r="260" spans="1:8" x14ac:dyDescent="0.25">
      <c r="A260" s="56"/>
      <c r="B260" s="2">
        <v>256</v>
      </c>
      <c r="C260" s="4">
        <v>52140</v>
      </c>
      <c r="D260" s="49">
        <f t="shared" si="13"/>
        <v>0</v>
      </c>
      <c r="E260" s="3">
        <f t="shared" si="11"/>
        <v>0</v>
      </c>
      <c r="F260" s="44"/>
      <c r="G260" s="3">
        <f t="shared" si="12"/>
        <v>0</v>
      </c>
      <c r="H260" s="39"/>
    </row>
    <row r="261" spans="1:8" x14ac:dyDescent="0.25">
      <c r="A261" s="56"/>
      <c r="B261" s="2">
        <v>257</v>
      </c>
      <c r="C261" s="4">
        <v>52171</v>
      </c>
      <c r="D261" s="49">
        <f t="shared" si="13"/>
        <v>0</v>
      </c>
      <c r="E261" s="3">
        <f t="shared" si="11"/>
        <v>0</v>
      </c>
      <c r="F261" s="44"/>
      <c r="G261" s="3">
        <f t="shared" si="12"/>
        <v>0</v>
      </c>
      <c r="H261" s="39"/>
    </row>
    <row r="262" spans="1:8" x14ac:dyDescent="0.25">
      <c r="A262" s="56"/>
      <c r="B262" s="2">
        <v>258</v>
      </c>
      <c r="C262" s="4">
        <v>52201</v>
      </c>
      <c r="D262" s="49">
        <f t="shared" si="13"/>
        <v>0</v>
      </c>
      <c r="E262" s="3">
        <f t="shared" ref="E262:E325" si="14">(E261+D262)*(1+$L$13)</f>
        <v>0</v>
      </c>
      <c r="F262" s="44"/>
      <c r="G262" s="3">
        <f t="shared" ref="G262:G325" si="15">E262*(1+F262)</f>
        <v>0</v>
      </c>
      <c r="H262" s="39"/>
    </row>
    <row r="263" spans="1:8" x14ac:dyDescent="0.25">
      <c r="A263" s="56"/>
      <c r="B263" s="2">
        <v>259</v>
      </c>
      <c r="C263" s="4">
        <v>52232</v>
      </c>
      <c r="D263" s="49">
        <f t="shared" si="13"/>
        <v>0</v>
      </c>
      <c r="E263" s="3">
        <f t="shared" si="14"/>
        <v>0</v>
      </c>
      <c r="F263" s="44"/>
      <c r="G263" s="3">
        <f t="shared" si="15"/>
        <v>0</v>
      </c>
      <c r="H263" s="39"/>
    </row>
    <row r="264" spans="1:8" x14ac:dyDescent="0.25">
      <c r="A264" s="56"/>
      <c r="B264" s="2">
        <v>260</v>
      </c>
      <c r="C264" s="4">
        <v>52263</v>
      </c>
      <c r="D264" s="49">
        <f t="shared" si="13"/>
        <v>0</v>
      </c>
      <c r="E264" s="3">
        <f t="shared" si="14"/>
        <v>0</v>
      </c>
      <c r="F264" s="44"/>
      <c r="G264" s="3">
        <f t="shared" si="15"/>
        <v>0</v>
      </c>
      <c r="H264" s="39"/>
    </row>
    <row r="265" spans="1:8" x14ac:dyDescent="0.25">
      <c r="A265" s="56"/>
      <c r="B265" s="2">
        <v>261</v>
      </c>
      <c r="C265" s="4">
        <v>52291</v>
      </c>
      <c r="D265" s="49">
        <f t="shared" si="13"/>
        <v>0</v>
      </c>
      <c r="E265" s="3">
        <f t="shared" si="14"/>
        <v>0</v>
      </c>
      <c r="F265" s="44"/>
      <c r="G265" s="3">
        <f t="shared" si="15"/>
        <v>0</v>
      </c>
      <c r="H265" s="39"/>
    </row>
    <row r="266" spans="1:8" x14ac:dyDescent="0.25">
      <c r="A266" s="56"/>
      <c r="B266" s="2">
        <v>262</v>
      </c>
      <c r="C266" s="4">
        <v>52322</v>
      </c>
      <c r="D266" s="49">
        <f t="shared" si="13"/>
        <v>0</v>
      </c>
      <c r="E266" s="3">
        <f t="shared" si="14"/>
        <v>0</v>
      </c>
      <c r="F266" s="44"/>
      <c r="G266" s="3">
        <f t="shared" si="15"/>
        <v>0</v>
      </c>
      <c r="H266" s="39"/>
    </row>
    <row r="267" spans="1:8" x14ac:dyDescent="0.25">
      <c r="A267" s="56"/>
      <c r="B267" s="2">
        <v>263</v>
      </c>
      <c r="C267" s="4">
        <v>52352</v>
      </c>
      <c r="D267" s="49">
        <f t="shared" si="13"/>
        <v>0</v>
      </c>
      <c r="E267" s="3">
        <f t="shared" si="14"/>
        <v>0</v>
      </c>
      <c r="F267" s="44"/>
      <c r="G267" s="3">
        <f t="shared" si="15"/>
        <v>0</v>
      </c>
      <c r="H267" s="39"/>
    </row>
    <row r="268" spans="1:8" x14ac:dyDescent="0.25">
      <c r="A268" s="56"/>
      <c r="B268" s="2">
        <v>264</v>
      </c>
      <c r="C268" s="4">
        <v>52383</v>
      </c>
      <c r="D268" s="49">
        <f t="shared" si="13"/>
        <v>0</v>
      </c>
      <c r="E268" s="3">
        <f t="shared" si="14"/>
        <v>0</v>
      </c>
      <c r="F268" s="44"/>
      <c r="G268" s="3">
        <f t="shared" si="15"/>
        <v>0</v>
      </c>
      <c r="H268" s="39"/>
    </row>
    <row r="269" spans="1:8" x14ac:dyDescent="0.25">
      <c r="A269" s="56">
        <v>23</v>
      </c>
      <c r="B269" s="2">
        <v>265</v>
      </c>
      <c r="C269" s="4">
        <v>52413</v>
      </c>
      <c r="D269" s="49">
        <f t="shared" si="13"/>
        <v>0</v>
      </c>
      <c r="E269" s="3">
        <f t="shared" si="14"/>
        <v>0</v>
      </c>
      <c r="F269" s="44"/>
      <c r="G269" s="3">
        <f t="shared" si="15"/>
        <v>0</v>
      </c>
      <c r="H269" s="39"/>
    </row>
    <row r="270" spans="1:8" x14ac:dyDescent="0.25">
      <c r="A270" s="56"/>
      <c r="B270" s="2">
        <v>266</v>
      </c>
      <c r="C270" s="4">
        <v>52444</v>
      </c>
      <c r="D270" s="49">
        <f t="shared" si="13"/>
        <v>0</v>
      </c>
      <c r="E270" s="3">
        <f t="shared" si="14"/>
        <v>0</v>
      </c>
      <c r="F270" s="44"/>
      <c r="G270" s="3">
        <f t="shared" si="15"/>
        <v>0</v>
      </c>
      <c r="H270" s="39"/>
    </row>
    <row r="271" spans="1:8" x14ac:dyDescent="0.25">
      <c r="A271" s="56"/>
      <c r="B271" s="2">
        <v>267</v>
      </c>
      <c r="C271" s="4">
        <v>52475</v>
      </c>
      <c r="D271" s="49">
        <f t="shared" si="13"/>
        <v>0</v>
      </c>
      <c r="E271" s="3">
        <f t="shared" si="14"/>
        <v>0</v>
      </c>
      <c r="F271" s="44"/>
      <c r="G271" s="3">
        <f t="shared" si="15"/>
        <v>0</v>
      </c>
      <c r="H271" s="39"/>
    </row>
    <row r="272" spans="1:8" x14ac:dyDescent="0.25">
      <c r="A272" s="56"/>
      <c r="B272" s="2">
        <v>268</v>
      </c>
      <c r="C272" s="4">
        <v>52505</v>
      </c>
      <c r="D272" s="49">
        <f t="shared" si="13"/>
        <v>0</v>
      </c>
      <c r="E272" s="3">
        <f t="shared" si="14"/>
        <v>0</v>
      </c>
      <c r="F272" s="44"/>
      <c r="G272" s="3">
        <f t="shared" si="15"/>
        <v>0</v>
      </c>
      <c r="H272" s="39"/>
    </row>
    <row r="273" spans="1:8" x14ac:dyDescent="0.25">
      <c r="A273" s="56"/>
      <c r="B273" s="2">
        <v>269</v>
      </c>
      <c r="C273" s="4">
        <v>52536</v>
      </c>
      <c r="D273" s="49">
        <f t="shared" si="13"/>
        <v>0</v>
      </c>
      <c r="E273" s="3">
        <f t="shared" si="14"/>
        <v>0</v>
      </c>
      <c r="F273" s="44"/>
      <c r="G273" s="3">
        <f t="shared" si="15"/>
        <v>0</v>
      </c>
      <c r="H273" s="39"/>
    </row>
    <row r="274" spans="1:8" x14ac:dyDescent="0.25">
      <c r="A274" s="56"/>
      <c r="B274" s="2">
        <v>270</v>
      </c>
      <c r="C274" s="4">
        <v>52566</v>
      </c>
      <c r="D274" s="49">
        <f t="shared" si="13"/>
        <v>0</v>
      </c>
      <c r="E274" s="3">
        <f t="shared" si="14"/>
        <v>0</v>
      </c>
      <c r="F274" s="44"/>
      <c r="G274" s="3">
        <f t="shared" si="15"/>
        <v>0</v>
      </c>
      <c r="H274" s="39"/>
    </row>
    <row r="275" spans="1:8" x14ac:dyDescent="0.25">
      <c r="A275" s="56"/>
      <c r="B275" s="2">
        <v>271</v>
      </c>
      <c r="C275" s="4">
        <v>52597</v>
      </c>
      <c r="D275" s="49">
        <f t="shared" si="13"/>
        <v>0</v>
      </c>
      <c r="E275" s="3">
        <f t="shared" si="14"/>
        <v>0</v>
      </c>
      <c r="F275" s="44"/>
      <c r="G275" s="3">
        <f t="shared" si="15"/>
        <v>0</v>
      </c>
      <c r="H275" s="39"/>
    </row>
    <row r="276" spans="1:8" x14ac:dyDescent="0.25">
      <c r="A276" s="56"/>
      <c r="B276" s="2">
        <v>272</v>
      </c>
      <c r="C276" s="4">
        <v>52628</v>
      </c>
      <c r="D276" s="49">
        <f t="shared" si="13"/>
        <v>0</v>
      </c>
      <c r="E276" s="3">
        <f t="shared" si="14"/>
        <v>0</v>
      </c>
      <c r="F276" s="44"/>
      <c r="G276" s="3">
        <f t="shared" si="15"/>
        <v>0</v>
      </c>
      <c r="H276" s="39"/>
    </row>
    <row r="277" spans="1:8" x14ac:dyDescent="0.25">
      <c r="A277" s="56"/>
      <c r="B277" s="2">
        <v>273</v>
      </c>
      <c r="C277" s="4">
        <v>52657</v>
      </c>
      <c r="D277" s="49">
        <f t="shared" si="13"/>
        <v>0</v>
      </c>
      <c r="E277" s="3">
        <f t="shared" si="14"/>
        <v>0</v>
      </c>
      <c r="F277" s="44"/>
      <c r="G277" s="3">
        <f t="shared" si="15"/>
        <v>0</v>
      </c>
      <c r="H277" s="39"/>
    </row>
    <row r="278" spans="1:8" x14ac:dyDescent="0.25">
      <c r="A278" s="56"/>
      <c r="B278" s="2">
        <v>274</v>
      </c>
      <c r="C278" s="4">
        <v>52688</v>
      </c>
      <c r="D278" s="49">
        <f t="shared" si="13"/>
        <v>0</v>
      </c>
      <c r="E278" s="3">
        <f t="shared" si="14"/>
        <v>0</v>
      </c>
      <c r="F278" s="44"/>
      <c r="G278" s="3">
        <f t="shared" si="15"/>
        <v>0</v>
      </c>
      <c r="H278" s="39"/>
    </row>
    <row r="279" spans="1:8" x14ac:dyDescent="0.25">
      <c r="A279" s="56"/>
      <c r="B279" s="2">
        <v>275</v>
      </c>
      <c r="C279" s="4">
        <v>52718</v>
      </c>
      <c r="D279" s="49">
        <f t="shared" si="13"/>
        <v>0</v>
      </c>
      <c r="E279" s="3">
        <f t="shared" si="14"/>
        <v>0</v>
      </c>
      <c r="F279" s="44"/>
      <c r="G279" s="3">
        <f t="shared" si="15"/>
        <v>0</v>
      </c>
      <c r="H279" s="39"/>
    </row>
    <row r="280" spans="1:8" x14ac:dyDescent="0.25">
      <c r="A280" s="56"/>
      <c r="B280" s="2">
        <v>276</v>
      </c>
      <c r="C280" s="4">
        <v>52749</v>
      </c>
      <c r="D280" s="49">
        <f t="shared" si="13"/>
        <v>0</v>
      </c>
      <c r="E280" s="3">
        <f t="shared" si="14"/>
        <v>0</v>
      </c>
      <c r="F280" s="44"/>
      <c r="G280" s="3">
        <f t="shared" si="15"/>
        <v>0</v>
      </c>
      <c r="H280" s="39"/>
    </row>
    <row r="281" spans="1:8" x14ac:dyDescent="0.25">
      <c r="A281" s="56">
        <v>24</v>
      </c>
      <c r="B281" s="2">
        <v>277</v>
      </c>
      <c r="C281" s="4">
        <v>52779</v>
      </c>
      <c r="D281" s="49">
        <f t="shared" si="13"/>
        <v>0</v>
      </c>
      <c r="E281" s="3">
        <f t="shared" si="14"/>
        <v>0</v>
      </c>
      <c r="F281" s="44"/>
      <c r="G281" s="3">
        <f t="shared" si="15"/>
        <v>0</v>
      </c>
      <c r="H281" s="39"/>
    </row>
    <row r="282" spans="1:8" x14ac:dyDescent="0.25">
      <c r="A282" s="56"/>
      <c r="B282" s="2">
        <v>278</v>
      </c>
      <c r="C282" s="4">
        <v>52810</v>
      </c>
      <c r="D282" s="49">
        <f t="shared" si="13"/>
        <v>0</v>
      </c>
      <c r="E282" s="3">
        <f t="shared" si="14"/>
        <v>0</v>
      </c>
      <c r="F282" s="44"/>
      <c r="G282" s="3">
        <f t="shared" si="15"/>
        <v>0</v>
      </c>
      <c r="H282" s="39"/>
    </row>
    <row r="283" spans="1:8" x14ac:dyDescent="0.25">
      <c r="A283" s="56"/>
      <c r="B283" s="2">
        <v>279</v>
      </c>
      <c r="C283" s="4">
        <v>52841</v>
      </c>
      <c r="D283" s="49">
        <f t="shared" si="13"/>
        <v>0</v>
      </c>
      <c r="E283" s="3">
        <f t="shared" si="14"/>
        <v>0</v>
      </c>
      <c r="F283" s="44"/>
      <c r="G283" s="3">
        <f t="shared" si="15"/>
        <v>0</v>
      </c>
      <c r="H283" s="39"/>
    </row>
    <row r="284" spans="1:8" x14ac:dyDescent="0.25">
      <c r="A284" s="56"/>
      <c r="B284" s="2">
        <v>280</v>
      </c>
      <c r="C284" s="4">
        <v>52871</v>
      </c>
      <c r="D284" s="49">
        <f t="shared" si="13"/>
        <v>0</v>
      </c>
      <c r="E284" s="3">
        <f t="shared" si="14"/>
        <v>0</v>
      </c>
      <c r="F284" s="44"/>
      <c r="G284" s="3">
        <f t="shared" si="15"/>
        <v>0</v>
      </c>
      <c r="H284" s="39"/>
    </row>
    <row r="285" spans="1:8" x14ac:dyDescent="0.25">
      <c r="A285" s="56"/>
      <c r="B285" s="2">
        <v>281</v>
      </c>
      <c r="C285" s="4">
        <v>52902</v>
      </c>
      <c r="D285" s="49">
        <f t="shared" si="13"/>
        <v>0</v>
      </c>
      <c r="E285" s="3">
        <f t="shared" si="14"/>
        <v>0</v>
      </c>
      <c r="F285" s="44"/>
      <c r="G285" s="3">
        <f t="shared" si="15"/>
        <v>0</v>
      </c>
      <c r="H285" s="39"/>
    </row>
    <row r="286" spans="1:8" x14ac:dyDescent="0.25">
      <c r="A286" s="56"/>
      <c r="B286" s="2">
        <v>282</v>
      </c>
      <c r="C286" s="4">
        <v>52932</v>
      </c>
      <c r="D286" s="49">
        <f t="shared" si="13"/>
        <v>0</v>
      </c>
      <c r="E286" s="3">
        <f t="shared" si="14"/>
        <v>0</v>
      </c>
      <c r="F286" s="44"/>
      <c r="G286" s="3">
        <f t="shared" si="15"/>
        <v>0</v>
      </c>
      <c r="H286" s="39"/>
    </row>
    <row r="287" spans="1:8" x14ac:dyDescent="0.25">
      <c r="A287" s="56"/>
      <c r="B287" s="2">
        <v>283</v>
      </c>
      <c r="C287" s="4">
        <v>52963</v>
      </c>
      <c r="D287" s="49">
        <f t="shared" si="13"/>
        <v>0</v>
      </c>
      <c r="E287" s="3">
        <f t="shared" si="14"/>
        <v>0</v>
      </c>
      <c r="F287" s="44"/>
      <c r="G287" s="3">
        <f t="shared" si="15"/>
        <v>0</v>
      </c>
      <c r="H287" s="39"/>
    </row>
    <row r="288" spans="1:8" x14ac:dyDescent="0.25">
      <c r="A288" s="56"/>
      <c r="B288" s="2">
        <v>284</v>
      </c>
      <c r="C288" s="4">
        <v>52994</v>
      </c>
      <c r="D288" s="49">
        <f t="shared" si="13"/>
        <v>0</v>
      </c>
      <c r="E288" s="3">
        <f t="shared" si="14"/>
        <v>0</v>
      </c>
      <c r="F288" s="44"/>
      <c r="G288" s="3">
        <f t="shared" si="15"/>
        <v>0</v>
      </c>
      <c r="H288" s="39"/>
    </row>
    <row r="289" spans="1:8" x14ac:dyDescent="0.25">
      <c r="A289" s="56"/>
      <c r="B289" s="2">
        <v>285</v>
      </c>
      <c r="C289" s="4">
        <v>53022</v>
      </c>
      <c r="D289" s="49">
        <f t="shared" si="13"/>
        <v>0</v>
      </c>
      <c r="E289" s="3">
        <f t="shared" si="14"/>
        <v>0</v>
      </c>
      <c r="F289" s="44"/>
      <c r="G289" s="3">
        <f t="shared" si="15"/>
        <v>0</v>
      </c>
      <c r="H289" s="39"/>
    </row>
    <row r="290" spans="1:8" x14ac:dyDescent="0.25">
      <c r="A290" s="56"/>
      <c r="B290" s="2">
        <v>286</v>
      </c>
      <c r="C290" s="4">
        <v>53053</v>
      </c>
      <c r="D290" s="49">
        <f t="shared" si="13"/>
        <v>0</v>
      </c>
      <c r="E290" s="3">
        <f t="shared" si="14"/>
        <v>0</v>
      </c>
      <c r="F290" s="44"/>
      <c r="G290" s="3">
        <f t="shared" si="15"/>
        <v>0</v>
      </c>
      <c r="H290" s="39"/>
    </row>
    <row r="291" spans="1:8" x14ac:dyDescent="0.25">
      <c r="A291" s="56"/>
      <c r="B291" s="2">
        <v>287</v>
      </c>
      <c r="C291" s="4">
        <v>53083</v>
      </c>
      <c r="D291" s="49">
        <f t="shared" si="13"/>
        <v>0</v>
      </c>
      <c r="E291" s="3">
        <f t="shared" si="14"/>
        <v>0</v>
      </c>
      <c r="F291" s="44"/>
      <c r="G291" s="3">
        <f t="shared" si="15"/>
        <v>0</v>
      </c>
      <c r="H291" s="39"/>
    </row>
    <row r="292" spans="1:8" x14ac:dyDescent="0.25">
      <c r="A292" s="56"/>
      <c r="B292" s="2">
        <v>288</v>
      </c>
      <c r="C292" s="4">
        <v>53114</v>
      </c>
      <c r="D292" s="49">
        <f t="shared" si="13"/>
        <v>0</v>
      </c>
      <c r="E292" s="3">
        <f t="shared" si="14"/>
        <v>0</v>
      </c>
      <c r="F292" s="44"/>
      <c r="G292" s="3">
        <f t="shared" si="15"/>
        <v>0</v>
      </c>
      <c r="H292" s="39"/>
    </row>
    <row r="293" spans="1:8" x14ac:dyDescent="0.25">
      <c r="A293" s="56">
        <v>25</v>
      </c>
      <c r="B293" s="2">
        <v>289</v>
      </c>
      <c r="C293" s="4">
        <v>53144</v>
      </c>
      <c r="D293" s="49">
        <f t="shared" si="13"/>
        <v>0</v>
      </c>
      <c r="E293" s="3">
        <f t="shared" si="14"/>
        <v>0</v>
      </c>
      <c r="F293" s="44"/>
      <c r="G293" s="3">
        <f t="shared" si="15"/>
        <v>0</v>
      </c>
      <c r="H293" s="39"/>
    </row>
    <row r="294" spans="1:8" x14ac:dyDescent="0.25">
      <c r="A294" s="56"/>
      <c r="B294" s="2">
        <v>290</v>
      </c>
      <c r="C294" s="4">
        <v>53175</v>
      </c>
      <c r="D294" s="49">
        <f t="shared" si="13"/>
        <v>0</v>
      </c>
      <c r="E294" s="3">
        <f t="shared" si="14"/>
        <v>0</v>
      </c>
      <c r="F294" s="44"/>
      <c r="G294" s="3">
        <f t="shared" si="15"/>
        <v>0</v>
      </c>
      <c r="H294" s="39"/>
    </row>
    <row r="295" spans="1:8" x14ac:dyDescent="0.25">
      <c r="A295" s="56"/>
      <c r="B295" s="2">
        <v>291</v>
      </c>
      <c r="C295" s="4">
        <v>53206</v>
      </c>
      <c r="D295" s="49">
        <f t="shared" si="13"/>
        <v>0</v>
      </c>
      <c r="E295" s="3">
        <f t="shared" si="14"/>
        <v>0</v>
      </c>
      <c r="F295" s="44"/>
      <c r="G295" s="3">
        <f t="shared" si="15"/>
        <v>0</v>
      </c>
      <c r="H295" s="39"/>
    </row>
    <row r="296" spans="1:8" x14ac:dyDescent="0.25">
      <c r="A296" s="56"/>
      <c r="B296" s="2">
        <v>292</v>
      </c>
      <c r="C296" s="4">
        <v>53236</v>
      </c>
      <c r="D296" s="49">
        <f t="shared" si="13"/>
        <v>0</v>
      </c>
      <c r="E296" s="3">
        <f t="shared" si="14"/>
        <v>0</v>
      </c>
      <c r="F296" s="44"/>
      <c r="G296" s="3">
        <f t="shared" si="15"/>
        <v>0</v>
      </c>
      <c r="H296" s="39"/>
    </row>
    <row r="297" spans="1:8" x14ac:dyDescent="0.25">
      <c r="A297" s="56"/>
      <c r="B297" s="2">
        <v>293</v>
      </c>
      <c r="C297" s="4">
        <v>53267</v>
      </c>
      <c r="D297" s="49">
        <f t="shared" si="13"/>
        <v>0</v>
      </c>
      <c r="E297" s="3">
        <f t="shared" si="14"/>
        <v>0</v>
      </c>
      <c r="F297" s="44"/>
      <c r="G297" s="3">
        <f t="shared" si="15"/>
        <v>0</v>
      </c>
      <c r="H297" s="39"/>
    </row>
    <row r="298" spans="1:8" x14ac:dyDescent="0.25">
      <c r="A298" s="56"/>
      <c r="B298" s="2">
        <v>294</v>
      </c>
      <c r="C298" s="4">
        <v>53297</v>
      </c>
      <c r="D298" s="49">
        <f t="shared" si="13"/>
        <v>0</v>
      </c>
      <c r="E298" s="3">
        <f t="shared" si="14"/>
        <v>0</v>
      </c>
      <c r="F298" s="44"/>
      <c r="G298" s="3">
        <f t="shared" si="15"/>
        <v>0</v>
      </c>
      <c r="H298" s="39"/>
    </row>
    <row r="299" spans="1:8" x14ac:dyDescent="0.25">
      <c r="A299" s="56"/>
      <c r="B299" s="2">
        <v>295</v>
      </c>
      <c r="C299" s="4">
        <v>53328</v>
      </c>
      <c r="D299" s="49">
        <f t="shared" si="13"/>
        <v>0</v>
      </c>
      <c r="E299" s="3">
        <f t="shared" si="14"/>
        <v>0</v>
      </c>
      <c r="F299" s="44"/>
      <c r="G299" s="3">
        <f t="shared" si="15"/>
        <v>0</v>
      </c>
      <c r="H299" s="39"/>
    </row>
    <row r="300" spans="1:8" x14ac:dyDescent="0.25">
      <c r="A300" s="56"/>
      <c r="B300" s="2">
        <v>296</v>
      </c>
      <c r="C300" s="4">
        <v>53359</v>
      </c>
      <c r="D300" s="49">
        <f t="shared" si="13"/>
        <v>0</v>
      </c>
      <c r="E300" s="3">
        <f t="shared" si="14"/>
        <v>0</v>
      </c>
      <c r="F300" s="44"/>
      <c r="G300" s="3">
        <f t="shared" si="15"/>
        <v>0</v>
      </c>
      <c r="H300" s="39"/>
    </row>
    <row r="301" spans="1:8" x14ac:dyDescent="0.25">
      <c r="A301" s="56"/>
      <c r="B301" s="2">
        <v>297</v>
      </c>
      <c r="C301" s="4">
        <v>53387</v>
      </c>
      <c r="D301" s="49">
        <f t="shared" si="13"/>
        <v>0</v>
      </c>
      <c r="E301" s="3">
        <f t="shared" si="14"/>
        <v>0</v>
      </c>
      <c r="F301" s="44"/>
      <c r="G301" s="3">
        <f t="shared" si="15"/>
        <v>0</v>
      </c>
      <c r="H301" s="39"/>
    </row>
    <row r="302" spans="1:8" x14ac:dyDescent="0.25">
      <c r="A302" s="56"/>
      <c r="B302" s="2">
        <v>298</v>
      </c>
      <c r="C302" s="4">
        <v>53418</v>
      </c>
      <c r="D302" s="49">
        <f t="shared" si="13"/>
        <v>0</v>
      </c>
      <c r="E302" s="3">
        <f t="shared" si="14"/>
        <v>0</v>
      </c>
      <c r="F302" s="44"/>
      <c r="G302" s="3">
        <f t="shared" si="15"/>
        <v>0</v>
      </c>
      <c r="H302" s="39"/>
    </row>
    <row r="303" spans="1:8" x14ac:dyDescent="0.25">
      <c r="A303" s="56"/>
      <c r="B303" s="2">
        <v>299</v>
      </c>
      <c r="C303" s="4">
        <v>53448</v>
      </c>
      <c r="D303" s="49">
        <f t="shared" si="13"/>
        <v>0</v>
      </c>
      <c r="E303" s="3">
        <f t="shared" si="14"/>
        <v>0</v>
      </c>
      <c r="F303" s="44"/>
      <c r="G303" s="3">
        <f t="shared" si="15"/>
        <v>0</v>
      </c>
      <c r="H303" s="39"/>
    </row>
    <row r="304" spans="1:8" x14ac:dyDescent="0.25">
      <c r="A304" s="56"/>
      <c r="B304" s="2">
        <v>300</v>
      </c>
      <c r="C304" s="4">
        <v>53479</v>
      </c>
      <c r="D304" s="49">
        <f t="shared" si="13"/>
        <v>0</v>
      </c>
      <c r="E304" s="3">
        <f t="shared" si="14"/>
        <v>0</v>
      </c>
      <c r="F304" s="44"/>
      <c r="G304" s="3">
        <f t="shared" si="15"/>
        <v>0</v>
      </c>
      <c r="H304" s="39"/>
    </row>
    <row r="305" spans="1:10" x14ac:dyDescent="0.25">
      <c r="A305" s="56">
        <v>26</v>
      </c>
      <c r="B305" s="2">
        <v>301</v>
      </c>
      <c r="C305" s="4">
        <v>53509</v>
      </c>
      <c r="D305" s="49">
        <f t="shared" si="13"/>
        <v>0</v>
      </c>
      <c r="E305" s="3">
        <f t="shared" si="14"/>
        <v>0</v>
      </c>
      <c r="F305" s="44"/>
      <c r="G305" s="3">
        <f t="shared" si="15"/>
        <v>0</v>
      </c>
      <c r="H305" s="39"/>
    </row>
    <row r="306" spans="1:10" x14ac:dyDescent="0.25">
      <c r="A306" s="56"/>
      <c r="B306" s="2">
        <v>302</v>
      </c>
      <c r="C306" s="4">
        <v>53540</v>
      </c>
      <c r="D306" s="49">
        <f t="shared" si="13"/>
        <v>0</v>
      </c>
      <c r="E306" s="3">
        <f t="shared" si="14"/>
        <v>0</v>
      </c>
      <c r="F306" s="44"/>
      <c r="G306" s="3">
        <f t="shared" si="15"/>
        <v>0</v>
      </c>
      <c r="H306" s="39"/>
    </row>
    <row r="307" spans="1:10" x14ac:dyDescent="0.25">
      <c r="A307" s="56"/>
      <c r="B307" s="2">
        <v>303</v>
      </c>
      <c r="C307" s="4">
        <v>53571</v>
      </c>
      <c r="D307" s="49">
        <f t="shared" si="13"/>
        <v>0</v>
      </c>
      <c r="E307" s="3">
        <f t="shared" si="14"/>
        <v>0</v>
      </c>
      <c r="F307" s="44"/>
      <c r="G307" s="3">
        <f t="shared" si="15"/>
        <v>0</v>
      </c>
      <c r="H307" s="39"/>
    </row>
    <row r="308" spans="1:10" x14ac:dyDescent="0.25">
      <c r="A308" s="56"/>
      <c r="B308" s="2">
        <v>304</v>
      </c>
      <c r="C308" s="4">
        <v>53601</v>
      </c>
      <c r="D308" s="49">
        <f t="shared" si="13"/>
        <v>0</v>
      </c>
      <c r="E308" s="3">
        <f t="shared" si="14"/>
        <v>0</v>
      </c>
      <c r="F308" s="44"/>
      <c r="G308" s="3">
        <f t="shared" si="15"/>
        <v>0</v>
      </c>
      <c r="H308" s="39"/>
    </row>
    <row r="309" spans="1:10" x14ac:dyDescent="0.25">
      <c r="A309" s="56"/>
      <c r="B309" s="2">
        <v>305</v>
      </c>
      <c r="C309" s="4">
        <v>53632</v>
      </c>
      <c r="D309" s="49">
        <f t="shared" si="13"/>
        <v>0</v>
      </c>
      <c r="E309" s="3">
        <f t="shared" si="14"/>
        <v>0</v>
      </c>
      <c r="F309" s="44"/>
      <c r="G309" s="3">
        <f t="shared" si="15"/>
        <v>0</v>
      </c>
      <c r="H309" s="39"/>
    </row>
    <row r="310" spans="1:10" x14ac:dyDescent="0.25">
      <c r="A310" s="56"/>
      <c r="B310" s="2">
        <v>306</v>
      </c>
      <c r="C310" s="4">
        <v>53662</v>
      </c>
      <c r="D310" s="49">
        <f t="shared" si="13"/>
        <v>0</v>
      </c>
      <c r="E310" s="3">
        <f t="shared" si="14"/>
        <v>0</v>
      </c>
      <c r="F310" s="44"/>
      <c r="G310" s="3">
        <f t="shared" si="15"/>
        <v>0</v>
      </c>
      <c r="H310" s="39"/>
    </row>
    <row r="311" spans="1:10" x14ac:dyDescent="0.25">
      <c r="A311" s="56"/>
      <c r="B311" s="2">
        <v>307</v>
      </c>
      <c r="C311" s="4">
        <v>53693</v>
      </c>
      <c r="D311" s="49">
        <f t="shared" si="13"/>
        <v>0</v>
      </c>
      <c r="E311" s="3">
        <f t="shared" si="14"/>
        <v>0</v>
      </c>
      <c r="F311" s="44"/>
      <c r="G311" s="3">
        <f t="shared" si="15"/>
        <v>0</v>
      </c>
      <c r="H311" s="39"/>
    </row>
    <row r="312" spans="1:10" x14ac:dyDescent="0.25">
      <c r="A312" s="56"/>
      <c r="B312" s="2">
        <v>308</v>
      </c>
      <c r="C312" s="4">
        <v>53724</v>
      </c>
      <c r="D312" s="49">
        <f t="shared" si="13"/>
        <v>0</v>
      </c>
      <c r="E312" s="3">
        <f t="shared" si="14"/>
        <v>0</v>
      </c>
      <c r="F312" s="44"/>
      <c r="G312" s="3">
        <f t="shared" si="15"/>
        <v>0</v>
      </c>
      <c r="H312" s="39"/>
    </row>
    <row r="313" spans="1:10" x14ac:dyDescent="0.25">
      <c r="A313" s="56"/>
      <c r="B313" s="2">
        <v>309</v>
      </c>
      <c r="C313" s="4">
        <v>53752</v>
      </c>
      <c r="D313" s="49">
        <f t="shared" si="13"/>
        <v>0</v>
      </c>
      <c r="E313" s="3">
        <f t="shared" si="14"/>
        <v>0</v>
      </c>
      <c r="F313" s="44"/>
      <c r="G313" s="3">
        <f t="shared" si="15"/>
        <v>0</v>
      </c>
      <c r="H313" s="39"/>
    </row>
    <row r="314" spans="1:10" x14ac:dyDescent="0.25">
      <c r="A314" s="56"/>
      <c r="B314" s="2">
        <v>310</v>
      </c>
      <c r="C314" s="4">
        <v>53783</v>
      </c>
      <c r="D314" s="49">
        <f t="shared" si="13"/>
        <v>0</v>
      </c>
      <c r="E314" s="3">
        <f t="shared" si="14"/>
        <v>0</v>
      </c>
      <c r="F314" s="44"/>
      <c r="G314" s="3">
        <f t="shared" si="15"/>
        <v>0</v>
      </c>
      <c r="H314" s="39"/>
    </row>
    <row r="315" spans="1:10" x14ac:dyDescent="0.25">
      <c r="A315" s="56"/>
      <c r="B315" s="2">
        <v>311</v>
      </c>
      <c r="C315" s="4">
        <v>53813</v>
      </c>
      <c r="D315" s="49">
        <f t="shared" si="13"/>
        <v>0</v>
      </c>
      <c r="E315" s="3">
        <f t="shared" si="14"/>
        <v>0</v>
      </c>
      <c r="F315" s="44"/>
      <c r="G315" s="3">
        <f t="shared" si="15"/>
        <v>0</v>
      </c>
      <c r="H315" s="39"/>
    </row>
    <row r="316" spans="1:10" x14ac:dyDescent="0.25">
      <c r="A316" s="56"/>
      <c r="B316" s="2">
        <v>312</v>
      </c>
      <c r="C316" s="4">
        <v>53844</v>
      </c>
      <c r="D316" s="49">
        <f t="shared" si="13"/>
        <v>0</v>
      </c>
      <c r="E316" s="3">
        <f t="shared" si="14"/>
        <v>0</v>
      </c>
      <c r="F316" s="44"/>
      <c r="G316" s="3">
        <f t="shared" si="15"/>
        <v>0</v>
      </c>
      <c r="H316" s="39"/>
    </row>
    <row r="317" spans="1:10" x14ac:dyDescent="0.25">
      <c r="A317" s="56">
        <v>27</v>
      </c>
      <c r="B317" s="2">
        <v>313</v>
      </c>
      <c r="C317" s="4">
        <v>53874</v>
      </c>
      <c r="D317" s="49">
        <f t="shared" si="13"/>
        <v>0</v>
      </c>
      <c r="E317" s="3">
        <f t="shared" si="14"/>
        <v>0</v>
      </c>
      <c r="F317" s="44"/>
      <c r="G317" s="3">
        <f t="shared" si="15"/>
        <v>0</v>
      </c>
      <c r="H317" s="39"/>
    </row>
    <row r="318" spans="1:10" x14ac:dyDescent="0.25">
      <c r="A318" s="56"/>
      <c r="B318" s="2">
        <v>314</v>
      </c>
      <c r="C318" s="4">
        <v>53905</v>
      </c>
      <c r="D318" s="49">
        <f t="shared" si="13"/>
        <v>0</v>
      </c>
      <c r="E318" s="3">
        <f t="shared" si="14"/>
        <v>0</v>
      </c>
      <c r="F318" s="44"/>
      <c r="G318" s="3">
        <f t="shared" si="15"/>
        <v>0</v>
      </c>
      <c r="H318" s="39"/>
    </row>
    <row r="319" spans="1:10" x14ac:dyDescent="0.25">
      <c r="A319" s="56"/>
      <c r="B319" s="48">
        <v>315</v>
      </c>
      <c r="C319" s="50">
        <v>53936</v>
      </c>
      <c r="D319" s="49">
        <f>-$L$18</f>
        <v>0</v>
      </c>
      <c r="E319" s="49">
        <f t="shared" si="14"/>
        <v>0</v>
      </c>
      <c r="F319" s="44"/>
      <c r="G319" s="3">
        <f t="shared" si="15"/>
        <v>0</v>
      </c>
      <c r="H319" s="40"/>
      <c r="I319" s="45"/>
      <c r="J319" s="25"/>
    </row>
    <row r="320" spans="1:10" x14ac:dyDescent="0.25">
      <c r="A320" s="56"/>
      <c r="B320" s="2">
        <v>316</v>
      </c>
      <c r="C320" s="4">
        <v>53966</v>
      </c>
      <c r="D320" s="10">
        <f>-$L$18</f>
        <v>0</v>
      </c>
      <c r="E320" s="3">
        <f t="shared" si="14"/>
        <v>0</v>
      </c>
      <c r="F320" s="44"/>
      <c r="G320" s="3">
        <f t="shared" si="15"/>
        <v>0</v>
      </c>
      <c r="H320" s="39"/>
    </row>
    <row r="321" spans="1:8" x14ac:dyDescent="0.25">
      <c r="A321" s="56"/>
      <c r="B321" s="2">
        <v>317</v>
      </c>
      <c r="C321" s="4">
        <v>53997</v>
      </c>
      <c r="D321" s="10">
        <f t="shared" ref="D321:D384" si="16">-$L$18</f>
        <v>0</v>
      </c>
      <c r="E321" s="3">
        <f t="shared" si="14"/>
        <v>0</v>
      </c>
      <c r="F321" s="44"/>
      <c r="G321" s="3">
        <f t="shared" si="15"/>
        <v>0</v>
      </c>
      <c r="H321" s="39"/>
    </row>
    <row r="322" spans="1:8" x14ac:dyDescent="0.25">
      <c r="A322" s="56"/>
      <c r="B322" s="2">
        <v>318</v>
      </c>
      <c r="C322" s="4">
        <v>54027</v>
      </c>
      <c r="D322" s="10">
        <f t="shared" si="16"/>
        <v>0</v>
      </c>
      <c r="E322" s="3">
        <f t="shared" si="14"/>
        <v>0</v>
      </c>
      <c r="F322" s="44"/>
      <c r="G322" s="3">
        <f t="shared" si="15"/>
        <v>0</v>
      </c>
      <c r="H322" s="39"/>
    </row>
    <row r="323" spans="1:8" x14ac:dyDescent="0.25">
      <c r="A323" s="56"/>
      <c r="B323" s="2">
        <v>319</v>
      </c>
      <c r="C323" s="4">
        <v>54058</v>
      </c>
      <c r="D323" s="10">
        <f t="shared" si="16"/>
        <v>0</v>
      </c>
      <c r="E323" s="3">
        <f t="shared" si="14"/>
        <v>0</v>
      </c>
      <c r="F323" s="44"/>
      <c r="G323" s="3">
        <f t="shared" si="15"/>
        <v>0</v>
      </c>
      <c r="H323" s="39"/>
    </row>
    <row r="324" spans="1:8" x14ac:dyDescent="0.25">
      <c r="A324" s="56"/>
      <c r="B324" s="2">
        <v>320</v>
      </c>
      <c r="C324" s="4">
        <v>54089</v>
      </c>
      <c r="D324" s="10">
        <f t="shared" si="16"/>
        <v>0</v>
      </c>
      <c r="E324" s="3">
        <f t="shared" si="14"/>
        <v>0</v>
      </c>
      <c r="F324" s="44"/>
      <c r="G324" s="3">
        <f t="shared" si="15"/>
        <v>0</v>
      </c>
      <c r="H324" s="39"/>
    </row>
    <row r="325" spans="1:8" x14ac:dyDescent="0.25">
      <c r="A325" s="56"/>
      <c r="B325" s="2">
        <v>321</v>
      </c>
      <c r="C325" s="4">
        <v>54118</v>
      </c>
      <c r="D325" s="10">
        <f t="shared" si="16"/>
        <v>0</v>
      </c>
      <c r="E325" s="3">
        <f t="shared" si="14"/>
        <v>0</v>
      </c>
      <c r="F325" s="44"/>
      <c r="G325" s="3">
        <f t="shared" si="15"/>
        <v>0</v>
      </c>
      <c r="H325" s="39"/>
    </row>
    <row r="326" spans="1:8" x14ac:dyDescent="0.25">
      <c r="A326" s="56"/>
      <c r="B326" s="2">
        <v>322</v>
      </c>
      <c r="C326" s="4">
        <v>54149</v>
      </c>
      <c r="D326" s="10">
        <f t="shared" si="16"/>
        <v>0</v>
      </c>
      <c r="E326" s="3">
        <f t="shared" ref="E326:E389" si="17">(E325+D326)*(1+$L$13)</f>
        <v>0</v>
      </c>
      <c r="F326" s="44"/>
      <c r="G326" s="3">
        <f t="shared" ref="G326:G389" si="18">E326*(1+F326)</f>
        <v>0</v>
      </c>
      <c r="H326" s="39"/>
    </row>
    <row r="327" spans="1:8" x14ac:dyDescent="0.25">
      <c r="A327" s="56"/>
      <c r="B327" s="2">
        <v>323</v>
      </c>
      <c r="C327" s="4">
        <v>54179</v>
      </c>
      <c r="D327" s="10">
        <f t="shared" si="16"/>
        <v>0</v>
      </c>
      <c r="E327" s="3">
        <f t="shared" si="17"/>
        <v>0</v>
      </c>
      <c r="F327" s="44"/>
      <c r="G327" s="3">
        <f t="shared" si="18"/>
        <v>0</v>
      </c>
      <c r="H327" s="39"/>
    </row>
    <row r="328" spans="1:8" x14ac:dyDescent="0.25">
      <c r="A328" s="56"/>
      <c r="B328" s="2">
        <v>324</v>
      </c>
      <c r="C328" s="4">
        <v>54210</v>
      </c>
      <c r="D328" s="10">
        <f t="shared" si="16"/>
        <v>0</v>
      </c>
      <c r="E328" s="3">
        <f t="shared" si="17"/>
        <v>0</v>
      </c>
      <c r="F328" s="44"/>
      <c r="G328" s="3">
        <f t="shared" si="18"/>
        <v>0</v>
      </c>
      <c r="H328" s="39"/>
    </row>
    <row r="329" spans="1:8" x14ac:dyDescent="0.25">
      <c r="A329" s="56">
        <v>28</v>
      </c>
      <c r="B329" s="2">
        <v>325</v>
      </c>
      <c r="C329" s="4">
        <v>54240</v>
      </c>
      <c r="D329" s="10">
        <f t="shared" si="16"/>
        <v>0</v>
      </c>
      <c r="E329" s="3">
        <f t="shared" si="17"/>
        <v>0</v>
      </c>
      <c r="F329" s="44"/>
      <c r="G329" s="3">
        <f t="shared" si="18"/>
        <v>0</v>
      </c>
      <c r="H329" s="39"/>
    </row>
    <row r="330" spans="1:8" x14ac:dyDescent="0.25">
      <c r="A330" s="56"/>
      <c r="B330" s="2">
        <v>326</v>
      </c>
      <c r="C330" s="4">
        <v>54271</v>
      </c>
      <c r="D330" s="10">
        <f t="shared" si="16"/>
        <v>0</v>
      </c>
      <c r="E330" s="3">
        <f t="shared" si="17"/>
        <v>0</v>
      </c>
      <c r="F330" s="44"/>
      <c r="G330" s="3">
        <f t="shared" si="18"/>
        <v>0</v>
      </c>
      <c r="H330" s="39"/>
    </row>
    <row r="331" spans="1:8" x14ac:dyDescent="0.25">
      <c r="A331" s="56"/>
      <c r="B331" s="2">
        <v>327</v>
      </c>
      <c r="C331" s="4">
        <v>54302</v>
      </c>
      <c r="D331" s="10">
        <f t="shared" si="16"/>
        <v>0</v>
      </c>
      <c r="E331" s="3">
        <f t="shared" si="17"/>
        <v>0</v>
      </c>
      <c r="F331" s="44"/>
      <c r="G331" s="3">
        <f t="shared" si="18"/>
        <v>0</v>
      </c>
      <c r="H331" s="39"/>
    </row>
    <row r="332" spans="1:8" x14ac:dyDescent="0.25">
      <c r="A332" s="56"/>
      <c r="B332" s="2">
        <v>328</v>
      </c>
      <c r="C332" s="4">
        <v>54332</v>
      </c>
      <c r="D332" s="10">
        <f t="shared" si="16"/>
        <v>0</v>
      </c>
      <c r="E332" s="3">
        <f t="shared" si="17"/>
        <v>0</v>
      </c>
      <c r="F332" s="44"/>
      <c r="G332" s="3">
        <f t="shared" si="18"/>
        <v>0</v>
      </c>
      <c r="H332" s="39"/>
    </row>
    <row r="333" spans="1:8" x14ac:dyDescent="0.25">
      <c r="A333" s="56"/>
      <c r="B333" s="2">
        <v>329</v>
      </c>
      <c r="C333" s="4">
        <v>54363</v>
      </c>
      <c r="D333" s="10">
        <f t="shared" si="16"/>
        <v>0</v>
      </c>
      <c r="E333" s="3">
        <f t="shared" si="17"/>
        <v>0</v>
      </c>
      <c r="F333" s="44"/>
      <c r="G333" s="3">
        <f t="shared" si="18"/>
        <v>0</v>
      </c>
      <c r="H333" s="39"/>
    </row>
    <row r="334" spans="1:8" x14ac:dyDescent="0.25">
      <c r="A334" s="56"/>
      <c r="B334" s="2">
        <v>330</v>
      </c>
      <c r="C334" s="4">
        <v>54393</v>
      </c>
      <c r="D334" s="10">
        <f t="shared" si="16"/>
        <v>0</v>
      </c>
      <c r="E334" s="3">
        <f t="shared" si="17"/>
        <v>0</v>
      </c>
      <c r="F334" s="44"/>
      <c r="G334" s="3">
        <f t="shared" si="18"/>
        <v>0</v>
      </c>
      <c r="H334" s="39"/>
    </row>
    <row r="335" spans="1:8" x14ac:dyDescent="0.25">
      <c r="A335" s="56"/>
      <c r="B335" s="2">
        <v>331</v>
      </c>
      <c r="C335" s="4">
        <v>54424</v>
      </c>
      <c r="D335" s="10">
        <f t="shared" si="16"/>
        <v>0</v>
      </c>
      <c r="E335" s="3">
        <f t="shared" si="17"/>
        <v>0</v>
      </c>
      <c r="F335" s="44"/>
      <c r="G335" s="3">
        <f t="shared" si="18"/>
        <v>0</v>
      </c>
      <c r="H335" s="39"/>
    </row>
    <row r="336" spans="1:8" x14ac:dyDescent="0.25">
      <c r="A336" s="56"/>
      <c r="B336" s="2">
        <v>332</v>
      </c>
      <c r="C336" s="4">
        <v>54455</v>
      </c>
      <c r="D336" s="10">
        <f t="shared" si="16"/>
        <v>0</v>
      </c>
      <c r="E336" s="3">
        <f t="shared" si="17"/>
        <v>0</v>
      </c>
      <c r="F336" s="44"/>
      <c r="G336" s="3">
        <f t="shared" si="18"/>
        <v>0</v>
      </c>
      <c r="H336" s="39"/>
    </row>
    <row r="337" spans="1:8" x14ac:dyDescent="0.25">
      <c r="A337" s="56"/>
      <c r="B337" s="2">
        <v>333</v>
      </c>
      <c r="C337" s="4">
        <v>54483</v>
      </c>
      <c r="D337" s="10">
        <f t="shared" si="16"/>
        <v>0</v>
      </c>
      <c r="E337" s="3">
        <f t="shared" si="17"/>
        <v>0</v>
      </c>
      <c r="F337" s="44"/>
      <c r="G337" s="3">
        <f t="shared" si="18"/>
        <v>0</v>
      </c>
      <c r="H337" s="39"/>
    </row>
    <row r="338" spans="1:8" x14ac:dyDescent="0.25">
      <c r="A338" s="56"/>
      <c r="B338" s="2">
        <v>334</v>
      </c>
      <c r="C338" s="4">
        <v>54514</v>
      </c>
      <c r="D338" s="10">
        <f t="shared" si="16"/>
        <v>0</v>
      </c>
      <c r="E338" s="3">
        <f t="shared" si="17"/>
        <v>0</v>
      </c>
      <c r="F338" s="44"/>
      <c r="G338" s="3">
        <f t="shared" si="18"/>
        <v>0</v>
      </c>
      <c r="H338" s="39"/>
    </row>
    <row r="339" spans="1:8" x14ac:dyDescent="0.25">
      <c r="A339" s="56"/>
      <c r="B339" s="2">
        <v>335</v>
      </c>
      <c r="C339" s="4">
        <v>54544</v>
      </c>
      <c r="D339" s="10">
        <f t="shared" si="16"/>
        <v>0</v>
      </c>
      <c r="E339" s="3">
        <f t="shared" si="17"/>
        <v>0</v>
      </c>
      <c r="F339" s="44"/>
      <c r="G339" s="3">
        <f t="shared" si="18"/>
        <v>0</v>
      </c>
      <c r="H339" s="39"/>
    </row>
    <row r="340" spans="1:8" x14ac:dyDescent="0.25">
      <c r="A340" s="56"/>
      <c r="B340" s="2">
        <v>336</v>
      </c>
      <c r="C340" s="4">
        <v>54575</v>
      </c>
      <c r="D340" s="10">
        <f t="shared" si="16"/>
        <v>0</v>
      </c>
      <c r="E340" s="3">
        <f t="shared" si="17"/>
        <v>0</v>
      </c>
      <c r="F340" s="44"/>
      <c r="G340" s="3">
        <f t="shared" si="18"/>
        <v>0</v>
      </c>
      <c r="H340" s="39"/>
    </row>
    <row r="341" spans="1:8" x14ac:dyDescent="0.25">
      <c r="A341" s="56">
        <v>29</v>
      </c>
      <c r="B341" s="2">
        <v>337</v>
      </c>
      <c r="C341" s="4">
        <v>54605</v>
      </c>
      <c r="D341" s="10">
        <f t="shared" si="16"/>
        <v>0</v>
      </c>
      <c r="E341" s="3">
        <f t="shared" si="17"/>
        <v>0</v>
      </c>
      <c r="F341" s="44"/>
      <c r="G341" s="3">
        <f t="shared" si="18"/>
        <v>0</v>
      </c>
      <c r="H341" s="39"/>
    </row>
    <row r="342" spans="1:8" x14ac:dyDescent="0.25">
      <c r="A342" s="56"/>
      <c r="B342" s="2">
        <v>338</v>
      </c>
      <c r="C342" s="4">
        <v>54636</v>
      </c>
      <c r="D342" s="10">
        <f t="shared" si="16"/>
        <v>0</v>
      </c>
      <c r="E342" s="3">
        <f t="shared" si="17"/>
        <v>0</v>
      </c>
      <c r="F342" s="44"/>
      <c r="G342" s="3">
        <f t="shared" si="18"/>
        <v>0</v>
      </c>
      <c r="H342" s="39"/>
    </row>
    <row r="343" spans="1:8" x14ac:dyDescent="0.25">
      <c r="A343" s="56"/>
      <c r="B343" s="2">
        <v>339</v>
      </c>
      <c r="C343" s="4">
        <v>54667</v>
      </c>
      <c r="D343" s="10">
        <f t="shared" si="16"/>
        <v>0</v>
      </c>
      <c r="E343" s="3">
        <f t="shared" si="17"/>
        <v>0</v>
      </c>
      <c r="F343" s="44"/>
      <c r="G343" s="3">
        <f t="shared" si="18"/>
        <v>0</v>
      </c>
      <c r="H343" s="39"/>
    </row>
    <row r="344" spans="1:8" x14ac:dyDescent="0.25">
      <c r="A344" s="56"/>
      <c r="B344" s="2">
        <v>340</v>
      </c>
      <c r="C344" s="4">
        <v>54697</v>
      </c>
      <c r="D344" s="10">
        <f t="shared" si="16"/>
        <v>0</v>
      </c>
      <c r="E344" s="3">
        <f t="shared" si="17"/>
        <v>0</v>
      </c>
      <c r="F344" s="44"/>
      <c r="G344" s="3">
        <f t="shared" si="18"/>
        <v>0</v>
      </c>
      <c r="H344" s="39"/>
    </row>
    <row r="345" spans="1:8" x14ac:dyDescent="0.25">
      <c r="A345" s="56"/>
      <c r="B345" s="2">
        <v>341</v>
      </c>
      <c r="C345" s="4">
        <v>54728</v>
      </c>
      <c r="D345" s="10">
        <f t="shared" si="16"/>
        <v>0</v>
      </c>
      <c r="E345" s="3">
        <f t="shared" si="17"/>
        <v>0</v>
      </c>
      <c r="F345" s="44"/>
      <c r="G345" s="3">
        <f t="shared" si="18"/>
        <v>0</v>
      </c>
      <c r="H345" s="39"/>
    </row>
    <row r="346" spans="1:8" x14ac:dyDescent="0.25">
      <c r="A346" s="56"/>
      <c r="B346" s="2">
        <v>342</v>
      </c>
      <c r="C346" s="4">
        <v>54758</v>
      </c>
      <c r="D346" s="10">
        <f t="shared" si="16"/>
        <v>0</v>
      </c>
      <c r="E346" s="3">
        <f t="shared" si="17"/>
        <v>0</v>
      </c>
      <c r="F346" s="44"/>
      <c r="G346" s="3">
        <f t="shared" si="18"/>
        <v>0</v>
      </c>
      <c r="H346" s="39"/>
    </row>
    <row r="347" spans="1:8" x14ac:dyDescent="0.25">
      <c r="A347" s="56"/>
      <c r="B347" s="2">
        <v>343</v>
      </c>
      <c r="C347" s="4">
        <v>54789</v>
      </c>
      <c r="D347" s="10">
        <f t="shared" si="16"/>
        <v>0</v>
      </c>
      <c r="E347" s="3">
        <f t="shared" si="17"/>
        <v>0</v>
      </c>
      <c r="F347" s="44"/>
      <c r="G347" s="3">
        <f t="shared" si="18"/>
        <v>0</v>
      </c>
      <c r="H347" s="39"/>
    </row>
    <row r="348" spans="1:8" x14ac:dyDescent="0.25">
      <c r="A348" s="56"/>
      <c r="B348" s="2">
        <v>344</v>
      </c>
      <c r="C348" s="4">
        <v>54820</v>
      </c>
      <c r="D348" s="10">
        <f t="shared" si="16"/>
        <v>0</v>
      </c>
      <c r="E348" s="3">
        <f t="shared" si="17"/>
        <v>0</v>
      </c>
      <c r="F348" s="44"/>
      <c r="G348" s="3">
        <f t="shared" si="18"/>
        <v>0</v>
      </c>
      <c r="H348" s="39"/>
    </row>
    <row r="349" spans="1:8" x14ac:dyDescent="0.25">
      <c r="A349" s="56"/>
      <c r="B349" s="2">
        <v>345</v>
      </c>
      <c r="C349" s="4">
        <v>54848</v>
      </c>
      <c r="D349" s="10">
        <f t="shared" si="16"/>
        <v>0</v>
      </c>
      <c r="E349" s="3">
        <f t="shared" si="17"/>
        <v>0</v>
      </c>
      <c r="F349" s="44"/>
      <c r="G349" s="3">
        <f t="shared" si="18"/>
        <v>0</v>
      </c>
      <c r="H349" s="39"/>
    </row>
    <row r="350" spans="1:8" x14ac:dyDescent="0.25">
      <c r="A350" s="56"/>
      <c r="B350" s="2">
        <v>346</v>
      </c>
      <c r="C350" s="4">
        <v>54879</v>
      </c>
      <c r="D350" s="10">
        <f t="shared" si="16"/>
        <v>0</v>
      </c>
      <c r="E350" s="3">
        <f t="shared" si="17"/>
        <v>0</v>
      </c>
      <c r="F350" s="44"/>
      <c r="G350" s="3">
        <f t="shared" si="18"/>
        <v>0</v>
      </c>
      <c r="H350" s="39"/>
    </row>
    <row r="351" spans="1:8" x14ac:dyDescent="0.25">
      <c r="A351" s="56"/>
      <c r="B351" s="2">
        <v>347</v>
      </c>
      <c r="C351" s="4">
        <v>54909</v>
      </c>
      <c r="D351" s="10">
        <f t="shared" si="16"/>
        <v>0</v>
      </c>
      <c r="E351" s="3">
        <f t="shared" si="17"/>
        <v>0</v>
      </c>
      <c r="F351" s="44"/>
      <c r="G351" s="3">
        <f t="shared" si="18"/>
        <v>0</v>
      </c>
      <c r="H351" s="39"/>
    </row>
    <row r="352" spans="1:8" x14ac:dyDescent="0.25">
      <c r="A352" s="56"/>
      <c r="B352" s="2">
        <v>348</v>
      </c>
      <c r="C352" s="4">
        <v>54940</v>
      </c>
      <c r="D352" s="10">
        <f t="shared" si="16"/>
        <v>0</v>
      </c>
      <c r="E352" s="3">
        <f t="shared" si="17"/>
        <v>0</v>
      </c>
      <c r="F352" s="44"/>
      <c r="G352" s="3">
        <f t="shared" si="18"/>
        <v>0</v>
      </c>
      <c r="H352" s="39"/>
    </row>
    <row r="353" spans="1:8" x14ac:dyDescent="0.25">
      <c r="A353" s="56">
        <v>30</v>
      </c>
      <c r="B353" s="2">
        <v>349</v>
      </c>
      <c r="C353" s="4">
        <v>54970</v>
      </c>
      <c r="D353" s="10">
        <f t="shared" si="16"/>
        <v>0</v>
      </c>
      <c r="E353" s="3">
        <f t="shared" si="17"/>
        <v>0</v>
      </c>
      <c r="F353" s="44"/>
      <c r="G353" s="3">
        <f t="shared" si="18"/>
        <v>0</v>
      </c>
      <c r="H353" s="39"/>
    </row>
    <row r="354" spans="1:8" x14ac:dyDescent="0.25">
      <c r="A354" s="56"/>
      <c r="B354" s="2">
        <v>350</v>
      </c>
      <c r="C354" s="4">
        <v>55001</v>
      </c>
      <c r="D354" s="10">
        <f t="shared" si="16"/>
        <v>0</v>
      </c>
      <c r="E354" s="3">
        <f t="shared" si="17"/>
        <v>0</v>
      </c>
      <c r="F354" s="44"/>
      <c r="G354" s="3">
        <f t="shared" si="18"/>
        <v>0</v>
      </c>
      <c r="H354" s="39"/>
    </row>
    <row r="355" spans="1:8" x14ac:dyDescent="0.25">
      <c r="A355" s="56"/>
      <c r="B355" s="2">
        <v>351</v>
      </c>
      <c r="C355" s="4">
        <v>55032</v>
      </c>
      <c r="D355" s="10">
        <f t="shared" si="16"/>
        <v>0</v>
      </c>
      <c r="E355" s="3">
        <f t="shared" si="17"/>
        <v>0</v>
      </c>
      <c r="F355" s="44"/>
      <c r="G355" s="3">
        <f t="shared" si="18"/>
        <v>0</v>
      </c>
      <c r="H355" s="39"/>
    </row>
    <row r="356" spans="1:8" x14ac:dyDescent="0.25">
      <c r="A356" s="56"/>
      <c r="B356" s="2">
        <v>352</v>
      </c>
      <c r="C356" s="4">
        <v>55062</v>
      </c>
      <c r="D356" s="10">
        <f t="shared" si="16"/>
        <v>0</v>
      </c>
      <c r="E356" s="3">
        <f t="shared" si="17"/>
        <v>0</v>
      </c>
      <c r="F356" s="44"/>
      <c r="G356" s="3">
        <f t="shared" si="18"/>
        <v>0</v>
      </c>
      <c r="H356" s="39"/>
    </row>
    <row r="357" spans="1:8" x14ac:dyDescent="0.25">
      <c r="A357" s="56"/>
      <c r="B357" s="2">
        <v>353</v>
      </c>
      <c r="C357" s="4">
        <v>55093</v>
      </c>
      <c r="D357" s="10">
        <f t="shared" si="16"/>
        <v>0</v>
      </c>
      <c r="E357" s="3">
        <f t="shared" si="17"/>
        <v>0</v>
      </c>
      <c r="F357" s="44"/>
      <c r="G357" s="3">
        <f t="shared" si="18"/>
        <v>0</v>
      </c>
      <c r="H357" s="39"/>
    </row>
    <row r="358" spans="1:8" x14ac:dyDescent="0.25">
      <c r="A358" s="56"/>
      <c r="B358" s="2">
        <v>354</v>
      </c>
      <c r="C358" s="4">
        <v>55123</v>
      </c>
      <c r="D358" s="10">
        <f t="shared" si="16"/>
        <v>0</v>
      </c>
      <c r="E358" s="3">
        <f t="shared" si="17"/>
        <v>0</v>
      </c>
      <c r="F358" s="44"/>
      <c r="G358" s="3">
        <f t="shared" si="18"/>
        <v>0</v>
      </c>
      <c r="H358" s="39"/>
    </row>
    <row r="359" spans="1:8" x14ac:dyDescent="0.25">
      <c r="A359" s="56"/>
      <c r="B359" s="2">
        <v>355</v>
      </c>
      <c r="C359" s="4">
        <v>55154</v>
      </c>
      <c r="D359" s="10">
        <f t="shared" si="16"/>
        <v>0</v>
      </c>
      <c r="E359" s="3">
        <f t="shared" si="17"/>
        <v>0</v>
      </c>
      <c r="F359" s="44"/>
      <c r="G359" s="3">
        <f t="shared" si="18"/>
        <v>0</v>
      </c>
      <c r="H359" s="39"/>
    </row>
    <row r="360" spans="1:8" x14ac:dyDescent="0.25">
      <c r="A360" s="56"/>
      <c r="B360" s="2">
        <v>356</v>
      </c>
      <c r="C360" s="4">
        <v>55185</v>
      </c>
      <c r="D360" s="10">
        <f t="shared" si="16"/>
        <v>0</v>
      </c>
      <c r="E360" s="3">
        <f t="shared" si="17"/>
        <v>0</v>
      </c>
      <c r="F360" s="44"/>
      <c r="G360" s="3">
        <f t="shared" si="18"/>
        <v>0</v>
      </c>
      <c r="H360" s="39"/>
    </row>
    <row r="361" spans="1:8" x14ac:dyDescent="0.25">
      <c r="A361" s="56"/>
      <c r="B361" s="2">
        <v>357</v>
      </c>
      <c r="C361" s="4">
        <v>55213</v>
      </c>
      <c r="D361" s="10">
        <f t="shared" si="16"/>
        <v>0</v>
      </c>
      <c r="E361" s="3">
        <f t="shared" si="17"/>
        <v>0</v>
      </c>
      <c r="F361" s="44"/>
      <c r="G361" s="3">
        <f t="shared" si="18"/>
        <v>0</v>
      </c>
      <c r="H361" s="39"/>
    </row>
    <row r="362" spans="1:8" x14ac:dyDescent="0.25">
      <c r="A362" s="56"/>
      <c r="B362" s="2">
        <v>358</v>
      </c>
      <c r="C362" s="4">
        <v>55244</v>
      </c>
      <c r="D362" s="10">
        <f t="shared" si="16"/>
        <v>0</v>
      </c>
      <c r="E362" s="3">
        <f t="shared" si="17"/>
        <v>0</v>
      </c>
      <c r="F362" s="44"/>
      <c r="G362" s="3">
        <f t="shared" si="18"/>
        <v>0</v>
      </c>
      <c r="H362" s="39"/>
    </row>
    <row r="363" spans="1:8" x14ac:dyDescent="0.25">
      <c r="A363" s="56"/>
      <c r="B363" s="2">
        <v>359</v>
      </c>
      <c r="C363" s="4">
        <v>55274</v>
      </c>
      <c r="D363" s="10">
        <f t="shared" si="16"/>
        <v>0</v>
      </c>
      <c r="E363" s="3">
        <f t="shared" si="17"/>
        <v>0</v>
      </c>
      <c r="F363" s="44"/>
      <c r="G363" s="3">
        <f t="shared" si="18"/>
        <v>0</v>
      </c>
      <c r="H363" s="39"/>
    </row>
    <row r="364" spans="1:8" x14ac:dyDescent="0.25">
      <c r="A364" s="56"/>
      <c r="B364" s="2">
        <v>360</v>
      </c>
      <c r="C364" s="4">
        <v>55305</v>
      </c>
      <c r="D364" s="10">
        <f t="shared" si="16"/>
        <v>0</v>
      </c>
      <c r="E364" s="3">
        <f t="shared" si="17"/>
        <v>0</v>
      </c>
      <c r="F364" s="44"/>
      <c r="G364" s="3">
        <f t="shared" si="18"/>
        <v>0</v>
      </c>
      <c r="H364" s="39"/>
    </row>
    <row r="365" spans="1:8" x14ac:dyDescent="0.25">
      <c r="A365" s="56">
        <v>31</v>
      </c>
      <c r="B365" s="2">
        <v>361</v>
      </c>
      <c r="C365" s="4">
        <v>55335</v>
      </c>
      <c r="D365" s="10">
        <f t="shared" si="16"/>
        <v>0</v>
      </c>
      <c r="E365" s="3">
        <f t="shared" si="17"/>
        <v>0</v>
      </c>
      <c r="F365" s="44"/>
      <c r="G365" s="3">
        <f t="shared" si="18"/>
        <v>0</v>
      </c>
      <c r="H365" s="39"/>
    </row>
    <row r="366" spans="1:8" x14ac:dyDescent="0.25">
      <c r="A366" s="56"/>
      <c r="B366" s="2">
        <v>362</v>
      </c>
      <c r="C366" s="4">
        <v>55366</v>
      </c>
      <c r="D366" s="10">
        <f t="shared" si="16"/>
        <v>0</v>
      </c>
      <c r="E366" s="3">
        <f t="shared" si="17"/>
        <v>0</v>
      </c>
      <c r="F366" s="44"/>
      <c r="G366" s="3">
        <f t="shared" si="18"/>
        <v>0</v>
      </c>
      <c r="H366" s="39"/>
    </row>
    <row r="367" spans="1:8" x14ac:dyDescent="0.25">
      <c r="A367" s="56"/>
      <c r="B367" s="51">
        <v>363</v>
      </c>
      <c r="C367" s="52">
        <v>55397</v>
      </c>
      <c r="D367" s="12">
        <f t="shared" si="16"/>
        <v>0</v>
      </c>
      <c r="E367" s="53">
        <f t="shared" si="17"/>
        <v>0</v>
      </c>
      <c r="F367" s="54"/>
      <c r="G367" s="3">
        <f t="shared" si="18"/>
        <v>0</v>
      </c>
      <c r="H367" s="40"/>
    </row>
    <row r="368" spans="1:8" x14ac:dyDescent="0.25">
      <c r="A368" s="56"/>
      <c r="B368" s="2">
        <v>364</v>
      </c>
      <c r="C368" s="4">
        <v>55427</v>
      </c>
      <c r="D368" s="10">
        <f t="shared" si="16"/>
        <v>0</v>
      </c>
      <c r="E368" s="3">
        <f t="shared" si="17"/>
        <v>0</v>
      </c>
      <c r="F368" s="44"/>
      <c r="G368" s="3">
        <f t="shared" si="18"/>
        <v>0</v>
      </c>
      <c r="H368" s="39"/>
    </row>
    <row r="369" spans="1:8" x14ac:dyDescent="0.25">
      <c r="A369" s="56"/>
      <c r="B369" s="2">
        <v>365</v>
      </c>
      <c r="C369" s="4">
        <v>55458</v>
      </c>
      <c r="D369" s="10">
        <f t="shared" si="16"/>
        <v>0</v>
      </c>
      <c r="E369" s="3">
        <f t="shared" si="17"/>
        <v>0</v>
      </c>
      <c r="F369" s="44"/>
      <c r="G369" s="3">
        <f t="shared" si="18"/>
        <v>0</v>
      </c>
      <c r="H369" s="39"/>
    </row>
    <row r="370" spans="1:8" x14ac:dyDescent="0.25">
      <c r="A370" s="56"/>
      <c r="B370" s="2">
        <v>366</v>
      </c>
      <c r="C370" s="4">
        <v>55488</v>
      </c>
      <c r="D370" s="10">
        <f t="shared" si="16"/>
        <v>0</v>
      </c>
      <c r="E370" s="3">
        <f t="shared" si="17"/>
        <v>0</v>
      </c>
      <c r="F370" s="44"/>
      <c r="G370" s="3">
        <f t="shared" si="18"/>
        <v>0</v>
      </c>
      <c r="H370" s="39"/>
    </row>
    <row r="371" spans="1:8" x14ac:dyDescent="0.25">
      <c r="A371" s="56"/>
      <c r="B371" s="2">
        <v>367</v>
      </c>
      <c r="C371" s="4">
        <v>55519</v>
      </c>
      <c r="D371" s="10">
        <f t="shared" si="16"/>
        <v>0</v>
      </c>
      <c r="E371" s="3">
        <f t="shared" si="17"/>
        <v>0</v>
      </c>
      <c r="F371" s="44"/>
      <c r="G371" s="3">
        <f t="shared" si="18"/>
        <v>0</v>
      </c>
      <c r="H371" s="39"/>
    </row>
    <row r="372" spans="1:8" x14ac:dyDescent="0.25">
      <c r="A372" s="56"/>
      <c r="B372" s="2">
        <v>368</v>
      </c>
      <c r="C372" s="4">
        <v>55550</v>
      </c>
      <c r="D372" s="10">
        <f t="shared" si="16"/>
        <v>0</v>
      </c>
      <c r="E372" s="3">
        <f t="shared" si="17"/>
        <v>0</v>
      </c>
      <c r="F372" s="44"/>
      <c r="G372" s="3">
        <f t="shared" si="18"/>
        <v>0</v>
      </c>
      <c r="H372" s="39"/>
    </row>
    <row r="373" spans="1:8" x14ac:dyDescent="0.25">
      <c r="A373" s="56"/>
      <c r="B373" s="2">
        <v>369</v>
      </c>
      <c r="C373" s="4">
        <v>55579</v>
      </c>
      <c r="D373" s="10">
        <f t="shared" si="16"/>
        <v>0</v>
      </c>
      <c r="E373" s="3">
        <f t="shared" si="17"/>
        <v>0</v>
      </c>
      <c r="F373" s="44"/>
      <c r="G373" s="3">
        <f t="shared" si="18"/>
        <v>0</v>
      </c>
      <c r="H373" s="39"/>
    </row>
    <row r="374" spans="1:8" x14ac:dyDescent="0.25">
      <c r="A374" s="56"/>
      <c r="B374" s="2">
        <v>370</v>
      </c>
      <c r="C374" s="4">
        <v>55610</v>
      </c>
      <c r="D374" s="10">
        <f t="shared" si="16"/>
        <v>0</v>
      </c>
      <c r="E374" s="3">
        <f t="shared" si="17"/>
        <v>0</v>
      </c>
      <c r="F374" s="44"/>
      <c r="G374" s="3">
        <f t="shared" si="18"/>
        <v>0</v>
      </c>
      <c r="H374" s="39"/>
    </row>
    <row r="375" spans="1:8" x14ac:dyDescent="0.25">
      <c r="A375" s="56"/>
      <c r="B375" s="2">
        <v>371</v>
      </c>
      <c r="C375" s="4">
        <v>55640</v>
      </c>
      <c r="D375" s="10">
        <f t="shared" si="16"/>
        <v>0</v>
      </c>
      <c r="E375" s="3">
        <f t="shared" si="17"/>
        <v>0</v>
      </c>
      <c r="F375" s="44"/>
      <c r="G375" s="3">
        <f t="shared" si="18"/>
        <v>0</v>
      </c>
      <c r="H375" s="39"/>
    </row>
    <row r="376" spans="1:8" x14ac:dyDescent="0.25">
      <c r="A376" s="56"/>
      <c r="B376" s="2">
        <v>372</v>
      </c>
      <c r="C376" s="4">
        <v>55671</v>
      </c>
      <c r="D376" s="10">
        <f t="shared" si="16"/>
        <v>0</v>
      </c>
      <c r="E376" s="3">
        <f t="shared" si="17"/>
        <v>0</v>
      </c>
      <c r="F376" s="44"/>
      <c r="G376" s="3">
        <f t="shared" si="18"/>
        <v>0</v>
      </c>
      <c r="H376" s="39"/>
    </row>
    <row r="377" spans="1:8" x14ac:dyDescent="0.25">
      <c r="A377" s="56">
        <v>32</v>
      </c>
      <c r="B377" s="2">
        <v>373</v>
      </c>
      <c r="C377" s="4">
        <v>55701</v>
      </c>
      <c r="D377" s="10">
        <f t="shared" si="16"/>
        <v>0</v>
      </c>
      <c r="E377" s="3">
        <f t="shared" si="17"/>
        <v>0</v>
      </c>
      <c r="F377" s="44"/>
      <c r="G377" s="3">
        <f t="shared" si="18"/>
        <v>0</v>
      </c>
      <c r="H377" s="39"/>
    </row>
    <row r="378" spans="1:8" x14ac:dyDescent="0.25">
      <c r="A378" s="56"/>
      <c r="B378" s="2">
        <v>374</v>
      </c>
      <c r="C378" s="4">
        <v>55732</v>
      </c>
      <c r="D378" s="10">
        <f t="shared" si="16"/>
        <v>0</v>
      </c>
      <c r="E378" s="3">
        <f t="shared" si="17"/>
        <v>0</v>
      </c>
      <c r="F378" s="44"/>
      <c r="G378" s="3">
        <f t="shared" si="18"/>
        <v>0</v>
      </c>
      <c r="H378" s="39"/>
    </row>
    <row r="379" spans="1:8" x14ac:dyDescent="0.25">
      <c r="A379" s="56"/>
      <c r="B379" s="2">
        <v>375</v>
      </c>
      <c r="C379" s="4">
        <v>55763</v>
      </c>
      <c r="D379" s="10">
        <f t="shared" si="16"/>
        <v>0</v>
      </c>
      <c r="E379" s="3">
        <f t="shared" si="17"/>
        <v>0</v>
      </c>
      <c r="F379" s="44"/>
      <c r="G379" s="3">
        <f t="shared" si="18"/>
        <v>0</v>
      </c>
      <c r="H379" s="39"/>
    </row>
    <row r="380" spans="1:8" x14ac:dyDescent="0.25">
      <c r="A380" s="56"/>
      <c r="B380" s="2">
        <v>376</v>
      </c>
      <c r="C380" s="4">
        <v>55793</v>
      </c>
      <c r="D380" s="10">
        <f t="shared" si="16"/>
        <v>0</v>
      </c>
      <c r="E380" s="3">
        <f t="shared" si="17"/>
        <v>0</v>
      </c>
      <c r="F380" s="44"/>
      <c r="G380" s="3">
        <f t="shared" si="18"/>
        <v>0</v>
      </c>
      <c r="H380" s="39"/>
    </row>
    <row r="381" spans="1:8" x14ac:dyDescent="0.25">
      <c r="A381" s="56"/>
      <c r="B381" s="2">
        <v>377</v>
      </c>
      <c r="C381" s="4">
        <v>55824</v>
      </c>
      <c r="D381" s="10">
        <f t="shared" si="16"/>
        <v>0</v>
      </c>
      <c r="E381" s="3">
        <f t="shared" si="17"/>
        <v>0</v>
      </c>
      <c r="F381" s="44"/>
      <c r="G381" s="3">
        <f t="shared" si="18"/>
        <v>0</v>
      </c>
      <c r="H381" s="39"/>
    </row>
    <row r="382" spans="1:8" x14ac:dyDescent="0.25">
      <c r="A382" s="56"/>
      <c r="B382" s="2">
        <v>378</v>
      </c>
      <c r="C382" s="4">
        <v>55854</v>
      </c>
      <c r="D382" s="10">
        <f t="shared" si="16"/>
        <v>0</v>
      </c>
      <c r="E382" s="3">
        <f t="shared" si="17"/>
        <v>0</v>
      </c>
      <c r="F382" s="44"/>
      <c r="G382" s="3">
        <f t="shared" si="18"/>
        <v>0</v>
      </c>
      <c r="H382" s="39"/>
    </row>
    <row r="383" spans="1:8" x14ac:dyDescent="0.25">
      <c r="A383" s="56"/>
      <c r="B383" s="2">
        <v>379</v>
      </c>
      <c r="C383" s="4">
        <v>55885</v>
      </c>
      <c r="D383" s="10">
        <f t="shared" si="16"/>
        <v>0</v>
      </c>
      <c r="E383" s="3">
        <f t="shared" si="17"/>
        <v>0</v>
      </c>
      <c r="F383" s="44"/>
      <c r="G383" s="3">
        <f t="shared" si="18"/>
        <v>0</v>
      </c>
      <c r="H383" s="39"/>
    </row>
    <row r="384" spans="1:8" x14ac:dyDescent="0.25">
      <c r="A384" s="56"/>
      <c r="B384" s="2">
        <v>380</v>
      </c>
      <c r="C384" s="4">
        <v>55916</v>
      </c>
      <c r="D384" s="10">
        <f t="shared" si="16"/>
        <v>0</v>
      </c>
      <c r="E384" s="3">
        <f t="shared" si="17"/>
        <v>0</v>
      </c>
      <c r="F384" s="44"/>
      <c r="G384" s="3">
        <f t="shared" si="18"/>
        <v>0</v>
      </c>
      <c r="H384" s="39"/>
    </row>
    <row r="385" spans="1:12" x14ac:dyDescent="0.25">
      <c r="A385" s="56"/>
      <c r="B385" s="2">
        <v>381</v>
      </c>
      <c r="C385" s="4">
        <v>55944</v>
      </c>
      <c r="D385" s="10">
        <f t="shared" ref="D385:D448" si="19">-$L$18</f>
        <v>0</v>
      </c>
      <c r="E385" s="3">
        <f t="shared" si="17"/>
        <v>0</v>
      </c>
      <c r="F385" s="44"/>
      <c r="G385" s="3">
        <f t="shared" si="18"/>
        <v>0</v>
      </c>
      <c r="H385" s="39"/>
    </row>
    <row r="386" spans="1:12" x14ac:dyDescent="0.25">
      <c r="A386" s="56"/>
      <c r="B386" s="2">
        <v>382</v>
      </c>
      <c r="C386" s="4">
        <v>55975</v>
      </c>
      <c r="D386" s="10">
        <f t="shared" si="19"/>
        <v>0</v>
      </c>
      <c r="E386" s="3">
        <f t="shared" si="17"/>
        <v>0</v>
      </c>
      <c r="F386" s="44"/>
      <c r="G386" s="3">
        <f t="shared" si="18"/>
        <v>0</v>
      </c>
      <c r="H386" s="39"/>
    </row>
    <row r="387" spans="1:12" x14ac:dyDescent="0.25">
      <c r="A387" s="56"/>
      <c r="B387" s="2">
        <v>383</v>
      </c>
      <c r="C387" s="4">
        <v>56005</v>
      </c>
      <c r="D387" s="10">
        <f t="shared" si="19"/>
        <v>0</v>
      </c>
      <c r="E387" s="3">
        <f t="shared" si="17"/>
        <v>0</v>
      </c>
      <c r="F387" s="44"/>
      <c r="G387" s="3">
        <f t="shared" si="18"/>
        <v>0</v>
      </c>
      <c r="H387" s="39"/>
    </row>
    <row r="388" spans="1:12" x14ac:dyDescent="0.25">
      <c r="A388" s="56"/>
      <c r="B388" s="2">
        <v>384</v>
      </c>
      <c r="C388" s="4">
        <v>56036</v>
      </c>
      <c r="D388" s="10">
        <f t="shared" si="19"/>
        <v>0</v>
      </c>
      <c r="E388" s="3">
        <f t="shared" si="17"/>
        <v>0</v>
      </c>
      <c r="F388" s="44"/>
      <c r="G388" s="3">
        <f t="shared" si="18"/>
        <v>0</v>
      </c>
      <c r="H388" s="39"/>
    </row>
    <row r="389" spans="1:12" x14ac:dyDescent="0.25">
      <c r="A389" s="56">
        <v>33</v>
      </c>
      <c r="B389" s="2">
        <v>385</v>
      </c>
      <c r="C389" s="4">
        <v>56066</v>
      </c>
      <c r="D389" s="10">
        <f t="shared" si="19"/>
        <v>0</v>
      </c>
      <c r="E389" s="3">
        <f t="shared" si="17"/>
        <v>0</v>
      </c>
      <c r="F389" s="44"/>
      <c r="G389" s="3">
        <f t="shared" si="18"/>
        <v>0</v>
      </c>
      <c r="H389" s="39"/>
    </row>
    <row r="390" spans="1:12" s="11" customFormat="1" x14ac:dyDescent="0.25">
      <c r="A390" s="56"/>
      <c r="B390" s="9">
        <v>386</v>
      </c>
      <c r="C390" s="5">
        <v>56097</v>
      </c>
      <c r="D390" s="10">
        <f t="shared" si="19"/>
        <v>0</v>
      </c>
      <c r="E390" s="3">
        <f t="shared" ref="E390:E453" si="20">(E389+D390)*(1+$L$13)</f>
        <v>0</v>
      </c>
      <c r="F390" s="44"/>
      <c r="G390" s="3">
        <f t="shared" ref="G390:G453" si="21">E390*(1+F390)</f>
        <v>0</v>
      </c>
      <c r="H390" s="39"/>
      <c r="L390" s="9"/>
    </row>
    <row r="391" spans="1:12" s="11" customFormat="1" x14ac:dyDescent="0.25">
      <c r="A391" s="56"/>
      <c r="B391" s="9">
        <v>387</v>
      </c>
      <c r="C391" s="5">
        <v>56128</v>
      </c>
      <c r="D391" s="10">
        <f t="shared" si="19"/>
        <v>0</v>
      </c>
      <c r="E391" s="3">
        <f t="shared" si="20"/>
        <v>0</v>
      </c>
      <c r="F391" s="44"/>
      <c r="G391" s="3">
        <f t="shared" si="21"/>
        <v>0</v>
      </c>
      <c r="H391" s="39"/>
      <c r="L391" s="9"/>
    </row>
    <row r="392" spans="1:12" x14ac:dyDescent="0.25">
      <c r="A392" s="56"/>
      <c r="B392" s="2">
        <v>388</v>
      </c>
      <c r="C392" s="4">
        <v>56158</v>
      </c>
      <c r="D392" s="10">
        <f t="shared" si="19"/>
        <v>0</v>
      </c>
      <c r="E392" s="3">
        <f t="shared" si="20"/>
        <v>0</v>
      </c>
      <c r="F392" s="44"/>
      <c r="G392" s="3">
        <f t="shared" si="21"/>
        <v>0</v>
      </c>
      <c r="H392" s="39"/>
    </row>
    <row r="393" spans="1:12" x14ac:dyDescent="0.25">
      <c r="A393" s="56"/>
      <c r="B393" s="2">
        <v>389</v>
      </c>
      <c r="C393" s="4">
        <v>56189</v>
      </c>
      <c r="D393" s="10">
        <f t="shared" si="19"/>
        <v>0</v>
      </c>
      <c r="E393" s="3">
        <f t="shared" si="20"/>
        <v>0</v>
      </c>
      <c r="F393" s="44"/>
      <c r="G393" s="3">
        <f t="shared" si="21"/>
        <v>0</v>
      </c>
      <c r="H393" s="39"/>
    </row>
    <row r="394" spans="1:12" x14ac:dyDescent="0.25">
      <c r="A394" s="56"/>
      <c r="B394" s="2">
        <v>390</v>
      </c>
      <c r="C394" s="4">
        <v>56219</v>
      </c>
      <c r="D394" s="10">
        <f t="shared" si="19"/>
        <v>0</v>
      </c>
      <c r="E394" s="3">
        <f t="shared" si="20"/>
        <v>0</v>
      </c>
      <c r="F394" s="44"/>
      <c r="G394" s="3">
        <f t="shared" si="21"/>
        <v>0</v>
      </c>
      <c r="H394" s="39"/>
    </row>
    <row r="395" spans="1:12" x14ac:dyDescent="0.25">
      <c r="A395" s="56"/>
      <c r="B395" s="2">
        <v>391</v>
      </c>
      <c r="C395" s="4">
        <v>56250</v>
      </c>
      <c r="D395" s="10">
        <f t="shared" si="19"/>
        <v>0</v>
      </c>
      <c r="E395" s="3">
        <f t="shared" si="20"/>
        <v>0</v>
      </c>
      <c r="F395" s="44"/>
      <c r="G395" s="3">
        <f t="shared" si="21"/>
        <v>0</v>
      </c>
      <c r="H395" s="39"/>
    </row>
    <row r="396" spans="1:12" x14ac:dyDescent="0.25">
      <c r="A396" s="56"/>
      <c r="B396" s="2">
        <v>392</v>
      </c>
      <c r="C396" s="4">
        <v>56281</v>
      </c>
      <c r="D396" s="10">
        <f t="shared" si="19"/>
        <v>0</v>
      </c>
      <c r="E396" s="3">
        <f t="shared" si="20"/>
        <v>0</v>
      </c>
      <c r="F396" s="44"/>
      <c r="G396" s="3">
        <f t="shared" si="21"/>
        <v>0</v>
      </c>
      <c r="H396" s="39"/>
    </row>
    <row r="397" spans="1:12" x14ac:dyDescent="0.25">
      <c r="A397" s="56"/>
      <c r="B397" s="2">
        <v>393</v>
      </c>
      <c r="C397" s="4">
        <v>56309</v>
      </c>
      <c r="D397" s="10">
        <f t="shared" si="19"/>
        <v>0</v>
      </c>
      <c r="E397" s="3">
        <f t="shared" si="20"/>
        <v>0</v>
      </c>
      <c r="F397" s="44"/>
      <c r="G397" s="3">
        <f t="shared" si="21"/>
        <v>0</v>
      </c>
      <c r="H397" s="39"/>
    </row>
    <row r="398" spans="1:12" x14ac:dyDescent="0.25">
      <c r="A398" s="56"/>
      <c r="B398" s="2">
        <v>394</v>
      </c>
      <c r="C398" s="4">
        <v>56340</v>
      </c>
      <c r="D398" s="10">
        <f t="shared" si="19"/>
        <v>0</v>
      </c>
      <c r="E398" s="3">
        <f t="shared" si="20"/>
        <v>0</v>
      </c>
      <c r="F398" s="44"/>
      <c r="G398" s="3">
        <f t="shared" si="21"/>
        <v>0</v>
      </c>
      <c r="H398" s="39"/>
    </row>
    <row r="399" spans="1:12" x14ac:dyDescent="0.25">
      <c r="A399" s="56"/>
      <c r="B399" s="2">
        <v>395</v>
      </c>
      <c r="C399" s="4">
        <v>56370</v>
      </c>
      <c r="D399" s="10">
        <f t="shared" si="19"/>
        <v>0</v>
      </c>
      <c r="E399" s="3">
        <f t="shared" si="20"/>
        <v>0</v>
      </c>
      <c r="F399" s="44"/>
      <c r="G399" s="3">
        <f t="shared" si="21"/>
        <v>0</v>
      </c>
      <c r="H399" s="39"/>
    </row>
    <row r="400" spans="1:12" x14ac:dyDescent="0.25">
      <c r="A400" s="56"/>
      <c r="B400" s="2">
        <v>396</v>
      </c>
      <c r="C400" s="4">
        <v>56401</v>
      </c>
      <c r="D400" s="10">
        <f t="shared" si="19"/>
        <v>0</v>
      </c>
      <c r="E400" s="3">
        <f t="shared" si="20"/>
        <v>0</v>
      </c>
      <c r="F400" s="44"/>
      <c r="G400" s="3">
        <f t="shared" si="21"/>
        <v>0</v>
      </c>
      <c r="H400" s="39"/>
    </row>
    <row r="401" spans="1:8" x14ac:dyDescent="0.25">
      <c r="A401" s="56">
        <v>34</v>
      </c>
      <c r="B401" s="2">
        <v>397</v>
      </c>
      <c r="C401" s="4">
        <v>56431</v>
      </c>
      <c r="D401" s="10">
        <f t="shared" si="19"/>
        <v>0</v>
      </c>
      <c r="E401" s="3">
        <f t="shared" si="20"/>
        <v>0</v>
      </c>
      <c r="F401" s="44"/>
      <c r="G401" s="3">
        <f t="shared" si="21"/>
        <v>0</v>
      </c>
      <c r="H401" s="39"/>
    </row>
    <row r="402" spans="1:8" x14ac:dyDescent="0.25">
      <c r="A402" s="56"/>
      <c r="B402" s="2">
        <v>398</v>
      </c>
      <c r="C402" s="4">
        <v>56462</v>
      </c>
      <c r="D402" s="10">
        <f t="shared" si="19"/>
        <v>0</v>
      </c>
      <c r="E402" s="3">
        <f t="shared" si="20"/>
        <v>0</v>
      </c>
      <c r="F402" s="44"/>
      <c r="G402" s="3">
        <f t="shared" si="21"/>
        <v>0</v>
      </c>
      <c r="H402" s="39"/>
    </row>
    <row r="403" spans="1:8" x14ac:dyDescent="0.25">
      <c r="A403" s="56"/>
      <c r="B403" s="2">
        <v>399</v>
      </c>
      <c r="C403" s="4">
        <v>56493</v>
      </c>
      <c r="D403" s="10">
        <f t="shared" si="19"/>
        <v>0</v>
      </c>
      <c r="E403" s="3">
        <f t="shared" si="20"/>
        <v>0</v>
      </c>
      <c r="F403" s="44"/>
      <c r="G403" s="3">
        <f t="shared" si="21"/>
        <v>0</v>
      </c>
      <c r="H403" s="39"/>
    </row>
    <row r="404" spans="1:8" x14ac:dyDescent="0.25">
      <c r="A404" s="56"/>
      <c r="B404" s="2">
        <v>400</v>
      </c>
      <c r="C404" s="4">
        <v>56523</v>
      </c>
      <c r="D404" s="10">
        <f t="shared" si="19"/>
        <v>0</v>
      </c>
      <c r="E404" s="3">
        <f t="shared" si="20"/>
        <v>0</v>
      </c>
      <c r="F404" s="44"/>
      <c r="G404" s="3">
        <f t="shared" si="21"/>
        <v>0</v>
      </c>
      <c r="H404" s="39"/>
    </row>
    <row r="405" spans="1:8" x14ac:dyDescent="0.25">
      <c r="A405" s="56"/>
      <c r="B405" s="2">
        <v>401</v>
      </c>
      <c r="C405" s="4">
        <v>56554</v>
      </c>
      <c r="D405" s="10">
        <f t="shared" si="19"/>
        <v>0</v>
      </c>
      <c r="E405" s="3">
        <f t="shared" si="20"/>
        <v>0</v>
      </c>
      <c r="F405" s="44"/>
      <c r="G405" s="3">
        <f t="shared" si="21"/>
        <v>0</v>
      </c>
      <c r="H405" s="39"/>
    </row>
    <row r="406" spans="1:8" x14ac:dyDescent="0.25">
      <c r="A406" s="56"/>
      <c r="B406" s="2">
        <v>402</v>
      </c>
      <c r="C406" s="4">
        <v>56584</v>
      </c>
      <c r="D406" s="10">
        <f t="shared" si="19"/>
        <v>0</v>
      </c>
      <c r="E406" s="3">
        <f t="shared" si="20"/>
        <v>0</v>
      </c>
      <c r="F406" s="44"/>
      <c r="G406" s="3">
        <f t="shared" si="21"/>
        <v>0</v>
      </c>
      <c r="H406" s="39"/>
    </row>
    <row r="407" spans="1:8" x14ac:dyDescent="0.25">
      <c r="A407" s="56"/>
      <c r="B407" s="2">
        <v>403</v>
      </c>
      <c r="C407" s="4">
        <v>56615</v>
      </c>
      <c r="D407" s="10">
        <f t="shared" si="19"/>
        <v>0</v>
      </c>
      <c r="E407" s="3">
        <f t="shared" si="20"/>
        <v>0</v>
      </c>
      <c r="F407" s="44"/>
      <c r="G407" s="3">
        <f t="shared" si="21"/>
        <v>0</v>
      </c>
      <c r="H407" s="39"/>
    </row>
    <row r="408" spans="1:8" x14ac:dyDescent="0.25">
      <c r="A408" s="56"/>
      <c r="B408" s="2">
        <v>404</v>
      </c>
      <c r="C408" s="4">
        <v>56646</v>
      </c>
      <c r="D408" s="10">
        <f t="shared" si="19"/>
        <v>0</v>
      </c>
      <c r="E408" s="3">
        <f t="shared" si="20"/>
        <v>0</v>
      </c>
      <c r="F408" s="44"/>
      <c r="G408" s="3">
        <f t="shared" si="21"/>
        <v>0</v>
      </c>
      <c r="H408" s="39"/>
    </row>
    <row r="409" spans="1:8" x14ac:dyDescent="0.25">
      <c r="A409" s="56"/>
      <c r="B409" s="2">
        <v>405</v>
      </c>
      <c r="C409" s="4">
        <v>56674</v>
      </c>
      <c r="D409" s="10">
        <f t="shared" si="19"/>
        <v>0</v>
      </c>
      <c r="E409" s="3">
        <f t="shared" si="20"/>
        <v>0</v>
      </c>
      <c r="F409" s="44"/>
      <c r="G409" s="3">
        <f t="shared" si="21"/>
        <v>0</v>
      </c>
      <c r="H409" s="39"/>
    </row>
    <row r="410" spans="1:8" x14ac:dyDescent="0.25">
      <c r="A410" s="56"/>
      <c r="B410" s="2">
        <v>406</v>
      </c>
      <c r="C410" s="4">
        <v>56705</v>
      </c>
      <c r="D410" s="10">
        <f t="shared" si="19"/>
        <v>0</v>
      </c>
      <c r="E410" s="3">
        <f t="shared" si="20"/>
        <v>0</v>
      </c>
      <c r="F410" s="44"/>
      <c r="G410" s="3">
        <f t="shared" si="21"/>
        <v>0</v>
      </c>
      <c r="H410" s="39"/>
    </row>
    <row r="411" spans="1:8" x14ac:dyDescent="0.25">
      <c r="A411" s="56"/>
      <c r="B411" s="2">
        <v>407</v>
      </c>
      <c r="C411" s="4">
        <v>56735</v>
      </c>
      <c r="D411" s="10">
        <f t="shared" si="19"/>
        <v>0</v>
      </c>
      <c r="E411" s="3">
        <f t="shared" si="20"/>
        <v>0</v>
      </c>
      <c r="F411" s="44"/>
      <c r="G411" s="3">
        <f t="shared" si="21"/>
        <v>0</v>
      </c>
      <c r="H411" s="39"/>
    </row>
    <row r="412" spans="1:8" x14ac:dyDescent="0.25">
      <c r="A412" s="56"/>
      <c r="B412" s="2">
        <v>408</v>
      </c>
      <c r="C412" s="4">
        <v>56766</v>
      </c>
      <c r="D412" s="10">
        <f t="shared" si="19"/>
        <v>0</v>
      </c>
      <c r="E412" s="3">
        <f t="shared" si="20"/>
        <v>0</v>
      </c>
      <c r="F412" s="44"/>
      <c r="G412" s="3">
        <f t="shared" si="21"/>
        <v>0</v>
      </c>
      <c r="H412" s="39"/>
    </row>
    <row r="413" spans="1:8" x14ac:dyDescent="0.25">
      <c r="A413" s="56">
        <v>35</v>
      </c>
      <c r="B413" s="2">
        <v>409</v>
      </c>
      <c r="C413" s="4">
        <v>56796</v>
      </c>
      <c r="D413" s="10">
        <f t="shared" si="19"/>
        <v>0</v>
      </c>
      <c r="E413" s="3">
        <f t="shared" si="20"/>
        <v>0</v>
      </c>
      <c r="F413" s="44"/>
      <c r="G413" s="3">
        <f t="shared" si="21"/>
        <v>0</v>
      </c>
      <c r="H413" s="39"/>
    </row>
    <row r="414" spans="1:8" x14ac:dyDescent="0.25">
      <c r="A414" s="56"/>
      <c r="B414" s="2">
        <v>410</v>
      </c>
      <c r="C414" s="4">
        <v>56827</v>
      </c>
      <c r="D414" s="10">
        <f t="shared" si="19"/>
        <v>0</v>
      </c>
      <c r="E414" s="3">
        <f t="shared" si="20"/>
        <v>0</v>
      </c>
      <c r="F414" s="44"/>
      <c r="G414" s="3">
        <f t="shared" si="21"/>
        <v>0</v>
      </c>
      <c r="H414" s="39"/>
    </row>
    <row r="415" spans="1:8" x14ac:dyDescent="0.25">
      <c r="A415" s="56"/>
      <c r="B415" s="2">
        <v>411</v>
      </c>
      <c r="C415" s="4">
        <v>56858</v>
      </c>
      <c r="D415" s="10">
        <f t="shared" si="19"/>
        <v>0</v>
      </c>
      <c r="E415" s="3">
        <f t="shared" si="20"/>
        <v>0</v>
      </c>
      <c r="F415" s="44"/>
      <c r="G415" s="3">
        <f t="shared" si="21"/>
        <v>0</v>
      </c>
      <c r="H415" s="39"/>
    </row>
    <row r="416" spans="1:8" x14ac:dyDescent="0.25">
      <c r="A416" s="56"/>
      <c r="B416" s="2">
        <v>412</v>
      </c>
      <c r="C416" s="4">
        <v>56888</v>
      </c>
      <c r="D416" s="10">
        <f t="shared" si="19"/>
        <v>0</v>
      </c>
      <c r="E416" s="3">
        <f t="shared" si="20"/>
        <v>0</v>
      </c>
      <c r="F416" s="44"/>
      <c r="G416" s="3">
        <f t="shared" si="21"/>
        <v>0</v>
      </c>
      <c r="H416" s="39"/>
    </row>
    <row r="417" spans="1:8" x14ac:dyDescent="0.25">
      <c r="A417" s="56"/>
      <c r="B417" s="2">
        <v>413</v>
      </c>
      <c r="C417" s="4">
        <v>56919</v>
      </c>
      <c r="D417" s="10">
        <f t="shared" si="19"/>
        <v>0</v>
      </c>
      <c r="E417" s="3">
        <f t="shared" si="20"/>
        <v>0</v>
      </c>
      <c r="F417" s="44"/>
      <c r="G417" s="3">
        <f t="shared" si="21"/>
        <v>0</v>
      </c>
      <c r="H417" s="39"/>
    </row>
    <row r="418" spans="1:8" x14ac:dyDescent="0.25">
      <c r="A418" s="56"/>
      <c r="B418" s="2">
        <v>414</v>
      </c>
      <c r="C418" s="4">
        <v>56949</v>
      </c>
      <c r="D418" s="10">
        <f t="shared" si="19"/>
        <v>0</v>
      </c>
      <c r="E418" s="3">
        <f t="shared" si="20"/>
        <v>0</v>
      </c>
      <c r="F418" s="44"/>
      <c r="G418" s="3">
        <f t="shared" si="21"/>
        <v>0</v>
      </c>
      <c r="H418" s="39"/>
    </row>
    <row r="419" spans="1:8" x14ac:dyDescent="0.25">
      <c r="A419" s="56"/>
      <c r="B419" s="2">
        <v>415</v>
      </c>
      <c r="C419" s="4">
        <v>56980</v>
      </c>
      <c r="D419" s="10">
        <f t="shared" si="19"/>
        <v>0</v>
      </c>
      <c r="E419" s="3">
        <f t="shared" si="20"/>
        <v>0</v>
      </c>
      <c r="F419" s="44"/>
      <c r="G419" s="3">
        <f t="shared" si="21"/>
        <v>0</v>
      </c>
      <c r="H419" s="39"/>
    </row>
    <row r="420" spans="1:8" x14ac:dyDescent="0.25">
      <c r="A420" s="56"/>
      <c r="B420" s="2">
        <v>416</v>
      </c>
      <c r="C420" s="4">
        <v>57011</v>
      </c>
      <c r="D420" s="10">
        <f t="shared" si="19"/>
        <v>0</v>
      </c>
      <c r="E420" s="3">
        <f t="shared" si="20"/>
        <v>0</v>
      </c>
      <c r="F420" s="44"/>
      <c r="G420" s="3">
        <f t="shared" si="21"/>
        <v>0</v>
      </c>
      <c r="H420" s="39"/>
    </row>
    <row r="421" spans="1:8" x14ac:dyDescent="0.25">
      <c r="A421" s="56"/>
      <c r="B421" s="2">
        <v>417</v>
      </c>
      <c r="C421" s="4">
        <v>57040</v>
      </c>
      <c r="D421" s="10">
        <f t="shared" si="19"/>
        <v>0</v>
      </c>
      <c r="E421" s="3">
        <f t="shared" si="20"/>
        <v>0</v>
      </c>
      <c r="F421" s="44"/>
      <c r="G421" s="3">
        <f t="shared" si="21"/>
        <v>0</v>
      </c>
      <c r="H421" s="39"/>
    </row>
    <row r="422" spans="1:8" x14ac:dyDescent="0.25">
      <c r="A422" s="56"/>
      <c r="B422" s="2">
        <v>418</v>
      </c>
      <c r="C422" s="4">
        <v>57071</v>
      </c>
      <c r="D422" s="10">
        <f t="shared" si="19"/>
        <v>0</v>
      </c>
      <c r="E422" s="3">
        <f t="shared" si="20"/>
        <v>0</v>
      </c>
      <c r="F422" s="44"/>
      <c r="G422" s="3">
        <f t="shared" si="21"/>
        <v>0</v>
      </c>
      <c r="H422" s="39"/>
    </row>
    <row r="423" spans="1:8" x14ac:dyDescent="0.25">
      <c r="A423" s="56"/>
      <c r="B423" s="2">
        <v>419</v>
      </c>
      <c r="C423" s="4">
        <v>57101</v>
      </c>
      <c r="D423" s="10">
        <f t="shared" si="19"/>
        <v>0</v>
      </c>
      <c r="E423" s="3">
        <f t="shared" si="20"/>
        <v>0</v>
      </c>
      <c r="F423" s="44"/>
      <c r="G423" s="3">
        <f t="shared" si="21"/>
        <v>0</v>
      </c>
      <c r="H423" s="39"/>
    </row>
    <row r="424" spans="1:8" x14ac:dyDescent="0.25">
      <c r="A424" s="56"/>
      <c r="B424" s="2">
        <v>420</v>
      </c>
      <c r="C424" s="4">
        <v>57132</v>
      </c>
      <c r="D424" s="10">
        <f t="shared" si="19"/>
        <v>0</v>
      </c>
      <c r="E424" s="3">
        <f t="shared" si="20"/>
        <v>0</v>
      </c>
      <c r="F424" s="44"/>
      <c r="G424" s="3">
        <f t="shared" si="21"/>
        <v>0</v>
      </c>
      <c r="H424" s="39"/>
    </row>
    <row r="425" spans="1:8" x14ac:dyDescent="0.25">
      <c r="A425" s="56">
        <v>36</v>
      </c>
      <c r="B425" s="2">
        <v>421</v>
      </c>
      <c r="C425" s="4">
        <v>57162</v>
      </c>
      <c r="D425" s="10">
        <f t="shared" si="19"/>
        <v>0</v>
      </c>
      <c r="E425" s="3">
        <f t="shared" si="20"/>
        <v>0</v>
      </c>
      <c r="F425" s="44"/>
      <c r="G425" s="3">
        <f t="shared" si="21"/>
        <v>0</v>
      </c>
      <c r="H425" s="39"/>
    </row>
    <row r="426" spans="1:8" x14ac:dyDescent="0.25">
      <c r="A426" s="56"/>
      <c r="B426" s="2">
        <v>422</v>
      </c>
      <c r="C426" s="4">
        <v>57193</v>
      </c>
      <c r="D426" s="10">
        <f t="shared" si="19"/>
        <v>0</v>
      </c>
      <c r="E426" s="3">
        <f t="shared" si="20"/>
        <v>0</v>
      </c>
      <c r="F426" s="44"/>
      <c r="G426" s="3">
        <f t="shared" si="21"/>
        <v>0</v>
      </c>
      <c r="H426" s="39"/>
    </row>
    <row r="427" spans="1:8" x14ac:dyDescent="0.25">
      <c r="A427" s="56"/>
      <c r="B427" s="2">
        <v>423</v>
      </c>
      <c r="C427" s="4">
        <v>57224</v>
      </c>
      <c r="D427" s="10">
        <f t="shared" si="19"/>
        <v>0</v>
      </c>
      <c r="E427" s="3">
        <f t="shared" si="20"/>
        <v>0</v>
      </c>
      <c r="F427" s="44"/>
      <c r="G427" s="3">
        <f t="shared" si="21"/>
        <v>0</v>
      </c>
      <c r="H427" s="39"/>
    </row>
    <row r="428" spans="1:8" x14ac:dyDescent="0.25">
      <c r="A428" s="56"/>
      <c r="B428" s="2">
        <v>424</v>
      </c>
      <c r="C428" s="4">
        <v>57254</v>
      </c>
      <c r="D428" s="10">
        <f t="shared" si="19"/>
        <v>0</v>
      </c>
      <c r="E428" s="3">
        <f t="shared" si="20"/>
        <v>0</v>
      </c>
      <c r="F428" s="44"/>
      <c r="G428" s="3">
        <f t="shared" si="21"/>
        <v>0</v>
      </c>
      <c r="H428" s="39"/>
    </row>
    <row r="429" spans="1:8" x14ac:dyDescent="0.25">
      <c r="A429" s="56"/>
      <c r="B429" s="2">
        <v>425</v>
      </c>
      <c r="C429" s="4">
        <v>57285</v>
      </c>
      <c r="D429" s="10">
        <f t="shared" si="19"/>
        <v>0</v>
      </c>
      <c r="E429" s="3">
        <f t="shared" si="20"/>
        <v>0</v>
      </c>
      <c r="F429" s="44"/>
      <c r="G429" s="3">
        <f t="shared" si="21"/>
        <v>0</v>
      </c>
      <c r="H429" s="39"/>
    </row>
    <row r="430" spans="1:8" x14ac:dyDescent="0.25">
      <c r="A430" s="56"/>
      <c r="B430" s="2">
        <v>426</v>
      </c>
      <c r="C430" s="4">
        <v>57315</v>
      </c>
      <c r="D430" s="10">
        <f t="shared" si="19"/>
        <v>0</v>
      </c>
      <c r="E430" s="3">
        <f t="shared" si="20"/>
        <v>0</v>
      </c>
      <c r="F430" s="44"/>
      <c r="G430" s="3">
        <f t="shared" si="21"/>
        <v>0</v>
      </c>
      <c r="H430" s="39"/>
    </row>
    <row r="431" spans="1:8" x14ac:dyDescent="0.25">
      <c r="A431" s="56"/>
      <c r="B431" s="2">
        <v>427</v>
      </c>
      <c r="C431" s="4">
        <v>57346</v>
      </c>
      <c r="D431" s="10">
        <f t="shared" si="19"/>
        <v>0</v>
      </c>
      <c r="E431" s="3">
        <f t="shared" si="20"/>
        <v>0</v>
      </c>
      <c r="F431" s="44"/>
      <c r="G431" s="3">
        <f t="shared" si="21"/>
        <v>0</v>
      </c>
      <c r="H431" s="39"/>
    </row>
    <row r="432" spans="1:8" x14ac:dyDescent="0.25">
      <c r="A432" s="56"/>
      <c r="B432" s="2">
        <v>428</v>
      </c>
      <c r="C432" s="4">
        <v>57377</v>
      </c>
      <c r="D432" s="10">
        <f t="shared" si="19"/>
        <v>0</v>
      </c>
      <c r="E432" s="3">
        <f t="shared" si="20"/>
        <v>0</v>
      </c>
      <c r="F432" s="44"/>
      <c r="G432" s="3">
        <f t="shared" si="21"/>
        <v>0</v>
      </c>
      <c r="H432" s="39"/>
    </row>
    <row r="433" spans="1:8" x14ac:dyDescent="0.25">
      <c r="A433" s="56"/>
      <c r="B433" s="2">
        <v>429</v>
      </c>
      <c r="C433" s="4">
        <v>57405</v>
      </c>
      <c r="D433" s="10">
        <f t="shared" si="19"/>
        <v>0</v>
      </c>
      <c r="E433" s="3">
        <f t="shared" si="20"/>
        <v>0</v>
      </c>
      <c r="F433" s="44"/>
      <c r="G433" s="3">
        <f t="shared" si="21"/>
        <v>0</v>
      </c>
      <c r="H433" s="39"/>
    </row>
    <row r="434" spans="1:8" x14ac:dyDescent="0.25">
      <c r="A434" s="56"/>
      <c r="B434" s="2">
        <v>430</v>
      </c>
      <c r="C434" s="4">
        <v>57436</v>
      </c>
      <c r="D434" s="10">
        <f t="shared" si="19"/>
        <v>0</v>
      </c>
      <c r="E434" s="3">
        <f t="shared" si="20"/>
        <v>0</v>
      </c>
      <c r="F434" s="44"/>
      <c r="G434" s="3">
        <f t="shared" si="21"/>
        <v>0</v>
      </c>
      <c r="H434" s="39"/>
    </row>
    <row r="435" spans="1:8" x14ac:dyDescent="0.25">
      <c r="A435" s="56"/>
      <c r="B435" s="2">
        <v>431</v>
      </c>
      <c r="C435" s="4">
        <v>57466</v>
      </c>
      <c r="D435" s="10">
        <f t="shared" si="19"/>
        <v>0</v>
      </c>
      <c r="E435" s="3">
        <f t="shared" si="20"/>
        <v>0</v>
      </c>
      <c r="F435" s="44"/>
      <c r="G435" s="3">
        <f t="shared" si="21"/>
        <v>0</v>
      </c>
      <c r="H435" s="39"/>
    </row>
    <row r="436" spans="1:8" x14ac:dyDescent="0.25">
      <c r="A436" s="56"/>
      <c r="B436" s="2">
        <v>432</v>
      </c>
      <c r="C436" s="4">
        <v>57497</v>
      </c>
      <c r="D436" s="10">
        <f t="shared" si="19"/>
        <v>0</v>
      </c>
      <c r="E436" s="3">
        <f t="shared" si="20"/>
        <v>0</v>
      </c>
      <c r="F436" s="44"/>
      <c r="G436" s="3">
        <f t="shared" si="21"/>
        <v>0</v>
      </c>
      <c r="H436" s="39"/>
    </row>
    <row r="437" spans="1:8" x14ac:dyDescent="0.25">
      <c r="A437" s="56">
        <v>37</v>
      </c>
      <c r="B437" s="2">
        <v>433</v>
      </c>
      <c r="C437" s="4">
        <v>57527</v>
      </c>
      <c r="D437" s="10">
        <f t="shared" si="19"/>
        <v>0</v>
      </c>
      <c r="E437" s="3">
        <f t="shared" si="20"/>
        <v>0</v>
      </c>
      <c r="F437" s="44"/>
      <c r="G437" s="3">
        <f t="shared" si="21"/>
        <v>0</v>
      </c>
      <c r="H437" s="39"/>
    </row>
    <row r="438" spans="1:8" x14ac:dyDescent="0.25">
      <c r="A438" s="56"/>
      <c r="B438" s="2">
        <v>434</v>
      </c>
      <c r="C438" s="4">
        <v>57558</v>
      </c>
      <c r="D438" s="10">
        <f t="shared" si="19"/>
        <v>0</v>
      </c>
      <c r="E438" s="3">
        <f t="shared" si="20"/>
        <v>0</v>
      </c>
      <c r="F438" s="44"/>
      <c r="G438" s="3">
        <f t="shared" si="21"/>
        <v>0</v>
      </c>
      <c r="H438" s="39"/>
    </row>
    <row r="439" spans="1:8" x14ac:dyDescent="0.25">
      <c r="A439" s="56"/>
      <c r="B439" s="2">
        <v>435</v>
      </c>
      <c r="C439" s="4">
        <v>57589</v>
      </c>
      <c r="D439" s="10">
        <f t="shared" si="19"/>
        <v>0</v>
      </c>
      <c r="E439" s="3">
        <f t="shared" si="20"/>
        <v>0</v>
      </c>
      <c r="F439" s="44"/>
      <c r="G439" s="3">
        <f t="shared" si="21"/>
        <v>0</v>
      </c>
      <c r="H439" s="39"/>
    </row>
    <row r="440" spans="1:8" x14ac:dyDescent="0.25">
      <c r="A440" s="56"/>
      <c r="B440" s="2">
        <v>436</v>
      </c>
      <c r="C440" s="4">
        <v>57619</v>
      </c>
      <c r="D440" s="10">
        <f t="shared" si="19"/>
        <v>0</v>
      </c>
      <c r="E440" s="3">
        <f t="shared" si="20"/>
        <v>0</v>
      </c>
      <c r="F440" s="44"/>
      <c r="G440" s="3">
        <f t="shared" si="21"/>
        <v>0</v>
      </c>
      <c r="H440" s="39"/>
    </row>
    <row r="441" spans="1:8" x14ac:dyDescent="0.25">
      <c r="A441" s="56"/>
      <c r="B441" s="2">
        <v>437</v>
      </c>
      <c r="C441" s="4">
        <v>57650</v>
      </c>
      <c r="D441" s="10">
        <f t="shared" si="19"/>
        <v>0</v>
      </c>
      <c r="E441" s="3">
        <f t="shared" si="20"/>
        <v>0</v>
      </c>
      <c r="F441" s="44"/>
      <c r="G441" s="3">
        <f t="shared" si="21"/>
        <v>0</v>
      </c>
      <c r="H441" s="39"/>
    </row>
    <row r="442" spans="1:8" x14ac:dyDescent="0.25">
      <c r="A442" s="56"/>
      <c r="B442" s="2">
        <v>438</v>
      </c>
      <c r="C442" s="4">
        <v>57680</v>
      </c>
      <c r="D442" s="10">
        <f t="shared" si="19"/>
        <v>0</v>
      </c>
      <c r="E442" s="3">
        <f t="shared" si="20"/>
        <v>0</v>
      </c>
      <c r="F442" s="44"/>
      <c r="G442" s="3">
        <f t="shared" si="21"/>
        <v>0</v>
      </c>
      <c r="H442" s="39"/>
    </row>
    <row r="443" spans="1:8" x14ac:dyDescent="0.25">
      <c r="A443" s="56"/>
      <c r="B443" s="2">
        <v>439</v>
      </c>
      <c r="C443" s="4">
        <v>57711</v>
      </c>
      <c r="D443" s="10">
        <f t="shared" si="19"/>
        <v>0</v>
      </c>
      <c r="E443" s="3">
        <f t="shared" si="20"/>
        <v>0</v>
      </c>
      <c r="F443" s="44"/>
      <c r="G443" s="3">
        <f t="shared" si="21"/>
        <v>0</v>
      </c>
      <c r="H443" s="39"/>
    </row>
    <row r="444" spans="1:8" x14ac:dyDescent="0.25">
      <c r="A444" s="56"/>
      <c r="B444" s="2">
        <v>440</v>
      </c>
      <c r="C444" s="4">
        <v>57742</v>
      </c>
      <c r="D444" s="10">
        <f t="shared" si="19"/>
        <v>0</v>
      </c>
      <c r="E444" s="3">
        <f t="shared" si="20"/>
        <v>0</v>
      </c>
      <c r="F444" s="44"/>
      <c r="G444" s="3">
        <f t="shared" si="21"/>
        <v>0</v>
      </c>
      <c r="H444" s="39"/>
    </row>
    <row r="445" spans="1:8" x14ac:dyDescent="0.25">
      <c r="A445" s="56"/>
      <c r="B445" s="2">
        <v>441</v>
      </c>
      <c r="C445" s="4">
        <v>57770</v>
      </c>
      <c r="D445" s="10">
        <f t="shared" si="19"/>
        <v>0</v>
      </c>
      <c r="E445" s="3">
        <f t="shared" si="20"/>
        <v>0</v>
      </c>
      <c r="F445" s="44"/>
      <c r="G445" s="3">
        <f t="shared" si="21"/>
        <v>0</v>
      </c>
      <c r="H445" s="39"/>
    </row>
    <row r="446" spans="1:8" x14ac:dyDescent="0.25">
      <c r="A446" s="56"/>
      <c r="B446" s="2">
        <v>442</v>
      </c>
      <c r="C446" s="4">
        <v>57801</v>
      </c>
      <c r="D446" s="10">
        <f t="shared" si="19"/>
        <v>0</v>
      </c>
      <c r="E446" s="3">
        <f t="shared" si="20"/>
        <v>0</v>
      </c>
      <c r="F446" s="44"/>
      <c r="G446" s="3">
        <f t="shared" si="21"/>
        <v>0</v>
      </c>
      <c r="H446" s="39"/>
    </row>
    <row r="447" spans="1:8" x14ac:dyDescent="0.25">
      <c r="A447" s="56"/>
      <c r="B447" s="2">
        <v>443</v>
      </c>
      <c r="C447" s="4">
        <v>57831</v>
      </c>
      <c r="D447" s="10">
        <f t="shared" si="19"/>
        <v>0</v>
      </c>
      <c r="E447" s="3">
        <f t="shared" si="20"/>
        <v>0</v>
      </c>
      <c r="F447" s="44"/>
      <c r="G447" s="3">
        <f t="shared" si="21"/>
        <v>0</v>
      </c>
      <c r="H447" s="39"/>
    </row>
    <row r="448" spans="1:8" x14ac:dyDescent="0.25">
      <c r="A448" s="56"/>
      <c r="B448" s="2">
        <v>444</v>
      </c>
      <c r="C448" s="4">
        <v>57862</v>
      </c>
      <c r="D448" s="10">
        <f t="shared" si="19"/>
        <v>0</v>
      </c>
      <c r="E448" s="3">
        <f t="shared" si="20"/>
        <v>0</v>
      </c>
      <c r="F448" s="44"/>
      <c r="G448" s="3">
        <f t="shared" si="21"/>
        <v>0</v>
      </c>
      <c r="H448" s="39"/>
    </row>
    <row r="449" spans="1:8" x14ac:dyDescent="0.25">
      <c r="A449" s="56">
        <v>38</v>
      </c>
      <c r="B449" s="2">
        <v>445</v>
      </c>
      <c r="C449" s="4">
        <v>57892</v>
      </c>
      <c r="D449" s="10">
        <f t="shared" ref="D449:D512" si="22">-$L$18</f>
        <v>0</v>
      </c>
      <c r="E449" s="3">
        <f t="shared" si="20"/>
        <v>0</v>
      </c>
      <c r="F449" s="44"/>
      <c r="G449" s="3">
        <f t="shared" si="21"/>
        <v>0</v>
      </c>
      <c r="H449" s="39"/>
    </row>
    <row r="450" spans="1:8" x14ac:dyDescent="0.25">
      <c r="A450" s="56"/>
      <c r="B450" s="2">
        <v>446</v>
      </c>
      <c r="C450" s="4">
        <v>57923</v>
      </c>
      <c r="D450" s="10">
        <f t="shared" si="22"/>
        <v>0</v>
      </c>
      <c r="E450" s="3">
        <f t="shared" si="20"/>
        <v>0</v>
      </c>
      <c r="F450" s="44"/>
      <c r="G450" s="3">
        <f t="shared" si="21"/>
        <v>0</v>
      </c>
      <c r="H450" s="39"/>
    </row>
    <row r="451" spans="1:8" x14ac:dyDescent="0.25">
      <c r="A451" s="56"/>
      <c r="B451" s="2">
        <v>447</v>
      </c>
      <c r="C451" s="4">
        <v>57954</v>
      </c>
      <c r="D451" s="10">
        <f t="shared" si="22"/>
        <v>0</v>
      </c>
      <c r="E451" s="3">
        <f t="shared" si="20"/>
        <v>0</v>
      </c>
      <c r="F451" s="44"/>
      <c r="G451" s="3">
        <f t="shared" si="21"/>
        <v>0</v>
      </c>
      <c r="H451" s="39"/>
    </row>
    <row r="452" spans="1:8" x14ac:dyDescent="0.25">
      <c r="A452" s="56"/>
      <c r="B452" s="2">
        <v>448</v>
      </c>
      <c r="C452" s="4">
        <v>57984</v>
      </c>
      <c r="D452" s="10">
        <f t="shared" si="22"/>
        <v>0</v>
      </c>
      <c r="E452" s="3">
        <f t="shared" si="20"/>
        <v>0</v>
      </c>
      <c r="F452" s="44"/>
      <c r="G452" s="3">
        <f t="shared" si="21"/>
        <v>0</v>
      </c>
      <c r="H452" s="39"/>
    </row>
    <row r="453" spans="1:8" x14ac:dyDescent="0.25">
      <c r="A453" s="56"/>
      <c r="B453" s="2">
        <v>449</v>
      </c>
      <c r="C453" s="4">
        <v>58015</v>
      </c>
      <c r="D453" s="10">
        <f t="shared" si="22"/>
        <v>0</v>
      </c>
      <c r="E453" s="3">
        <f t="shared" si="20"/>
        <v>0</v>
      </c>
      <c r="F453" s="44"/>
      <c r="G453" s="3">
        <f t="shared" si="21"/>
        <v>0</v>
      </c>
      <c r="H453" s="39"/>
    </row>
    <row r="454" spans="1:8" x14ac:dyDescent="0.25">
      <c r="A454" s="56"/>
      <c r="B454" s="2">
        <v>450</v>
      </c>
      <c r="C454" s="4">
        <v>58045</v>
      </c>
      <c r="D454" s="10">
        <f t="shared" si="22"/>
        <v>0</v>
      </c>
      <c r="E454" s="3">
        <f t="shared" ref="E454:E517" si="23">(E453+D454)*(1+$L$13)</f>
        <v>0</v>
      </c>
      <c r="F454" s="44"/>
      <c r="G454" s="3">
        <f t="shared" ref="G454:G517" si="24">E454*(1+F454)</f>
        <v>0</v>
      </c>
      <c r="H454" s="39"/>
    </row>
    <row r="455" spans="1:8" x14ac:dyDescent="0.25">
      <c r="A455" s="56"/>
      <c r="B455" s="2">
        <v>451</v>
      </c>
      <c r="C455" s="4">
        <v>58076</v>
      </c>
      <c r="D455" s="10">
        <f t="shared" si="22"/>
        <v>0</v>
      </c>
      <c r="E455" s="3">
        <f t="shared" si="23"/>
        <v>0</v>
      </c>
      <c r="F455" s="44"/>
      <c r="G455" s="3">
        <f t="shared" si="24"/>
        <v>0</v>
      </c>
      <c r="H455" s="39"/>
    </row>
    <row r="456" spans="1:8" x14ac:dyDescent="0.25">
      <c r="A456" s="56"/>
      <c r="B456" s="2">
        <v>452</v>
      </c>
      <c r="C456" s="4">
        <v>58107</v>
      </c>
      <c r="D456" s="10">
        <f t="shared" si="22"/>
        <v>0</v>
      </c>
      <c r="E456" s="3">
        <f t="shared" si="23"/>
        <v>0</v>
      </c>
      <c r="F456" s="44"/>
      <c r="G456" s="3">
        <f t="shared" si="24"/>
        <v>0</v>
      </c>
      <c r="H456" s="39"/>
    </row>
    <row r="457" spans="1:8" x14ac:dyDescent="0.25">
      <c r="A457" s="56"/>
      <c r="B457" s="2">
        <v>453</v>
      </c>
      <c r="C457" s="4">
        <v>58135</v>
      </c>
      <c r="D457" s="10">
        <f t="shared" si="22"/>
        <v>0</v>
      </c>
      <c r="E457" s="3">
        <f t="shared" si="23"/>
        <v>0</v>
      </c>
      <c r="F457" s="44"/>
      <c r="G457" s="3">
        <f t="shared" si="24"/>
        <v>0</v>
      </c>
      <c r="H457" s="39"/>
    </row>
    <row r="458" spans="1:8" x14ac:dyDescent="0.25">
      <c r="A458" s="56"/>
      <c r="B458" s="2">
        <v>454</v>
      </c>
      <c r="C458" s="4">
        <v>58166</v>
      </c>
      <c r="D458" s="10">
        <f t="shared" si="22"/>
        <v>0</v>
      </c>
      <c r="E458" s="3">
        <f t="shared" si="23"/>
        <v>0</v>
      </c>
      <c r="F458" s="44"/>
      <c r="G458" s="3">
        <f t="shared" si="24"/>
        <v>0</v>
      </c>
      <c r="H458" s="39"/>
    </row>
    <row r="459" spans="1:8" x14ac:dyDescent="0.25">
      <c r="A459" s="56"/>
      <c r="B459" s="2">
        <v>455</v>
      </c>
      <c r="C459" s="4">
        <v>58196</v>
      </c>
      <c r="D459" s="10">
        <f t="shared" si="22"/>
        <v>0</v>
      </c>
      <c r="E459" s="3">
        <f t="shared" si="23"/>
        <v>0</v>
      </c>
      <c r="F459" s="44"/>
      <c r="G459" s="3">
        <f t="shared" si="24"/>
        <v>0</v>
      </c>
      <c r="H459" s="39"/>
    </row>
    <row r="460" spans="1:8" x14ac:dyDescent="0.25">
      <c r="A460" s="56"/>
      <c r="B460" s="2">
        <v>456</v>
      </c>
      <c r="C460" s="4">
        <v>58227</v>
      </c>
      <c r="D460" s="10">
        <f t="shared" si="22"/>
        <v>0</v>
      </c>
      <c r="E460" s="3">
        <f t="shared" si="23"/>
        <v>0</v>
      </c>
      <c r="F460" s="44"/>
      <c r="G460" s="3">
        <f t="shared" si="24"/>
        <v>0</v>
      </c>
      <c r="H460" s="39"/>
    </row>
    <row r="461" spans="1:8" x14ac:dyDescent="0.25">
      <c r="A461" s="56">
        <v>39</v>
      </c>
      <c r="B461" s="2">
        <v>457</v>
      </c>
      <c r="C461" s="4">
        <v>58257</v>
      </c>
      <c r="D461" s="10">
        <f t="shared" si="22"/>
        <v>0</v>
      </c>
      <c r="E461" s="3">
        <f t="shared" si="23"/>
        <v>0</v>
      </c>
      <c r="F461" s="44"/>
      <c r="G461" s="3">
        <f t="shared" si="24"/>
        <v>0</v>
      </c>
      <c r="H461" s="39"/>
    </row>
    <row r="462" spans="1:8" x14ac:dyDescent="0.25">
      <c r="A462" s="56"/>
      <c r="B462" s="2">
        <v>458</v>
      </c>
      <c r="C462" s="4">
        <v>58288</v>
      </c>
      <c r="D462" s="10">
        <f t="shared" si="22"/>
        <v>0</v>
      </c>
      <c r="E462" s="3">
        <f t="shared" si="23"/>
        <v>0</v>
      </c>
      <c r="F462" s="44"/>
      <c r="G462" s="3">
        <f t="shared" si="24"/>
        <v>0</v>
      </c>
      <c r="H462" s="39"/>
    </row>
    <row r="463" spans="1:8" x14ac:dyDescent="0.25">
      <c r="A463" s="56"/>
      <c r="B463" s="2">
        <v>459</v>
      </c>
      <c r="C463" s="4">
        <v>58319</v>
      </c>
      <c r="D463" s="10">
        <f t="shared" si="22"/>
        <v>0</v>
      </c>
      <c r="E463" s="3">
        <f t="shared" si="23"/>
        <v>0</v>
      </c>
      <c r="F463" s="44"/>
      <c r="G463" s="3">
        <f t="shared" si="24"/>
        <v>0</v>
      </c>
      <c r="H463" s="39"/>
    </row>
    <row r="464" spans="1:8" x14ac:dyDescent="0.25">
      <c r="A464" s="56"/>
      <c r="B464" s="2">
        <v>460</v>
      </c>
      <c r="C464" s="4">
        <v>58349</v>
      </c>
      <c r="D464" s="10">
        <f t="shared" si="22"/>
        <v>0</v>
      </c>
      <c r="E464" s="3">
        <f t="shared" si="23"/>
        <v>0</v>
      </c>
      <c r="F464" s="44"/>
      <c r="G464" s="3">
        <f t="shared" si="24"/>
        <v>0</v>
      </c>
      <c r="H464" s="39"/>
    </row>
    <row r="465" spans="1:8" x14ac:dyDescent="0.25">
      <c r="A465" s="56"/>
      <c r="B465" s="2">
        <v>461</v>
      </c>
      <c r="C465" s="4">
        <v>58380</v>
      </c>
      <c r="D465" s="10">
        <f t="shared" si="22"/>
        <v>0</v>
      </c>
      <c r="E465" s="3">
        <f t="shared" si="23"/>
        <v>0</v>
      </c>
      <c r="F465" s="44"/>
      <c r="G465" s="3">
        <f t="shared" si="24"/>
        <v>0</v>
      </c>
      <c r="H465" s="39"/>
    </row>
    <row r="466" spans="1:8" x14ac:dyDescent="0.25">
      <c r="A466" s="56"/>
      <c r="B466" s="2">
        <v>462</v>
      </c>
      <c r="C466" s="4">
        <v>58410</v>
      </c>
      <c r="D466" s="10">
        <f t="shared" si="22"/>
        <v>0</v>
      </c>
      <c r="E466" s="3">
        <f t="shared" si="23"/>
        <v>0</v>
      </c>
      <c r="F466" s="44"/>
      <c r="G466" s="3">
        <f t="shared" si="24"/>
        <v>0</v>
      </c>
      <c r="H466" s="39"/>
    </row>
    <row r="467" spans="1:8" x14ac:dyDescent="0.25">
      <c r="A467" s="56"/>
      <c r="B467" s="2">
        <v>463</v>
      </c>
      <c r="C467" s="4">
        <v>58441</v>
      </c>
      <c r="D467" s="10">
        <f t="shared" si="22"/>
        <v>0</v>
      </c>
      <c r="E467" s="3">
        <f t="shared" si="23"/>
        <v>0</v>
      </c>
      <c r="F467" s="44"/>
      <c r="G467" s="3">
        <f t="shared" si="24"/>
        <v>0</v>
      </c>
      <c r="H467" s="39"/>
    </row>
    <row r="468" spans="1:8" x14ac:dyDescent="0.25">
      <c r="A468" s="56"/>
      <c r="B468" s="2">
        <v>464</v>
      </c>
      <c r="C468" s="4">
        <v>58472</v>
      </c>
      <c r="D468" s="10">
        <f t="shared" si="22"/>
        <v>0</v>
      </c>
      <c r="E468" s="3">
        <f t="shared" si="23"/>
        <v>0</v>
      </c>
      <c r="F468" s="44"/>
      <c r="G468" s="3">
        <f t="shared" si="24"/>
        <v>0</v>
      </c>
      <c r="H468" s="39"/>
    </row>
    <row r="469" spans="1:8" x14ac:dyDescent="0.25">
      <c r="A469" s="56"/>
      <c r="B469" s="2">
        <v>465</v>
      </c>
      <c r="C469" s="4">
        <v>58501</v>
      </c>
      <c r="D469" s="10">
        <f t="shared" si="22"/>
        <v>0</v>
      </c>
      <c r="E469" s="3">
        <f t="shared" si="23"/>
        <v>0</v>
      </c>
      <c r="F469" s="44"/>
      <c r="G469" s="3">
        <f t="shared" si="24"/>
        <v>0</v>
      </c>
      <c r="H469" s="39"/>
    </row>
    <row r="470" spans="1:8" x14ac:dyDescent="0.25">
      <c r="A470" s="56"/>
      <c r="B470" s="2">
        <v>466</v>
      </c>
      <c r="C470" s="4">
        <v>58532</v>
      </c>
      <c r="D470" s="10">
        <f t="shared" si="22"/>
        <v>0</v>
      </c>
      <c r="E470" s="3">
        <f t="shared" si="23"/>
        <v>0</v>
      </c>
      <c r="F470" s="44"/>
      <c r="G470" s="3">
        <f t="shared" si="24"/>
        <v>0</v>
      </c>
      <c r="H470" s="39"/>
    </row>
    <row r="471" spans="1:8" x14ac:dyDescent="0.25">
      <c r="A471" s="56"/>
      <c r="B471" s="2">
        <v>467</v>
      </c>
      <c r="C471" s="4">
        <v>58562</v>
      </c>
      <c r="D471" s="10">
        <f t="shared" si="22"/>
        <v>0</v>
      </c>
      <c r="E471" s="3">
        <f t="shared" si="23"/>
        <v>0</v>
      </c>
      <c r="F471" s="44"/>
      <c r="G471" s="3">
        <f t="shared" si="24"/>
        <v>0</v>
      </c>
      <c r="H471" s="39"/>
    </row>
    <row r="472" spans="1:8" x14ac:dyDescent="0.25">
      <c r="A472" s="56"/>
      <c r="B472" s="2">
        <v>468</v>
      </c>
      <c r="C472" s="4">
        <v>58593</v>
      </c>
      <c r="D472" s="10">
        <f t="shared" si="22"/>
        <v>0</v>
      </c>
      <c r="E472" s="3">
        <f t="shared" si="23"/>
        <v>0</v>
      </c>
      <c r="F472" s="44"/>
      <c r="G472" s="3">
        <f t="shared" si="24"/>
        <v>0</v>
      </c>
      <c r="H472" s="39"/>
    </row>
    <row r="473" spans="1:8" x14ac:dyDescent="0.25">
      <c r="A473" s="56">
        <v>40</v>
      </c>
      <c r="B473" s="2">
        <v>469</v>
      </c>
      <c r="C473" s="4">
        <v>58623</v>
      </c>
      <c r="D473" s="10">
        <f t="shared" si="22"/>
        <v>0</v>
      </c>
      <c r="E473" s="3">
        <f t="shared" si="23"/>
        <v>0</v>
      </c>
      <c r="F473" s="44"/>
      <c r="G473" s="3">
        <f t="shared" si="24"/>
        <v>0</v>
      </c>
      <c r="H473" s="39"/>
    </row>
    <row r="474" spans="1:8" x14ac:dyDescent="0.25">
      <c r="A474" s="56"/>
      <c r="B474" s="2">
        <v>470</v>
      </c>
      <c r="C474" s="4">
        <v>58654</v>
      </c>
      <c r="D474" s="10">
        <f t="shared" si="22"/>
        <v>0</v>
      </c>
      <c r="E474" s="3">
        <f t="shared" si="23"/>
        <v>0</v>
      </c>
      <c r="F474" s="44"/>
      <c r="G474" s="3">
        <f t="shared" si="24"/>
        <v>0</v>
      </c>
      <c r="H474" s="39"/>
    </row>
    <row r="475" spans="1:8" x14ac:dyDescent="0.25">
      <c r="A475" s="56"/>
      <c r="B475" s="2">
        <v>471</v>
      </c>
      <c r="C475" s="4">
        <v>58685</v>
      </c>
      <c r="D475" s="10">
        <f t="shared" si="22"/>
        <v>0</v>
      </c>
      <c r="E475" s="3">
        <f t="shared" si="23"/>
        <v>0</v>
      </c>
      <c r="F475" s="44"/>
      <c r="G475" s="3">
        <f t="shared" si="24"/>
        <v>0</v>
      </c>
      <c r="H475" s="39"/>
    </row>
    <row r="476" spans="1:8" x14ac:dyDescent="0.25">
      <c r="A476" s="56"/>
      <c r="B476" s="2">
        <v>472</v>
      </c>
      <c r="C476" s="4">
        <v>58715</v>
      </c>
      <c r="D476" s="10">
        <f t="shared" si="22"/>
        <v>0</v>
      </c>
      <c r="E476" s="3">
        <f t="shared" si="23"/>
        <v>0</v>
      </c>
      <c r="F476" s="44"/>
      <c r="G476" s="3">
        <f t="shared" si="24"/>
        <v>0</v>
      </c>
      <c r="H476" s="39"/>
    </row>
    <row r="477" spans="1:8" x14ac:dyDescent="0.25">
      <c r="A477" s="56"/>
      <c r="B477" s="2">
        <v>473</v>
      </c>
      <c r="C477" s="4">
        <v>58746</v>
      </c>
      <c r="D477" s="10">
        <f t="shared" si="22"/>
        <v>0</v>
      </c>
      <c r="E477" s="3">
        <f t="shared" si="23"/>
        <v>0</v>
      </c>
      <c r="F477" s="44"/>
      <c r="G477" s="3">
        <f t="shared" si="24"/>
        <v>0</v>
      </c>
      <c r="H477" s="39"/>
    </row>
    <row r="478" spans="1:8" x14ac:dyDescent="0.25">
      <c r="A478" s="56"/>
      <c r="B478" s="2">
        <v>474</v>
      </c>
      <c r="C478" s="4">
        <v>58776</v>
      </c>
      <c r="D478" s="10">
        <f t="shared" si="22"/>
        <v>0</v>
      </c>
      <c r="E478" s="3">
        <f t="shared" si="23"/>
        <v>0</v>
      </c>
      <c r="F478" s="44"/>
      <c r="G478" s="3">
        <f t="shared" si="24"/>
        <v>0</v>
      </c>
      <c r="H478" s="39"/>
    </row>
    <row r="479" spans="1:8" x14ac:dyDescent="0.25">
      <c r="A479" s="56"/>
      <c r="B479" s="2">
        <v>475</v>
      </c>
      <c r="C479" s="4">
        <v>58807</v>
      </c>
      <c r="D479" s="10">
        <f t="shared" si="22"/>
        <v>0</v>
      </c>
      <c r="E479" s="3">
        <f t="shared" si="23"/>
        <v>0</v>
      </c>
      <c r="F479" s="44"/>
      <c r="G479" s="3">
        <f t="shared" si="24"/>
        <v>0</v>
      </c>
      <c r="H479" s="39"/>
    </row>
    <row r="480" spans="1:8" x14ac:dyDescent="0.25">
      <c r="A480" s="56"/>
      <c r="B480" s="2">
        <v>476</v>
      </c>
      <c r="C480" s="4">
        <v>58838</v>
      </c>
      <c r="D480" s="10">
        <f t="shared" si="22"/>
        <v>0</v>
      </c>
      <c r="E480" s="3">
        <f t="shared" si="23"/>
        <v>0</v>
      </c>
      <c r="F480" s="44"/>
      <c r="G480" s="3">
        <f t="shared" si="24"/>
        <v>0</v>
      </c>
      <c r="H480" s="39"/>
    </row>
    <row r="481" spans="1:8" x14ac:dyDescent="0.25">
      <c r="A481" s="56"/>
      <c r="B481" s="2">
        <v>477</v>
      </c>
      <c r="C481" s="4">
        <v>58866</v>
      </c>
      <c r="D481" s="10">
        <f t="shared" si="22"/>
        <v>0</v>
      </c>
      <c r="E481" s="3">
        <f t="shared" si="23"/>
        <v>0</v>
      </c>
      <c r="F481" s="44"/>
      <c r="G481" s="3">
        <f t="shared" si="24"/>
        <v>0</v>
      </c>
      <c r="H481" s="39"/>
    </row>
    <row r="482" spans="1:8" x14ac:dyDescent="0.25">
      <c r="A482" s="56"/>
      <c r="B482" s="2">
        <v>478</v>
      </c>
      <c r="C482" s="4">
        <v>58897</v>
      </c>
      <c r="D482" s="10">
        <f t="shared" si="22"/>
        <v>0</v>
      </c>
      <c r="E482" s="3">
        <f t="shared" si="23"/>
        <v>0</v>
      </c>
      <c r="F482" s="44"/>
      <c r="G482" s="3">
        <f t="shared" si="24"/>
        <v>0</v>
      </c>
      <c r="H482" s="39"/>
    </row>
    <row r="483" spans="1:8" x14ac:dyDescent="0.25">
      <c r="A483" s="56"/>
      <c r="B483" s="2">
        <v>479</v>
      </c>
      <c r="C483" s="4">
        <v>58927</v>
      </c>
      <c r="D483" s="10">
        <f t="shared" si="22"/>
        <v>0</v>
      </c>
      <c r="E483" s="3">
        <f t="shared" si="23"/>
        <v>0</v>
      </c>
      <c r="F483" s="44"/>
      <c r="G483" s="3">
        <f t="shared" si="24"/>
        <v>0</v>
      </c>
      <c r="H483" s="39"/>
    </row>
    <row r="484" spans="1:8" x14ac:dyDescent="0.25">
      <c r="A484" s="56"/>
      <c r="B484" s="2">
        <v>480</v>
      </c>
      <c r="C484" s="4">
        <v>58958</v>
      </c>
      <c r="D484" s="10">
        <f t="shared" si="22"/>
        <v>0</v>
      </c>
      <c r="E484" s="3">
        <f t="shared" si="23"/>
        <v>0</v>
      </c>
      <c r="F484" s="44"/>
      <c r="G484" s="3">
        <f t="shared" si="24"/>
        <v>0</v>
      </c>
      <c r="H484" s="39"/>
    </row>
    <row r="485" spans="1:8" x14ac:dyDescent="0.25">
      <c r="A485" s="56">
        <v>41</v>
      </c>
      <c r="B485" s="2">
        <v>481</v>
      </c>
      <c r="C485" s="4">
        <v>58988</v>
      </c>
      <c r="D485" s="10">
        <f t="shared" si="22"/>
        <v>0</v>
      </c>
      <c r="E485" s="3">
        <f t="shared" si="23"/>
        <v>0</v>
      </c>
      <c r="F485" s="44"/>
      <c r="G485" s="3">
        <f t="shared" si="24"/>
        <v>0</v>
      </c>
      <c r="H485" s="39"/>
    </row>
    <row r="486" spans="1:8" x14ac:dyDescent="0.25">
      <c r="A486" s="56"/>
      <c r="B486" s="2">
        <v>482</v>
      </c>
      <c r="C486" s="4">
        <v>59019</v>
      </c>
      <c r="D486" s="10">
        <f t="shared" si="22"/>
        <v>0</v>
      </c>
      <c r="E486" s="3">
        <f t="shared" si="23"/>
        <v>0</v>
      </c>
      <c r="F486" s="44"/>
      <c r="G486" s="3">
        <f t="shared" si="24"/>
        <v>0</v>
      </c>
      <c r="H486" s="39"/>
    </row>
    <row r="487" spans="1:8" x14ac:dyDescent="0.25">
      <c r="A487" s="56"/>
      <c r="B487" s="2">
        <v>483</v>
      </c>
      <c r="C487" s="4">
        <v>59050</v>
      </c>
      <c r="D487" s="10">
        <f t="shared" si="22"/>
        <v>0</v>
      </c>
      <c r="E487" s="3">
        <f t="shared" si="23"/>
        <v>0</v>
      </c>
      <c r="F487" s="44"/>
      <c r="G487" s="3">
        <f t="shared" si="24"/>
        <v>0</v>
      </c>
      <c r="H487" s="39"/>
    </row>
    <row r="488" spans="1:8" x14ac:dyDescent="0.25">
      <c r="A488" s="56"/>
      <c r="B488" s="2">
        <v>484</v>
      </c>
      <c r="C488" s="4">
        <v>59080</v>
      </c>
      <c r="D488" s="10">
        <f t="shared" si="22"/>
        <v>0</v>
      </c>
      <c r="E488" s="3">
        <f t="shared" si="23"/>
        <v>0</v>
      </c>
      <c r="F488" s="44"/>
      <c r="G488" s="3">
        <f t="shared" si="24"/>
        <v>0</v>
      </c>
      <c r="H488" s="39"/>
    </row>
    <row r="489" spans="1:8" x14ac:dyDescent="0.25">
      <c r="A489" s="56"/>
      <c r="B489" s="2">
        <v>485</v>
      </c>
      <c r="C489" s="4">
        <v>59111</v>
      </c>
      <c r="D489" s="10">
        <f t="shared" si="22"/>
        <v>0</v>
      </c>
      <c r="E489" s="3">
        <f t="shared" si="23"/>
        <v>0</v>
      </c>
      <c r="F489" s="44"/>
      <c r="G489" s="3">
        <f t="shared" si="24"/>
        <v>0</v>
      </c>
      <c r="H489" s="39"/>
    </row>
    <row r="490" spans="1:8" x14ac:dyDescent="0.25">
      <c r="A490" s="56"/>
      <c r="B490" s="2">
        <v>486</v>
      </c>
      <c r="C490" s="4">
        <v>59141</v>
      </c>
      <c r="D490" s="10">
        <f t="shared" si="22"/>
        <v>0</v>
      </c>
      <c r="E490" s="3">
        <f t="shared" si="23"/>
        <v>0</v>
      </c>
      <c r="F490" s="44"/>
      <c r="G490" s="3">
        <f t="shared" si="24"/>
        <v>0</v>
      </c>
      <c r="H490" s="39"/>
    </row>
    <row r="491" spans="1:8" x14ac:dyDescent="0.25">
      <c r="A491" s="56"/>
      <c r="B491" s="2">
        <v>487</v>
      </c>
      <c r="C491" s="4">
        <v>59172</v>
      </c>
      <c r="D491" s="10">
        <f t="shared" si="22"/>
        <v>0</v>
      </c>
      <c r="E491" s="3">
        <f t="shared" si="23"/>
        <v>0</v>
      </c>
      <c r="F491" s="44"/>
      <c r="G491" s="3">
        <f t="shared" si="24"/>
        <v>0</v>
      </c>
      <c r="H491" s="39"/>
    </row>
    <row r="492" spans="1:8" x14ac:dyDescent="0.25">
      <c r="A492" s="56"/>
      <c r="B492" s="2">
        <v>488</v>
      </c>
      <c r="C492" s="4">
        <v>59203</v>
      </c>
      <c r="D492" s="10">
        <f t="shared" si="22"/>
        <v>0</v>
      </c>
      <c r="E492" s="3">
        <f t="shared" si="23"/>
        <v>0</v>
      </c>
      <c r="F492" s="44"/>
      <c r="G492" s="3">
        <f t="shared" si="24"/>
        <v>0</v>
      </c>
      <c r="H492" s="39"/>
    </row>
    <row r="493" spans="1:8" x14ac:dyDescent="0.25">
      <c r="A493" s="56"/>
      <c r="B493" s="2">
        <v>489</v>
      </c>
      <c r="C493" s="4">
        <v>59231</v>
      </c>
      <c r="D493" s="10">
        <f t="shared" si="22"/>
        <v>0</v>
      </c>
      <c r="E493" s="3">
        <f t="shared" si="23"/>
        <v>0</v>
      </c>
      <c r="F493" s="44"/>
      <c r="G493" s="3">
        <f t="shared" si="24"/>
        <v>0</v>
      </c>
      <c r="H493" s="39"/>
    </row>
    <row r="494" spans="1:8" x14ac:dyDescent="0.25">
      <c r="A494" s="56"/>
      <c r="B494" s="2">
        <v>490</v>
      </c>
      <c r="C494" s="4">
        <v>59262</v>
      </c>
      <c r="D494" s="10">
        <f t="shared" si="22"/>
        <v>0</v>
      </c>
      <c r="E494" s="3">
        <f t="shared" si="23"/>
        <v>0</v>
      </c>
      <c r="F494" s="44"/>
      <c r="G494" s="3">
        <f t="shared" si="24"/>
        <v>0</v>
      </c>
      <c r="H494" s="39"/>
    </row>
    <row r="495" spans="1:8" x14ac:dyDescent="0.25">
      <c r="A495" s="56"/>
      <c r="B495" s="2">
        <v>491</v>
      </c>
      <c r="C495" s="4">
        <v>59292</v>
      </c>
      <c r="D495" s="10">
        <f t="shared" si="22"/>
        <v>0</v>
      </c>
      <c r="E495" s="3">
        <f t="shared" si="23"/>
        <v>0</v>
      </c>
      <c r="F495" s="44"/>
      <c r="G495" s="3">
        <f t="shared" si="24"/>
        <v>0</v>
      </c>
      <c r="H495" s="39"/>
    </row>
    <row r="496" spans="1:8" x14ac:dyDescent="0.25">
      <c r="A496" s="56"/>
      <c r="B496" s="2">
        <v>492</v>
      </c>
      <c r="C496" s="4">
        <v>59323</v>
      </c>
      <c r="D496" s="10">
        <f t="shared" si="22"/>
        <v>0</v>
      </c>
      <c r="E496" s="3">
        <f t="shared" si="23"/>
        <v>0</v>
      </c>
      <c r="F496" s="44"/>
      <c r="G496" s="3">
        <f t="shared" si="24"/>
        <v>0</v>
      </c>
      <c r="H496" s="39"/>
    </row>
    <row r="497" spans="1:8" x14ac:dyDescent="0.25">
      <c r="A497" s="56">
        <v>42</v>
      </c>
      <c r="B497" s="2">
        <v>493</v>
      </c>
      <c r="C497" s="4">
        <v>59353</v>
      </c>
      <c r="D497" s="10">
        <f t="shared" si="22"/>
        <v>0</v>
      </c>
      <c r="E497" s="3">
        <f t="shared" si="23"/>
        <v>0</v>
      </c>
      <c r="F497" s="44"/>
      <c r="G497" s="3">
        <f t="shared" si="24"/>
        <v>0</v>
      </c>
      <c r="H497" s="39"/>
    </row>
    <row r="498" spans="1:8" x14ac:dyDescent="0.25">
      <c r="A498" s="56"/>
      <c r="B498" s="2">
        <v>494</v>
      </c>
      <c r="C498" s="4">
        <v>59384</v>
      </c>
      <c r="D498" s="10">
        <f t="shared" si="22"/>
        <v>0</v>
      </c>
      <c r="E498" s="3">
        <f t="shared" si="23"/>
        <v>0</v>
      </c>
      <c r="F498" s="44"/>
      <c r="G498" s="3">
        <f t="shared" si="24"/>
        <v>0</v>
      </c>
      <c r="H498" s="39"/>
    </row>
    <row r="499" spans="1:8" x14ac:dyDescent="0.25">
      <c r="A499" s="56"/>
      <c r="B499" s="2">
        <v>495</v>
      </c>
      <c r="C499" s="4">
        <v>59415</v>
      </c>
      <c r="D499" s="10">
        <f t="shared" si="22"/>
        <v>0</v>
      </c>
      <c r="E499" s="3">
        <f t="shared" si="23"/>
        <v>0</v>
      </c>
      <c r="F499" s="44"/>
      <c r="G499" s="3">
        <f t="shared" si="24"/>
        <v>0</v>
      </c>
      <c r="H499" s="39"/>
    </row>
    <row r="500" spans="1:8" x14ac:dyDescent="0.25">
      <c r="A500" s="56"/>
      <c r="B500" s="2">
        <v>496</v>
      </c>
      <c r="C500" s="4">
        <v>59445</v>
      </c>
      <c r="D500" s="10">
        <f t="shared" si="22"/>
        <v>0</v>
      </c>
      <c r="E500" s="3">
        <f t="shared" si="23"/>
        <v>0</v>
      </c>
      <c r="F500" s="44"/>
      <c r="G500" s="3">
        <f t="shared" si="24"/>
        <v>0</v>
      </c>
      <c r="H500" s="39"/>
    </row>
    <row r="501" spans="1:8" x14ac:dyDescent="0.25">
      <c r="A501" s="56"/>
      <c r="B501" s="2">
        <v>497</v>
      </c>
      <c r="C501" s="4">
        <v>59476</v>
      </c>
      <c r="D501" s="10">
        <f t="shared" si="22"/>
        <v>0</v>
      </c>
      <c r="E501" s="3">
        <f t="shared" si="23"/>
        <v>0</v>
      </c>
      <c r="F501" s="44"/>
      <c r="G501" s="3">
        <f t="shared" si="24"/>
        <v>0</v>
      </c>
      <c r="H501" s="39"/>
    </row>
    <row r="502" spans="1:8" x14ac:dyDescent="0.25">
      <c r="A502" s="56"/>
      <c r="B502" s="2">
        <v>498</v>
      </c>
      <c r="C502" s="4">
        <v>59506</v>
      </c>
      <c r="D502" s="10">
        <f t="shared" si="22"/>
        <v>0</v>
      </c>
      <c r="E502" s="3">
        <f t="shared" si="23"/>
        <v>0</v>
      </c>
      <c r="F502" s="44"/>
      <c r="G502" s="3">
        <f t="shared" si="24"/>
        <v>0</v>
      </c>
      <c r="H502" s="39"/>
    </row>
    <row r="503" spans="1:8" x14ac:dyDescent="0.25">
      <c r="A503" s="56"/>
      <c r="B503" s="2">
        <v>499</v>
      </c>
      <c r="C503" s="4">
        <v>59537</v>
      </c>
      <c r="D503" s="10">
        <f t="shared" si="22"/>
        <v>0</v>
      </c>
      <c r="E503" s="3">
        <f t="shared" si="23"/>
        <v>0</v>
      </c>
      <c r="F503" s="44"/>
      <c r="G503" s="3">
        <f t="shared" si="24"/>
        <v>0</v>
      </c>
      <c r="H503" s="39"/>
    </row>
    <row r="504" spans="1:8" x14ac:dyDescent="0.25">
      <c r="A504" s="56"/>
      <c r="B504" s="2">
        <v>500</v>
      </c>
      <c r="C504" s="4">
        <v>59568</v>
      </c>
      <c r="D504" s="10">
        <f t="shared" si="22"/>
        <v>0</v>
      </c>
      <c r="E504" s="3">
        <f t="shared" si="23"/>
        <v>0</v>
      </c>
      <c r="F504" s="44"/>
      <c r="G504" s="3">
        <f t="shared" si="24"/>
        <v>0</v>
      </c>
      <c r="H504" s="39"/>
    </row>
    <row r="505" spans="1:8" x14ac:dyDescent="0.25">
      <c r="A505" s="56"/>
      <c r="B505" s="2">
        <v>501</v>
      </c>
      <c r="C505" s="4">
        <v>59596</v>
      </c>
      <c r="D505" s="10">
        <f t="shared" si="22"/>
        <v>0</v>
      </c>
      <c r="E505" s="3">
        <f t="shared" si="23"/>
        <v>0</v>
      </c>
      <c r="F505" s="44"/>
      <c r="G505" s="3">
        <f t="shared" si="24"/>
        <v>0</v>
      </c>
      <c r="H505" s="39"/>
    </row>
    <row r="506" spans="1:8" x14ac:dyDescent="0.25">
      <c r="A506" s="56"/>
      <c r="B506" s="2">
        <v>502</v>
      </c>
      <c r="C506" s="4">
        <v>59627</v>
      </c>
      <c r="D506" s="10">
        <f t="shared" si="22"/>
        <v>0</v>
      </c>
      <c r="E506" s="3">
        <f t="shared" si="23"/>
        <v>0</v>
      </c>
      <c r="F506" s="44"/>
      <c r="G506" s="3">
        <f t="shared" si="24"/>
        <v>0</v>
      </c>
      <c r="H506" s="39"/>
    </row>
    <row r="507" spans="1:8" x14ac:dyDescent="0.25">
      <c r="A507" s="56"/>
      <c r="B507" s="2">
        <v>503</v>
      </c>
      <c r="C507" s="4">
        <v>59657</v>
      </c>
      <c r="D507" s="10">
        <f t="shared" si="22"/>
        <v>0</v>
      </c>
      <c r="E507" s="3">
        <f t="shared" si="23"/>
        <v>0</v>
      </c>
      <c r="F507" s="44"/>
      <c r="G507" s="3">
        <f t="shared" si="24"/>
        <v>0</v>
      </c>
      <c r="H507" s="39"/>
    </row>
    <row r="508" spans="1:8" x14ac:dyDescent="0.25">
      <c r="A508" s="56"/>
      <c r="B508" s="2">
        <v>504</v>
      </c>
      <c r="C508" s="4">
        <v>59688</v>
      </c>
      <c r="D508" s="10">
        <f t="shared" si="22"/>
        <v>0</v>
      </c>
      <c r="E508" s="3">
        <f t="shared" si="23"/>
        <v>0</v>
      </c>
      <c r="F508" s="44"/>
      <c r="G508" s="3">
        <f t="shared" si="24"/>
        <v>0</v>
      </c>
      <c r="H508" s="39"/>
    </row>
    <row r="509" spans="1:8" x14ac:dyDescent="0.25">
      <c r="A509" s="56">
        <v>43</v>
      </c>
      <c r="B509" s="2">
        <v>505</v>
      </c>
      <c r="C509" s="4">
        <v>59718</v>
      </c>
      <c r="D509" s="10">
        <f t="shared" si="22"/>
        <v>0</v>
      </c>
      <c r="E509" s="3">
        <f t="shared" si="23"/>
        <v>0</v>
      </c>
      <c r="F509" s="44"/>
      <c r="G509" s="3">
        <f t="shared" si="24"/>
        <v>0</v>
      </c>
      <c r="H509" s="39"/>
    </row>
    <row r="510" spans="1:8" x14ac:dyDescent="0.25">
      <c r="A510" s="56"/>
      <c r="B510" s="2">
        <v>506</v>
      </c>
      <c r="C510" s="4">
        <v>59749</v>
      </c>
      <c r="D510" s="10">
        <f t="shared" si="22"/>
        <v>0</v>
      </c>
      <c r="E510" s="3">
        <f t="shared" si="23"/>
        <v>0</v>
      </c>
      <c r="F510" s="44"/>
      <c r="G510" s="3">
        <f t="shared" si="24"/>
        <v>0</v>
      </c>
      <c r="H510" s="39"/>
    </row>
    <row r="511" spans="1:8" x14ac:dyDescent="0.25">
      <c r="A511" s="56"/>
      <c r="B511" s="2">
        <v>507</v>
      </c>
      <c r="C511" s="4">
        <v>59780</v>
      </c>
      <c r="D511" s="10">
        <f t="shared" si="22"/>
        <v>0</v>
      </c>
      <c r="E511" s="3">
        <f t="shared" si="23"/>
        <v>0</v>
      </c>
      <c r="F511" s="44"/>
      <c r="G511" s="3">
        <f t="shared" si="24"/>
        <v>0</v>
      </c>
      <c r="H511" s="39"/>
    </row>
    <row r="512" spans="1:8" x14ac:dyDescent="0.25">
      <c r="A512" s="56"/>
      <c r="B512" s="2">
        <v>508</v>
      </c>
      <c r="C512" s="4">
        <v>59810</v>
      </c>
      <c r="D512" s="10">
        <f t="shared" si="22"/>
        <v>0</v>
      </c>
      <c r="E512" s="3">
        <f t="shared" si="23"/>
        <v>0</v>
      </c>
      <c r="F512" s="44"/>
      <c r="G512" s="3">
        <f t="shared" si="24"/>
        <v>0</v>
      </c>
      <c r="H512" s="39"/>
    </row>
    <row r="513" spans="1:8" x14ac:dyDescent="0.25">
      <c r="A513" s="56"/>
      <c r="B513" s="2">
        <v>509</v>
      </c>
      <c r="C513" s="4">
        <v>59841</v>
      </c>
      <c r="D513" s="10">
        <f t="shared" ref="D513:D558" si="25">-$L$18</f>
        <v>0</v>
      </c>
      <c r="E513" s="3">
        <f t="shared" si="23"/>
        <v>0</v>
      </c>
      <c r="F513" s="44"/>
      <c r="G513" s="3">
        <f t="shared" si="24"/>
        <v>0</v>
      </c>
      <c r="H513" s="39"/>
    </row>
    <row r="514" spans="1:8" x14ac:dyDescent="0.25">
      <c r="A514" s="56"/>
      <c r="B514" s="2">
        <v>510</v>
      </c>
      <c r="C514" s="4">
        <v>59871</v>
      </c>
      <c r="D514" s="10">
        <f t="shared" si="25"/>
        <v>0</v>
      </c>
      <c r="E514" s="3">
        <f t="shared" si="23"/>
        <v>0</v>
      </c>
      <c r="F514" s="44"/>
      <c r="G514" s="3">
        <f t="shared" si="24"/>
        <v>0</v>
      </c>
      <c r="H514" s="39"/>
    </row>
    <row r="515" spans="1:8" x14ac:dyDescent="0.25">
      <c r="A515" s="56"/>
      <c r="B515" s="2">
        <v>511</v>
      </c>
      <c r="C515" s="4">
        <v>59902</v>
      </c>
      <c r="D515" s="10">
        <f t="shared" si="25"/>
        <v>0</v>
      </c>
      <c r="E515" s="3">
        <f t="shared" si="23"/>
        <v>0</v>
      </c>
      <c r="F515" s="44"/>
      <c r="G515" s="3">
        <f t="shared" si="24"/>
        <v>0</v>
      </c>
      <c r="H515" s="39"/>
    </row>
    <row r="516" spans="1:8" x14ac:dyDescent="0.25">
      <c r="A516" s="56"/>
      <c r="B516" s="2">
        <v>512</v>
      </c>
      <c r="C516" s="4">
        <v>59933</v>
      </c>
      <c r="D516" s="10">
        <f t="shared" si="25"/>
        <v>0</v>
      </c>
      <c r="E516" s="3">
        <f t="shared" si="23"/>
        <v>0</v>
      </c>
      <c r="F516" s="44"/>
      <c r="G516" s="3">
        <f t="shared" si="24"/>
        <v>0</v>
      </c>
      <c r="H516" s="39"/>
    </row>
    <row r="517" spans="1:8" x14ac:dyDescent="0.25">
      <c r="A517" s="56"/>
      <c r="B517" s="2">
        <v>513</v>
      </c>
      <c r="C517" s="4">
        <v>59962</v>
      </c>
      <c r="D517" s="10">
        <f t="shared" si="25"/>
        <v>0</v>
      </c>
      <c r="E517" s="3">
        <f t="shared" si="23"/>
        <v>0</v>
      </c>
      <c r="F517" s="44"/>
      <c r="G517" s="3">
        <f t="shared" si="24"/>
        <v>0</v>
      </c>
      <c r="H517" s="39"/>
    </row>
    <row r="518" spans="1:8" x14ac:dyDescent="0.25">
      <c r="A518" s="56"/>
      <c r="B518" s="2">
        <v>514</v>
      </c>
      <c r="C518" s="4">
        <v>59993</v>
      </c>
      <c r="D518" s="10">
        <f t="shared" si="25"/>
        <v>0</v>
      </c>
      <c r="E518" s="3">
        <f t="shared" ref="E518:E558" si="26">(E517+D518)*(1+$L$13)</f>
        <v>0</v>
      </c>
      <c r="F518" s="44"/>
      <c r="G518" s="3">
        <f t="shared" ref="G518:G558" si="27">E518*(1+F518)</f>
        <v>0</v>
      </c>
      <c r="H518" s="39"/>
    </row>
    <row r="519" spans="1:8" x14ac:dyDescent="0.25">
      <c r="A519" s="56"/>
      <c r="B519" s="2">
        <v>515</v>
      </c>
      <c r="C519" s="4">
        <v>60023</v>
      </c>
      <c r="D519" s="10">
        <f t="shared" si="25"/>
        <v>0</v>
      </c>
      <c r="E519" s="3">
        <f t="shared" si="26"/>
        <v>0</v>
      </c>
      <c r="F519" s="44"/>
      <c r="G519" s="3">
        <f t="shared" si="27"/>
        <v>0</v>
      </c>
      <c r="H519" s="39"/>
    </row>
    <row r="520" spans="1:8" x14ac:dyDescent="0.25">
      <c r="A520" s="56"/>
      <c r="B520" s="2">
        <v>516</v>
      </c>
      <c r="C520" s="4">
        <v>60054</v>
      </c>
      <c r="D520" s="10">
        <f t="shared" si="25"/>
        <v>0</v>
      </c>
      <c r="E520" s="3">
        <f t="shared" si="26"/>
        <v>0</v>
      </c>
      <c r="F520" s="44"/>
      <c r="G520" s="3">
        <f t="shared" si="27"/>
        <v>0</v>
      </c>
      <c r="H520" s="39"/>
    </row>
    <row r="521" spans="1:8" x14ac:dyDescent="0.25">
      <c r="A521" s="56">
        <v>44</v>
      </c>
      <c r="B521" s="2">
        <v>517</v>
      </c>
      <c r="C521" s="4">
        <v>60084</v>
      </c>
      <c r="D521" s="10">
        <f t="shared" si="25"/>
        <v>0</v>
      </c>
      <c r="E521" s="3">
        <f t="shared" si="26"/>
        <v>0</v>
      </c>
      <c r="F521" s="44"/>
      <c r="G521" s="3">
        <f t="shared" si="27"/>
        <v>0</v>
      </c>
      <c r="H521" s="39"/>
    </row>
    <row r="522" spans="1:8" x14ac:dyDescent="0.25">
      <c r="A522" s="56"/>
      <c r="B522" s="2">
        <v>518</v>
      </c>
      <c r="C522" s="4">
        <v>60115</v>
      </c>
      <c r="D522" s="10">
        <f t="shared" si="25"/>
        <v>0</v>
      </c>
      <c r="E522" s="3">
        <f t="shared" si="26"/>
        <v>0</v>
      </c>
      <c r="F522" s="44"/>
      <c r="G522" s="3">
        <f t="shared" si="27"/>
        <v>0</v>
      </c>
      <c r="H522" s="39"/>
    </row>
    <row r="523" spans="1:8" x14ac:dyDescent="0.25">
      <c r="A523" s="56"/>
      <c r="B523" s="2">
        <v>519</v>
      </c>
      <c r="C523" s="4">
        <v>60146</v>
      </c>
      <c r="D523" s="10">
        <f t="shared" si="25"/>
        <v>0</v>
      </c>
      <c r="E523" s="3">
        <f t="shared" si="26"/>
        <v>0</v>
      </c>
      <c r="F523" s="44"/>
      <c r="G523" s="3">
        <f t="shared" si="27"/>
        <v>0</v>
      </c>
      <c r="H523" s="39"/>
    </row>
    <row r="524" spans="1:8" x14ac:dyDescent="0.25">
      <c r="A524" s="56"/>
      <c r="B524" s="2">
        <v>520</v>
      </c>
      <c r="C524" s="4">
        <v>60176</v>
      </c>
      <c r="D524" s="10">
        <f t="shared" si="25"/>
        <v>0</v>
      </c>
      <c r="E524" s="3">
        <f t="shared" si="26"/>
        <v>0</v>
      </c>
      <c r="F524" s="44"/>
      <c r="G524" s="3">
        <f t="shared" si="27"/>
        <v>0</v>
      </c>
      <c r="H524" s="39"/>
    </row>
    <row r="525" spans="1:8" x14ac:dyDescent="0.25">
      <c r="A525" s="56"/>
      <c r="B525" s="2">
        <v>521</v>
      </c>
      <c r="C525" s="4">
        <v>60207</v>
      </c>
      <c r="D525" s="10">
        <f t="shared" si="25"/>
        <v>0</v>
      </c>
      <c r="E525" s="3">
        <f t="shared" si="26"/>
        <v>0</v>
      </c>
      <c r="F525" s="44"/>
      <c r="G525" s="3">
        <f t="shared" si="27"/>
        <v>0</v>
      </c>
      <c r="H525" s="39"/>
    </row>
    <row r="526" spans="1:8" x14ac:dyDescent="0.25">
      <c r="A526" s="56"/>
      <c r="B526" s="2">
        <v>522</v>
      </c>
      <c r="C526" s="4">
        <v>60237</v>
      </c>
      <c r="D526" s="10">
        <f t="shared" si="25"/>
        <v>0</v>
      </c>
      <c r="E526" s="3">
        <f t="shared" si="26"/>
        <v>0</v>
      </c>
      <c r="F526" s="44"/>
      <c r="G526" s="3">
        <f t="shared" si="27"/>
        <v>0</v>
      </c>
      <c r="H526" s="39"/>
    </row>
    <row r="527" spans="1:8" x14ac:dyDescent="0.25">
      <c r="A527" s="56"/>
      <c r="B527" s="2">
        <v>523</v>
      </c>
      <c r="C527" s="4">
        <v>60268</v>
      </c>
      <c r="D527" s="10">
        <f t="shared" si="25"/>
        <v>0</v>
      </c>
      <c r="E527" s="3">
        <f t="shared" si="26"/>
        <v>0</v>
      </c>
      <c r="F527" s="44"/>
      <c r="G527" s="3">
        <f t="shared" si="27"/>
        <v>0</v>
      </c>
      <c r="H527" s="39"/>
    </row>
    <row r="528" spans="1:8" x14ac:dyDescent="0.25">
      <c r="A528" s="56"/>
      <c r="B528" s="2">
        <v>524</v>
      </c>
      <c r="C528" s="4">
        <v>60299</v>
      </c>
      <c r="D528" s="10">
        <f t="shared" si="25"/>
        <v>0</v>
      </c>
      <c r="E528" s="3">
        <f t="shared" si="26"/>
        <v>0</v>
      </c>
      <c r="F528" s="44"/>
      <c r="G528" s="3">
        <f t="shared" si="27"/>
        <v>0</v>
      </c>
      <c r="H528" s="39"/>
    </row>
    <row r="529" spans="1:8" x14ac:dyDescent="0.25">
      <c r="A529" s="56"/>
      <c r="B529" s="2">
        <v>525</v>
      </c>
      <c r="C529" s="4">
        <v>60327</v>
      </c>
      <c r="D529" s="10">
        <f t="shared" si="25"/>
        <v>0</v>
      </c>
      <c r="E529" s="3">
        <f t="shared" si="26"/>
        <v>0</v>
      </c>
      <c r="F529" s="44"/>
      <c r="G529" s="3">
        <f t="shared" si="27"/>
        <v>0</v>
      </c>
      <c r="H529" s="39"/>
    </row>
    <row r="530" spans="1:8" x14ac:dyDescent="0.25">
      <c r="A530" s="56"/>
      <c r="B530" s="2">
        <v>526</v>
      </c>
      <c r="C530" s="4">
        <v>60358</v>
      </c>
      <c r="D530" s="10">
        <f t="shared" si="25"/>
        <v>0</v>
      </c>
      <c r="E530" s="3">
        <f t="shared" si="26"/>
        <v>0</v>
      </c>
      <c r="F530" s="44"/>
      <c r="G530" s="3">
        <f t="shared" si="27"/>
        <v>0</v>
      </c>
      <c r="H530" s="39"/>
    </row>
    <row r="531" spans="1:8" x14ac:dyDescent="0.25">
      <c r="A531" s="56"/>
      <c r="B531" s="2">
        <v>527</v>
      </c>
      <c r="C531" s="4">
        <v>60388</v>
      </c>
      <c r="D531" s="10">
        <f t="shared" si="25"/>
        <v>0</v>
      </c>
      <c r="E531" s="3">
        <f t="shared" si="26"/>
        <v>0</v>
      </c>
      <c r="F531" s="44"/>
      <c r="G531" s="3">
        <f t="shared" si="27"/>
        <v>0</v>
      </c>
      <c r="H531" s="39"/>
    </row>
    <row r="532" spans="1:8" x14ac:dyDescent="0.25">
      <c r="A532" s="56"/>
      <c r="B532" s="2">
        <v>528</v>
      </c>
      <c r="C532" s="4">
        <v>60419</v>
      </c>
      <c r="D532" s="10">
        <f t="shared" si="25"/>
        <v>0</v>
      </c>
      <c r="E532" s="3">
        <f t="shared" si="26"/>
        <v>0</v>
      </c>
      <c r="F532" s="44"/>
      <c r="G532" s="3">
        <f t="shared" si="27"/>
        <v>0</v>
      </c>
      <c r="H532" s="39"/>
    </row>
    <row r="533" spans="1:8" x14ac:dyDescent="0.25">
      <c r="A533" s="56">
        <v>45</v>
      </c>
      <c r="B533" s="2">
        <v>529</v>
      </c>
      <c r="C533" s="4">
        <v>60449</v>
      </c>
      <c r="D533" s="10">
        <f t="shared" si="25"/>
        <v>0</v>
      </c>
      <c r="E533" s="3">
        <f t="shared" si="26"/>
        <v>0</v>
      </c>
      <c r="F533" s="44"/>
      <c r="G533" s="3">
        <f t="shared" si="27"/>
        <v>0</v>
      </c>
      <c r="H533" s="39"/>
    </row>
    <row r="534" spans="1:8" x14ac:dyDescent="0.25">
      <c r="A534" s="56"/>
      <c r="B534" s="2">
        <v>530</v>
      </c>
      <c r="C534" s="4">
        <v>60480</v>
      </c>
      <c r="D534" s="10">
        <f t="shared" si="25"/>
        <v>0</v>
      </c>
      <c r="E534" s="3">
        <f t="shared" si="26"/>
        <v>0</v>
      </c>
      <c r="F534" s="44"/>
      <c r="G534" s="3">
        <f t="shared" si="27"/>
        <v>0</v>
      </c>
      <c r="H534" s="39"/>
    </row>
    <row r="535" spans="1:8" x14ac:dyDescent="0.25">
      <c r="A535" s="56"/>
      <c r="B535" s="2">
        <v>531</v>
      </c>
      <c r="C535" s="4">
        <v>60511</v>
      </c>
      <c r="D535" s="10">
        <f t="shared" si="25"/>
        <v>0</v>
      </c>
      <c r="E535" s="3">
        <f t="shared" si="26"/>
        <v>0</v>
      </c>
      <c r="F535" s="44"/>
      <c r="G535" s="3">
        <f t="shared" si="27"/>
        <v>0</v>
      </c>
      <c r="H535" s="39"/>
    </row>
    <row r="536" spans="1:8" x14ac:dyDescent="0.25">
      <c r="A536" s="56"/>
      <c r="B536" s="2">
        <v>532</v>
      </c>
      <c r="C536" s="4">
        <v>60541</v>
      </c>
      <c r="D536" s="10">
        <f t="shared" si="25"/>
        <v>0</v>
      </c>
      <c r="E536" s="3">
        <f t="shared" si="26"/>
        <v>0</v>
      </c>
      <c r="F536" s="44"/>
      <c r="G536" s="3">
        <f t="shared" si="27"/>
        <v>0</v>
      </c>
      <c r="H536" s="39"/>
    </row>
    <row r="537" spans="1:8" x14ac:dyDescent="0.25">
      <c r="A537" s="56"/>
      <c r="B537" s="2">
        <v>533</v>
      </c>
      <c r="C537" s="4">
        <v>60572</v>
      </c>
      <c r="D537" s="10">
        <f t="shared" si="25"/>
        <v>0</v>
      </c>
      <c r="E537" s="3">
        <f t="shared" si="26"/>
        <v>0</v>
      </c>
      <c r="F537" s="44"/>
      <c r="G537" s="3">
        <f t="shared" si="27"/>
        <v>0</v>
      </c>
      <c r="H537" s="39"/>
    </row>
    <row r="538" spans="1:8" x14ac:dyDescent="0.25">
      <c r="A538" s="56"/>
      <c r="B538" s="2">
        <v>534</v>
      </c>
      <c r="C538" s="4">
        <v>60602</v>
      </c>
      <c r="D538" s="10">
        <f t="shared" si="25"/>
        <v>0</v>
      </c>
      <c r="E538" s="3">
        <f t="shared" si="26"/>
        <v>0</v>
      </c>
      <c r="F538" s="44"/>
      <c r="G538" s="3">
        <f t="shared" si="27"/>
        <v>0</v>
      </c>
      <c r="H538" s="39"/>
    </row>
    <row r="539" spans="1:8" x14ac:dyDescent="0.25">
      <c r="A539" s="56"/>
      <c r="B539" s="2">
        <v>535</v>
      </c>
      <c r="C539" s="4">
        <v>60633</v>
      </c>
      <c r="D539" s="10">
        <f t="shared" si="25"/>
        <v>0</v>
      </c>
      <c r="E539" s="3">
        <f t="shared" si="26"/>
        <v>0</v>
      </c>
      <c r="F539" s="44"/>
      <c r="G539" s="3">
        <f t="shared" si="27"/>
        <v>0</v>
      </c>
      <c r="H539" s="39"/>
    </row>
    <row r="540" spans="1:8" x14ac:dyDescent="0.25">
      <c r="A540" s="56"/>
      <c r="B540" s="2">
        <v>536</v>
      </c>
      <c r="C540" s="4">
        <v>60664</v>
      </c>
      <c r="D540" s="10">
        <f t="shared" si="25"/>
        <v>0</v>
      </c>
      <c r="E540" s="3">
        <f t="shared" si="26"/>
        <v>0</v>
      </c>
      <c r="F540" s="44"/>
      <c r="G540" s="3">
        <f t="shared" si="27"/>
        <v>0</v>
      </c>
      <c r="H540" s="39"/>
    </row>
    <row r="541" spans="1:8" x14ac:dyDescent="0.25">
      <c r="A541" s="56"/>
      <c r="B541" s="2">
        <v>537</v>
      </c>
      <c r="C541" s="4">
        <v>60692</v>
      </c>
      <c r="D541" s="10">
        <f t="shared" si="25"/>
        <v>0</v>
      </c>
      <c r="E541" s="3">
        <f t="shared" si="26"/>
        <v>0</v>
      </c>
      <c r="F541" s="44"/>
      <c r="G541" s="3">
        <f t="shared" si="27"/>
        <v>0</v>
      </c>
      <c r="H541" s="39"/>
    </row>
    <row r="542" spans="1:8" x14ac:dyDescent="0.25">
      <c r="A542" s="56"/>
      <c r="B542" s="2">
        <v>538</v>
      </c>
      <c r="C542" s="4">
        <v>60723</v>
      </c>
      <c r="D542" s="10">
        <f t="shared" si="25"/>
        <v>0</v>
      </c>
      <c r="E542" s="3">
        <f t="shared" si="26"/>
        <v>0</v>
      </c>
      <c r="F542" s="44"/>
      <c r="G542" s="3">
        <f t="shared" si="27"/>
        <v>0</v>
      </c>
      <c r="H542" s="39"/>
    </row>
    <row r="543" spans="1:8" x14ac:dyDescent="0.25">
      <c r="A543" s="56"/>
      <c r="B543" s="2">
        <v>539</v>
      </c>
      <c r="C543" s="4">
        <v>60753</v>
      </c>
      <c r="D543" s="10">
        <f t="shared" si="25"/>
        <v>0</v>
      </c>
      <c r="E543" s="3">
        <f t="shared" si="26"/>
        <v>0</v>
      </c>
      <c r="F543" s="44"/>
      <c r="G543" s="3">
        <f t="shared" si="27"/>
        <v>0</v>
      </c>
      <c r="H543" s="39"/>
    </row>
    <row r="544" spans="1:8" x14ac:dyDescent="0.25">
      <c r="A544" s="56"/>
      <c r="B544" s="2">
        <v>540</v>
      </c>
      <c r="C544" s="4">
        <v>60784</v>
      </c>
      <c r="D544" s="10">
        <f t="shared" si="25"/>
        <v>0</v>
      </c>
      <c r="E544" s="3">
        <f t="shared" si="26"/>
        <v>0</v>
      </c>
      <c r="F544" s="44"/>
      <c r="G544" s="3">
        <f t="shared" si="27"/>
        <v>0</v>
      </c>
      <c r="H544" s="39"/>
    </row>
    <row r="545" spans="1:8" x14ac:dyDescent="0.25">
      <c r="A545" s="56">
        <v>46</v>
      </c>
      <c r="B545" s="2">
        <v>541</v>
      </c>
      <c r="C545" s="4">
        <v>60814</v>
      </c>
      <c r="D545" s="10">
        <f t="shared" si="25"/>
        <v>0</v>
      </c>
      <c r="E545" s="3">
        <f t="shared" si="26"/>
        <v>0</v>
      </c>
      <c r="F545" s="44"/>
      <c r="G545" s="3">
        <f t="shared" si="27"/>
        <v>0</v>
      </c>
      <c r="H545" s="39"/>
    </row>
    <row r="546" spans="1:8" x14ac:dyDescent="0.25">
      <c r="A546" s="56"/>
      <c r="B546" s="2">
        <v>542</v>
      </c>
      <c r="C546" s="4">
        <v>60845</v>
      </c>
      <c r="D546" s="10">
        <f t="shared" si="25"/>
        <v>0</v>
      </c>
      <c r="E546" s="3">
        <f t="shared" si="26"/>
        <v>0</v>
      </c>
      <c r="F546" s="44"/>
      <c r="G546" s="3">
        <f t="shared" si="27"/>
        <v>0</v>
      </c>
      <c r="H546" s="39"/>
    </row>
    <row r="547" spans="1:8" x14ac:dyDescent="0.25">
      <c r="A547" s="56"/>
      <c r="B547" s="2">
        <v>543</v>
      </c>
      <c r="C547" s="4">
        <v>60876</v>
      </c>
      <c r="D547" s="10">
        <f t="shared" si="25"/>
        <v>0</v>
      </c>
      <c r="E547" s="3">
        <f t="shared" si="26"/>
        <v>0</v>
      </c>
      <c r="F547" s="44"/>
      <c r="G547" s="3">
        <f t="shared" si="27"/>
        <v>0</v>
      </c>
      <c r="H547" s="39"/>
    </row>
    <row r="548" spans="1:8" x14ac:dyDescent="0.25">
      <c r="A548" s="56"/>
      <c r="B548" s="2">
        <v>544</v>
      </c>
      <c r="C548" s="4">
        <v>60906</v>
      </c>
      <c r="D548" s="10">
        <f t="shared" si="25"/>
        <v>0</v>
      </c>
      <c r="E548" s="3">
        <f t="shared" si="26"/>
        <v>0</v>
      </c>
      <c r="F548" s="44"/>
      <c r="G548" s="3">
        <f t="shared" si="27"/>
        <v>0</v>
      </c>
      <c r="H548" s="39"/>
    </row>
    <row r="549" spans="1:8" x14ac:dyDescent="0.25">
      <c r="A549" s="56"/>
      <c r="B549" s="2">
        <v>545</v>
      </c>
      <c r="C549" s="4">
        <v>60937</v>
      </c>
      <c r="D549" s="10">
        <f t="shared" si="25"/>
        <v>0</v>
      </c>
      <c r="E549" s="3">
        <f t="shared" si="26"/>
        <v>0</v>
      </c>
      <c r="F549" s="44"/>
      <c r="G549" s="3">
        <f t="shared" si="27"/>
        <v>0</v>
      </c>
      <c r="H549" s="39"/>
    </row>
    <row r="550" spans="1:8" x14ac:dyDescent="0.25">
      <c r="A550" s="56"/>
      <c r="B550" s="2">
        <v>546</v>
      </c>
      <c r="C550" s="4">
        <v>60967</v>
      </c>
      <c r="D550" s="10">
        <f t="shared" si="25"/>
        <v>0</v>
      </c>
      <c r="E550" s="3">
        <f t="shared" si="26"/>
        <v>0</v>
      </c>
      <c r="F550" s="44"/>
      <c r="G550" s="3">
        <f t="shared" si="27"/>
        <v>0</v>
      </c>
      <c r="H550" s="39"/>
    </row>
    <row r="551" spans="1:8" x14ac:dyDescent="0.25">
      <c r="A551" s="56"/>
      <c r="B551" s="2">
        <v>547</v>
      </c>
      <c r="C551" s="4">
        <v>60998</v>
      </c>
      <c r="D551" s="10">
        <f t="shared" si="25"/>
        <v>0</v>
      </c>
      <c r="E551" s="3">
        <f t="shared" si="26"/>
        <v>0</v>
      </c>
      <c r="F551" s="44"/>
      <c r="G551" s="3">
        <f t="shared" si="27"/>
        <v>0</v>
      </c>
      <c r="H551" s="39"/>
    </row>
    <row r="552" spans="1:8" x14ac:dyDescent="0.25">
      <c r="A552" s="56"/>
      <c r="B552" s="2">
        <v>548</v>
      </c>
      <c r="C552" s="4">
        <v>61029</v>
      </c>
      <c r="D552" s="10">
        <f t="shared" si="25"/>
        <v>0</v>
      </c>
      <c r="E552" s="3">
        <f t="shared" si="26"/>
        <v>0</v>
      </c>
      <c r="F552" s="44"/>
      <c r="G552" s="3">
        <f t="shared" si="27"/>
        <v>0</v>
      </c>
      <c r="H552" s="39"/>
    </row>
    <row r="553" spans="1:8" x14ac:dyDescent="0.25">
      <c r="A553" s="56"/>
      <c r="B553" s="2">
        <v>549</v>
      </c>
      <c r="C553" s="4">
        <v>61057</v>
      </c>
      <c r="D553" s="10">
        <f t="shared" si="25"/>
        <v>0</v>
      </c>
      <c r="E553" s="3">
        <f t="shared" si="26"/>
        <v>0</v>
      </c>
      <c r="F553" s="44"/>
      <c r="G553" s="3">
        <f t="shared" si="27"/>
        <v>0</v>
      </c>
      <c r="H553" s="39"/>
    </row>
    <row r="554" spans="1:8" x14ac:dyDescent="0.25">
      <c r="A554" s="56"/>
      <c r="B554" s="2">
        <v>550</v>
      </c>
      <c r="C554" s="4">
        <v>61088</v>
      </c>
      <c r="D554" s="10">
        <f t="shared" si="25"/>
        <v>0</v>
      </c>
      <c r="E554" s="3">
        <f t="shared" si="26"/>
        <v>0</v>
      </c>
      <c r="F554" s="44"/>
      <c r="G554" s="3">
        <f t="shared" si="27"/>
        <v>0</v>
      </c>
      <c r="H554" s="39"/>
    </row>
    <row r="555" spans="1:8" x14ac:dyDescent="0.25">
      <c r="A555" s="56"/>
      <c r="B555" s="2">
        <v>551</v>
      </c>
      <c r="C555" s="4">
        <v>61118</v>
      </c>
      <c r="D555" s="10">
        <f t="shared" si="25"/>
        <v>0</v>
      </c>
      <c r="E555" s="3">
        <f t="shared" si="26"/>
        <v>0</v>
      </c>
      <c r="F555" s="44"/>
      <c r="G555" s="3">
        <f t="shared" si="27"/>
        <v>0</v>
      </c>
      <c r="H555" s="39"/>
    </row>
    <row r="556" spans="1:8" x14ac:dyDescent="0.25">
      <c r="A556" s="56"/>
      <c r="B556" s="2">
        <v>552</v>
      </c>
      <c r="C556" s="4">
        <v>61149</v>
      </c>
      <c r="D556" s="10">
        <f t="shared" si="25"/>
        <v>0</v>
      </c>
      <c r="E556" s="3">
        <f t="shared" si="26"/>
        <v>0</v>
      </c>
      <c r="F556" s="44"/>
      <c r="G556" s="3">
        <f t="shared" si="27"/>
        <v>0</v>
      </c>
      <c r="H556" s="39"/>
    </row>
    <row r="557" spans="1:8" x14ac:dyDescent="0.25">
      <c r="A557" s="56">
        <v>47</v>
      </c>
      <c r="B557" s="2">
        <v>553</v>
      </c>
      <c r="C557" s="4">
        <v>61179</v>
      </c>
      <c r="D557" s="10">
        <f t="shared" si="25"/>
        <v>0</v>
      </c>
      <c r="E557" s="3">
        <f t="shared" si="26"/>
        <v>0</v>
      </c>
      <c r="F557" s="44"/>
      <c r="G557" s="3">
        <f t="shared" si="27"/>
        <v>0</v>
      </c>
      <c r="H557" s="39"/>
    </row>
    <row r="558" spans="1:8" x14ac:dyDescent="0.25">
      <c r="A558" s="56"/>
      <c r="B558" s="2">
        <v>554</v>
      </c>
      <c r="C558" s="4">
        <v>61210</v>
      </c>
      <c r="D558" s="10">
        <f t="shared" si="25"/>
        <v>0</v>
      </c>
      <c r="E558" s="3">
        <f t="shared" si="26"/>
        <v>0</v>
      </c>
      <c r="F558" s="44"/>
      <c r="G558" s="3">
        <f t="shared" si="27"/>
        <v>0</v>
      </c>
      <c r="H558" s="39"/>
    </row>
    <row r="559" spans="1:8" x14ac:dyDescent="0.25">
      <c r="A559" s="56"/>
      <c r="C559" s="4"/>
      <c r="F559" s="44"/>
      <c r="H559" s="39"/>
    </row>
    <row r="560" spans="1:8" x14ac:dyDescent="0.25">
      <c r="A560" s="56"/>
      <c r="B560" s="9"/>
      <c r="C560" s="5"/>
      <c r="E560" s="10"/>
      <c r="F560" s="44"/>
      <c r="H560" s="39"/>
    </row>
    <row r="561" spans="1:8" x14ac:dyDescent="0.25">
      <c r="A561" s="56"/>
      <c r="B561" s="9"/>
      <c r="C561" s="5"/>
      <c r="E561" s="10"/>
      <c r="F561" s="44"/>
      <c r="H561" s="39"/>
    </row>
    <row r="562" spans="1:8" x14ac:dyDescent="0.25">
      <c r="A562" s="56"/>
      <c r="B562" s="9"/>
      <c r="C562" s="5"/>
      <c r="E562" s="10"/>
      <c r="F562" s="44"/>
      <c r="H562" s="39"/>
    </row>
    <row r="563" spans="1:8" x14ac:dyDescent="0.25">
      <c r="A563" s="56"/>
      <c r="B563" s="9"/>
      <c r="C563" s="5"/>
      <c r="E563" s="10"/>
      <c r="F563" s="44"/>
      <c r="H563" s="39"/>
    </row>
    <row r="564" spans="1:8" x14ac:dyDescent="0.25">
      <c r="A564" s="56"/>
      <c r="B564" s="9"/>
      <c r="C564" s="5"/>
      <c r="E564" s="10"/>
      <c r="F564" s="44"/>
      <c r="H564" s="39"/>
    </row>
    <row r="565" spans="1:8" x14ac:dyDescent="0.25">
      <c r="A565" s="56"/>
      <c r="B565" s="9"/>
      <c r="C565" s="5"/>
      <c r="E565" s="10"/>
      <c r="F565" s="44"/>
      <c r="H565" s="39"/>
    </row>
    <row r="566" spans="1:8" x14ac:dyDescent="0.25">
      <c r="A566" s="56"/>
      <c r="B566" s="9"/>
      <c r="C566" s="5"/>
      <c r="E566" s="10"/>
      <c r="F566" s="44"/>
      <c r="H566" s="39"/>
    </row>
    <row r="567" spans="1:8" x14ac:dyDescent="0.25">
      <c r="A567" s="56"/>
      <c r="B567" s="9"/>
      <c r="C567" s="5"/>
      <c r="E567" s="10"/>
      <c r="F567" s="44"/>
      <c r="H567" s="39"/>
    </row>
    <row r="568" spans="1:8" x14ac:dyDescent="0.25">
      <c r="A568" s="56"/>
      <c r="B568" s="9"/>
      <c r="C568" s="5"/>
      <c r="E568" s="10"/>
      <c r="F568" s="44"/>
      <c r="H568" s="39"/>
    </row>
    <row r="569" spans="1:8" x14ac:dyDescent="0.25">
      <c r="A569" s="56">
        <v>48</v>
      </c>
      <c r="B569" s="9"/>
      <c r="C569" s="5"/>
      <c r="E569" s="10"/>
      <c r="F569" s="44"/>
      <c r="H569" s="39"/>
    </row>
    <row r="570" spans="1:8" x14ac:dyDescent="0.25">
      <c r="A570" s="56"/>
      <c r="B570" s="9"/>
      <c r="C570" s="5"/>
      <c r="E570" s="10"/>
      <c r="F570" s="44"/>
      <c r="H570" s="39"/>
    </row>
    <row r="571" spans="1:8" x14ac:dyDescent="0.25">
      <c r="A571" s="56"/>
      <c r="B571" s="9"/>
      <c r="C571" s="5"/>
      <c r="E571" s="10"/>
      <c r="F571" s="44"/>
      <c r="H571" s="39"/>
    </row>
    <row r="572" spans="1:8" x14ac:dyDescent="0.25">
      <c r="A572" s="56"/>
      <c r="B572" s="9"/>
      <c r="C572" s="5"/>
      <c r="E572" s="10"/>
      <c r="F572" s="44"/>
      <c r="H572" s="39"/>
    </row>
    <row r="573" spans="1:8" x14ac:dyDescent="0.25">
      <c r="A573" s="56"/>
      <c r="B573" s="9"/>
      <c r="C573" s="5"/>
      <c r="E573" s="10"/>
      <c r="F573" s="44"/>
      <c r="H573" s="39"/>
    </row>
    <row r="574" spans="1:8" x14ac:dyDescent="0.25">
      <c r="A574" s="56"/>
      <c r="B574" s="9"/>
      <c r="C574" s="5"/>
      <c r="E574" s="10"/>
      <c r="F574" s="44"/>
      <c r="H574" s="39"/>
    </row>
    <row r="575" spans="1:8" x14ac:dyDescent="0.25">
      <c r="A575" s="56"/>
      <c r="B575" s="9"/>
      <c r="C575" s="5"/>
      <c r="E575" s="10"/>
      <c r="F575" s="44"/>
      <c r="H575" s="39"/>
    </row>
    <row r="576" spans="1:8" x14ac:dyDescent="0.25">
      <c r="A576" s="56"/>
      <c r="B576" s="9"/>
      <c r="C576" s="5"/>
      <c r="E576" s="10"/>
      <c r="F576" s="44"/>
      <c r="H576" s="39"/>
    </row>
    <row r="577" spans="1:8" x14ac:dyDescent="0.25">
      <c r="A577" s="56"/>
      <c r="B577" s="9"/>
      <c r="C577" s="5"/>
      <c r="E577" s="10"/>
      <c r="F577" s="44"/>
      <c r="H577" s="39"/>
    </row>
    <row r="578" spans="1:8" x14ac:dyDescent="0.25">
      <c r="A578" s="56"/>
      <c r="B578" s="9"/>
      <c r="C578" s="5"/>
      <c r="E578" s="10"/>
      <c r="F578" s="44"/>
      <c r="H578" s="39"/>
    </row>
    <row r="579" spans="1:8" x14ac:dyDescent="0.25">
      <c r="A579" s="56"/>
      <c r="B579" s="9"/>
      <c r="C579" s="5"/>
      <c r="E579" s="10"/>
      <c r="F579" s="44"/>
      <c r="H579" s="39"/>
    </row>
    <row r="580" spans="1:8" x14ac:dyDescent="0.25">
      <c r="A580" s="56"/>
      <c r="B580" s="9"/>
      <c r="C580" s="5"/>
      <c r="E580" s="10"/>
      <c r="F580" s="44"/>
      <c r="H580" s="39"/>
    </row>
    <row r="581" spans="1:8" x14ac:dyDescent="0.25">
      <c r="A581" s="56">
        <v>49</v>
      </c>
      <c r="B581" s="9"/>
      <c r="C581" s="5"/>
      <c r="E581" s="10"/>
      <c r="F581" s="44"/>
      <c r="H581" s="39"/>
    </row>
    <row r="582" spans="1:8" x14ac:dyDescent="0.25">
      <c r="A582" s="56"/>
      <c r="B582" s="9"/>
      <c r="C582" s="5"/>
      <c r="E582" s="10"/>
      <c r="F582" s="44"/>
      <c r="H582" s="39"/>
    </row>
    <row r="583" spans="1:8" x14ac:dyDescent="0.25">
      <c r="A583" s="56"/>
      <c r="B583" s="9"/>
      <c r="C583" s="5"/>
      <c r="E583" s="10"/>
      <c r="F583" s="44"/>
      <c r="H583" s="39"/>
    </row>
    <row r="584" spans="1:8" x14ac:dyDescent="0.25">
      <c r="A584" s="56"/>
      <c r="B584" s="9"/>
      <c r="C584" s="5"/>
      <c r="E584" s="10"/>
      <c r="F584" s="44"/>
      <c r="H584" s="39"/>
    </row>
    <row r="585" spans="1:8" x14ac:dyDescent="0.25">
      <c r="A585" s="56"/>
      <c r="B585" s="9"/>
      <c r="C585" s="5"/>
      <c r="E585" s="10"/>
      <c r="F585" s="44"/>
      <c r="H585" s="39"/>
    </row>
    <row r="586" spans="1:8" x14ac:dyDescent="0.25">
      <c r="A586" s="56"/>
      <c r="B586" s="9"/>
      <c r="C586" s="5"/>
      <c r="E586" s="10"/>
      <c r="F586" s="44"/>
      <c r="H586" s="39"/>
    </row>
    <row r="587" spans="1:8" x14ac:dyDescent="0.25">
      <c r="A587" s="56"/>
      <c r="B587" s="9"/>
      <c r="C587" s="5"/>
      <c r="E587" s="10"/>
      <c r="F587" s="44"/>
      <c r="H587" s="39"/>
    </row>
    <row r="588" spans="1:8" x14ac:dyDescent="0.25">
      <c r="A588" s="56"/>
      <c r="B588" s="9"/>
      <c r="C588" s="5"/>
      <c r="E588" s="10"/>
      <c r="F588" s="44"/>
      <c r="H588" s="39"/>
    </row>
    <row r="589" spans="1:8" x14ac:dyDescent="0.25">
      <c r="A589" s="56"/>
      <c r="B589" s="9"/>
      <c r="C589" s="5"/>
      <c r="E589" s="10"/>
      <c r="F589" s="44"/>
      <c r="H589" s="39"/>
    </row>
    <row r="590" spans="1:8" x14ac:dyDescent="0.25">
      <c r="A590" s="56"/>
      <c r="B590" s="9"/>
      <c r="C590" s="5"/>
      <c r="E590" s="10"/>
      <c r="F590" s="44"/>
      <c r="H590" s="39"/>
    </row>
    <row r="591" spans="1:8" x14ac:dyDescent="0.25">
      <c r="A591" s="56"/>
      <c r="B591" s="9"/>
      <c r="C591" s="5"/>
      <c r="E591" s="10"/>
      <c r="F591" s="44"/>
      <c r="H591" s="39"/>
    </row>
    <row r="592" spans="1:8" x14ac:dyDescent="0.25">
      <c r="A592" s="56"/>
      <c r="B592" s="9"/>
      <c r="C592" s="5"/>
      <c r="E592" s="10"/>
      <c r="F592" s="44"/>
      <c r="H592" s="39"/>
    </row>
    <row r="593" spans="1:8" x14ac:dyDescent="0.25">
      <c r="A593" s="56">
        <v>50</v>
      </c>
      <c r="B593" s="9"/>
      <c r="C593" s="5"/>
      <c r="E593" s="10"/>
      <c r="F593" s="44"/>
      <c r="H593" s="39"/>
    </row>
    <row r="594" spans="1:8" x14ac:dyDescent="0.25">
      <c r="A594" s="56"/>
      <c r="B594" s="9"/>
      <c r="C594" s="5"/>
      <c r="E594" s="10"/>
      <c r="F594" s="44"/>
      <c r="H594" s="39"/>
    </row>
    <row r="595" spans="1:8" x14ac:dyDescent="0.25">
      <c r="A595" s="56"/>
      <c r="B595" s="9"/>
      <c r="C595" s="5"/>
      <c r="E595" s="10"/>
      <c r="F595" s="44"/>
      <c r="H595" s="39"/>
    </row>
    <row r="596" spans="1:8" x14ac:dyDescent="0.25">
      <c r="A596" s="56"/>
      <c r="B596" s="9"/>
      <c r="C596" s="5"/>
      <c r="E596" s="10"/>
      <c r="F596" s="44"/>
      <c r="H596" s="39"/>
    </row>
    <row r="597" spans="1:8" x14ac:dyDescent="0.25">
      <c r="A597" s="56"/>
      <c r="B597" s="9"/>
      <c r="C597" s="5"/>
      <c r="E597" s="10"/>
      <c r="F597" s="44"/>
      <c r="H597" s="39"/>
    </row>
    <row r="598" spans="1:8" x14ac:dyDescent="0.25">
      <c r="A598" s="56"/>
      <c r="B598" s="9"/>
      <c r="C598" s="5"/>
      <c r="E598" s="10"/>
      <c r="F598" s="44"/>
      <c r="H598" s="39"/>
    </row>
    <row r="599" spans="1:8" x14ac:dyDescent="0.25">
      <c r="A599" s="56"/>
      <c r="B599" s="9"/>
      <c r="C599" s="5"/>
      <c r="E599" s="10"/>
      <c r="F599" s="44"/>
      <c r="H599" s="39"/>
    </row>
    <row r="600" spans="1:8" x14ac:dyDescent="0.25">
      <c r="A600" s="56"/>
      <c r="B600" s="9"/>
      <c r="C600" s="5"/>
      <c r="E600" s="10"/>
      <c r="F600" s="44"/>
      <c r="H600" s="39"/>
    </row>
    <row r="601" spans="1:8" x14ac:dyDescent="0.25">
      <c r="A601" s="56"/>
      <c r="B601" s="9"/>
      <c r="C601" s="5"/>
      <c r="E601" s="10"/>
      <c r="F601" s="44"/>
      <c r="H601" s="39"/>
    </row>
    <row r="602" spans="1:8" x14ac:dyDescent="0.25">
      <c r="A602" s="56"/>
      <c r="B602" s="9"/>
      <c r="C602" s="5"/>
      <c r="E602" s="10"/>
      <c r="F602" s="44"/>
      <c r="H602" s="39"/>
    </row>
    <row r="603" spans="1:8" x14ac:dyDescent="0.25">
      <c r="A603" s="56"/>
      <c r="B603" s="9"/>
      <c r="C603" s="5"/>
      <c r="E603" s="10"/>
      <c r="F603" s="44"/>
      <c r="H603" s="39"/>
    </row>
    <row r="604" spans="1:8" x14ac:dyDescent="0.25">
      <c r="A604" s="56"/>
      <c r="B604" s="9"/>
      <c r="C604" s="5"/>
      <c r="E604" s="10"/>
      <c r="F604" s="44"/>
      <c r="H604" s="39"/>
    </row>
    <row r="605" spans="1:8" x14ac:dyDescent="0.25">
      <c r="A605" s="56">
        <v>51</v>
      </c>
      <c r="B605" s="9"/>
      <c r="C605" s="5"/>
      <c r="E605" s="10"/>
      <c r="F605" s="44"/>
      <c r="H605" s="39"/>
    </row>
    <row r="606" spans="1:8" x14ac:dyDescent="0.25">
      <c r="A606" s="56"/>
      <c r="B606" s="9"/>
      <c r="C606" s="5"/>
      <c r="E606" s="10"/>
      <c r="F606" s="44"/>
      <c r="H606" s="39"/>
    </row>
    <row r="607" spans="1:8" x14ac:dyDescent="0.25">
      <c r="A607" s="56"/>
      <c r="B607" s="9"/>
      <c r="C607" s="5"/>
      <c r="E607" s="10"/>
      <c r="F607" s="44"/>
      <c r="H607" s="39"/>
    </row>
    <row r="608" spans="1:8" x14ac:dyDescent="0.25">
      <c r="A608" s="56"/>
      <c r="B608" s="9"/>
      <c r="C608" s="5"/>
      <c r="E608" s="10"/>
      <c r="F608" s="44"/>
      <c r="H608" s="39"/>
    </row>
    <row r="609" spans="1:8" x14ac:dyDescent="0.25">
      <c r="A609" s="56"/>
      <c r="B609" s="9"/>
      <c r="C609" s="5"/>
      <c r="E609" s="10"/>
      <c r="F609" s="44"/>
      <c r="H609" s="39"/>
    </row>
    <row r="610" spans="1:8" x14ac:dyDescent="0.25">
      <c r="A610" s="56"/>
      <c r="B610" s="9"/>
      <c r="C610" s="5"/>
      <c r="E610" s="10"/>
      <c r="F610" s="44"/>
      <c r="H610" s="39"/>
    </row>
    <row r="611" spans="1:8" x14ac:dyDescent="0.25">
      <c r="A611" s="56"/>
      <c r="B611" s="9"/>
      <c r="C611" s="5"/>
      <c r="E611" s="10"/>
      <c r="F611" s="44"/>
      <c r="H611" s="39"/>
    </row>
    <row r="612" spans="1:8" x14ac:dyDescent="0.25">
      <c r="A612" s="56"/>
      <c r="B612" s="9"/>
      <c r="C612" s="5"/>
      <c r="E612" s="10"/>
      <c r="F612" s="44"/>
      <c r="H612" s="39"/>
    </row>
    <row r="613" spans="1:8" x14ac:dyDescent="0.25">
      <c r="A613" s="56"/>
      <c r="B613" s="9"/>
      <c r="C613" s="5"/>
      <c r="E613" s="10"/>
      <c r="F613" s="44"/>
      <c r="H613" s="39"/>
    </row>
    <row r="614" spans="1:8" x14ac:dyDescent="0.25">
      <c r="A614" s="56"/>
      <c r="B614" s="9"/>
      <c r="C614" s="5"/>
      <c r="E614" s="10"/>
      <c r="F614" s="44"/>
      <c r="H614" s="39"/>
    </row>
    <row r="615" spans="1:8" x14ac:dyDescent="0.25">
      <c r="A615" s="56"/>
      <c r="B615" s="9"/>
      <c r="C615" s="5"/>
      <c r="E615" s="10"/>
      <c r="F615" s="44"/>
      <c r="H615" s="39"/>
    </row>
    <row r="616" spans="1:8" x14ac:dyDescent="0.25">
      <c r="A616" s="56"/>
      <c r="B616" s="9"/>
      <c r="C616" s="5"/>
      <c r="E616" s="10"/>
      <c r="F616" s="44"/>
      <c r="H616" s="39"/>
    </row>
    <row r="617" spans="1:8" x14ac:dyDescent="0.25">
      <c r="A617" s="56">
        <v>52</v>
      </c>
      <c r="B617" s="9"/>
      <c r="C617" s="5"/>
      <c r="E617" s="10"/>
      <c r="F617" s="44"/>
      <c r="H617" s="39"/>
    </row>
    <row r="618" spans="1:8" x14ac:dyDescent="0.25">
      <c r="A618" s="56"/>
      <c r="B618" s="9"/>
      <c r="C618" s="5"/>
      <c r="E618" s="10"/>
      <c r="F618" s="44"/>
      <c r="H618" s="39"/>
    </row>
    <row r="619" spans="1:8" x14ac:dyDescent="0.25">
      <c r="A619" s="56"/>
      <c r="B619" s="9"/>
      <c r="C619" s="5"/>
      <c r="E619" s="10"/>
      <c r="F619" s="44"/>
      <c r="H619" s="39"/>
    </row>
    <row r="620" spans="1:8" x14ac:dyDescent="0.25">
      <c r="A620" s="56"/>
      <c r="B620" s="9"/>
      <c r="C620" s="5"/>
      <c r="E620" s="10"/>
      <c r="F620" s="44"/>
      <c r="H620" s="39"/>
    </row>
    <row r="621" spans="1:8" x14ac:dyDescent="0.25">
      <c r="A621" s="56"/>
      <c r="B621" s="9"/>
      <c r="C621" s="5"/>
      <c r="E621" s="10"/>
      <c r="F621" s="44"/>
      <c r="H621" s="39"/>
    </row>
    <row r="622" spans="1:8" x14ac:dyDescent="0.25">
      <c r="A622" s="56"/>
      <c r="B622" s="9"/>
      <c r="C622" s="5"/>
      <c r="E622" s="10"/>
      <c r="F622" s="44"/>
      <c r="H622" s="39"/>
    </row>
    <row r="623" spans="1:8" x14ac:dyDescent="0.25">
      <c r="A623" s="56"/>
      <c r="B623" s="9"/>
      <c r="C623" s="5"/>
      <c r="E623" s="10"/>
      <c r="F623" s="44"/>
      <c r="H623" s="39"/>
    </row>
    <row r="624" spans="1:8" x14ac:dyDescent="0.25">
      <c r="A624" s="56"/>
      <c r="B624" s="9"/>
      <c r="C624" s="5"/>
      <c r="E624" s="10"/>
      <c r="F624" s="44"/>
      <c r="H624" s="39"/>
    </row>
    <row r="625" spans="1:8" x14ac:dyDescent="0.25">
      <c r="A625" s="56"/>
      <c r="B625" s="9"/>
      <c r="C625" s="5"/>
      <c r="E625" s="10"/>
      <c r="F625" s="44"/>
      <c r="H625" s="39"/>
    </row>
    <row r="626" spans="1:8" x14ac:dyDescent="0.25">
      <c r="A626" s="56"/>
      <c r="B626" s="9"/>
      <c r="C626" s="5"/>
      <c r="E626" s="10"/>
      <c r="F626" s="44"/>
      <c r="H626" s="39"/>
    </row>
    <row r="627" spans="1:8" x14ac:dyDescent="0.25">
      <c r="A627" s="56"/>
      <c r="B627" s="9"/>
      <c r="C627" s="5"/>
      <c r="E627" s="10"/>
      <c r="F627" s="44"/>
      <c r="H627" s="39"/>
    </row>
    <row r="628" spans="1:8" x14ac:dyDescent="0.25">
      <c r="A628" s="56"/>
      <c r="B628" s="9"/>
      <c r="C628" s="5"/>
      <c r="E628" s="10"/>
      <c r="F628" s="44"/>
      <c r="H628" s="39"/>
    </row>
    <row r="629" spans="1:8" x14ac:dyDescent="0.25">
      <c r="A629" s="56">
        <v>53</v>
      </c>
      <c r="B629" s="9"/>
      <c r="C629" s="5"/>
      <c r="E629" s="10"/>
      <c r="F629" s="44"/>
      <c r="H629" s="39"/>
    </row>
    <row r="630" spans="1:8" x14ac:dyDescent="0.25">
      <c r="A630" s="56"/>
      <c r="B630" s="9"/>
      <c r="C630" s="5"/>
      <c r="E630" s="10"/>
      <c r="F630" s="44"/>
      <c r="H630" s="39"/>
    </row>
    <row r="631" spans="1:8" x14ac:dyDescent="0.25">
      <c r="A631" s="56"/>
      <c r="B631" s="9"/>
      <c r="C631" s="5"/>
      <c r="E631" s="10"/>
      <c r="F631" s="44"/>
      <c r="H631" s="39"/>
    </row>
    <row r="632" spans="1:8" x14ac:dyDescent="0.25">
      <c r="A632" s="56"/>
      <c r="B632" s="9"/>
      <c r="C632" s="5"/>
      <c r="E632" s="10"/>
      <c r="F632" s="44"/>
      <c r="H632" s="39"/>
    </row>
    <row r="633" spans="1:8" x14ac:dyDescent="0.25">
      <c r="A633" s="56"/>
      <c r="B633" s="9"/>
      <c r="C633" s="5"/>
      <c r="E633" s="10"/>
      <c r="F633" s="44"/>
      <c r="H633" s="39"/>
    </row>
    <row r="634" spans="1:8" x14ac:dyDescent="0.25">
      <c r="A634" s="56"/>
      <c r="B634" s="9"/>
      <c r="C634" s="5"/>
      <c r="E634" s="10"/>
      <c r="F634" s="44"/>
      <c r="H634" s="39"/>
    </row>
    <row r="635" spans="1:8" x14ac:dyDescent="0.25">
      <c r="A635" s="56"/>
      <c r="B635" s="9"/>
      <c r="C635" s="5"/>
      <c r="E635" s="10"/>
      <c r="F635" s="44"/>
      <c r="H635" s="39"/>
    </row>
    <row r="636" spans="1:8" x14ac:dyDescent="0.25">
      <c r="A636" s="56"/>
      <c r="B636" s="9"/>
      <c r="C636" s="5"/>
      <c r="E636" s="10"/>
      <c r="F636" s="44"/>
      <c r="H636" s="39"/>
    </row>
    <row r="637" spans="1:8" x14ac:dyDescent="0.25">
      <c r="A637" s="56"/>
      <c r="B637" s="9"/>
      <c r="C637" s="5"/>
      <c r="E637" s="10"/>
      <c r="F637" s="44"/>
      <c r="H637" s="39"/>
    </row>
    <row r="638" spans="1:8" x14ac:dyDescent="0.25">
      <c r="A638" s="56"/>
      <c r="B638" s="9"/>
      <c r="C638" s="5"/>
      <c r="E638" s="10"/>
      <c r="F638" s="44"/>
      <c r="H638" s="39"/>
    </row>
    <row r="639" spans="1:8" x14ac:dyDescent="0.25">
      <c r="A639" s="56"/>
      <c r="B639" s="9"/>
      <c r="C639" s="5"/>
      <c r="E639" s="10"/>
      <c r="F639" s="44"/>
      <c r="H639" s="39"/>
    </row>
    <row r="640" spans="1:8" x14ac:dyDescent="0.25">
      <c r="A640" s="56"/>
      <c r="B640" s="9"/>
      <c r="C640" s="5"/>
      <c r="E640" s="10"/>
      <c r="F640" s="44"/>
      <c r="H640" s="39"/>
    </row>
    <row r="641" spans="1:8" x14ac:dyDescent="0.25">
      <c r="A641" s="56">
        <v>54</v>
      </c>
      <c r="B641" s="9"/>
      <c r="C641" s="5"/>
      <c r="E641" s="10"/>
      <c r="F641" s="44"/>
      <c r="H641" s="39"/>
    </row>
    <row r="642" spans="1:8" x14ac:dyDescent="0.25">
      <c r="A642" s="56"/>
      <c r="B642" s="9"/>
      <c r="C642" s="5"/>
      <c r="E642" s="10"/>
      <c r="F642" s="44"/>
      <c r="H642" s="39"/>
    </row>
    <row r="643" spans="1:8" x14ac:dyDescent="0.25">
      <c r="A643" s="56"/>
      <c r="B643" s="9"/>
      <c r="C643" s="5"/>
      <c r="E643" s="10"/>
      <c r="F643" s="44"/>
      <c r="H643" s="39"/>
    </row>
    <row r="644" spans="1:8" x14ac:dyDescent="0.25">
      <c r="A644" s="56"/>
      <c r="B644" s="9"/>
      <c r="C644" s="5"/>
      <c r="E644" s="10"/>
      <c r="F644" s="44"/>
      <c r="H644" s="39"/>
    </row>
    <row r="645" spans="1:8" x14ac:dyDescent="0.25">
      <c r="A645" s="56"/>
      <c r="B645" s="9"/>
      <c r="C645" s="5"/>
      <c r="E645" s="10"/>
      <c r="F645" s="44"/>
      <c r="H645" s="39"/>
    </row>
    <row r="646" spans="1:8" x14ac:dyDescent="0.25">
      <c r="A646" s="56"/>
      <c r="B646" s="9"/>
      <c r="C646" s="5"/>
      <c r="E646" s="10"/>
      <c r="F646" s="44"/>
      <c r="H646" s="39"/>
    </row>
    <row r="647" spans="1:8" x14ac:dyDescent="0.25">
      <c r="A647" s="56"/>
      <c r="B647" s="9"/>
      <c r="C647" s="5"/>
      <c r="E647" s="10"/>
      <c r="F647" s="44"/>
      <c r="H647" s="39"/>
    </row>
    <row r="648" spans="1:8" x14ac:dyDescent="0.25">
      <c r="A648" s="56"/>
      <c r="B648" s="9"/>
      <c r="C648" s="5"/>
      <c r="E648" s="10"/>
      <c r="F648" s="44"/>
      <c r="H648" s="39"/>
    </row>
    <row r="649" spans="1:8" x14ac:dyDescent="0.25">
      <c r="A649" s="56"/>
      <c r="B649" s="9"/>
      <c r="C649" s="5"/>
      <c r="E649" s="10"/>
      <c r="F649" s="44"/>
      <c r="H649" s="39"/>
    </row>
    <row r="650" spans="1:8" x14ac:dyDescent="0.25">
      <c r="A650" s="56"/>
      <c r="B650" s="9"/>
      <c r="C650" s="5"/>
      <c r="E650" s="10"/>
      <c r="F650" s="44"/>
      <c r="H650" s="39"/>
    </row>
    <row r="651" spans="1:8" x14ac:dyDescent="0.25">
      <c r="A651" s="56"/>
      <c r="B651" s="9"/>
      <c r="C651" s="5"/>
      <c r="E651" s="10"/>
      <c r="F651" s="44"/>
      <c r="H651" s="39"/>
    </row>
    <row r="652" spans="1:8" x14ac:dyDescent="0.25">
      <c r="A652" s="56"/>
      <c r="B652" s="9"/>
      <c r="C652" s="5"/>
      <c r="E652" s="10"/>
      <c r="F652" s="44"/>
      <c r="H652" s="39"/>
    </row>
    <row r="653" spans="1:8" x14ac:dyDescent="0.25">
      <c r="A653" s="56">
        <v>55</v>
      </c>
      <c r="B653" s="9"/>
      <c r="C653" s="5"/>
      <c r="E653" s="10"/>
      <c r="F653" s="44"/>
      <c r="H653" s="39"/>
    </row>
    <row r="654" spans="1:8" x14ac:dyDescent="0.25">
      <c r="A654" s="56"/>
      <c r="B654" s="9"/>
      <c r="C654" s="5"/>
      <c r="E654" s="10"/>
      <c r="F654" s="44"/>
      <c r="H654" s="39"/>
    </row>
    <row r="655" spans="1:8" x14ac:dyDescent="0.25">
      <c r="A655" s="56"/>
      <c r="B655" s="9"/>
      <c r="C655" s="5"/>
      <c r="E655" s="10"/>
      <c r="F655" s="44"/>
      <c r="H655" s="39"/>
    </row>
    <row r="656" spans="1:8" x14ac:dyDescent="0.25">
      <c r="A656" s="56"/>
      <c r="B656" s="9"/>
      <c r="C656" s="5"/>
      <c r="E656" s="10"/>
      <c r="F656" s="44"/>
      <c r="H656" s="39"/>
    </row>
    <row r="657" spans="1:8" x14ac:dyDescent="0.25">
      <c r="A657" s="56"/>
      <c r="B657" s="9"/>
      <c r="C657" s="5"/>
      <c r="E657" s="10"/>
      <c r="F657" s="44"/>
      <c r="H657" s="39"/>
    </row>
    <row r="658" spans="1:8" x14ac:dyDescent="0.25">
      <c r="A658" s="56"/>
      <c r="B658" s="9"/>
      <c r="C658" s="5"/>
      <c r="E658" s="10"/>
      <c r="F658" s="44"/>
      <c r="H658" s="39"/>
    </row>
    <row r="659" spans="1:8" x14ac:dyDescent="0.25">
      <c r="A659" s="56"/>
      <c r="B659" s="9"/>
      <c r="C659" s="5"/>
      <c r="E659" s="10"/>
      <c r="F659" s="44"/>
      <c r="H659" s="39"/>
    </row>
    <row r="660" spans="1:8" x14ac:dyDescent="0.25">
      <c r="A660" s="56"/>
      <c r="B660" s="9"/>
      <c r="C660" s="5"/>
      <c r="E660" s="10"/>
      <c r="F660" s="44"/>
      <c r="H660" s="39"/>
    </row>
    <row r="661" spans="1:8" x14ac:dyDescent="0.25">
      <c r="A661" s="56"/>
      <c r="B661" s="9"/>
      <c r="C661" s="5"/>
      <c r="E661" s="10"/>
      <c r="F661" s="44"/>
      <c r="H661" s="39"/>
    </row>
    <row r="662" spans="1:8" x14ac:dyDescent="0.25">
      <c r="A662" s="56"/>
      <c r="B662" s="9"/>
      <c r="C662" s="5"/>
      <c r="E662" s="10"/>
      <c r="F662" s="44"/>
      <c r="H662" s="39"/>
    </row>
    <row r="663" spans="1:8" x14ac:dyDescent="0.25">
      <c r="A663" s="56"/>
      <c r="B663" s="9"/>
      <c r="C663" s="5"/>
      <c r="E663" s="10"/>
      <c r="F663" s="44"/>
      <c r="H663" s="39"/>
    </row>
    <row r="664" spans="1:8" x14ac:dyDescent="0.25">
      <c r="A664" s="56"/>
      <c r="B664" s="9"/>
      <c r="C664" s="5"/>
      <c r="E664" s="10"/>
      <c r="F664" s="44"/>
      <c r="H664" s="39"/>
    </row>
    <row r="665" spans="1:8" x14ac:dyDescent="0.25">
      <c r="A665" s="56">
        <v>56</v>
      </c>
      <c r="B665" s="9"/>
      <c r="C665" s="5"/>
      <c r="E665" s="10"/>
      <c r="F665" s="44"/>
      <c r="H665" s="39"/>
    </row>
    <row r="666" spans="1:8" x14ac:dyDescent="0.25">
      <c r="A666" s="56"/>
      <c r="B666" s="9"/>
      <c r="C666" s="5"/>
      <c r="E666" s="10"/>
      <c r="F666" s="44"/>
      <c r="H666" s="39"/>
    </row>
    <row r="667" spans="1:8" x14ac:dyDescent="0.25">
      <c r="A667" s="56"/>
      <c r="B667" s="9"/>
      <c r="C667" s="5"/>
      <c r="E667" s="10"/>
      <c r="F667" s="44"/>
      <c r="H667" s="39"/>
    </row>
    <row r="668" spans="1:8" x14ac:dyDescent="0.25">
      <c r="A668" s="56"/>
      <c r="B668" s="9"/>
      <c r="C668" s="5"/>
      <c r="E668" s="10"/>
      <c r="F668" s="44"/>
      <c r="H668" s="39"/>
    </row>
    <row r="669" spans="1:8" x14ac:dyDescent="0.25">
      <c r="A669" s="56"/>
      <c r="B669" s="9"/>
      <c r="C669" s="5"/>
      <c r="E669" s="10"/>
      <c r="F669" s="44"/>
      <c r="H669" s="39"/>
    </row>
    <row r="670" spans="1:8" x14ac:dyDescent="0.25">
      <c r="A670" s="56"/>
      <c r="B670" s="9"/>
      <c r="C670" s="5"/>
      <c r="E670" s="10"/>
      <c r="F670" s="44"/>
      <c r="H670" s="39"/>
    </row>
    <row r="671" spans="1:8" x14ac:dyDescent="0.25">
      <c r="A671" s="56"/>
      <c r="B671" s="9"/>
      <c r="C671" s="5"/>
      <c r="E671" s="10"/>
      <c r="F671" s="44"/>
      <c r="H671" s="39"/>
    </row>
    <row r="672" spans="1:8" x14ac:dyDescent="0.25">
      <c r="A672" s="56"/>
      <c r="B672" s="9"/>
      <c r="C672" s="5"/>
      <c r="E672" s="10"/>
      <c r="F672" s="44"/>
      <c r="H672" s="39"/>
    </row>
    <row r="673" spans="1:8" x14ac:dyDescent="0.25">
      <c r="A673" s="56"/>
      <c r="B673" s="9"/>
      <c r="C673" s="5"/>
      <c r="E673" s="10"/>
      <c r="F673" s="44"/>
      <c r="H673" s="39"/>
    </row>
    <row r="674" spans="1:8" x14ac:dyDescent="0.25">
      <c r="A674" s="56"/>
      <c r="B674" s="9"/>
      <c r="C674" s="5"/>
      <c r="E674" s="10"/>
      <c r="F674" s="44"/>
      <c r="H674" s="39"/>
    </row>
    <row r="675" spans="1:8" x14ac:dyDescent="0.25">
      <c r="A675" s="56"/>
      <c r="B675" s="9"/>
      <c r="C675" s="5"/>
      <c r="E675" s="10"/>
      <c r="F675" s="44"/>
      <c r="H675" s="39"/>
    </row>
    <row r="676" spans="1:8" x14ac:dyDescent="0.25">
      <c r="A676" s="56"/>
      <c r="B676" s="9"/>
      <c r="C676" s="5"/>
      <c r="E676" s="10"/>
      <c r="F676" s="44"/>
      <c r="H676" s="39"/>
    </row>
    <row r="677" spans="1:8" x14ac:dyDescent="0.25">
      <c r="A677" s="56">
        <v>57</v>
      </c>
      <c r="B677" s="9"/>
      <c r="C677" s="5"/>
      <c r="E677" s="10"/>
      <c r="F677" s="44"/>
      <c r="H677" s="39"/>
    </row>
    <row r="678" spans="1:8" x14ac:dyDescent="0.25">
      <c r="A678" s="56"/>
      <c r="B678" s="9"/>
      <c r="C678" s="5"/>
      <c r="E678" s="10"/>
      <c r="F678" s="44"/>
      <c r="H678" s="39"/>
    </row>
    <row r="679" spans="1:8" x14ac:dyDescent="0.25">
      <c r="A679" s="56"/>
      <c r="B679" s="9"/>
      <c r="C679" s="5"/>
      <c r="E679" s="10"/>
      <c r="F679" s="44"/>
      <c r="H679" s="39"/>
    </row>
    <row r="680" spans="1:8" x14ac:dyDescent="0.25">
      <c r="A680" s="56"/>
      <c r="B680" s="9"/>
      <c r="C680" s="5"/>
      <c r="E680" s="10"/>
      <c r="F680" s="44"/>
      <c r="H680" s="39"/>
    </row>
    <row r="681" spans="1:8" x14ac:dyDescent="0.25">
      <c r="A681" s="56"/>
      <c r="B681" s="9"/>
      <c r="C681" s="5"/>
      <c r="E681" s="10"/>
      <c r="F681" s="44"/>
      <c r="H681" s="39"/>
    </row>
    <row r="682" spans="1:8" x14ac:dyDescent="0.25">
      <c r="A682" s="56"/>
      <c r="B682" s="9"/>
      <c r="C682" s="5"/>
      <c r="E682" s="10"/>
      <c r="F682" s="44"/>
      <c r="H682" s="39"/>
    </row>
    <row r="683" spans="1:8" x14ac:dyDescent="0.25">
      <c r="A683" s="56"/>
      <c r="B683" s="9"/>
      <c r="C683" s="5"/>
      <c r="E683" s="10"/>
      <c r="F683" s="44"/>
      <c r="H683" s="39"/>
    </row>
    <row r="684" spans="1:8" x14ac:dyDescent="0.25">
      <c r="A684" s="56"/>
      <c r="B684" s="9"/>
      <c r="C684" s="5"/>
      <c r="E684" s="10"/>
      <c r="F684" s="44"/>
      <c r="H684" s="39"/>
    </row>
    <row r="685" spans="1:8" x14ac:dyDescent="0.25">
      <c r="A685" s="56"/>
      <c r="B685" s="9"/>
      <c r="C685" s="5"/>
      <c r="E685" s="10"/>
      <c r="F685" s="44"/>
      <c r="H685" s="39"/>
    </row>
    <row r="686" spans="1:8" x14ac:dyDescent="0.25">
      <c r="A686" s="56"/>
      <c r="B686" s="9"/>
      <c r="C686" s="5"/>
      <c r="E686" s="10"/>
      <c r="F686" s="44"/>
      <c r="H686" s="39"/>
    </row>
    <row r="687" spans="1:8" x14ac:dyDescent="0.25">
      <c r="A687" s="56"/>
      <c r="B687" s="9"/>
      <c r="C687" s="5"/>
      <c r="E687" s="10"/>
      <c r="F687" s="44"/>
      <c r="H687" s="39"/>
    </row>
    <row r="688" spans="1:8" x14ac:dyDescent="0.25">
      <c r="A688" s="56"/>
      <c r="B688" s="9"/>
      <c r="C688" s="5"/>
      <c r="E688" s="10"/>
      <c r="F688" s="44"/>
      <c r="H688" s="39"/>
    </row>
    <row r="689" spans="1:7" x14ac:dyDescent="0.25">
      <c r="A689" s="56"/>
      <c r="B689" s="9"/>
      <c r="C689" s="5"/>
      <c r="E689" s="10"/>
      <c r="F689" s="38"/>
      <c r="G689" s="10"/>
    </row>
    <row r="690" spans="1:7" x14ac:dyDescent="0.25">
      <c r="A690" s="56"/>
      <c r="B690" s="9"/>
      <c r="C690" s="5"/>
      <c r="E690" s="10"/>
      <c r="F690" s="38"/>
      <c r="G690" s="10"/>
    </row>
    <row r="691" spans="1:7" x14ac:dyDescent="0.25">
      <c r="B691" s="9"/>
      <c r="C691" s="5"/>
      <c r="E691" s="10"/>
      <c r="F691" s="38"/>
      <c r="G691" s="10"/>
    </row>
    <row r="692" spans="1:7" x14ac:dyDescent="0.25">
      <c r="B692" s="9"/>
      <c r="C692" s="5"/>
      <c r="E692" s="10"/>
      <c r="F692" s="38"/>
      <c r="G692" s="10"/>
    </row>
    <row r="693" spans="1:7" x14ac:dyDescent="0.25">
      <c r="C693" s="5"/>
    </row>
    <row r="694" spans="1:7" x14ac:dyDescent="0.25">
      <c r="C694" s="5"/>
    </row>
    <row r="695" spans="1:7" x14ac:dyDescent="0.25">
      <c r="C695" s="5"/>
    </row>
    <row r="696" spans="1:7" x14ac:dyDescent="0.25">
      <c r="C696" s="5"/>
    </row>
    <row r="697" spans="1:7" x14ac:dyDescent="0.25">
      <c r="C697" s="5"/>
    </row>
    <row r="698" spans="1:7" x14ac:dyDescent="0.25">
      <c r="C698" s="5"/>
    </row>
    <row r="699" spans="1:7" x14ac:dyDescent="0.25">
      <c r="C699" s="5"/>
    </row>
    <row r="700" spans="1:7" x14ac:dyDescent="0.25">
      <c r="C700" s="5"/>
    </row>
    <row r="701" spans="1:7" x14ac:dyDescent="0.25">
      <c r="C701" s="5"/>
    </row>
    <row r="702" spans="1:7" x14ac:dyDescent="0.25">
      <c r="C702" s="5"/>
    </row>
    <row r="703" spans="1:7" x14ac:dyDescent="0.25">
      <c r="C703" s="5"/>
    </row>
    <row r="704" spans="1:7" x14ac:dyDescent="0.25">
      <c r="C704" s="5"/>
    </row>
    <row r="705" spans="3:3" x14ac:dyDescent="0.25">
      <c r="C705" s="5"/>
    </row>
    <row r="706" spans="3:3" x14ac:dyDescent="0.25">
      <c r="C706" s="5"/>
    </row>
    <row r="707" spans="3:3" x14ac:dyDescent="0.25">
      <c r="C707" s="5"/>
    </row>
    <row r="708" spans="3:3" x14ac:dyDescent="0.25">
      <c r="C708" s="5"/>
    </row>
    <row r="709" spans="3:3" x14ac:dyDescent="0.25">
      <c r="C709" s="5"/>
    </row>
    <row r="710" spans="3:3" x14ac:dyDescent="0.25">
      <c r="C710" s="5"/>
    </row>
    <row r="711" spans="3:3" x14ac:dyDescent="0.25">
      <c r="C711" s="5"/>
    </row>
    <row r="712" spans="3:3" x14ac:dyDescent="0.25">
      <c r="C712" s="5"/>
    </row>
    <row r="713" spans="3:3" x14ac:dyDescent="0.25">
      <c r="C713" s="5"/>
    </row>
    <row r="714" spans="3:3" x14ac:dyDescent="0.25">
      <c r="C714" s="5"/>
    </row>
    <row r="715" spans="3:3" x14ac:dyDescent="0.25">
      <c r="C715" s="5"/>
    </row>
    <row r="716" spans="3:3" x14ac:dyDescent="0.25">
      <c r="C716" s="5"/>
    </row>
    <row r="717" spans="3:3" x14ac:dyDescent="0.25">
      <c r="C717" s="5"/>
    </row>
    <row r="718" spans="3:3" x14ac:dyDescent="0.25">
      <c r="C718" s="5"/>
    </row>
    <row r="719" spans="3:3" x14ac:dyDescent="0.25">
      <c r="C719" s="5"/>
    </row>
    <row r="720" spans="3:3" x14ac:dyDescent="0.25">
      <c r="C720" s="5"/>
    </row>
    <row r="721" spans="3:3" x14ac:dyDescent="0.25">
      <c r="C721" s="5"/>
    </row>
    <row r="722" spans="3:3" x14ac:dyDescent="0.25">
      <c r="C722" s="5"/>
    </row>
    <row r="723" spans="3:3" x14ac:dyDescent="0.25">
      <c r="C723" s="5"/>
    </row>
    <row r="724" spans="3:3" x14ac:dyDescent="0.25">
      <c r="C724" s="5"/>
    </row>
    <row r="725" spans="3:3" x14ac:dyDescent="0.25">
      <c r="C725" s="5"/>
    </row>
    <row r="726" spans="3:3" x14ac:dyDescent="0.25">
      <c r="C726" s="5"/>
    </row>
    <row r="727" spans="3:3" x14ac:dyDescent="0.25">
      <c r="C727" s="5"/>
    </row>
    <row r="728" spans="3:3" x14ac:dyDescent="0.25">
      <c r="C728" s="5"/>
    </row>
    <row r="729" spans="3:3" x14ac:dyDescent="0.25">
      <c r="C729" s="5"/>
    </row>
    <row r="730" spans="3:3" x14ac:dyDescent="0.25">
      <c r="C730" s="5"/>
    </row>
    <row r="731" spans="3:3" x14ac:dyDescent="0.25">
      <c r="C731" s="5"/>
    </row>
    <row r="732" spans="3:3" x14ac:dyDescent="0.25">
      <c r="C732" s="5"/>
    </row>
    <row r="733" spans="3:3" x14ac:dyDescent="0.25">
      <c r="C733" s="5"/>
    </row>
    <row r="734" spans="3:3" x14ac:dyDescent="0.25">
      <c r="C734" s="5"/>
    </row>
    <row r="735" spans="3:3" x14ac:dyDescent="0.25">
      <c r="C735" s="5"/>
    </row>
    <row r="736" spans="3:3" x14ac:dyDescent="0.25">
      <c r="C736" s="5"/>
    </row>
    <row r="737" spans="3:3" x14ac:dyDescent="0.25">
      <c r="C737" s="5"/>
    </row>
    <row r="738" spans="3:3" x14ac:dyDescent="0.25">
      <c r="C738" s="5"/>
    </row>
    <row r="739" spans="3:3" x14ac:dyDescent="0.25">
      <c r="C739" s="5"/>
    </row>
    <row r="740" spans="3:3" x14ac:dyDescent="0.25">
      <c r="C740" s="5"/>
    </row>
    <row r="741" spans="3:3" x14ac:dyDescent="0.25">
      <c r="C741" s="5"/>
    </row>
    <row r="742" spans="3:3" x14ac:dyDescent="0.25">
      <c r="C742" s="5"/>
    </row>
    <row r="743" spans="3:3" x14ac:dyDescent="0.25">
      <c r="C743" s="5"/>
    </row>
    <row r="744" spans="3:3" x14ac:dyDescent="0.25">
      <c r="C744" s="5"/>
    </row>
    <row r="745" spans="3:3" x14ac:dyDescent="0.25">
      <c r="C745" s="5"/>
    </row>
    <row r="746" spans="3:3" x14ac:dyDescent="0.25">
      <c r="C746" s="5"/>
    </row>
    <row r="747" spans="3:3" x14ac:dyDescent="0.25">
      <c r="C747" s="5"/>
    </row>
    <row r="748" spans="3:3" x14ac:dyDescent="0.25">
      <c r="C748" s="5"/>
    </row>
    <row r="749" spans="3:3" x14ac:dyDescent="0.25">
      <c r="C749" s="5"/>
    </row>
    <row r="750" spans="3:3" x14ac:dyDescent="0.25">
      <c r="C750" s="5"/>
    </row>
    <row r="751" spans="3:3" x14ac:dyDescent="0.25">
      <c r="C751" s="5"/>
    </row>
    <row r="752" spans="3:3" x14ac:dyDescent="0.25">
      <c r="C752" s="5"/>
    </row>
    <row r="753" spans="3:3" x14ac:dyDescent="0.25">
      <c r="C753" s="5"/>
    </row>
    <row r="754" spans="3:3" x14ac:dyDescent="0.25">
      <c r="C754" s="5"/>
    </row>
    <row r="755" spans="3:3" x14ac:dyDescent="0.25">
      <c r="C755" s="5"/>
    </row>
  </sheetData>
  <mergeCells count="60">
    <mergeCell ref="A65:A76"/>
    <mergeCell ref="A5:A16"/>
    <mergeCell ref="A17:A28"/>
    <mergeCell ref="A29:A40"/>
    <mergeCell ref="A41:A52"/>
    <mergeCell ref="A53:A64"/>
    <mergeCell ref="A209:A220"/>
    <mergeCell ref="A77:A88"/>
    <mergeCell ref="A89:A100"/>
    <mergeCell ref="A101:A112"/>
    <mergeCell ref="A113:A124"/>
    <mergeCell ref="A125:A136"/>
    <mergeCell ref="A137:A148"/>
    <mergeCell ref="A149:A160"/>
    <mergeCell ref="A161:A172"/>
    <mergeCell ref="A173:A184"/>
    <mergeCell ref="A185:A196"/>
    <mergeCell ref="A197:A208"/>
    <mergeCell ref="A317:A328"/>
    <mergeCell ref="A329:A340"/>
    <mergeCell ref="A341:A352"/>
    <mergeCell ref="A353:A364"/>
    <mergeCell ref="A221:A232"/>
    <mergeCell ref="A233:A244"/>
    <mergeCell ref="A245:A256"/>
    <mergeCell ref="A257:A268"/>
    <mergeCell ref="A269:A280"/>
    <mergeCell ref="A281:A292"/>
    <mergeCell ref="A2:M2"/>
    <mergeCell ref="A581:A592"/>
    <mergeCell ref="A593:A604"/>
    <mergeCell ref="A605:A616"/>
    <mergeCell ref="A617:A628"/>
    <mergeCell ref="A509:A520"/>
    <mergeCell ref="A521:A532"/>
    <mergeCell ref="A533:A544"/>
    <mergeCell ref="A545:A556"/>
    <mergeCell ref="A557:A568"/>
    <mergeCell ref="A569:A580"/>
    <mergeCell ref="A437:A448"/>
    <mergeCell ref="A449:A460"/>
    <mergeCell ref="A461:A472"/>
    <mergeCell ref="A473:A484"/>
    <mergeCell ref="A485:A496"/>
    <mergeCell ref="A653:A664"/>
    <mergeCell ref="A665:A676"/>
    <mergeCell ref="A677:A688"/>
    <mergeCell ref="A689:A690"/>
    <mergeCell ref="K4:M4"/>
    <mergeCell ref="A629:A640"/>
    <mergeCell ref="A641:A652"/>
    <mergeCell ref="A497:A508"/>
    <mergeCell ref="A365:A376"/>
    <mergeCell ref="A377:A388"/>
    <mergeCell ref="A389:A400"/>
    <mergeCell ref="A401:A412"/>
    <mergeCell ref="A413:A424"/>
    <mergeCell ref="A425:A436"/>
    <mergeCell ref="A293:A304"/>
    <mergeCell ref="A305:A3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0F0F8-5249-47DD-A99E-5FCB0DCB32F8}">
  <dimension ref="B3:I17"/>
  <sheetViews>
    <sheetView workbookViewId="0">
      <selection activeCell="F11" sqref="F11"/>
    </sheetView>
  </sheetViews>
  <sheetFormatPr defaultRowHeight="15" x14ac:dyDescent="0.25"/>
  <cols>
    <col min="2" max="2" width="16.28515625" bestFit="1" customWidth="1"/>
    <col min="3" max="3" width="14.85546875" style="1" customWidth="1"/>
    <col min="4" max="4" width="13.85546875" customWidth="1"/>
    <col min="5" max="5" width="29.140625" bestFit="1" customWidth="1"/>
    <col min="6" max="6" width="29.140625" style="1" bestFit="1" customWidth="1"/>
    <col min="7" max="7" width="3.28515625" customWidth="1"/>
  </cols>
  <sheetData>
    <row r="3" spans="2:9" s="8" customFormat="1" x14ac:dyDescent="0.25">
      <c r="B3" s="8" t="s">
        <v>38</v>
      </c>
      <c r="C3" s="16" t="s">
        <v>30</v>
      </c>
      <c r="D3" s="8" t="s">
        <v>31</v>
      </c>
      <c r="E3" s="8" t="s">
        <v>39</v>
      </c>
      <c r="F3" s="16" t="s">
        <v>40</v>
      </c>
    </row>
    <row r="4" spans="2:9" x14ac:dyDescent="0.25">
      <c r="B4" t="s">
        <v>32</v>
      </c>
      <c r="C4" s="31">
        <v>15000</v>
      </c>
      <c r="D4" s="17">
        <f>C4/$C$9</f>
        <v>0.15</v>
      </c>
      <c r="E4" s="21">
        <v>0.06</v>
      </c>
      <c r="F4" s="22">
        <f>E4*D4</f>
        <v>8.9999999999999993E-3</v>
      </c>
    </row>
    <row r="5" spans="2:9" x14ac:dyDescent="0.25">
      <c r="B5" t="s">
        <v>33</v>
      </c>
      <c r="C5" s="31">
        <v>20000</v>
      </c>
      <c r="D5" s="17">
        <f t="shared" ref="D5:D8" si="0">C5/$C$9</f>
        <v>0.2</v>
      </c>
      <c r="E5" s="21">
        <v>0.08</v>
      </c>
      <c r="F5" s="22">
        <f t="shared" ref="F5:F8" si="1">E5*D5</f>
        <v>1.6E-2</v>
      </c>
    </row>
    <row r="6" spans="2:9" x14ac:dyDescent="0.25">
      <c r="B6" t="s">
        <v>34</v>
      </c>
      <c r="C6" s="31">
        <v>20000</v>
      </c>
      <c r="D6" s="17">
        <f t="shared" si="0"/>
        <v>0.2</v>
      </c>
      <c r="E6" s="21">
        <v>0.1</v>
      </c>
      <c r="F6" s="22">
        <f t="shared" si="1"/>
        <v>2.0000000000000004E-2</v>
      </c>
    </row>
    <row r="7" spans="2:9" x14ac:dyDescent="0.25">
      <c r="B7" t="s">
        <v>35</v>
      </c>
      <c r="C7" s="31">
        <v>40000</v>
      </c>
      <c r="D7" s="17">
        <f t="shared" si="0"/>
        <v>0.4</v>
      </c>
      <c r="E7" s="21">
        <v>3.5000000000000003E-2</v>
      </c>
      <c r="F7" s="22">
        <f t="shared" si="1"/>
        <v>1.4000000000000002E-2</v>
      </c>
    </row>
    <row r="8" spans="2:9" x14ac:dyDescent="0.25">
      <c r="B8" t="s">
        <v>36</v>
      </c>
      <c r="C8" s="31">
        <v>5000</v>
      </c>
      <c r="D8" s="17">
        <f t="shared" si="0"/>
        <v>0.05</v>
      </c>
      <c r="E8" s="21">
        <v>0.2</v>
      </c>
      <c r="F8" s="22">
        <f t="shared" si="1"/>
        <v>1.0000000000000002E-2</v>
      </c>
    </row>
    <row r="9" spans="2:9" s="8" customFormat="1" x14ac:dyDescent="0.25">
      <c r="B9" s="8" t="s">
        <v>37</v>
      </c>
      <c r="C9" s="16">
        <f>SUM(C4:C8)</f>
        <v>100000</v>
      </c>
      <c r="D9" s="18">
        <f>SUM(D4:D8)</f>
        <v>1</v>
      </c>
      <c r="E9" s="30" t="s">
        <v>43</v>
      </c>
      <c r="F9" s="19">
        <f>SUM(F4:F8)</f>
        <v>6.9000000000000006E-2</v>
      </c>
    </row>
    <row r="10" spans="2:9" x14ac:dyDescent="0.25">
      <c r="E10" s="30" t="s">
        <v>41</v>
      </c>
      <c r="F10" s="19">
        <f>(1+F9)^(1/12)-1</f>
        <v>5.5757898442876375E-3</v>
      </c>
      <c r="I10" s="22"/>
    </row>
    <row r="11" spans="2:9" x14ac:dyDescent="0.25">
      <c r="E11" s="8" t="s">
        <v>50</v>
      </c>
      <c r="F11" s="46">
        <v>0.05</v>
      </c>
      <c r="G11" s="19"/>
    </row>
    <row r="12" spans="2:9" x14ac:dyDescent="0.25">
      <c r="E12" s="47" t="s">
        <v>51</v>
      </c>
      <c r="F12" s="23">
        <f>F10*(1-F11)</f>
        <v>5.2970003520732556E-3</v>
      </c>
    </row>
    <row r="17" spans="3:3" x14ac:dyDescent="0.25">
      <c r="C17" s="2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Plano</vt:lpstr>
      <vt:lpstr>Portfólio</vt:lpstr>
    </vt:vector>
  </TitlesOfParts>
  <Company>Secretaria de 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Victorio Amoedo Luedy</dc:creator>
  <cp:lastModifiedBy>Victorio Amoedo Luedy</cp:lastModifiedBy>
  <dcterms:created xsi:type="dcterms:W3CDTF">2018-07-27T22:58:50Z</dcterms:created>
  <dcterms:modified xsi:type="dcterms:W3CDTF">2022-05-05T18:47:03Z</dcterms:modified>
</cp:coreProperties>
</file>