
<file path=[Content_Types].xml><?xml version="1.0" encoding="utf-8"?>
<Types xmlns="http://schemas.openxmlformats.org/package/2006/content-types"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1" activeTab="1"/>
  </bookViews>
  <sheets>
    <sheet name="Team_Chater" sheetId="4" state="hidden" r:id="rId1"/>
    <sheet name="Aula_01_Mapa_Estratégico" sheetId="6" r:id="rId2"/>
    <sheet name="Aula_01_Payback" sheetId="17" r:id="rId3"/>
    <sheet name="Planilha2" sheetId="1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7"/>
  <c r="C2" s="1"/>
  <c r="F5" i="12" l="1"/>
  <c r="F6" s="1"/>
  <c r="C4"/>
  <c r="C3"/>
  <c r="C2"/>
  <c r="G5" l="1"/>
  <c r="E5"/>
  <c r="D5"/>
  <c r="C5"/>
  <c r="B5"/>
  <c r="C6" l="1"/>
  <c r="B6"/>
  <c r="G6"/>
  <c r="E6"/>
  <c r="D6"/>
</calcChain>
</file>

<file path=xl/sharedStrings.xml><?xml version="1.0" encoding="utf-8"?>
<sst xmlns="http://schemas.openxmlformats.org/spreadsheetml/2006/main" count="111" uniqueCount="101">
  <si>
    <t>Cronograma</t>
  </si>
  <si>
    <t>TEAM CHARTER</t>
  </si>
  <si>
    <t>PROJETO:</t>
  </si>
  <si>
    <t>Data:</t>
  </si>
  <si>
    <t>Impacto nos negócios</t>
  </si>
  <si>
    <t>Declaração de oportunidades</t>
  </si>
  <si>
    <t>Declaração de Objetivos e Metas</t>
  </si>
  <si>
    <t>Escopo do projeto</t>
  </si>
  <si>
    <t>Seleção do Time</t>
  </si>
  <si>
    <t xml:space="preserve">Perspectiva </t>
  </si>
  <si>
    <t>Objetivo estratégico</t>
  </si>
  <si>
    <t>Indicador</t>
  </si>
  <si>
    <t>Atual</t>
  </si>
  <si>
    <t>Meta</t>
  </si>
  <si>
    <t>Financeira</t>
  </si>
  <si>
    <t>Clientes</t>
  </si>
  <si>
    <t>Processos internos</t>
  </si>
  <si>
    <t>Pessoas</t>
  </si>
  <si>
    <t>MAPA ESTRATÉGICO SIMPLIFICADO</t>
  </si>
  <si>
    <r>
      <t xml:space="preserve">- Atualmente a empresa está no </t>
    </r>
    <r>
      <rPr>
        <b/>
        <sz val="11"/>
        <color theme="1"/>
        <rFont val="Calibri"/>
        <family val="2"/>
        <scheme val="minor"/>
      </rPr>
      <t>ponto de equilíbrio</t>
    </r>
    <r>
      <rPr>
        <sz val="11"/>
        <color theme="1"/>
        <rFont val="Calibri"/>
        <family val="2"/>
        <scheme val="minor"/>
      </rPr>
      <t>, ou seja, a partir desse ponto ela passa a perder dinheiro e se tornar deficitária.
'- 50% das máquinas estão paradas por problemas não identificados;
'- A empresa está trabalhando 37% abaixo da sua capacidade instalada.
'- Alto índice de reclamação pelo SAC
** Todos esses pontos estão impactando no lucro operacional da organização. (DRE)</t>
    </r>
  </si>
  <si>
    <r>
      <t xml:space="preserve">Na empresa </t>
    </r>
    <r>
      <rPr>
        <b/>
        <i/>
        <sz val="11"/>
        <color theme="1"/>
        <rFont val="Calibri"/>
        <family val="2"/>
        <scheme val="minor"/>
      </rPr>
      <t>Biscoitos&amp;Bolachas</t>
    </r>
    <r>
      <rPr>
        <sz val="11"/>
        <color theme="1"/>
        <rFont val="Calibri"/>
        <family val="2"/>
        <scheme val="minor"/>
      </rPr>
      <t xml:space="preserve"> na matriz em São Paulo</t>
    </r>
  </si>
  <si>
    <t>Aumentar o lucro operacional da empresa para R$ 1,1M (DRE)</t>
  </si>
  <si>
    <t>Atividades</t>
  </si>
  <si>
    <t>Entendimento inicial do processo</t>
  </si>
  <si>
    <t>Modelagem de processos</t>
  </si>
  <si>
    <t>Análise do fluxo de valor do processo</t>
  </si>
  <si>
    <t>Encontrar a causa raiz</t>
  </si>
  <si>
    <t>Priorização das principais necessidades</t>
  </si>
  <si>
    <t>1ªMês</t>
  </si>
  <si>
    <t>2ªMês</t>
  </si>
  <si>
    <t>3ªMês</t>
  </si>
  <si>
    <t>4ªMês</t>
  </si>
  <si>
    <t>5ªMês</t>
  </si>
  <si>
    <t>6ªMês</t>
  </si>
  <si>
    <t>Nome</t>
  </si>
  <si>
    <t>Área</t>
  </si>
  <si>
    <t>Função</t>
  </si>
  <si>
    <t>Daniel</t>
  </si>
  <si>
    <t>Diretor de operações</t>
  </si>
  <si>
    <t>Fernando</t>
  </si>
  <si>
    <t>PMO</t>
  </si>
  <si>
    <t>Mário</t>
  </si>
  <si>
    <t>Gerente de produção</t>
  </si>
  <si>
    <t>Márcia</t>
  </si>
  <si>
    <t>Encarregada de manutenção</t>
  </si>
  <si>
    <t>Daniela</t>
  </si>
  <si>
    <t>Gerente de relacionamento</t>
  </si>
  <si>
    <t>Produção</t>
  </si>
  <si>
    <t>Projetos</t>
  </si>
  <si>
    <t>Manutenção</t>
  </si>
  <si>
    <t>RH</t>
  </si>
  <si>
    <t>DOMINAR - AUMENTAR O LUCRO OPERACIONAL DA BISCOITOS&amp;BOLACHAS</t>
  </si>
  <si>
    <r>
      <t xml:space="preserve">- Com a melhoria de processos a empresa se beneficiará de qualidade na produção dos biscoitos e consequentemente aumentará o </t>
    </r>
    <r>
      <rPr>
        <i/>
        <sz val="11"/>
        <color theme="1"/>
        <rFont val="Calibri"/>
        <family val="2"/>
        <scheme val="minor"/>
      </rPr>
      <t>Market Share</t>
    </r>
    <r>
      <rPr>
        <sz val="11"/>
        <color theme="1"/>
        <rFont val="Calibri"/>
        <family val="2"/>
        <scheme val="minor"/>
      </rPr>
      <t xml:space="preserve"> da Biscoitos&amp;Bolachas.
'- Conquista de novos clientes;</t>
    </r>
  </si>
  <si>
    <t>Aumentar o lucro operacional (DRE)</t>
  </si>
  <si>
    <t>Diminuir custo de produção</t>
  </si>
  <si>
    <t xml:space="preserve">Aumentar receita </t>
  </si>
  <si>
    <t>Diminuir o retrabalho</t>
  </si>
  <si>
    <t>Diminuir o índice de defeitos na produção</t>
  </si>
  <si>
    <t xml:space="preserve">Melhorar a qualidade dos biscoitos </t>
  </si>
  <si>
    <t>Aumento a eficiência operacional das máquinas</t>
  </si>
  <si>
    <t xml:space="preserve">Diminuir o absenteísmo </t>
  </si>
  <si>
    <t>Plano de desenvolvimento profissional para os colaboradores</t>
  </si>
  <si>
    <t>Diminuir o gasto com produção</t>
  </si>
  <si>
    <t>Qualidade percebida pelo cliente</t>
  </si>
  <si>
    <t>Novos clientes</t>
  </si>
  <si>
    <t>Fidelidade dos clientes</t>
  </si>
  <si>
    <t>Aumentar a motivação dos colaboradores</t>
  </si>
  <si>
    <t>Construir biscoito de melhor qualidade</t>
  </si>
  <si>
    <t xml:space="preserve">Atender ao cliente com excelência </t>
  </si>
  <si>
    <t>Respeitar prazos de entregas</t>
  </si>
  <si>
    <t>% Defeitos</t>
  </si>
  <si>
    <t>Receita</t>
  </si>
  <si>
    <t>Manhã</t>
  </si>
  <si>
    <t>Tarde</t>
  </si>
  <si>
    <t>Noite</t>
  </si>
  <si>
    <t>Deformados</t>
  </si>
  <si>
    <t>Fora do peso</t>
  </si>
  <si>
    <t>Queimados</t>
  </si>
  <si>
    <t>Fora de tonalidade</t>
  </si>
  <si>
    <t>Excesso de chocolate</t>
  </si>
  <si>
    <t>Total</t>
  </si>
  <si>
    <t>Quebrados</t>
  </si>
  <si>
    <t>Tempo de Payback</t>
  </si>
  <si>
    <t>Investimento de capital (RS)</t>
  </si>
  <si>
    <t>Benefícios Anuais (R$)</t>
  </si>
  <si>
    <t>Anos</t>
  </si>
  <si>
    <t>Meses</t>
  </si>
  <si>
    <t>DRE (R$)</t>
  </si>
  <si>
    <t>Custo de produção</t>
  </si>
  <si>
    <t xml:space="preserve">% Índice de satisfação dos clientes </t>
  </si>
  <si>
    <t xml:space="preserve">%Índice de reclamação </t>
  </si>
  <si>
    <t>Números de clientes</t>
  </si>
  <si>
    <t>Tempo de permanência do cliente</t>
  </si>
  <si>
    <t>% Índice de retrabalho</t>
  </si>
  <si>
    <t>% Índice de máquinas paradas</t>
  </si>
  <si>
    <t>% índice de entrega dentro do prazo</t>
  </si>
  <si>
    <t>% índice de absenteísmo</t>
  </si>
  <si>
    <t>Índice de colaboradores treinados</t>
  </si>
  <si>
    <t>1,8M</t>
  </si>
  <si>
    <t>-</t>
  </si>
  <si>
    <t>2M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</si>
</sst>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* #,##0.00_-;\-[$R$-416]* #,##0.00_-;_-[$R$-416]* &quot;-&quot;??_-;_-@_-"/>
  </numFmts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</cellStyleXfs>
  <cellXfs count="12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  <xf numFmtId="14" fontId="0" fillId="0" borderId="0" xfId="0" applyNumberFormat="1"/>
    <xf numFmtId="0" fontId="0" fillId="0" borderId="0" xfId="0" quotePrefix="1"/>
    <xf numFmtId="0" fontId="0" fillId="2" borderId="3" xfId="0" applyFill="1" applyBorder="1"/>
    <xf numFmtId="0" fontId="0" fillId="2" borderId="4" xfId="0" applyFill="1" applyBorder="1"/>
    <xf numFmtId="0" fontId="0" fillId="3" borderId="16" xfId="0" applyFill="1" applyBorder="1"/>
    <xf numFmtId="0" fontId="0" fillId="0" borderId="16" xfId="0" applyBorder="1"/>
    <xf numFmtId="0" fontId="0" fillId="3" borderId="22" xfId="0" applyFill="1" applyBorder="1"/>
    <xf numFmtId="0" fontId="0" fillId="3" borderId="23" xfId="0" applyFill="1" applyBorder="1"/>
    <xf numFmtId="0" fontId="0" fillId="0" borderId="25" xfId="0" applyBorder="1"/>
    <xf numFmtId="0" fontId="0" fillId="3" borderId="25" xfId="0" applyFill="1" applyBorder="1"/>
    <xf numFmtId="0" fontId="2" fillId="2" borderId="11" xfId="0" applyFont="1" applyFill="1" applyBorder="1"/>
    <xf numFmtId="0" fontId="2" fillId="2" borderId="2" xfId="0" applyFont="1" applyFill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3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3" borderId="1" xfId="0" applyNumberFormat="1" applyFill="1" applyBorder="1"/>
    <xf numFmtId="44" fontId="0" fillId="3" borderId="1" xfId="3" applyFont="1" applyFill="1" applyBorder="1"/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0" fillId="0" borderId="0" xfId="0" quotePrefix="1" applyBorder="1" applyAlignment="1">
      <alignment horizontal="left"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2" xfId="3" applyFont="1" applyBorder="1" applyAlignment="1">
      <alignment horizontal="center"/>
    </xf>
    <xf numFmtId="44" fontId="0" fillId="0" borderId="4" xfId="3" applyFont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">
    <cellStyle name="Moeda" xfId="3" builtinId="4"/>
    <cellStyle name="Normal" xfId="0" builtinId="0"/>
    <cellStyle name="Normal 2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571500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28575" y="38100"/>
          <a:ext cx="5429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590550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0646" t="35551" r="65809" b="40618"/>
        <a:stretch/>
      </xdr:blipFill>
      <xdr:spPr>
        <a:xfrm>
          <a:off x="47625" y="19050"/>
          <a:ext cx="542925" cy="504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DE PROJETO"/>
      <sheetName val="Dicionario_de_Risc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opLeftCell="A4" workbookViewId="0">
      <selection activeCell="B4" sqref="B4:T4"/>
    </sheetView>
  </sheetViews>
  <sheetFormatPr defaultRowHeight="15"/>
  <cols>
    <col min="2" max="2" width="10.7109375" bestFit="1" customWidth="1"/>
    <col min="3" max="3" width="11.7109375" bestFit="1" customWidth="1"/>
  </cols>
  <sheetData>
    <row r="1" spans="1:20">
      <c r="B1" s="59" t="s">
        <v>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</row>
    <row r="2" spans="1:20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20" ht="15.75" thickBot="1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/>
    </row>
    <row r="4" spans="1:20" ht="15.75" thickBot="1">
      <c r="A4" s="3" t="s">
        <v>2</v>
      </c>
      <c r="B4" s="68" t="s">
        <v>51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</row>
    <row r="6" spans="1:20" ht="15.75" thickBot="1">
      <c r="A6" t="s">
        <v>3</v>
      </c>
      <c r="B6" s="14"/>
      <c r="Q6" s="15"/>
    </row>
    <row r="7" spans="1:20" ht="15.75" thickBot="1">
      <c r="A7" s="24" t="s">
        <v>4</v>
      </c>
      <c r="B7" s="4"/>
      <c r="C7" s="4"/>
      <c r="D7" s="4"/>
      <c r="E7" s="4"/>
      <c r="F7" s="4"/>
      <c r="G7" s="4"/>
      <c r="H7" s="4"/>
      <c r="I7" s="4"/>
      <c r="J7" s="5"/>
      <c r="K7" s="24" t="s">
        <v>5</v>
      </c>
      <c r="L7" s="4"/>
      <c r="M7" s="4"/>
      <c r="N7" s="4"/>
      <c r="O7" s="4"/>
      <c r="P7" s="4"/>
      <c r="Q7" s="4"/>
      <c r="R7" s="4"/>
      <c r="S7" s="4"/>
      <c r="T7" s="5"/>
    </row>
    <row r="8" spans="1:20" ht="24.75" customHeight="1">
      <c r="A8" s="70" t="s">
        <v>19</v>
      </c>
      <c r="B8" s="71"/>
      <c r="C8" s="71"/>
      <c r="D8" s="71"/>
      <c r="E8" s="71"/>
      <c r="F8" s="71"/>
      <c r="G8" s="71"/>
      <c r="H8" s="71"/>
      <c r="I8" s="71"/>
      <c r="J8" s="72"/>
      <c r="K8" s="70" t="s">
        <v>52</v>
      </c>
      <c r="L8" s="79"/>
      <c r="M8" s="79"/>
      <c r="N8" s="79"/>
      <c r="O8" s="79"/>
      <c r="P8" s="79"/>
      <c r="Q8" s="79"/>
      <c r="R8" s="79"/>
      <c r="S8" s="79"/>
      <c r="T8" s="80"/>
    </row>
    <row r="9" spans="1:20">
      <c r="A9" s="73"/>
      <c r="B9" s="74"/>
      <c r="C9" s="74"/>
      <c r="D9" s="74"/>
      <c r="E9" s="74"/>
      <c r="F9" s="74"/>
      <c r="G9" s="74"/>
      <c r="H9" s="74"/>
      <c r="I9" s="74"/>
      <c r="J9" s="75"/>
      <c r="K9" s="81"/>
      <c r="L9" s="82"/>
      <c r="M9" s="82"/>
      <c r="N9" s="82"/>
      <c r="O9" s="82"/>
      <c r="P9" s="82"/>
      <c r="Q9" s="82"/>
      <c r="R9" s="82"/>
      <c r="S9" s="82"/>
      <c r="T9" s="83"/>
    </row>
    <row r="10" spans="1:20">
      <c r="A10" s="73"/>
      <c r="B10" s="74"/>
      <c r="C10" s="74"/>
      <c r="D10" s="74"/>
      <c r="E10" s="74"/>
      <c r="F10" s="74"/>
      <c r="G10" s="74"/>
      <c r="H10" s="74"/>
      <c r="I10" s="74"/>
      <c r="J10" s="75"/>
      <c r="K10" s="81"/>
      <c r="L10" s="82"/>
      <c r="M10" s="82"/>
      <c r="N10" s="82"/>
      <c r="O10" s="82"/>
      <c r="P10" s="82"/>
      <c r="Q10" s="82"/>
      <c r="R10" s="82"/>
      <c r="S10" s="82"/>
      <c r="T10" s="83"/>
    </row>
    <row r="11" spans="1:20">
      <c r="A11" s="73"/>
      <c r="B11" s="74"/>
      <c r="C11" s="74"/>
      <c r="D11" s="74"/>
      <c r="E11" s="74"/>
      <c r="F11" s="74"/>
      <c r="G11" s="74"/>
      <c r="H11" s="74"/>
      <c r="I11" s="74"/>
      <c r="J11" s="75"/>
      <c r="K11" s="81"/>
      <c r="L11" s="82"/>
      <c r="M11" s="82"/>
      <c r="N11" s="82"/>
      <c r="O11" s="82"/>
      <c r="P11" s="82"/>
      <c r="Q11" s="82"/>
      <c r="R11" s="82"/>
      <c r="S11" s="82"/>
      <c r="T11" s="83"/>
    </row>
    <row r="12" spans="1:20">
      <c r="A12" s="73"/>
      <c r="B12" s="74"/>
      <c r="C12" s="74"/>
      <c r="D12" s="74"/>
      <c r="E12" s="74"/>
      <c r="F12" s="74"/>
      <c r="G12" s="74"/>
      <c r="H12" s="74"/>
      <c r="I12" s="74"/>
      <c r="J12" s="75"/>
      <c r="K12" s="81"/>
      <c r="L12" s="82"/>
      <c r="M12" s="82"/>
      <c r="N12" s="82"/>
      <c r="O12" s="82"/>
      <c r="P12" s="82"/>
      <c r="Q12" s="82"/>
      <c r="R12" s="82"/>
      <c r="S12" s="82"/>
      <c r="T12" s="83"/>
    </row>
    <row r="13" spans="1:20" ht="15.75" thickBot="1">
      <c r="A13" s="76"/>
      <c r="B13" s="77"/>
      <c r="C13" s="77"/>
      <c r="D13" s="77"/>
      <c r="E13" s="77"/>
      <c r="F13" s="77"/>
      <c r="G13" s="77"/>
      <c r="H13" s="77"/>
      <c r="I13" s="77"/>
      <c r="J13" s="78"/>
      <c r="K13" s="84"/>
      <c r="L13" s="85"/>
      <c r="M13" s="85"/>
      <c r="N13" s="85"/>
      <c r="O13" s="85"/>
      <c r="P13" s="85"/>
      <c r="Q13" s="85"/>
      <c r="R13" s="85"/>
      <c r="S13" s="85"/>
      <c r="T13" s="86"/>
    </row>
    <row r="14" spans="1:20" ht="15.75" thickBot="1">
      <c r="A14" s="24" t="s">
        <v>6</v>
      </c>
      <c r="B14" s="4"/>
      <c r="C14" s="4"/>
      <c r="D14" s="4"/>
      <c r="E14" s="4"/>
      <c r="F14" s="4"/>
      <c r="G14" s="4"/>
      <c r="H14" s="4"/>
      <c r="I14" s="4"/>
      <c r="J14" s="5"/>
      <c r="K14" s="24" t="s">
        <v>7</v>
      </c>
      <c r="L14" s="4"/>
      <c r="M14" s="4"/>
      <c r="N14" s="4"/>
      <c r="O14" s="4"/>
      <c r="P14" s="4"/>
      <c r="Q14" s="4"/>
      <c r="R14" s="4"/>
      <c r="S14" s="4"/>
      <c r="T14" s="5"/>
    </row>
    <row r="15" spans="1:20">
      <c r="A15" s="87" t="s">
        <v>21</v>
      </c>
      <c r="B15" s="88"/>
      <c r="C15" s="88"/>
      <c r="D15" s="88"/>
      <c r="E15" s="88"/>
      <c r="F15" s="88"/>
      <c r="G15" s="88"/>
      <c r="H15" s="88"/>
      <c r="I15" s="88"/>
      <c r="J15" s="89"/>
      <c r="K15" s="87" t="s">
        <v>20</v>
      </c>
      <c r="L15" s="88"/>
      <c r="M15" s="88"/>
      <c r="N15" s="88"/>
      <c r="O15" s="88"/>
      <c r="P15" s="88"/>
      <c r="Q15" s="88"/>
      <c r="R15" s="88"/>
      <c r="S15" s="88"/>
      <c r="T15" s="89"/>
    </row>
    <row r="16" spans="1:20">
      <c r="A16" s="90"/>
      <c r="B16" s="91"/>
      <c r="C16" s="91"/>
      <c r="D16" s="91"/>
      <c r="E16" s="91"/>
      <c r="F16" s="91"/>
      <c r="G16" s="91"/>
      <c r="H16" s="91"/>
      <c r="I16" s="91"/>
      <c r="J16" s="92"/>
      <c r="K16" s="90"/>
      <c r="L16" s="91"/>
      <c r="M16" s="91"/>
      <c r="N16" s="91"/>
      <c r="O16" s="91"/>
      <c r="P16" s="91"/>
      <c r="Q16" s="91"/>
      <c r="R16" s="91"/>
      <c r="S16" s="91"/>
      <c r="T16" s="92"/>
    </row>
    <row r="17" spans="1:20">
      <c r="A17" s="90"/>
      <c r="B17" s="91"/>
      <c r="C17" s="91"/>
      <c r="D17" s="91"/>
      <c r="E17" s="91"/>
      <c r="F17" s="91"/>
      <c r="G17" s="91"/>
      <c r="H17" s="91"/>
      <c r="I17" s="91"/>
      <c r="J17" s="92"/>
      <c r="K17" s="90"/>
      <c r="L17" s="91"/>
      <c r="M17" s="91"/>
      <c r="N17" s="91"/>
      <c r="O17" s="91"/>
      <c r="P17" s="91"/>
      <c r="Q17" s="91"/>
      <c r="R17" s="91"/>
      <c r="S17" s="91"/>
      <c r="T17" s="92"/>
    </row>
    <row r="18" spans="1:20">
      <c r="A18" s="90"/>
      <c r="B18" s="91"/>
      <c r="C18" s="91"/>
      <c r="D18" s="91"/>
      <c r="E18" s="91"/>
      <c r="F18" s="91"/>
      <c r="G18" s="91"/>
      <c r="H18" s="91"/>
      <c r="I18" s="91"/>
      <c r="J18" s="92"/>
      <c r="K18" s="90"/>
      <c r="L18" s="91"/>
      <c r="M18" s="91"/>
      <c r="N18" s="91"/>
      <c r="O18" s="91"/>
      <c r="P18" s="91"/>
      <c r="Q18" s="91"/>
      <c r="R18" s="91"/>
      <c r="S18" s="91"/>
      <c r="T18" s="92"/>
    </row>
    <row r="19" spans="1:20" ht="15.75" thickBot="1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93"/>
      <c r="L19" s="94"/>
      <c r="M19" s="94"/>
      <c r="N19" s="94"/>
      <c r="O19" s="94"/>
      <c r="P19" s="94"/>
      <c r="Q19" s="94"/>
      <c r="R19" s="94"/>
      <c r="S19" s="94"/>
      <c r="T19" s="95"/>
    </row>
    <row r="20" spans="1:20" ht="15.75" thickBot="1">
      <c r="A20" s="25" t="s">
        <v>0</v>
      </c>
      <c r="B20" s="16"/>
      <c r="C20" s="16"/>
      <c r="D20" s="16"/>
      <c r="E20" s="16"/>
      <c r="F20" s="16"/>
      <c r="G20" s="16"/>
      <c r="H20" s="16"/>
      <c r="I20" s="16"/>
      <c r="J20" s="17"/>
      <c r="K20" s="24" t="s">
        <v>8</v>
      </c>
      <c r="L20" s="4"/>
      <c r="M20" s="4"/>
      <c r="N20" s="4"/>
      <c r="O20" s="4"/>
      <c r="P20" s="4"/>
      <c r="Q20" s="4"/>
      <c r="R20" s="4"/>
      <c r="S20" s="4"/>
      <c r="T20" s="5"/>
    </row>
    <row r="21" spans="1:20">
      <c r="A21" s="52" t="s">
        <v>22</v>
      </c>
      <c r="B21" s="53"/>
      <c r="C21" s="53"/>
      <c r="D21" s="54"/>
      <c r="E21" s="20" t="s">
        <v>28</v>
      </c>
      <c r="F21" s="20" t="s">
        <v>29</v>
      </c>
      <c r="G21" s="20" t="s">
        <v>30</v>
      </c>
      <c r="H21" s="20" t="s">
        <v>31</v>
      </c>
      <c r="I21" s="20" t="s">
        <v>32</v>
      </c>
      <c r="J21" s="21" t="s">
        <v>33</v>
      </c>
      <c r="K21" s="57" t="s">
        <v>34</v>
      </c>
      <c r="L21" s="57"/>
      <c r="M21" s="57"/>
      <c r="N21" s="57"/>
      <c r="O21" s="57"/>
      <c r="P21" s="55" t="s">
        <v>36</v>
      </c>
      <c r="Q21" s="58"/>
      <c r="R21" s="56"/>
      <c r="S21" s="55" t="s">
        <v>35</v>
      </c>
      <c r="T21" s="56"/>
    </row>
    <row r="22" spans="1:20">
      <c r="A22" s="48" t="s">
        <v>23</v>
      </c>
      <c r="B22" s="50"/>
      <c r="C22" s="50"/>
      <c r="D22" s="51"/>
      <c r="E22" s="18"/>
      <c r="F22" s="19"/>
      <c r="G22" s="19"/>
      <c r="H22" s="19"/>
      <c r="I22" s="19"/>
      <c r="J22" s="22"/>
      <c r="K22" s="50" t="s">
        <v>37</v>
      </c>
      <c r="L22" s="50"/>
      <c r="M22" s="50"/>
      <c r="N22" s="50"/>
      <c r="O22" s="50"/>
      <c r="P22" s="48" t="s">
        <v>38</v>
      </c>
      <c r="Q22" s="50"/>
      <c r="R22" s="49"/>
      <c r="S22" s="48" t="s">
        <v>47</v>
      </c>
      <c r="T22" s="49"/>
    </row>
    <row r="23" spans="1:20">
      <c r="A23" s="48" t="s">
        <v>24</v>
      </c>
      <c r="B23" s="50"/>
      <c r="C23" s="50"/>
      <c r="D23" s="51"/>
      <c r="E23" s="19"/>
      <c r="F23" s="18"/>
      <c r="G23" s="19"/>
      <c r="H23" s="19"/>
      <c r="I23" s="19"/>
      <c r="J23" s="22"/>
      <c r="K23" s="50" t="s">
        <v>39</v>
      </c>
      <c r="L23" s="50"/>
      <c r="M23" s="50"/>
      <c r="N23" s="50"/>
      <c r="O23" s="50"/>
      <c r="P23" s="48" t="s">
        <v>40</v>
      </c>
      <c r="Q23" s="50"/>
      <c r="R23" s="49"/>
      <c r="S23" s="48" t="s">
        <v>48</v>
      </c>
      <c r="T23" s="49"/>
    </row>
    <row r="24" spans="1:20">
      <c r="A24" s="48" t="s">
        <v>25</v>
      </c>
      <c r="B24" s="50"/>
      <c r="C24" s="50"/>
      <c r="D24" s="51"/>
      <c r="E24" s="19"/>
      <c r="F24" s="19"/>
      <c r="G24" s="18"/>
      <c r="H24" s="19"/>
      <c r="I24" s="19"/>
      <c r="J24" s="22"/>
      <c r="K24" s="50" t="s">
        <v>41</v>
      </c>
      <c r="L24" s="50"/>
      <c r="M24" s="50"/>
      <c r="N24" s="50"/>
      <c r="O24" s="50"/>
      <c r="P24" s="48" t="s">
        <v>42</v>
      </c>
      <c r="Q24" s="50"/>
      <c r="R24" s="49"/>
      <c r="S24" s="48" t="s">
        <v>47</v>
      </c>
      <c r="T24" s="49"/>
    </row>
    <row r="25" spans="1:20">
      <c r="A25" s="48" t="s">
        <v>26</v>
      </c>
      <c r="B25" s="50"/>
      <c r="C25" s="50"/>
      <c r="D25" s="51"/>
      <c r="E25" s="19"/>
      <c r="F25" s="19"/>
      <c r="G25" s="19"/>
      <c r="H25" s="18"/>
      <c r="I25" s="19"/>
      <c r="J25" s="22"/>
      <c r="K25" s="50" t="s">
        <v>43</v>
      </c>
      <c r="L25" s="50"/>
      <c r="M25" s="50"/>
      <c r="N25" s="50"/>
      <c r="O25" s="50"/>
      <c r="P25" s="48" t="s">
        <v>44</v>
      </c>
      <c r="Q25" s="50"/>
      <c r="R25" s="49"/>
      <c r="S25" s="48" t="s">
        <v>49</v>
      </c>
      <c r="T25" s="49"/>
    </row>
    <row r="26" spans="1:20">
      <c r="A26" s="48" t="s">
        <v>27</v>
      </c>
      <c r="B26" s="50"/>
      <c r="C26" s="50"/>
      <c r="D26" s="51"/>
      <c r="E26" s="19"/>
      <c r="F26" s="19"/>
      <c r="G26" s="19"/>
      <c r="H26" s="19"/>
      <c r="I26" s="18"/>
      <c r="J26" s="23"/>
      <c r="K26" s="50" t="s">
        <v>45</v>
      </c>
      <c r="L26" s="50"/>
      <c r="M26" s="50"/>
      <c r="N26" s="50"/>
      <c r="O26" s="50"/>
      <c r="P26" s="48" t="s">
        <v>46</v>
      </c>
      <c r="Q26" s="50"/>
      <c r="R26" s="49"/>
      <c r="S26" s="48" t="s">
        <v>50</v>
      </c>
      <c r="T26" s="49"/>
    </row>
    <row r="27" spans="1:20" ht="15.75" thickBot="1">
      <c r="A27" s="2"/>
      <c r="B27" s="11"/>
      <c r="C27" s="11"/>
      <c r="D27" s="11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2"/>
      <c r="Q27" s="11"/>
      <c r="R27" s="12"/>
      <c r="S27" s="2"/>
      <c r="T27" s="12"/>
    </row>
  </sheetData>
  <mergeCells count="30">
    <mergeCell ref="B1:T3"/>
    <mergeCell ref="B4:T4"/>
    <mergeCell ref="A8:J13"/>
    <mergeCell ref="K8:T13"/>
    <mergeCell ref="A15:J19"/>
    <mergeCell ref="K15:T19"/>
    <mergeCell ref="P22:R22"/>
    <mergeCell ref="P23:R23"/>
    <mergeCell ref="P24:R24"/>
    <mergeCell ref="S24:T24"/>
    <mergeCell ref="A21:D21"/>
    <mergeCell ref="A22:D22"/>
    <mergeCell ref="A23:D23"/>
    <mergeCell ref="S21:T21"/>
    <mergeCell ref="S22:T22"/>
    <mergeCell ref="S23:T23"/>
    <mergeCell ref="K21:O21"/>
    <mergeCell ref="P21:R21"/>
    <mergeCell ref="K22:O22"/>
    <mergeCell ref="K23:O23"/>
    <mergeCell ref="S25:T25"/>
    <mergeCell ref="S26:T26"/>
    <mergeCell ref="A24:D24"/>
    <mergeCell ref="A25:D25"/>
    <mergeCell ref="A26:D26"/>
    <mergeCell ref="K25:O25"/>
    <mergeCell ref="K26:O26"/>
    <mergeCell ref="P25:R25"/>
    <mergeCell ref="P26:R26"/>
    <mergeCell ref="K24:O2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showGridLines="0" tabSelected="1" topLeftCell="A4" workbookViewId="0">
      <selection activeCell="A5" sqref="A5:A10"/>
    </sheetView>
  </sheetViews>
  <sheetFormatPr defaultRowHeight="15"/>
  <cols>
    <col min="1" max="1" width="11.7109375" bestFit="1" customWidth="1"/>
    <col min="2" max="2" width="19.28515625" bestFit="1" customWidth="1"/>
  </cols>
  <sheetData>
    <row r="1" spans="1:19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</row>
    <row r="2" spans="1:19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19" ht="15.75" thickBo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ht="15.75" thickBot="1">
      <c r="A4" s="13" t="s">
        <v>9</v>
      </c>
      <c r="B4" s="112" t="s">
        <v>10</v>
      </c>
      <c r="C4" s="68"/>
      <c r="D4" s="68"/>
      <c r="E4" s="68"/>
      <c r="F4" s="68"/>
      <c r="G4" s="69"/>
      <c r="H4" s="112" t="s">
        <v>11</v>
      </c>
      <c r="I4" s="68"/>
      <c r="J4" s="68"/>
      <c r="K4" s="68"/>
      <c r="L4" s="68"/>
      <c r="M4" s="68"/>
      <c r="N4" s="68"/>
      <c r="O4" s="69"/>
      <c r="P4" s="112" t="s">
        <v>12</v>
      </c>
      <c r="Q4" s="69"/>
      <c r="R4" s="112" t="s">
        <v>13</v>
      </c>
      <c r="S4" s="69"/>
    </row>
    <row r="5" spans="1:19">
      <c r="A5" s="109" t="s">
        <v>14</v>
      </c>
      <c r="B5" s="6" t="s">
        <v>53</v>
      </c>
      <c r="C5" s="7"/>
      <c r="D5" s="7"/>
      <c r="E5" s="7"/>
      <c r="F5" s="7"/>
      <c r="G5" s="8"/>
      <c r="H5" s="113" t="s">
        <v>87</v>
      </c>
      <c r="I5" s="114"/>
      <c r="J5" s="114"/>
      <c r="K5" s="114"/>
      <c r="L5" s="114"/>
      <c r="M5" s="114"/>
      <c r="N5" s="114"/>
      <c r="O5" s="115"/>
      <c r="P5" s="105">
        <v>0</v>
      </c>
      <c r="Q5" s="106"/>
      <c r="R5" s="96" t="s">
        <v>100</v>
      </c>
      <c r="S5" s="97"/>
    </row>
    <row r="6" spans="1:19">
      <c r="A6" s="110"/>
      <c r="B6" s="1" t="s">
        <v>54</v>
      </c>
      <c r="C6" s="9"/>
      <c r="D6" s="9"/>
      <c r="E6" s="9"/>
      <c r="F6" s="9"/>
      <c r="G6" s="10"/>
      <c r="H6" s="116" t="s">
        <v>88</v>
      </c>
      <c r="I6" s="117"/>
      <c r="J6" s="117"/>
      <c r="K6" s="117"/>
      <c r="L6" s="117"/>
      <c r="M6" s="117"/>
      <c r="N6" s="117"/>
      <c r="O6" s="118"/>
      <c r="P6" s="98" t="s">
        <v>98</v>
      </c>
      <c r="Q6" s="99"/>
      <c r="R6" s="98"/>
      <c r="S6" s="99"/>
    </row>
    <row r="7" spans="1:19">
      <c r="A7" s="110"/>
      <c r="B7" s="1" t="s">
        <v>55</v>
      </c>
      <c r="C7" s="9"/>
      <c r="D7" s="9"/>
      <c r="E7" s="9"/>
      <c r="F7" s="9"/>
      <c r="G7" s="10"/>
      <c r="H7" s="116" t="s">
        <v>71</v>
      </c>
      <c r="I7" s="117"/>
      <c r="J7" s="117"/>
      <c r="K7" s="117"/>
      <c r="L7" s="117"/>
      <c r="M7" s="117"/>
      <c r="N7" s="117"/>
      <c r="O7" s="118"/>
      <c r="P7" s="98" t="s">
        <v>98</v>
      </c>
      <c r="Q7" s="99"/>
      <c r="R7" s="98"/>
      <c r="S7" s="99"/>
    </row>
    <row r="8" spans="1:19">
      <c r="A8" s="110"/>
      <c r="B8" s="1"/>
      <c r="C8" s="9"/>
      <c r="D8" s="9"/>
      <c r="E8" s="9"/>
      <c r="F8" s="9"/>
      <c r="G8" s="10"/>
      <c r="H8" s="98"/>
      <c r="I8" s="119"/>
      <c r="J8" s="119"/>
      <c r="K8" s="119"/>
      <c r="L8" s="119"/>
      <c r="M8" s="119"/>
      <c r="N8" s="119"/>
      <c r="O8" s="99"/>
      <c r="P8" s="1"/>
      <c r="Q8" s="10"/>
      <c r="R8" s="1"/>
      <c r="S8" s="10"/>
    </row>
    <row r="9" spans="1:19">
      <c r="A9" s="110"/>
      <c r="B9" s="1"/>
      <c r="C9" s="9"/>
      <c r="D9" s="9"/>
      <c r="E9" s="9"/>
      <c r="F9" s="9"/>
      <c r="G9" s="10"/>
      <c r="H9" s="98"/>
      <c r="I9" s="119"/>
      <c r="J9" s="119"/>
      <c r="K9" s="119"/>
      <c r="L9" s="119"/>
      <c r="M9" s="119"/>
      <c r="N9" s="119"/>
      <c r="O9" s="99"/>
      <c r="P9" s="1"/>
      <c r="Q9" s="10"/>
      <c r="R9" s="1"/>
      <c r="S9" s="10"/>
    </row>
    <row r="10" spans="1:19" ht="15.75" thickBot="1">
      <c r="A10" s="111"/>
      <c r="B10" s="2"/>
      <c r="C10" s="11"/>
      <c r="D10" s="11"/>
      <c r="E10" s="11"/>
      <c r="F10" s="11"/>
      <c r="G10" s="12"/>
      <c r="H10" s="101"/>
      <c r="I10" s="120"/>
      <c r="J10" s="120"/>
      <c r="K10" s="120"/>
      <c r="L10" s="120"/>
      <c r="M10" s="120"/>
      <c r="N10" s="120"/>
      <c r="O10" s="102"/>
      <c r="P10" s="2"/>
      <c r="Q10" s="12"/>
      <c r="R10" s="2"/>
      <c r="S10" s="12"/>
    </row>
    <row r="11" spans="1:19">
      <c r="A11" s="109" t="s">
        <v>15</v>
      </c>
      <c r="B11" s="6" t="s">
        <v>67</v>
      </c>
      <c r="C11" s="7"/>
      <c r="D11" s="7"/>
      <c r="E11" s="7"/>
      <c r="F11" s="7"/>
      <c r="G11" s="8"/>
      <c r="H11" s="113" t="s">
        <v>89</v>
      </c>
      <c r="I11" s="114"/>
      <c r="J11" s="114"/>
      <c r="K11" s="114"/>
      <c r="L11" s="114"/>
      <c r="M11" s="114"/>
      <c r="N11" s="114"/>
      <c r="O11" s="115"/>
      <c r="P11" s="96" t="s">
        <v>99</v>
      </c>
      <c r="Q11" s="97"/>
      <c r="R11" s="96"/>
      <c r="S11" s="97"/>
    </row>
    <row r="12" spans="1:19">
      <c r="A12" s="110"/>
      <c r="B12" s="1" t="s">
        <v>68</v>
      </c>
      <c r="C12" s="9"/>
      <c r="D12" s="9"/>
      <c r="E12" s="9"/>
      <c r="F12" s="9"/>
      <c r="G12" s="10"/>
      <c r="H12" s="116" t="s">
        <v>90</v>
      </c>
      <c r="I12" s="117"/>
      <c r="J12" s="117"/>
      <c r="K12" s="117"/>
      <c r="L12" s="117"/>
      <c r="M12" s="117"/>
      <c r="N12" s="117"/>
      <c r="O12" s="118"/>
      <c r="P12" s="98" t="s">
        <v>99</v>
      </c>
      <c r="Q12" s="99"/>
      <c r="R12" s="98"/>
      <c r="S12" s="99"/>
    </row>
    <row r="13" spans="1:19">
      <c r="A13" s="110"/>
      <c r="B13" s="1" t="s">
        <v>63</v>
      </c>
      <c r="C13" s="9"/>
      <c r="D13" s="9"/>
      <c r="E13" s="9"/>
      <c r="F13" s="9"/>
      <c r="G13" s="10"/>
      <c r="H13" t="s">
        <v>99</v>
      </c>
      <c r="P13" s="98" t="s">
        <v>99</v>
      </c>
      <c r="Q13" s="99"/>
      <c r="R13" s="98"/>
      <c r="S13" s="99"/>
    </row>
    <row r="14" spans="1:19">
      <c r="A14" s="110"/>
      <c r="B14" s="1" t="s">
        <v>64</v>
      </c>
      <c r="C14" s="9"/>
      <c r="D14" s="9"/>
      <c r="E14" s="9"/>
      <c r="F14" s="9"/>
      <c r="G14" s="10"/>
      <c r="H14" s="116" t="s">
        <v>91</v>
      </c>
      <c r="I14" s="117"/>
      <c r="J14" s="117"/>
      <c r="K14" s="117"/>
      <c r="L14" s="117"/>
      <c r="M14" s="117"/>
      <c r="N14" s="117"/>
      <c r="O14" s="118"/>
      <c r="P14" s="98" t="s">
        <v>99</v>
      </c>
      <c r="Q14" s="99"/>
      <c r="R14" s="98"/>
      <c r="S14" s="99"/>
    </row>
    <row r="15" spans="1:19">
      <c r="A15" s="110"/>
      <c r="B15" s="1" t="s">
        <v>65</v>
      </c>
      <c r="C15" s="9"/>
      <c r="D15" s="9"/>
      <c r="E15" s="9"/>
      <c r="F15" s="9"/>
      <c r="G15" s="10"/>
      <c r="H15" s="116" t="s">
        <v>92</v>
      </c>
      <c r="I15" s="117"/>
      <c r="J15" s="117"/>
      <c r="K15" s="117"/>
      <c r="L15" s="117"/>
      <c r="M15" s="117"/>
      <c r="N15" s="117"/>
      <c r="O15" s="118"/>
      <c r="P15" s="98" t="s">
        <v>99</v>
      </c>
      <c r="Q15" s="99"/>
      <c r="R15" s="98"/>
      <c r="S15" s="99"/>
    </row>
    <row r="16" spans="1:19" ht="15.75" thickBot="1">
      <c r="A16" s="111"/>
      <c r="B16" s="2"/>
      <c r="C16" s="11"/>
      <c r="D16" s="11"/>
      <c r="E16" s="11"/>
      <c r="F16" s="11"/>
      <c r="G16" s="12"/>
      <c r="H16" s="101"/>
      <c r="I16" s="120"/>
      <c r="J16" s="120"/>
      <c r="K16" s="120"/>
      <c r="L16" s="120"/>
      <c r="M16" s="120"/>
      <c r="N16" s="120"/>
      <c r="O16" s="102"/>
      <c r="P16" s="101"/>
      <c r="Q16" s="102"/>
      <c r="R16" s="101"/>
      <c r="S16" s="102"/>
    </row>
    <row r="17" spans="1:19">
      <c r="A17" s="107" t="s">
        <v>16</v>
      </c>
      <c r="B17" s="6" t="s">
        <v>56</v>
      </c>
      <c r="C17" s="7"/>
      <c r="D17" s="7"/>
      <c r="E17" s="7"/>
      <c r="F17" s="7"/>
      <c r="G17" s="8"/>
      <c r="H17" s="113" t="s">
        <v>93</v>
      </c>
      <c r="I17" s="114"/>
      <c r="J17" s="114"/>
      <c r="K17" s="114"/>
      <c r="L17" s="114"/>
      <c r="M17" s="114"/>
      <c r="N17" s="114"/>
      <c r="O17" s="115"/>
      <c r="P17" s="100">
        <v>0.36</v>
      </c>
      <c r="Q17" s="97"/>
      <c r="R17" s="96"/>
      <c r="S17" s="97"/>
    </row>
    <row r="18" spans="1:19">
      <c r="A18" s="107"/>
      <c r="B18" s="1" t="s">
        <v>57</v>
      </c>
      <c r="C18" s="9"/>
      <c r="D18" s="9"/>
      <c r="E18" s="9"/>
      <c r="F18" s="9"/>
      <c r="G18" s="10"/>
      <c r="H18" s="116" t="s">
        <v>70</v>
      </c>
      <c r="I18" s="117"/>
      <c r="J18" s="117"/>
      <c r="K18" s="117"/>
      <c r="L18" s="117"/>
      <c r="M18" s="117"/>
      <c r="N18" s="117"/>
      <c r="O18" s="118"/>
      <c r="P18" s="103">
        <v>0.33</v>
      </c>
      <c r="Q18" s="99"/>
      <c r="R18" s="98"/>
      <c r="S18" s="99"/>
    </row>
    <row r="19" spans="1:19">
      <c r="A19" s="107"/>
      <c r="B19" s="1" t="s">
        <v>58</v>
      </c>
      <c r="C19" s="9"/>
      <c r="D19" s="9"/>
      <c r="E19" s="9"/>
      <c r="F19" s="9"/>
      <c r="G19" s="10"/>
      <c r="H19" s="116" t="s">
        <v>99</v>
      </c>
      <c r="I19" s="117"/>
      <c r="J19" s="117"/>
      <c r="K19" s="117"/>
      <c r="L19" s="117"/>
      <c r="M19" s="117"/>
      <c r="N19" s="117"/>
      <c r="O19" s="118"/>
      <c r="P19" s="98" t="s">
        <v>99</v>
      </c>
      <c r="Q19" s="99"/>
      <c r="R19" s="98"/>
      <c r="S19" s="99"/>
    </row>
    <row r="20" spans="1:19">
      <c r="A20" s="107"/>
      <c r="B20" s="1" t="s">
        <v>59</v>
      </c>
      <c r="C20" s="9"/>
      <c r="D20" s="9"/>
      <c r="E20" s="9"/>
      <c r="F20" s="9"/>
      <c r="G20" s="10"/>
      <c r="H20" s="116" t="s">
        <v>94</v>
      </c>
      <c r="I20" s="117"/>
      <c r="J20" s="117"/>
      <c r="K20" s="117"/>
      <c r="L20" s="117"/>
      <c r="M20" s="117"/>
      <c r="N20" s="117"/>
      <c r="O20" s="118"/>
      <c r="P20" s="103">
        <v>0.5</v>
      </c>
      <c r="Q20" s="99"/>
      <c r="R20" s="98"/>
      <c r="S20" s="99"/>
    </row>
    <row r="21" spans="1:19">
      <c r="A21" s="107"/>
      <c r="B21" s="1" t="s">
        <v>62</v>
      </c>
      <c r="C21" s="9"/>
      <c r="D21" s="9"/>
      <c r="E21" s="9"/>
      <c r="F21" s="9"/>
      <c r="G21" s="10"/>
      <c r="H21" s="98"/>
      <c r="I21" s="119"/>
      <c r="J21" s="119"/>
      <c r="K21" s="119"/>
      <c r="L21" s="119"/>
      <c r="M21" s="119"/>
      <c r="N21" s="119"/>
      <c r="O21" s="99"/>
      <c r="P21" s="98"/>
      <c r="Q21" s="99"/>
      <c r="R21" s="1"/>
      <c r="S21" s="10"/>
    </row>
    <row r="22" spans="1:19" ht="15.75" thickBot="1">
      <c r="A22" s="108"/>
      <c r="B22" s="2" t="s">
        <v>69</v>
      </c>
      <c r="C22" s="11"/>
      <c r="D22" s="11"/>
      <c r="E22" s="11"/>
      <c r="F22" s="11"/>
      <c r="G22" s="12"/>
      <c r="H22" s="121" t="s">
        <v>95</v>
      </c>
      <c r="I22" s="122"/>
      <c r="J22" s="122"/>
      <c r="K22" s="122"/>
      <c r="L22" s="122"/>
      <c r="M22" s="122"/>
      <c r="N22" s="122"/>
      <c r="O22" s="123"/>
      <c r="P22" s="104">
        <v>0.99</v>
      </c>
      <c r="Q22" s="102"/>
      <c r="R22" s="101"/>
      <c r="S22" s="102"/>
    </row>
    <row r="23" spans="1:19">
      <c r="A23" s="109" t="s">
        <v>17</v>
      </c>
      <c r="B23" s="6" t="s">
        <v>60</v>
      </c>
      <c r="C23" s="7"/>
      <c r="D23" s="7"/>
      <c r="E23" s="7"/>
      <c r="F23" s="7"/>
      <c r="G23" s="8"/>
      <c r="H23" s="113" t="s">
        <v>96</v>
      </c>
      <c r="I23" s="114"/>
      <c r="J23" s="114"/>
      <c r="K23" s="114"/>
      <c r="L23" s="114"/>
      <c r="M23" s="114"/>
      <c r="N23" s="114"/>
      <c r="O23" s="115"/>
      <c r="P23" s="100">
        <v>0.23</v>
      </c>
      <c r="Q23" s="97"/>
      <c r="R23" s="96"/>
      <c r="S23" s="97"/>
    </row>
    <row r="24" spans="1:19">
      <c r="A24" s="110"/>
      <c r="B24" s="1" t="s">
        <v>66</v>
      </c>
      <c r="C24" s="9"/>
      <c r="D24" s="9"/>
      <c r="E24" s="9"/>
      <c r="F24" s="9"/>
      <c r="G24" s="10"/>
      <c r="H24" s="98"/>
      <c r="I24" s="119"/>
      <c r="J24" s="119"/>
      <c r="K24" s="119"/>
      <c r="L24" s="119"/>
      <c r="M24" s="119"/>
      <c r="N24" s="119"/>
      <c r="O24" s="99"/>
      <c r="P24" s="1"/>
      <c r="Q24" s="10"/>
      <c r="R24" s="9"/>
      <c r="S24" s="10"/>
    </row>
    <row r="25" spans="1:19">
      <c r="A25" s="110"/>
      <c r="B25" s="1" t="s">
        <v>61</v>
      </c>
      <c r="C25" s="9"/>
      <c r="D25" s="9"/>
      <c r="E25" s="9"/>
      <c r="F25" s="9"/>
      <c r="G25" s="10"/>
      <c r="H25" s="116" t="s">
        <v>97</v>
      </c>
      <c r="I25" s="117"/>
      <c r="J25" s="117"/>
      <c r="K25" s="117"/>
      <c r="L25" s="117"/>
      <c r="M25" s="117"/>
      <c r="N25" s="117"/>
      <c r="O25" s="118"/>
      <c r="P25" s="98" t="s">
        <v>99</v>
      </c>
      <c r="Q25" s="99"/>
      <c r="R25" s="98"/>
      <c r="S25" s="99"/>
    </row>
    <row r="26" spans="1:19">
      <c r="A26" s="110"/>
      <c r="B26" s="1"/>
      <c r="C26" s="9"/>
      <c r="D26" s="9"/>
      <c r="E26" s="9"/>
      <c r="F26" s="9"/>
      <c r="G26" s="10"/>
      <c r="H26" s="98"/>
      <c r="I26" s="119"/>
      <c r="J26" s="119"/>
      <c r="K26" s="119"/>
      <c r="L26" s="119"/>
      <c r="M26" s="119"/>
      <c r="N26" s="119"/>
      <c r="O26" s="99"/>
      <c r="P26" s="1"/>
      <c r="Q26" s="10"/>
      <c r="R26" s="9"/>
      <c r="S26" s="10"/>
    </row>
    <row r="27" spans="1:19">
      <c r="A27" s="110"/>
      <c r="B27" s="1"/>
      <c r="C27" s="9"/>
      <c r="D27" s="9"/>
      <c r="E27" s="9"/>
      <c r="F27" s="9"/>
      <c r="G27" s="10"/>
      <c r="H27" s="98"/>
      <c r="I27" s="119"/>
      <c r="J27" s="119"/>
      <c r="K27" s="119"/>
      <c r="L27" s="119"/>
      <c r="M27" s="119"/>
      <c r="N27" s="119"/>
      <c r="O27" s="99"/>
      <c r="P27" s="1"/>
      <c r="Q27" s="10"/>
      <c r="R27" s="9"/>
      <c r="S27" s="10"/>
    </row>
    <row r="28" spans="1:19" ht="15.75" thickBot="1">
      <c r="A28" s="111"/>
      <c r="B28" s="2"/>
      <c r="C28" s="11"/>
      <c r="D28" s="11"/>
      <c r="E28" s="11"/>
      <c r="F28" s="11"/>
      <c r="G28" s="12"/>
      <c r="H28" s="101"/>
      <c r="I28" s="120"/>
      <c r="J28" s="120"/>
      <c r="K28" s="120"/>
      <c r="L28" s="120"/>
      <c r="M28" s="120"/>
      <c r="N28" s="120"/>
      <c r="O28" s="102"/>
      <c r="P28" s="2"/>
      <c r="Q28" s="12"/>
      <c r="R28" s="11"/>
      <c r="S28" s="12"/>
    </row>
  </sheetData>
  <mergeCells count="65">
    <mergeCell ref="H28:O28"/>
    <mergeCell ref="H22:O22"/>
    <mergeCell ref="H23:O23"/>
    <mergeCell ref="H24:O24"/>
    <mergeCell ref="H25:O25"/>
    <mergeCell ref="H26:O26"/>
    <mergeCell ref="H18:O18"/>
    <mergeCell ref="H19:O19"/>
    <mergeCell ref="H20:O20"/>
    <mergeCell ref="H21:O21"/>
    <mergeCell ref="H27:O27"/>
    <mergeCell ref="H12:O12"/>
    <mergeCell ref="H14:O14"/>
    <mergeCell ref="H15:O15"/>
    <mergeCell ref="H16:O16"/>
    <mergeCell ref="H17:O17"/>
    <mergeCell ref="A17:A22"/>
    <mergeCell ref="A23:A28"/>
    <mergeCell ref="A1:S3"/>
    <mergeCell ref="B4:G4"/>
    <mergeCell ref="H4:O4"/>
    <mergeCell ref="P4:Q4"/>
    <mergeCell ref="R4:S4"/>
    <mergeCell ref="A5:A10"/>
    <mergeCell ref="A11:A16"/>
    <mergeCell ref="H5:O5"/>
    <mergeCell ref="H6:O6"/>
    <mergeCell ref="H7:O7"/>
    <mergeCell ref="H8:O8"/>
    <mergeCell ref="H9:O9"/>
    <mergeCell ref="H10:O10"/>
    <mergeCell ref="H11:O11"/>
    <mergeCell ref="P5:Q5"/>
    <mergeCell ref="P6:Q6"/>
    <mergeCell ref="P7:Q7"/>
    <mergeCell ref="P11:Q11"/>
    <mergeCell ref="P12:Q12"/>
    <mergeCell ref="P13:Q13"/>
    <mergeCell ref="P14:Q14"/>
    <mergeCell ref="P15:Q15"/>
    <mergeCell ref="P16:Q16"/>
    <mergeCell ref="P17:Q17"/>
    <mergeCell ref="R20:S20"/>
    <mergeCell ref="R22:S22"/>
    <mergeCell ref="P18:Q18"/>
    <mergeCell ref="P19:Q19"/>
    <mergeCell ref="P20:Q20"/>
    <mergeCell ref="P21:Q21"/>
    <mergeCell ref="P22:Q22"/>
    <mergeCell ref="R23:S23"/>
    <mergeCell ref="R25:S25"/>
    <mergeCell ref="P23:Q23"/>
    <mergeCell ref="P25:Q25"/>
    <mergeCell ref="R5:S5"/>
    <mergeCell ref="R6:S6"/>
    <mergeCell ref="R7:S7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showGridLines="0" workbookViewId="0">
      <selection activeCell="C2" sqref="C2"/>
    </sheetView>
  </sheetViews>
  <sheetFormatPr defaultRowHeight="15"/>
  <cols>
    <col min="1" max="1" width="28" customWidth="1"/>
    <col min="2" max="2" width="15.85546875" bestFit="1" customWidth="1"/>
  </cols>
  <sheetData>
    <row r="1" spans="1:3" ht="15.75" thickBot="1">
      <c r="B1" s="47" t="s">
        <v>85</v>
      </c>
      <c r="C1" s="47" t="s">
        <v>86</v>
      </c>
    </row>
    <row r="2" spans="1:3" ht="15.75" thickBot="1">
      <c r="A2" t="s">
        <v>82</v>
      </c>
      <c r="B2" s="46">
        <f>IFERROR(B4/B5,"")</f>
        <v>0.3</v>
      </c>
      <c r="C2" s="46">
        <f>IFERROR(B2*12,"")</f>
        <v>3.5999999999999996</v>
      </c>
    </row>
    <row r="3" spans="1:3" ht="15.75" thickBot="1"/>
    <row r="4" spans="1:3" ht="15.75" thickBot="1">
      <c r="A4" t="s">
        <v>83</v>
      </c>
      <c r="B4" s="44">
        <v>600000</v>
      </c>
    </row>
    <row r="5" spans="1:3" ht="15.75" thickBot="1">
      <c r="A5" t="s">
        <v>84</v>
      </c>
      <c r="B5" s="45">
        <v>2000000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showGridLines="0" workbookViewId="0">
      <selection activeCell="F4" sqref="F4"/>
    </sheetView>
  </sheetViews>
  <sheetFormatPr defaultRowHeight="15"/>
  <cols>
    <col min="2" max="2" width="22.42578125" bestFit="1" customWidth="1"/>
    <col min="3" max="3" width="14.140625" customWidth="1"/>
    <col min="4" max="4" width="19.42578125" bestFit="1" customWidth="1"/>
    <col min="5" max="5" width="28.140625" bestFit="1" customWidth="1"/>
    <col min="6" max="6" width="28.140625" customWidth="1"/>
    <col min="7" max="7" width="34.140625" bestFit="1" customWidth="1"/>
  </cols>
  <sheetData>
    <row r="1" spans="1:8" ht="15.75" thickBot="1">
      <c r="A1" s="6"/>
      <c r="B1" s="29" t="s">
        <v>75</v>
      </c>
      <c r="C1" s="30" t="s">
        <v>76</v>
      </c>
      <c r="D1" s="30" t="s">
        <v>77</v>
      </c>
      <c r="E1" s="30" t="s">
        <v>78</v>
      </c>
      <c r="F1" s="30" t="s">
        <v>81</v>
      </c>
      <c r="G1" s="31" t="s">
        <v>79</v>
      </c>
      <c r="H1" s="26"/>
    </row>
    <row r="2" spans="1:8">
      <c r="A2" s="32" t="s">
        <v>72</v>
      </c>
      <c r="B2" s="40">
        <v>33</v>
      </c>
      <c r="C2" s="40">
        <f>336/4</f>
        <v>84</v>
      </c>
      <c r="D2" s="40">
        <v>423</v>
      </c>
      <c r="E2" s="40">
        <v>89</v>
      </c>
      <c r="F2" s="43">
        <v>800</v>
      </c>
      <c r="G2" s="41">
        <v>657</v>
      </c>
    </row>
    <row r="3" spans="1:8">
      <c r="A3" s="33" t="s">
        <v>73</v>
      </c>
      <c r="B3" s="40">
        <v>30</v>
      </c>
      <c r="C3" s="40">
        <f>260/4</f>
        <v>65</v>
      </c>
      <c r="D3" s="40">
        <v>723</v>
      </c>
      <c r="E3" s="40">
        <v>91</v>
      </c>
      <c r="F3" s="43">
        <v>900</v>
      </c>
      <c r="G3" s="41">
        <v>437</v>
      </c>
    </row>
    <row r="4" spans="1:8" ht="15.75" thickBot="1">
      <c r="A4" s="33" t="s">
        <v>74</v>
      </c>
      <c r="B4" s="42">
        <v>25</v>
      </c>
      <c r="C4" s="42">
        <f>132/4</f>
        <v>33</v>
      </c>
      <c r="D4" s="42">
        <v>700</v>
      </c>
      <c r="E4" s="42">
        <v>78</v>
      </c>
      <c r="F4" s="27">
        <v>521</v>
      </c>
      <c r="G4" s="28">
        <v>570</v>
      </c>
    </row>
    <row r="5" spans="1:8" ht="15.75" thickBot="1">
      <c r="A5" s="34" t="s">
        <v>80</v>
      </c>
      <c r="B5" s="35">
        <f>SUM(B2:B4)</f>
        <v>88</v>
      </c>
      <c r="C5" s="35">
        <f t="shared" ref="C5:G5" si="0">SUM(C2:C4)</f>
        <v>182</v>
      </c>
      <c r="D5" s="35">
        <f t="shared" si="0"/>
        <v>1846</v>
      </c>
      <c r="E5" s="35">
        <f t="shared" si="0"/>
        <v>258</v>
      </c>
      <c r="F5" s="35">
        <f>SUM(F2:F4)</f>
        <v>2221</v>
      </c>
      <c r="G5" s="36">
        <f t="shared" si="0"/>
        <v>1664</v>
      </c>
    </row>
    <row r="6" spans="1:8" ht="15.75" thickBot="1">
      <c r="A6" s="37">
        <v>9000</v>
      </c>
      <c r="B6" s="38">
        <f>B5/$A$6</f>
        <v>9.7777777777777776E-3</v>
      </c>
      <c r="C6" s="38">
        <f t="shared" ref="C6:G6" si="1">C5/$A$6</f>
        <v>2.0222222222222221E-2</v>
      </c>
      <c r="D6" s="38">
        <f t="shared" si="1"/>
        <v>0.20511111111111111</v>
      </c>
      <c r="E6" s="38">
        <f t="shared" si="1"/>
        <v>2.8666666666666667E-2</v>
      </c>
      <c r="F6" s="38">
        <f t="shared" si="1"/>
        <v>0.24677777777777779</v>
      </c>
      <c r="G6" s="39">
        <f t="shared" si="1"/>
        <v>0.18488888888888888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Team_Chater</vt:lpstr>
      <vt:lpstr>Aula_01_Mapa_Estratégico</vt:lpstr>
      <vt:lpstr>Aula_01_Payback</vt:lpstr>
      <vt:lpstr>Planilha2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Nando &amp; Carol</cp:lastModifiedBy>
  <dcterms:created xsi:type="dcterms:W3CDTF">2019-03-10T17:13:19Z</dcterms:created>
  <dcterms:modified xsi:type="dcterms:W3CDTF">2019-06-18T15:20:28Z</dcterms:modified>
</cp:coreProperties>
</file>