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19.4 - Taxas Nominais, Efetivas e Equivalentes\"/>
    </mc:Choice>
  </mc:AlternateContent>
  <xr:revisionPtr revIDLastSave="0" documentId="13_ncr:1_{CD904433-43A1-482D-8ABB-BDC514B17BCD}" xr6:coauthVersionLast="48" xr6:coauthVersionMax="48" xr10:uidLastSave="{00000000-0000-0000-0000-000000000000}"/>
  <bookViews>
    <workbookView xWindow="28680" yWindow="-120" windowWidth="29040" windowHeight="16440" xr2:uid="{94D2B483-1AEC-42A4-9B60-BFB41DD8E3EE}"/>
  </bookViews>
  <sheets>
    <sheet name="Taxas Efetivas vs Nominais" sheetId="1" r:id="rId1"/>
    <sheet name="Calculadora Taxas Equivalentes" sheetId="2" r:id="rId2"/>
  </sheets>
  <definedNames>
    <definedName name="_xlnm._FilterDatabase" localSheetId="1" hidden="1">'Calculadora Taxas Equivalentes'!#REF!</definedName>
    <definedName name="_xlnm._FilterDatabase" localSheetId="0" hidden="1">'Taxas Efetivas vs Nominais'!#REF!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2" l="1"/>
  <c r="D15" i="1"/>
  <c r="F12" i="1"/>
  <c r="F15" i="1" s="1"/>
  <c r="J12" i="1"/>
  <c r="J15" i="1" s="1"/>
  <c r="F8" i="2"/>
  <c r="H15" i="1"/>
</calcChain>
</file>

<file path=xl/sharedStrings.xml><?xml version="1.0" encoding="utf-8"?>
<sst xmlns="http://schemas.openxmlformats.org/spreadsheetml/2006/main" count="42" uniqueCount="29">
  <si>
    <t>15% ao ano</t>
  </si>
  <si>
    <t>15% ao ano com capitalização mensal</t>
  </si>
  <si>
    <t>12% ao semestre</t>
  </si>
  <si>
    <t>20% ao semestre com capitalização bimestral</t>
  </si>
  <si>
    <t>10% ao mês</t>
  </si>
  <si>
    <t>10% ao mês com capitalização diária</t>
  </si>
  <si>
    <t>JUROS COMPOSTOS</t>
  </si>
  <si>
    <t>Valor Presente (VP)</t>
  </si>
  <si>
    <t>Taxa de Juros (i)</t>
  </si>
  <si>
    <t>Número de Períodos (n)</t>
  </si>
  <si>
    <t>Valor Futuro (VF)</t>
  </si>
  <si>
    <t>Importante: A Taxa de Juros (i) e o número de períodos devem estar sempre na mesma medida.</t>
  </si>
  <si>
    <t>Exemplo:</t>
  </si>
  <si>
    <t>Juros: ao dia | Período: dias</t>
  </si>
  <si>
    <t>Juros: ao mês | Período: meses</t>
  </si>
  <si>
    <t>Converter</t>
  </si>
  <si>
    <t>ao ano</t>
  </si>
  <si>
    <t>para</t>
  </si>
  <si>
    <t>ao mês</t>
  </si>
  <si>
    <t xml:space="preserve">FATORES DE CONVERSÃO (c) </t>
  </si>
  <si>
    <t>ao dia</t>
  </si>
  <si>
    <t>à semana</t>
  </si>
  <si>
    <t>ao bimestre</t>
  </si>
  <si>
    <t>ao trimestre</t>
  </si>
  <si>
    <t>ao semestre</t>
  </si>
  <si>
    <t>Taxa Convertida:</t>
  </si>
  <si>
    <t>JUROS SIMPLES</t>
  </si>
  <si>
    <t>AO ANO</t>
  </si>
  <si>
    <t>AO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</si>
</sst>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0"/>
    <numFmt numFmtId="165" formatCode="0.0000%"/>
    <numFmt numFmtId="166" formatCode="0.000000%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  <charset val="238"/>
    </font>
    <font>
      <sz val="20"/>
      <color theme="1"/>
      <name val="Calibri"/>
      <family val="2"/>
      <scheme val="minor"/>
    </font>
    <font>
      <b/>
      <sz val="12"/>
      <color theme="1" tint="0.249977111117893"/>
      <name val="Segoe UI"/>
      <family val="2"/>
    </font>
    <font>
      <sz val="12"/>
      <color theme="1" tint="0.24997711111789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9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right"/>
    </xf>
    <xf numFmtId="44" fontId="4" fillId="0" borderId="1" xfId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9" fontId="4" fillId="0" borderId="1" xfId="0" applyNumberFormat="1" applyFont="1" applyBorder="1" applyAlignment="1">
      <alignment horizontal="left"/>
    </xf>
    <xf numFmtId="9" fontId="6" fillId="3" borderId="1" xfId="0" applyNumberFormat="1" applyFont="1" applyFill="1" applyBorder="1" applyAlignment="1">
      <alignment horizontal="right"/>
    </xf>
    <xf numFmtId="44" fontId="6" fillId="3" borderId="1" xfId="1" applyFont="1" applyFill="1" applyBorder="1" applyAlignment="1">
      <alignment horizontal="left"/>
    </xf>
    <xf numFmtId="0" fontId="0" fillId="0" borderId="0" xfId="0" applyAlignment="1">
      <alignment horizontal="right" indent="1"/>
    </xf>
    <xf numFmtId="165" fontId="4" fillId="0" borderId="1" xfId="0" applyNumberFormat="1" applyFont="1" applyBorder="1" applyAlignment="1">
      <alignment horizontal="right"/>
    </xf>
    <xf numFmtId="10" fontId="4" fillId="0" borderId="1" xfId="2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Continuous"/>
    </xf>
    <xf numFmtId="164" fontId="7" fillId="0" borderId="1" xfId="1" applyNumberFormat="1" applyFont="1" applyFill="1" applyBorder="1" applyAlignment="1">
      <alignment horizontal="right"/>
    </xf>
    <xf numFmtId="166" fontId="6" fillId="0" borderId="1" xfId="2" applyNumberFormat="1" applyFont="1" applyFill="1" applyBorder="1" applyAlignment="1">
      <alignment horizontal="righ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111672</xdr:colOff>
      <xdr:row>1</xdr:row>
      <xdr:rowOff>6569</xdr:rowOff>
    </xdr:from>
    <xdr:ext cx="4957832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79CDBD-5BC9-49A2-B7E5-D50EFBDA9165}"/>
            </a:ext>
          </a:extLst>
        </xdr:cNvPr>
        <xdr:cNvSpPr txBox="1"/>
      </xdr:nvSpPr>
      <xdr:spPr>
        <a:xfrm>
          <a:off x="111672" y="197069"/>
          <a:ext cx="4957832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Taxas Nominais, 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Efetivas e Equivalentes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7</xdr:col>
      <xdr:colOff>793533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AAEE7D6C-E2A8-4861-8589-F2DCCB3D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8654" y="220982"/>
          <a:ext cx="1503146" cy="39868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111672</xdr:colOff>
      <xdr:row>1</xdr:row>
      <xdr:rowOff>6569</xdr:rowOff>
    </xdr:from>
    <xdr:ext cx="4309834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E62DF51-FE53-4B7B-BFB7-2DC79064C3D5}"/>
            </a:ext>
          </a:extLst>
        </xdr:cNvPr>
        <xdr:cNvSpPr txBox="1"/>
      </xdr:nvSpPr>
      <xdr:spPr>
        <a:xfrm>
          <a:off x="111672" y="197069"/>
          <a:ext cx="4309834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Calculadora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de Taxas Equivalentes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7</xdr:col>
      <xdr:colOff>38101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D371E039-D461-4A29-87E5-F8B510E4D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9722" y="220982"/>
          <a:ext cx="1503146" cy="398689"/>
        </a:xfrm>
        <a:prstGeom prst="rect">
          <a:avLst/>
        </a:prstGeom>
      </xdr:spPr>
    </xdr:pic>
    <xdr:clientData/>
  </xdr:oneCellAnchor>
  <xdr:oneCellAnchor>
    <xdr:from>
      <xdr:col>6</xdr:col>
      <xdr:colOff>381001</xdr:colOff>
      <xdr:row>4</xdr:row>
      <xdr:rowOff>164224</xdr:rowOff>
    </xdr:from>
    <xdr:ext cx="2121776" cy="3608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056187BF-DE3F-4370-8384-46491EBE280E}"/>
                </a:ext>
              </a:extLst>
            </xdr:cNvPr>
            <xdr:cNvSpPr txBox="1"/>
          </xdr:nvSpPr>
          <xdr:spPr>
            <a:xfrm>
              <a:off x="4289535" y="926224"/>
              <a:ext cx="2121776" cy="3608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pt-BR" sz="2400" b="0" i="1">
                      <a:solidFill>
                        <a:schemeClr val="tx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𝑖</m:t>
                  </m:r>
                  <m:r>
                    <a:rPr lang="pt-BR" sz="2400" b="0" i="1" baseline="-2500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2</m:t>
                  </m:r>
                  <m:r>
                    <a:rPr lang="pt-BR" sz="2400" b="0" i="1">
                      <a:solidFill>
                        <a:schemeClr val="tx1"/>
                      </a:solidFill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sSup>
                    <m:sSupPr>
                      <m:ctrlPr>
                        <a:rPr lang="pt-BR" sz="24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pt-BR" sz="24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(1+</m:t>
                      </m:r>
                      <m:r>
                        <a:rPr lang="pt-BR" sz="24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r>
                        <a:rPr lang="pt-BR" sz="2400" b="0" i="1" baseline="-2500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  <m:r>
                        <m:rPr>
                          <m:nor/>
                        </m:rPr>
                        <a:rPr lang="pt-BR" sz="24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e>
                    <m:sup>
                      <m:r>
                        <a:rPr lang="pt-BR" sz="24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𝑐</m:t>
                      </m:r>
                    </m:sup>
                  </m:sSup>
                </m:oMath>
              </a14:m>
              <a:r>
                <a:rPr lang="pt-BR" sz="2400" b="0" i="1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-1</a:t>
              </a:r>
            </a:p>
          </xdr:txBody>
        </xdr:sp>
      </mc:Choice>
      <mc:Fallback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056187BF-DE3F-4370-8384-46491EBE280E}"/>
                </a:ext>
              </a:extLst>
            </xdr:cNvPr>
            <xdr:cNvSpPr txBox="1"/>
          </xdr:nvSpPr>
          <xdr:spPr>
            <a:xfrm>
              <a:off x="4289535" y="926224"/>
              <a:ext cx="2121776" cy="3608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𝑖</a:t>
              </a:r>
              <a:r>
                <a:rPr lang="pt-BR" sz="2400" b="0" i="0" baseline="-2500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pt-BR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=〖(1+𝑖</a:t>
              </a:r>
              <a:r>
                <a:rPr lang="pt-BR" sz="2400" b="0" i="0" baseline="-2500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1"</a:t>
              </a:r>
              <a:r>
                <a:rPr lang="pt-BR" sz="2400" b="0" i="0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)" 〗^𝑐</a:t>
              </a:r>
              <a:r>
                <a:rPr lang="pt-BR" sz="2400" b="0" i="1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-1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B7CB-D4F8-4043-91CE-534AA67FF3E7}">
  <dimension ref="A5:J21"/>
  <sheetViews>
    <sheetView showGridLines="0" tabSelected="1" zoomScale="145" zoomScaleNormal="145" workbookViewId="0">
      <selection activeCell="D11" sqref="D11"/>
    </sheetView>
  </sheetViews>
  <sheetFormatPr defaultRowHeight="15" x14ac:dyDescent="0.25"/>
  <cols>
    <col min="1" max="1" width="3.28515625" customWidth="1"/>
    <col min="2" max="2" width="21.85546875" customWidth="1"/>
    <col min="3" max="3" width="1.5703125" customWidth="1"/>
    <col min="4" max="4" width="31.140625" customWidth="1"/>
    <col min="5" max="5" width="1.7109375" customWidth="1"/>
    <col min="6" max="6" width="31.140625" customWidth="1"/>
    <col min="7" max="7" width="1.7109375" customWidth="1"/>
    <col min="8" max="8" width="31.140625" customWidth="1"/>
    <col min="9" max="9" width="1.7109375" customWidth="1"/>
    <col min="10" max="10" width="31.140625" customWidth="1"/>
    <col min="11" max="11" width="16.7109375" customWidth="1"/>
  </cols>
  <sheetData>
    <row r="5" spans="1:10" ht="18" customHeight="1" x14ac:dyDescent="0.4">
      <c r="A5" s="4"/>
      <c r="D5" s="7" t="s">
        <v>0</v>
      </c>
      <c r="F5" s="6" t="s">
        <v>1</v>
      </c>
      <c r="G5" s="6"/>
      <c r="H5" s="6"/>
    </row>
    <row r="6" spans="1:10" ht="18" customHeight="1" x14ac:dyDescent="0.4">
      <c r="A6" s="4"/>
      <c r="D6" s="7" t="s">
        <v>2</v>
      </c>
      <c r="F6" s="6" t="s">
        <v>3</v>
      </c>
      <c r="G6" s="6"/>
      <c r="H6" s="6"/>
    </row>
    <row r="7" spans="1:10" ht="18" customHeight="1" x14ac:dyDescent="0.4">
      <c r="A7" s="4"/>
      <c r="D7" s="7" t="s">
        <v>4</v>
      </c>
      <c r="F7" s="6" t="s">
        <v>5</v>
      </c>
      <c r="G7" s="6"/>
      <c r="H7" s="6"/>
    </row>
    <row r="9" spans="1:10" ht="18" customHeight="1" x14ac:dyDescent="0.4">
      <c r="A9" s="4"/>
      <c r="D9" s="3" t="s">
        <v>27</v>
      </c>
      <c r="E9" s="8"/>
      <c r="F9" s="3" t="s">
        <v>28</v>
      </c>
      <c r="G9" s="8"/>
      <c r="H9" s="3" t="s">
        <v>27</v>
      </c>
      <c r="I9" s="8"/>
      <c r="J9" s="3" t="s">
        <v>28</v>
      </c>
    </row>
    <row r="10" spans="1:10" s="2" customFormat="1" ht="16.5" customHeight="1" x14ac:dyDescent="0.3">
      <c r="C10"/>
      <c r="D10" s="1" t="s">
        <v>26</v>
      </c>
      <c r="E10"/>
      <c r="F10" s="1" t="s">
        <v>26</v>
      </c>
      <c r="G10"/>
      <c r="H10" s="1" t="s">
        <v>6</v>
      </c>
      <c r="I10"/>
      <c r="J10" s="1" t="s">
        <v>6</v>
      </c>
    </row>
    <row r="11" spans="1:10" s="2" customFormat="1" ht="16.5" customHeight="1" x14ac:dyDescent="0.3">
      <c r="B11" s="9" t="s">
        <v>7</v>
      </c>
      <c r="C11"/>
      <c r="D11" s="10">
        <v>1000</v>
      </c>
      <c r="E11"/>
      <c r="F11" s="10">
        <v>1000</v>
      </c>
      <c r="G11"/>
      <c r="H11" s="10">
        <v>1000</v>
      </c>
      <c r="I11"/>
      <c r="J11" s="10">
        <v>1000</v>
      </c>
    </row>
    <row r="12" spans="1:10" s="2" customFormat="1" ht="16.5" customHeight="1" x14ac:dyDescent="0.3">
      <c r="B12" s="9" t="s">
        <v>8</v>
      </c>
      <c r="C12"/>
      <c r="D12" s="9">
        <v>0.2</v>
      </c>
      <c r="E12"/>
      <c r="F12" s="16">
        <f>20%/12</f>
        <v>1.6666666666666666E-2</v>
      </c>
      <c r="G12"/>
      <c r="H12" s="9">
        <v>0.2</v>
      </c>
      <c r="I12"/>
      <c r="J12" s="16">
        <f>20%/12</f>
        <v>1.6666666666666666E-2</v>
      </c>
    </row>
    <row r="13" spans="1:10" s="2" customFormat="1" ht="16.5" customHeight="1" x14ac:dyDescent="0.3">
      <c r="B13" s="9" t="s">
        <v>9</v>
      </c>
      <c r="C13"/>
      <c r="D13" s="11">
        <v>1</v>
      </c>
      <c r="E13"/>
      <c r="F13" s="11">
        <v>12</v>
      </c>
      <c r="G13"/>
      <c r="H13" s="11">
        <v>1</v>
      </c>
      <c r="I13"/>
      <c r="J13" s="11">
        <v>12</v>
      </c>
    </row>
    <row r="14" spans="1:10" s="2" customFormat="1" ht="16.5" customHeight="1" x14ac:dyDescent="0.3">
      <c r="B14" s="9"/>
      <c r="C14"/>
      <c r="D14" s="12"/>
      <c r="E14"/>
      <c r="F14" s="12"/>
      <c r="G14"/>
      <c r="H14" s="12"/>
      <c r="I14"/>
      <c r="J14" s="12"/>
    </row>
    <row r="15" spans="1:10" s="2" customFormat="1" ht="16.5" customHeight="1" x14ac:dyDescent="0.3">
      <c r="B15" s="13" t="s">
        <v>10</v>
      </c>
      <c r="C15"/>
      <c r="D15" s="14">
        <f>D11*(1+D12*D13)</f>
        <v>1200</v>
      </c>
      <c r="E15"/>
      <c r="F15" s="14">
        <f>F11*(1+F12*F13)</f>
        <v>1200</v>
      </c>
      <c r="G15"/>
      <c r="H15" s="14">
        <f>H11*(1+H12)^H13</f>
        <v>1200</v>
      </c>
      <c r="I15"/>
      <c r="J15" s="14">
        <f>J11*(1+J12)^J13</f>
        <v>1219.3910849052318</v>
      </c>
    </row>
    <row r="16" spans="1:10" s="2" customFormat="1" ht="16.5" customHeight="1" x14ac:dyDescent="0.25"/>
    <row r="17" spans="2:4" s="2" customFormat="1" ht="16.5" customHeight="1" x14ac:dyDescent="0.25">
      <c r="B17" s="2" t="s">
        <v>11</v>
      </c>
    </row>
    <row r="18" spans="2:4" s="2" customFormat="1" ht="16.5" customHeight="1" x14ac:dyDescent="0.25">
      <c r="B18" s="15" t="s">
        <v>12</v>
      </c>
      <c r="D18" s="2" t="s">
        <v>13</v>
      </c>
    </row>
    <row r="19" spans="2:4" s="2" customFormat="1" ht="16.5" customHeight="1" x14ac:dyDescent="0.25">
      <c r="D19" s="2" t="s">
        <v>14</v>
      </c>
    </row>
    <row r="20" spans="2:4" s="2" customFormat="1" ht="16.5" customHeight="1" x14ac:dyDescent="0.25"/>
    <row r="21" spans="2:4" s="2" customFormat="1" ht="16.5" customHeight="1" x14ac:dyDescent="0.25"/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48FC-4171-4C86-B4A8-63ABA77D3BEA}">
  <dimension ref="B5:I18"/>
  <sheetViews>
    <sheetView showGridLines="0" zoomScale="145" zoomScaleNormal="145" workbookViewId="0">
      <selection activeCell="D8" sqref="D8:E8"/>
    </sheetView>
  </sheetViews>
  <sheetFormatPr defaultRowHeight="15" x14ac:dyDescent="0.25"/>
  <cols>
    <col min="1" max="1" width="3.28515625" customWidth="1"/>
    <col min="2" max="2" width="13.85546875" bestFit="1" customWidth="1"/>
    <col min="3" max="3" width="8.7109375" bestFit="1" customWidth="1"/>
    <col min="4" max="4" width="10.85546875" bestFit="1" customWidth="1"/>
    <col min="5" max="5" width="8.5703125" bestFit="1" customWidth="1"/>
    <col min="6" max="6" width="13.42578125" bestFit="1" customWidth="1"/>
    <col min="7" max="7" width="13.7109375" bestFit="1" customWidth="1"/>
    <col min="8" max="8" width="13.85546875" bestFit="1" customWidth="1"/>
    <col min="9" max="9" width="9.42578125" bestFit="1" customWidth="1"/>
    <col min="10" max="10" width="10.85546875" bestFit="1" customWidth="1"/>
    <col min="11" max="11" width="8.5703125" bestFit="1" customWidth="1"/>
    <col min="12" max="12" width="13.42578125" bestFit="1" customWidth="1"/>
    <col min="13" max="13" width="13.7109375" bestFit="1" customWidth="1"/>
    <col min="14" max="14" width="13.85546875" bestFit="1" customWidth="1"/>
    <col min="15" max="15" width="9.42578125" bestFit="1" customWidth="1"/>
  </cols>
  <sheetData>
    <row r="5" spans="2:9" s="2" customFormat="1" ht="16.5" customHeight="1" x14ac:dyDescent="0.25"/>
    <row r="6" spans="2:9" s="2" customFormat="1" ht="16.5" customHeight="1" x14ac:dyDescent="0.3">
      <c r="B6" s="5" t="s">
        <v>15</v>
      </c>
      <c r="C6" s="17">
        <v>0.2</v>
      </c>
      <c r="D6" s="18" t="s">
        <v>16</v>
      </c>
      <c r="E6" s="5" t="s">
        <v>17</v>
      </c>
      <c r="F6" s="18" t="s">
        <v>18</v>
      </c>
    </row>
    <row r="7" spans="2:9" s="2" customFormat="1" ht="6.75" customHeight="1" x14ac:dyDescent="0.25"/>
    <row r="8" spans="2:9" s="2" customFormat="1" ht="16.5" customHeight="1" x14ac:dyDescent="0.3">
      <c r="B8" s="21" t="s">
        <v>25</v>
      </c>
      <c r="C8" s="21"/>
      <c r="D8" s="22">
        <f>(1+C6)^INDEX($C$12:$I$18,MATCH(D6,B12:B18,0),MATCH(F6,C11:I11,0))-1</f>
        <v>1.5309470499731193E-2</v>
      </c>
      <c r="E8" s="22"/>
      <c r="F8" s="18" t="str">
        <f>F6</f>
        <v>ao mês</v>
      </c>
    </row>
    <row r="9" spans="2:9" s="2" customFormat="1" ht="16.5" customHeight="1" x14ac:dyDescent="0.25"/>
    <row r="10" spans="2:9" s="2" customFormat="1" ht="16.5" customHeight="1" x14ac:dyDescent="0.3">
      <c r="B10" s="20" t="s">
        <v>19</v>
      </c>
      <c r="C10" s="20"/>
      <c r="D10" s="20"/>
      <c r="E10" s="20"/>
      <c r="F10" s="20"/>
      <c r="G10" s="20"/>
      <c r="H10" s="20"/>
      <c r="I10" s="20"/>
    </row>
    <row r="11" spans="2:9" s="2" customFormat="1" ht="16.5" customHeight="1" x14ac:dyDescent="0.3">
      <c r="B11" s="19"/>
      <c r="C11" s="1" t="s">
        <v>20</v>
      </c>
      <c r="D11" s="1" t="s">
        <v>21</v>
      </c>
      <c r="E11" s="1" t="s">
        <v>18</v>
      </c>
      <c r="F11" s="1" t="s">
        <v>22</v>
      </c>
      <c r="G11" s="1" t="s">
        <v>23</v>
      </c>
      <c r="H11" s="1" t="s">
        <v>24</v>
      </c>
      <c r="I11" s="1" t="s">
        <v>16</v>
      </c>
    </row>
    <row r="12" spans="2:9" s="2" customFormat="1" ht="16.5" customHeight="1" x14ac:dyDescent="0.3">
      <c r="B12" s="19" t="s">
        <v>20</v>
      </c>
      <c r="C12" s="5">
        <v>1</v>
      </c>
      <c r="D12" s="5">
        <v>7</v>
      </c>
      <c r="E12" s="5">
        <v>30</v>
      </c>
      <c r="F12" s="5">
        <v>60</v>
      </c>
      <c r="G12" s="5">
        <v>90</v>
      </c>
      <c r="H12" s="5">
        <v>180</v>
      </c>
      <c r="I12" s="5">
        <v>360</v>
      </c>
    </row>
    <row r="13" spans="2:9" s="2" customFormat="1" ht="16.5" customHeight="1" x14ac:dyDescent="0.3">
      <c r="B13" s="19" t="s">
        <v>21</v>
      </c>
      <c r="C13" s="5">
        <v>0.14285714285714285</v>
      </c>
      <c r="D13" s="5">
        <v>1</v>
      </c>
      <c r="E13" s="5">
        <v>4.2857142857142856</v>
      </c>
      <c r="F13" s="5">
        <v>8.5714285714285712</v>
      </c>
      <c r="G13" s="5">
        <v>12.857142857142858</v>
      </c>
      <c r="H13" s="5">
        <v>26</v>
      </c>
      <c r="I13" s="5">
        <v>52</v>
      </c>
    </row>
    <row r="14" spans="2:9" ht="17.25" x14ac:dyDescent="0.3">
      <c r="B14" s="19" t="s">
        <v>18</v>
      </c>
      <c r="C14" s="5">
        <v>3.3333333333333333E-2</v>
      </c>
      <c r="D14" s="5">
        <v>0.23333333333333334</v>
      </c>
      <c r="E14" s="5">
        <v>1</v>
      </c>
      <c r="F14" s="5">
        <v>2</v>
      </c>
      <c r="G14" s="5">
        <v>3</v>
      </c>
      <c r="H14" s="5">
        <v>6</v>
      </c>
      <c r="I14" s="5">
        <v>12</v>
      </c>
    </row>
    <row r="15" spans="2:9" ht="17.25" x14ac:dyDescent="0.3">
      <c r="B15" s="19" t="s">
        <v>22</v>
      </c>
      <c r="C15" s="5">
        <v>1.6666666666666666E-2</v>
      </c>
      <c r="D15" s="5">
        <v>0.11666666666666667</v>
      </c>
      <c r="E15" s="5">
        <v>0.5</v>
      </c>
      <c r="F15" s="5">
        <v>1</v>
      </c>
      <c r="G15" s="5">
        <v>1.5</v>
      </c>
      <c r="H15" s="5">
        <v>3</v>
      </c>
      <c r="I15" s="5">
        <v>6</v>
      </c>
    </row>
    <row r="16" spans="2:9" ht="17.25" x14ac:dyDescent="0.3">
      <c r="B16" s="19" t="s">
        <v>23</v>
      </c>
      <c r="C16" s="5">
        <v>1.1111111111111112E-2</v>
      </c>
      <c r="D16" s="5">
        <v>7.7777777777777779E-2</v>
      </c>
      <c r="E16" s="5">
        <v>0.33333333333333331</v>
      </c>
      <c r="F16" s="5">
        <v>0.66666666666666663</v>
      </c>
      <c r="G16" s="5">
        <v>1</v>
      </c>
      <c r="H16" s="5">
        <v>2</v>
      </c>
      <c r="I16" s="5">
        <v>4</v>
      </c>
    </row>
    <row r="17" spans="2:9" ht="17.25" x14ac:dyDescent="0.3">
      <c r="B17" s="19" t="s">
        <v>24</v>
      </c>
      <c r="C17" s="5">
        <v>5.5555555555555558E-3</v>
      </c>
      <c r="D17" s="5">
        <v>3.8461538461538464E-2</v>
      </c>
      <c r="E17" s="5">
        <v>0.16666666666666666</v>
      </c>
      <c r="F17" s="5">
        <v>0.33333333333333331</v>
      </c>
      <c r="G17" s="5">
        <v>0.5</v>
      </c>
      <c r="H17" s="5">
        <v>1</v>
      </c>
      <c r="I17" s="5">
        <v>2</v>
      </c>
    </row>
    <row r="18" spans="2:9" ht="17.25" x14ac:dyDescent="0.3">
      <c r="B18" s="19" t="s">
        <v>16</v>
      </c>
      <c r="C18" s="5">
        <v>2.7777777777777779E-3</v>
      </c>
      <c r="D18" s="5">
        <v>1.9230769230769232E-2</v>
      </c>
      <c r="E18" s="5">
        <v>8.3333333333333329E-2</v>
      </c>
      <c r="F18" s="5">
        <v>0.16666666666666666</v>
      </c>
      <c r="G18" s="5">
        <v>0.25</v>
      </c>
      <c r="H18" s="5">
        <v>0.5</v>
      </c>
      <c r="I18" s="5">
        <v>1</v>
      </c>
    </row>
  </sheetData>
  <mergeCells count="2">
    <mergeCell ref="B8:C8"/>
    <mergeCell ref="D8:E8"/>
  </mergeCells>
  <dataValidations disablePrompts="1" count="1">
    <dataValidation type="list" allowBlank="1" showInputMessage="1" showErrorMessage="1" sqref="F6 D6" xr:uid="{06E27382-CDB8-48E8-9A0C-D55A856B10AF}">
      <formula1>$B$12:$B$18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Taxas Efetivas vs Nominais</vt:lpstr>
      <vt:lpstr>Calculadora Taxas Equivalentes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2022-05-26T21:25:46Z</dcterms:modified>
</cp:coreProperties>
</file>