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Cash(InvestSimples)\Curso FOREX\"/>
    </mc:Choice>
  </mc:AlternateContent>
  <bookViews>
    <workbookView xWindow="0" yWindow="0" windowWidth="20490" windowHeight="7695" tabRatio="848" activeTab="1"/>
  </bookViews>
  <sheets>
    <sheet name="RELATÓRIO DIÁRIO" sheetId="5" r:id="rId1"/>
    <sheet name="OPERAÇÕES" sheetId="2" r:id="rId2"/>
    <sheet name="QTO POSSO GANHAR" sheetId="8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2" l="1"/>
  <c r="B3" i="2" l="1"/>
  <c r="J9" i="2"/>
  <c r="B4" i="2" l="1"/>
  <c r="B5" i="2"/>
  <c r="K11" i="2"/>
  <c r="G7" i="8" l="1"/>
  <c r="A3" i="2" l="1"/>
  <c r="D3" i="2" l="1"/>
  <c r="K9" i="2"/>
  <c r="J11" i="2"/>
  <c r="D4" i="2" l="1"/>
  <c r="D5" i="2"/>
  <c r="D6" i="2" s="1"/>
  <c r="H3" i="2"/>
  <c r="I3" i="2" s="1"/>
  <c r="D3" i="5"/>
  <c r="B4" i="5" l="1"/>
  <c r="D4" i="5" s="1"/>
  <c r="E3" i="5"/>
  <c r="F3" i="5" l="1"/>
  <c r="B5" i="5"/>
  <c r="D5" i="5" s="1"/>
  <c r="E4" i="5"/>
  <c r="F4" i="5" s="1"/>
  <c r="G3" i="5"/>
  <c r="E4" i="2"/>
  <c r="E5" i="2" s="1"/>
  <c r="G4" i="5" l="1"/>
  <c r="B6" i="5"/>
  <c r="D6" i="5" s="1"/>
  <c r="E5" i="5"/>
  <c r="F5" i="5" s="1"/>
  <c r="G5" i="5" l="1"/>
  <c r="B7" i="5"/>
  <c r="D7" i="5" s="1"/>
  <c r="B8" i="5" s="1"/>
  <c r="E6" i="5"/>
  <c r="A4" i="2"/>
  <c r="F6" i="5" l="1"/>
  <c r="D8" i="5"/>
  <c r="E7" i="5"/>
  <c r="G6" i="5"/>
  <c r="A5" i="2"/>
  <c r="F7" i="5" l="1"/>
  <c r="G7" i="5"/>
  <c r="B9" i="5"/>
  <c r="D9" i="5" s="1"/>
  <c r="E8" i="5"/>
  <c r="B10" i="5" l="1"/>
  <c r="D10" i="5" s="1"/>
  <c r="E9" i="5"/>
  <c r="F8" i="5"/>
  <c r="G8" i="5"/>
  <c r="F9" i="5" l="1"/>
  <c r="G9" i="5"/>
  <c r="B11" i="5"/>
  <c r="D11" i="5" s="1"/>
  <c r="E10" i="5"/>
  <c r="B12" i="5" l="1"/>
  <c r="D12" i="5" s="1"/>
  <c r="E11" i="5"/>
  <c r="F10" i="5"/>
  <c r="G10" i="5"/>
  <c r="F11" i="5" l="1"/>
  <c r="G11" i="5"/>
  <c r="B13" i="5"/>
  <c r="D13" i="5" s="1"/>
  <c r="E12" i="5"/>
  <c r="B14" i="5" l="1"/>
  <c r="D14" i="5" s="1"/>
  <c r="E13" i="5"/>
  <c r="F12" i="5"/>
  <c r="G12" i="5"/>
  <c r="F13" i="5" l="1"/>
  <c r="G13" i="5"/>
  <c r="B15" i="5"/>
  <c r="D15" i="5" s="1"/>
  <c r="E14" i="5"/>
  <c r="B16" i="5" l="1"/>
  <c r="D16" i="5" s="1"/>
  <c r="E15" i="5"/>
  <c r="F14" i="5"/>
  <c r="G14" i="5"/>
  <c r="F15" i="5" l="1"/>
  <c r="G15" i="5"/>
  <c r="B17" i="5"/>
  <c r="D17" i="5" s="1"/>
  <c r="E16" i="5"/>
  <c r="F16" i="5" l="1"/>
  <c r="G16" i="5"/>
  <c r="B18" i="5"/>
  <c r="D18" i="5" s="1"/>
  <c r="E17" i="5"/>
  <c r="F17" i="5" l="1"/>
  <c r="G17" i="5"/>
  <c r="B19" i="5"/>
  <c r="D19" i="5" s="1"/>
  <c r="E18" i="5"/>
  <c r="F18" i="5" l="1"/>
  <c r="G18" i="5"/>
  <c r="B20" i="5"/>
  <c r="D20" i="5" s="1"/>
  <c r="E19" i="5"/>
  <c r="F19" i="5" l="1"/>
  <c r="G19" i="5"/>
  <c r="B21" i="5"/>
  <c r="D21" i="5" s="1"/>
  <c r="E20" i="5"/>
  <c r="F20" i="5" l="1"/>
  <c r="G20" i="5"/>
  <c r="B22" i="5"/>
  <c r="D22" i="5" s="1"/>
  <c r="E21" i="5"/>
  <c r="B23" i="5" l="1"/>
  <c r="D23" i="5" s="1"/>
  <c r="E22" i="5"/>
  <c r="F21" i="5"/>
  <c r="G21" i="5"/>
  <c r="F22" i="5" l="1"/>
  <c r="G22" i="5"/>
  <c r="B24" i="5"/>
  <c r="D24" i="5" s="1"/>
  <c r="E23" i="5"/>
  <c r="F23" i="5" l="1"/>
  <c r="G23" i="5"/>
  <c r="B25" i="5"/>
  <c r="D25" i="5" s="1"/>
  <c r="E24" i="5"/>
  <c r="F24" i="5" l="1"/>
  <c r="G24" i="5"/>
  <c r="B26" i="5"/>
  <c r="D26" i="5" s="1"/>
  <c r="E25" i="5"/>
  <c r="F25" i="5" l="1"/>
  <c r="G25" i="5"/>
  <c r="B27" i="5"/>
  <c r="D27" i="5" s="1"/>
  <c r="E26" i="5"/>
  <c r="F26" i="5" l="1"/>
  <c r="G26" i="5"/>
  <c r="B28" i="5"/>
  <c r="D28" i="5" s="1"/>
  <c r="E27" i="5"/>
  <c r="F27" i="5" l="1"/>
  <c r="G27" i="5"/>
  <c r="B29" i="5"/>
  <c r="D29" i="5" s="1"/>
  <c r="E28" i="5"/>
  <c r="F28" i="5" l="1"/>
  <c r="G28" i="5"/>
  <c r="B30" i="5"/>
  <c r="D30" i="5" s="1"/>
  <c r="E29" i="5"/>
  <c r="F29" i="5" l="1"/>
  <c r="G29" i="5"/>
  <c r="B31" i="5"/>
  <c r="D31" i="5" s="1"/>
  <c r="E30" i="5"/>
  <c r="F30" i="5" l="1"/>
  <c r="G30" i="5"/>
  <c r="B32" i="5"/>
  <c r="D32" i="5" s="1"/>
  <c r="E31" i="5"/>
  <c r="F31" i="5" l="1"/>
  <c r="G31" i="5"/>
  <c r="B33" i="5"/>
  <c r="D33" i="5" s="1"/>
  <c r="E33" i="5" s="1"/>
  <c r="E32" i="5"/>
  <c r="E34" i="5" l="1"/>
  <c r="E36" i="5" s="1"/>
  <c r="F32" i="5"/>
  <c r="G32" i="5"/>
  <c r="F33" i="5"/>
  <c r="G33" i="5"/>
  <c r="J10" i="2"/>
  <c r="K10" i="2" s="1"/>
  <c r="H5" i="2"/>
  <c r="I5" i="2" s="1"/>
  <c r="H4" i="2" l="1"/>
  <c r="I4" i="2" s="1"/>
  <c r="F5" i="2"/>
  <c r="F3" i="2" l="1"/>
  <c r="F4" i="2"/>
</calcChain>
</file>

<file path=xl/sharedStrings.xml><?xml version="1.0" encoding="utf-8"?>
<sst xmlns="http://schemas.openxmlformats.org/spreadsheetml/2006/main" count="37" uniqueCount="37">
  <si>
    <t>saldo inicial</t>
  </si>
  <si>
    <t>lucro/prej</t>
  </si>
  <si>
    <t>saldo final</t>
  </si>
  <si>
    <t>Capital</t>
  </si>
  <si>
    <t>% de invest</t>
  </si>
  <si>
    <t>% Risco</t>
  </si>
  <si>
    <t>% Capital Inicial</t>
  </si>
  <si>
    <t>Acumulo % Dia</t>
  </si>
  <si>
    <t>data</t>
  </si>
  <si>
    <t>dias operação</t>
  </si>
  <si>
    <t>1°</t>
  </si>
  <si>
    <t>2°</t>
  </si>
  <si>
    <t>3°</t>
  </si>
  <si>
    <t>Lucro do dia</t>
  </si>
  <si>
    <t>Mini Gerenciamento</t>
  </si>
  <si>
    <t>Meta do dia</t>
  </si>
  <si>
    <t>Perca do Dia</t>
  </si>
  <si>
    <t>Situação</t>
  </si>
  <si>
    <t>Taxa % (a/dia)</t>
  </si>
  <si>
    <t>Tempo</t>
  </si>
  <si>
    <t>Total no Período</t>
  </si>
  <si>
    <t>Qual o valor que posso ganhar se eu for consistente?</t>
  </si>
  <si>
    <t>Investimento</t>
  </si>
  <si>
    <t>Dê uma Nota de 1 a 10</t>
  </si>
  <si>
    <t>Qual é o seu nível de MEDO na perca do seu capital:</t>
  </si>
  <si>
    <r>
      <t xml:space="preserve">Preencher somente as células </t>
    </r>
    <r>
      <rPr>
        <b/>
        <u/>
        <sz val="10"/>
        <color rgb="FFFF0000"/>
        <rFont val="Calibri"/>
        <family val="2"/>
        <scheme val="minor"/>
      </rPr>
      <t>BRANCAS</t>
    </r>
  </si>
  <si>
    <t>Spread</t>
  </si>
  <si>
    <t>Gerenciamento de Risco iCashWizerFX</t>
  </si>
  <si>
    <t>Operação</t>
  </si>
  <si>
    <t>Lot</t>
  </si>
  <si>
    <t>Alvo (Pontos)</t>
  </si>
  <si>
    <t>Qtas?</t>
  </si>
  <si>
    <t>Alvo ($)</t>
  </si>
  <si>
    <t>Stop (Pontos)</t>
  </si>
  <si>
    <t>Stop Loss</t>
  </si>
  <si>
    <t>Stop Loss (Pontos)</t>
  </si>
  <si>
    <t>Estratégia: iCashWizer Sniper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</si>
</sst>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0.0"/>
    <numFmt numFmtId="165" formatCode="0.0%"/>
    <numFmt numFmtId="166" formatCode="_-[$R$-416]\ * #,##0.00_-;\-[$R$-416]\ * #,##0.00_-;_-[$R$-416]\ * &quot;-&quot;??_-;_-@_-"/>
    <numFmt numFmtId="167" formatCode="_-[$$-409]* #,##0.00_ ;_-[$$-409]* \-#,##0.00\ ;_-[$$-409]* &quot;-&quot;??_ ;_-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9" tint="0.3999755851924192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20"/>
      <color rgb="FFFFFF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4" borderId="0" xfId="2" applyNumberFormat="1" applyFont="1" applyFill="1" applyBorder="1" applyAlignment="1" applyProtection="1">
      <alignment horizontal="center" vertical="center"/>
      <protection locked="0"/>
    </xf>
    <xf numFmtId="44" fontId="3" fillId="4" borderId="0" xfId="1" applyFont="1" applyFill="1" applyBorder="1" applyAlignment="1" applyProtection="1">
      <alignment horizontal="center" vertical="center"/>
      <protection locked="0"/>
    </xf>
    <xf numFmtId="9" fontId="3" fillId="4" borderId="0" xfId="2" applyFont="1" applyFill="1" applyBorder="1" applyAlignment="1" applyProtection="1">
      <alignment horizontal="center" vertical="center"/>
      <protection locked="0"/>
    </xf>
    <xf numFmtId="165" fontId="3" fillId="6" borderId="4" xfId="2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0" fontId="3" fillId="4" borderId="0" xfId="2" applyNumberFormat="1" applyFont="1" applyFill="1" applyBorder="1" applyAlignment="1" applyProtection="1">
      <alignment horizontal="center" vertical="center"/>
      <protection locked="0"/>
    </xf>
    <xf numFmtId="44" fontId="3" fillId="4" borderId="0" xfId="1" applyFont="1" applyFill="1" applyBorder="1" applyAlignment="1" applyProtection="1">
      <alignment horizontal="center" vertical="center"/>
      <protection hidden="1"/>
    </xf>
    <xf numFmtId="0" fontId="3" fillId="4" borderId="0" xfId="2" applyNumberFormat="1" applyFont="1" applyFill="1" applyBorder="1" applyAlignment="1" applyProtection="1">
      <alignment horizontal="center" vertical="center"/>
      <protection hidden="1"/>
    </xf>
    <xf numFmtId="44" fontId="5" fillId="4" borderId="0" xfId="2" applyNumberFormat="1" applyFont="1" applyFill="1" applyBorder="1" applyAlignment="1" applyProtection="1">
      <alignment horizontal="center" vertical="center"/>
      <protection hidden="1"/>
    </xf>
    <xf numFmtId="9" fontId="3" fillId="4" borderId="0" xfId="2" applyFont="1" applyFill="1" applyBorder="1" applyAlignment="1" applyProtection="1">
      <alignment horizontal="center" vertical="center"/>
      <protection hidden="1"/>
    </xf>
    <xf numFmtId="10" fontId="3" fillId="4" borderId="0" xfId="2" applyNumberFormat="1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44" fontId="6" fillId="5" borderId="9" xfId="1" applyFont="1" applyFill="1" applyBorder="1" applyAlignment="1" applyProtection="1">
      <alignment horizontal="center" vertical="center"/>
      <protection hidden="1"/>
    </xf>
    <xf numFmtId="10" fontId="6" fillId="3" borderId="10" xfId="2" applyNumberFormat="1" applyFont="1" applyFill="1" applyBorder="1" applyAlignment="1" applyProtection="1">
      <alignment horizontal="center" vertical="center"/>
      <protection hidden="1"/>
    </xf>
    <xf numFmtId="0" fontId="6" fillId="5" borderId="11" xfId="1" applyNumberFormat="1" applyFont="1" applyFill="1" applyBorder="1" applyAlignment="1" applyProtection="1">
      <alignment horizontal="center" vertical="center"/>
      <protection hidden="1"/>
    </xf>
    <xf numFmtId="14" fontId="3" fillId="3" borderId="5" xfId="0" applyNumberFormat="1" applyFont="1" applyFill="1" applyBorder="1" applyAlignment="1" applyProtection="1">
      <alignment horizontal="center" vertical="center"/>
      <protection locked="0"/>
    </xf>
    <xf numFmtId="0" fontId="4" fillId="12" borderId="2" xfId="0" applyFont="1" applyFill="1" applyBorder="1" applyAlignment="1" applyProtection="1">
      <alignment horizontal="center" vertical="center"/>
      <protection hidden="1"/>
    </xf>
    <xf numFmtId="44" fontId="4" fillId="12" borderId="8" xfId="1" applyFont="1" applyFill="1" applyBorder="1" applyAlignment="1" applyProtection="1">
      <alignment horizontal="center" vertical="center"/>
      <protection hidden="1"/>
    </xf>
    <xf numFmtId="0" fontId="4" fillId="12" borderId="8" xfId="2" applyNumberFormat="1" applyFont="1" applyFill="1" applyBorder="1" applyAlignment="1" applyProtection="1">
      <alignment horizontal="center" vertical="center"/>
      <protection hidden="1"/>
    </xf>
    <xf numFmtId="9" fontId="4" fillId="12" borderId="8" xfId="2" applyFont="1" applyFill="1" applyBorder="1" applyAlignment="1" applyProtection="1">
      <alignment horizontal="center" vertical="center"/>
      <protection hidden="1"/>
    </xf>
    <xf numFmtId="10" fontId="4" fillId="12" borderId="8" xfId="2" applyNumberFormat="1" applyFont="1" applyFill="1" applyBorder="1" applyAlignment="1" applyProtection="1">
      <alignment horizontal="center" vertical="center"/>
      <protection hidden="1"/>
    </xf>
    <xf numFmtId="0" fontId="4" fillId="12" borderId="3" xfId="0" applyFont="1" applyFill="1" applyBorder="1" applyAlignment="1" applyProtection="1">
      <alignment horizontal="center" vertical="center"/>
      <protection hidden="1"/>
    </xf>
    <xf numFmtId="10" fontId="3" fillId="14" borderId="4" xfId="2" applyNumberFormat="1" applyFont="1" applyFill="1" applyBorder="1" applyAlignment="1" applyProtection="1">
      <alignment horizontal="center" vertical="center"/>
      <protection hidden="1"/>
    </xf>
    <xf numFmtId="10" fontId="3" fillId="14" borderId="1" xfId="2" applyNumberFormat="1" applyFont="1" applyFill="1" applyBorder="1" applyAlignment="1" applyProtection="1">
      <alignment horizontal="center" vertical="center"/>
      <protection hidden="1"/>
    </xf>
    <xf numFmtId="44" fontId="6" fillId="15" borderId="4" xfId="1" applyFont="1" applyFill="1" applyBorder="1" applyAlignment="1" applyProtection="1">
      <alignment horizontal="center" vertical="center"/>
      <protection hidden="1"/>
    </xf>
    <xf numFmtId="9" fontId="6" fillId="15" borderId="4" xfId="2" applyFont="1" applyFill="1" applyBorder="1" applyAlignment="1" applyProtection="1">
      <alignment horizontal="center" vertical="center"/>
      <protection hidden="1"/>
    </xf>
    <xf numFmtId="0" fontId="6" fillId="15" borderId="4" xfId="0" applyNumberFormat="1" applyFont="1" applyFill="1" applyBorder="1" applyAlignment="1" applyProtection="1">
      <alignment horizontal="center" vertical="center"/>
      <protection hidden="1"/>
    </xf>
    <xf numFmtId="0" fontId="6" fillId="15" borderId="4" xfId="0" applyFont="1" applyFill="1" applyBorder="1" applyAlignment="1" applyProtection="1">
      <alignment horizontal="center" vertical="center"/>
      <protection hidden="1"/>
    </xf>
    <xf numFmtId="0" fontId="8" fillId="15" borderId="4" xfId="0" applyFont="1" applyFill="1" applyBorder="1" applyAlignment="1" applyProtection="1">
      <alignment horizontal="center" vertical="center"/>
      <protection hidden="1"/>
    </xf>
    <xf numFmtId="0" fontId="6" fillId="17" borderId="1" xfId="0" applyNumberFormat="1" applyFont="1" applyFill="1" applyBorder="1" applyAlignment="1" applyProtection="1">
      <alignment horizontal="center" vertical="center"/>
      <protection hidden="1"/>
    </xf>
    <xf numFmtId="0" fontId="6" fillId="17" borderId="1" xfId="1" applyNumberFormat="1" applyFont="1" applyFill="1" applyBorder="1" applyAlignment="1" applyProtection="1">
      <alignment horizontal="center" vertical="center"/>
      <protection hidden="1"/>
    </xf>
    <xf numFmtId="10" fontId="6" fillId="17" borderId="1" xfId="2" applyNumberFormat="1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44" fontId="3" fillId="2" borderId="0" xfId="1" applyFont="1" applyFill="1" applyAlignment="1" applyProtection="1">
      <alignment horizontal="left" vertical="center"/>
    </xf>
    <xf numFmtId="9" fontId="3" fillId="2" borderId="0" xfId="2" applyFont="1" applyFill="1" applyAlignment="1" applyProtection="1">
      <alignment horizontal="center" vertical="center"/>
    </xf>
    <xf numFmtId="0" fontId="3" fillId="2" borderId="0" xfId="1" applyNumberFormat="1" applyFont="1" applyFill="1" applyAlignment="1" applyProtection="1">
      <alignment horizontal="center" vertical="center"/>
    </xf>
    <xf numFmtId="44" fontId="3" fillId="2" borderId="0" xfId="1" applyFont="1" applyFill="1" applyAlignment="1" applyProtection="1">
      <alignment horizontal="center" vertical="center"/>
    </xf>
    <xf numFmtId="0" fontId="6" fillId="9" borderId="2" xfId="0" applyFont="1" applyFill="1" applyBorder="1" applyAlignment="1" applyProtection="1">
      <alignment horizontal="center" vertical="center"/>
    </xf>
    <xf numFmtId="9" fontId="6" fillId="9" borderId="8" xfId="2" applyFont="1" applyFill="1" applyBorder="1" applyAlignment="1" applyProtection="1">
      <alignment horizontal="center" vertical="center"/>
    </xf>
    <xf numFmtId="0" fontId="9" fillId="10" borderId="2" xfId="0" applyFont="1" applyFill="1" applyBorder="1" applyAlignment="1" applyProtection="1">
      <alignment horizontal="center" vertical="center"/>
    </xf>
    <xf numFmtId="9" fontId="9" fillId="10" borderId="8" xfId="2" applyFont="1" applyFill="1" applyBorder="1" applyAlignment="1" applyProtection="1">
      <alignment horizontal="center" vertical="center"/>
    </xf>
    <xf numFmtId="44" fontId="9" fillId="17" borderId="16" xfId="1" applyFont="1" applyFill="1" applyBorder="1" applyAlignment="1" applyProtection="1">
      <alignment horizontal="center" vertical="center"/>
    </xf>
    <xf numFmtId="9" fontId="9" fillId="17" borderId="17" xfId="2" applyFont="1" applyFill="1" applyBorder="1" applyAlignment="1" applyProtection="1">
      <alignment horizontal="center" vertical="center"/>
    </xf>
    <xf numFmtId="166" fontId="3" fillId="2" borderId="0" xfId="2" applyNumberFormat="1" applyFont="1" applyFill="1" applyAlignment="1" applyProtection="1">
      <alignment horizontal="center" vertical="center"/>
    </xf>
    <xf numFmtId="0" fontId="0" fillId="2" borderId="0" xfId="0" applyFill="1" applyProtection="1"/>
    <xf numFmtId="0" fontId="0" fillId="8" borderId="0" xfId="0" applyFill="1" applyProtection="1"/>
    <xf numFmtId="0" fontId="0" fillId="8" borderId="19" xfId="0" applyFill="1" applyBorder="1" applyProtection="1"/>
    <xf numFmtId="0" fontId="0" fillId="8" borderId="0" xfId="0" applyFill="1" applyBorder="1" applyProtection="1"/>
    <xf numFmtId="0" fontId="0" fillId="8" borderId="15" xfId="0" applyFill="1" applyBorder="1" applyProtection="1"/>
    <xf numFmtId="0" fontId="0" fillId="8" borderId="20" xfId="0" applyFill="1" applyBorder="1" applyProtection="1"/>
    <xf numFmtId="166" fontId="0" fillId="2" borderId="0" xfId="0" applyNumberFormat="1" applyFill="1" applyProtection="1"/>
    <xf numFmtId="9" fontId="7" fillId="3" borderId="1" xfId="2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164" fontId="6" fillId="17" borderId="1" xfId="0" applyNumberFormat="1" applyFont="1" applyFill="1" applyBorder="1" applyAlignment="1" applyProtection="1">
      <alignment horizontal="center" vertical="center"/>
      <protection hidden="1"/>
    </xf>
    <xf numFmtId="167" fontId="6" fillId="17" borderId="1" xfId="1" applyNumberFormat="1" applyFont="1" applyFill="1" applyBorder="1" applyAlignment="1" applyProtection="1">
      <alignment horizontal="center" vertical="center"/>
      <protection hidden="1"/>
    </xf>
    <xf numFmtId="167" fontId="9" fillId="8" borderId="1" xfId="1" applyNumberFormat="1" applyFont="1" applyFill="1" applyBorder="1" applyAlignment="1" applyProtection="1">
      <alignment horizontal="center" vertical="center"/>
      <protection hidden="1"/>
    </xf>
    <xf numFmtId="167" fontId="6" fillId="9" borderId="3" xfId="0" applyNumberFormat="1" applyFont="1" applyFill="1" applyBorder="1" applyAlignment="1" applyProtection="1">
      <alignment horizontal="center" vertical="center"/>
    </xf>
    <xf numFmtId="167" fontId="9" fillId="10" borderId="3" xfId="0" applyNumberFormat="1" applyFont="1" applyFill="1" applyBorder="1" applyAlignment="1" applyProtection="1">
      <alignment horizontal="center" vertical="center"/>
    </xf>
    <xf numFmtId="167" fontId="9" fillId="17" borderId="18" xfId="1" applyNumberFormat="1" applyFont="1" applyFill="1" applyBorder="1" applyAlignment="1" applyProtection="1">
      <alignment horizontal="center" vertical="center"/>
    </xf>
    <xf numFmtId="1" fontId="6" fillId="17" borderId="1" xfId="2" applyNumberFormat="1" applyFont="1" applyFill="1" applyBorder="1" applyAlignment="1" applyProtection="1">
      <alignment horizontal="center" vertical="center"/>
      <protection hidden="1"/>
    </xf>
    <xf numFmtId="1" fontId="6" fillId="3" borderId="1" xfId="2" applyNumberFormat="1" applyFont="1" applyFill="1" applyBorder="1" applyAlignment="1" applyProtection="1">
      <alignment horizontal="center" vertical="center"/>
      <protection locked="0"/>
    </xf>
    <xf numFmtId="2" fontId="15" fillId="17" borderId="1" xfId="1" applyNumberFormat="1" applyFont="1" applyFill="1" applyBorder="1" applyAlignment="1" applyProtection="1">
      <alignment horizontal="center" vertical="center"/>
      <protection hidden="1"/>
    </xf>
    <xf numFmtId="0" fontId="7" fillId="5" borderId="11" xfId="1" applyNumberFormat="1" applyFont="1" applyFill="1" applyBorder="1" applyAlignment="1" applyProtection="1">
      <alignment horizontal="center" vertical="center"/>
      <protection hidden="1"/>
    </xf>
    <xf numFmtId="1" fontId="9" fillId="8" borderId="1" xfId="1" applyNumberFormat="1" applyFont="1" applyFill="1" applyBorder="1" applyAlignment="1" applyProtection="1">
      <alignment horizontal="center" vertical="center"/>
      <protection hidden="1"/>
    </xf>
    <xf numFmtId="167" fontId="6" fillId="3" borderId="4" xfId="1" applyNumberFormat="1" applyFont="1" applyFill="1" applyBorder="1" applyAlignment="1" applyProtection="1">
      <alignment horizontal="center" vertical="center"/>
      <protection locked="0"/>
    </xf>
    <xf numFmtId="167" fontId="3" fillId="3" borderId="6" xfId="1" applyNumberFormat="1" applyFont="1" applyFill="1" applyBorder="1" applyAlignment="1" applyProtection="1">
      <alignment horizontal="center" vertical="center"/>
      <protection locked="0"/>
    </xf>
    <xf numFmtId="167" fontId="3" fillId="3" borderId="7" xfId="1" applyNumberFormat="1" applyFont="1" applyFill="1" applyBorder="1" applyAlignment="1" applyProtection="1">
      <alignment horizontal="center" vertical="center"/>
      <protection locked="0"/>
    </xf>
    <xf numFmtId="167" fontId="3" fillId="14" borderId="4" xfId="1" applyNumberFormat="1" applyFont="1" applyFill="1" applyBorder="1" applyAlignment="1" applyProtection="1">
      <alignment horizontal="center" vertical="center"/>
      <protection hidden="1"/>
    </xf>
    <xf numFmtId="167" fontId="3" fillId="14" borderId="1" xfId="1" applyNumberFormat="1" applyFont="1" applyFill="1" applyBorder="1" applyAlignment="1" applyProtection="1">
      <alignment horizontal="center" vertical="center"/>
      <protection hidden="1"/>
    </xf>
    <xf numFmtId="167" fontId="3" fillId="4" borderId="0" xfId="2" applyNumberFormat="1" applyFont="1" applyFill="1" applyBorder="1" applyAlignment="1" applyProtection="1">
      <alignment horizontal="center" vertical="center"/>
      <protection hidden="1"/>
    </xf>
    <xf numFmtId="167" fontId="7" fillId="3" borderId="1" xfId="1" applyNumberFormat="1" applyFont="1" applyFill="1" applyBorder="1" applyAlignment="1" applyProtection="1">
      <alignment vertical="center"/>
      <protection locked="0"/>
    </xf>
    <xf numFmtId="44" fontId="8" fillId="18" borderId="12" xfId="1" applyFont="1" applyFill="1" applyBorder="1" applyAlignment="1" applyProtection="1">
      <alignment horizontal="center" vertical="center"/>
    </xf>
    <xf numFmtId="44" fontId="8" fillId="18" borderId="13" xfId="1" applyFont="1" applyFill="1" applyBorder="1" applyAlignment="1" applyProtection="1">
      <alignment horizontal="center" vertical="center"/>
    </xf>
    <xf numFmtId="44" fontId="8" fillId="18" borderId="14" xfId="1" applyFont="1" applyFill="1" applyBorder="1" applyAlignment="1" applyProtection="1">
      <alignment horizontal="center" vertical="center"/>
    </xf>
    <xf numFmtId="0" fontId="13" fillId="22" borderId="19" xfId="0" applyFont="1" applyFill="1" applyBorder="1" applyAlignment="1" applyProtection="1">
      <alignment horizontal="center" vertical="center" wrapText="1"/>
    </xf>
    <xf numFmtId="0" fontId="13" fillId="22" borderId="11" xfId="0" applyFont="1" applyFill="1" applyBorder="1" applyAlignment="1" applyProtection="1">
      <alignment horizontal="center" vertical="center" wrapText="1"/>
    </xf>
    <xf numFmtId="0" fontId="3" fillId="21" borderId="21" xfId="0" applyFont="1" applyFill="1" applyBorder="1" applyAlignment="1" applyProtection="1">
      <alignment horizontal="center" vertical="center"/>
    </xf>
    <xf numFmtId="0" fontId="3" fillId="21" borderId="22" xfId="0" applyFont="1" applyFill="1" applyBorder="1" applyAlignment="1" applyProtection="1">
      <alignment horizontal="center" vertical="center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44" fontId="9" fillId="11" borderId="24" xfId="1" applyFont="1" applyFill="1" applyBorder="1" applyAlignment="1" applyProtection="1">
      <alignment horizontal="center" vertical="center"/>
      <protection hidden="1"/>
    </xf>
    <xf numFmtId="44" fontId="9" fillId="11" borderId="0" xfId="1" applyFont="1" applyFill="1" applyBorder="1" applyAlignment="1" applyProtection="1">
      <alignment horizontal="center" vertical="center"/>
      <protection hidden="1"/>
    </xf>
    <xf numFmtId="0" fontId="10" fillId="10" borderId="12" xfId="0" applyFont="1" applyFill="1" applyBorder="1" applyAlignment="1" applyProtection="1">
      <alignment horizontal="center"/>
    </xf>
    <xf numFmtId="0" fontId="11" fillId="10" borderId="13" xfId="0" applyFont="1" applyFill="1" applyBorder="1" applyAlignment="1" applyProtection="1">
      <alignment horizontal="center"/>
    </xf>
    <xf numFmtId="0" fontId="11" fillId="10" borderId="14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 vertical="center"/>
    </xf>
    <xf numFmtId="0" fontId="7" fillId="19" borderId="1" xfId="0" applyFont="1" applyFill="1" applyBorder="1" applyAlignment="1" applyProtection="1">
      <alignment horizontal="center" vertical="center"/>
    </xf>
    <xf numFmtId="0" fontId="7" fillId="16" borderId="1" xfId="0" applyFont="1" applyFill="1" applyBorder="1" applyAlignment="1" applyProtection="1">
      <alignment horizontal="center" vertical="center"/>
    </xf>
    <xf numFmtId="0" fontId="6" fillId="20" borderId="1" xfId="0" applyFont="1" applyFill="1" applyBorder="1" applyAlignment="1" applyProtection="1">
      <alignment horizontal="center"/>
    </xf>
    <xf numFmtId="167" fontId="6" fillId="13" borderId="1" xfId="0" applyNumberFormat="1" applyFont="1" applyFill="1" applyBorder="1" applyAlignment="1" applyProtection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41"/>
  <sheetViews>
    <sheetView zoomScale="120" zoomScaleNormal="120" workbookViewId="0">
      <pane ySplit="2" topLeftCell="A3" activePane="bottomLeft" state="frozen"/>
      <selection pane="bottomLeft" activeCell="C3" sqref="C3"/>
    </sheetView>
  </sheetViews>
  <sheetFormatPr defaultColWidth="16.5703125" defaultRowHeight="12.75" x14ac:dyDescent="0.25"/>
  <cols>
    <col min="1" max="1" width="16.5703125" style="2"/>
    <col min="2" max="3" width="16.5703125" style="4"/>
    <col min="4" max="4" width="14.28515625" style="4" customWidth="1"/>
    <col min="5" max="5" width="16.5703125" style="3"/>
    <col min="6" max="6" width="17.85546875" style="5" customWidth="1"/>
    <col min="7" max="7" width="17.85546875" style="8" customWidth="1"/>
    <col min="8" max="16384" width="16.5703125" style="2"/>
  </cols>
  <sheetData>
    <row r="1" spans="1:9" ht="13.5" thickBot="1" x14ac:dyDescent="0.3">
      <c r="A1" s="36" t="s">
        <v>25</v>
      </c>
    </row>
    <row r="2" spans="1:9" ht="17.25" customHeight="1" thickBot="1" x14ac:dyDescent="0.3">
      <c r="A2" s="19" t="s">
        <v>8</v>
      </c>
      <c r="B2" s="20" t="s">
        <v>0</v>
      </c>
      <c r="C2" s="20" t="s">
        <v>13</v>
      </c>
      <c r="D2" s="20" t="s">
        <v>2</v>
      </c>
      <c r="E2" s="21" t="s">
        <v>1</v>
      </c>
      <c r="F2" s="22" t="s">
        <v>7</v>
      </c>
      <c r="G2" s="23" t="s">
        <v>6</v>
      </c>
      <c r="H2" s="24" t="s">
        <v>9</v>
      </c>
      <c r="I2" s="35"/>
    </row>
    <row r="3" spans="1:9" ht="19.5" customHeight="1" thickBot="1" x14ac:dyDescent="0.3">
      <c r="A3" s="18"/>
      <c r="B3" s="72">
        <v>100</v>
      </c>
      <c r="C3" s="73"/>
      <c r="D3" s="74">
        <f t="shared" ref="D3:D33" si="0">SUM(B3:C3)</f>
        <v>100</v>
      </c>
      <c r="E3" s="74">
        <f t="shared" ref="E3:E33" si="1">D3-B3</f>
        <v>0</v>
      </c>
      <c r="F3" s="6">
        <f>E3/B3</f>
        <v>0</v>
      </c>
      <c r="G3" s="25">
        <f>E3/B3</f>
        <v>0</v>
      </c>
      <c r="H3" s="7">
        <v>1</v>
      </c>
      <c r="I3" s="35"/>
    </row>
    <row r="4" spans="1:9" ht="19.5" customHeight="1" x14ac:dyDescent="0.25">
      <c r="A4" s="18"/>
      <c r="B4" s="74">
        <f t="shared" ref="B4:B33" si="2">D3</f>
        <v>100</v>
      </c>
      <c r="C4" s="73"/>
      <c r="D4" s="75">
        <f t="shared" si="0"/>
        <v>100</v>
      </c>
      <c r="E4" s="75">
        <f t="shared" si="1"/>
        <v>0</v>
      </c>
      <c r="F4" s="6">
        <f t="shared" ref="F4:F33" si="3">E4/B4</f>
        <v>0</v>
      </c>
      <c r="G4" s="26">
        <f>E4/B3</f>
        <v>0</v>
      </c>
      <c r="H4" s="1">
        <v>2</v>
      </c>
      <c r="I4" s="35"/>
    </row>
    <row r="5" spans="1:9" ht="19.5" customHeight="1" x14ac:dyDescent="0.25">
      <c r="A5" s="18"/>
      <c r="B5" s="75">
        <f t="shared" si="2"/>
        <v>100</v>
      </c>
      <c r="C5" s="73"/>
      <c r="D5" s="75">
        <f t="shared" si="0"/>
        <v>100</v>
      </c>
      <c r="E5" s="75">
        <f t="shared" si="1"/>
        <v>0</v>
      </c>
      <c r="F5" s="6">
        <f>E5/B5</f>
        <v>0</v>
      </c>
      <c r="G5" s="26">
        <f>E5/B3</f>
        <v>0</v>
      </c>
      <c r="H5" s="1">
        <v>3</v>
      </c>
      <c r="I5" s="35"/>
    </row>
    <row r="6" spans="1:9" ht="19.5" customHeight="1" x14ac:dyDescent="0.25">
      <c r="A6" s="18"/>
      <c r="B6" s="75">
        <f t="shared" si="2"/>
        <v>100</v>
      </c>
      <c r="C6" s="73"/>
      <c r="D6" s="75">
        <f t="shared" si="0"/>
        <v>100</v>
      </c>
      <c r="E6" s="75">
        <f t="shared" si="1"/>
        <v>0</v>
      </c>
      <c r="F6" s="6">
        <f t="shared" si="3"/>
        <v>0</v>
      </c>
      <c r="G6" s="26">
        <f>E6/B3</f>
        <v>0</v>
      </c>
      <c r="H6" s="1">
        <v>4</v>
      </c>
      <c r="I6" s="35"/>
    </row>
    <row r="7" spans="1:9" ht="19.5" customHeight="1" x14ac:dyDescent="0.25">
      <c r="A7" s="18"/>
      <c r="B7" s="75">
        <f t="shared" si="2"/>
        <v>100</v>
      </c>
      <c r="C7" s="73"/>
      <c r="D7" s="75">
        <f t="shared" si="0"/>
        <v>100</v>
      </c>
      <c r="E7" s="75">
        <f t="shared" si="1"/>
        <v>0</v>
      </c>
      <c r="F7" s="6">
        <f t="shared" si="3"/>
        <v>0</v>
      </c>
      <c r="G7" s="26">
        <f>E7/B3</f>
        <v>0</v>
      </c>
      <c r="H7" s="1">
        <v>5</v>
      </c>
      <c r="I7" s="35"/>
    </row>
    <row r="8" spans="1:9" ht="19.5" customHeight="1" x14ac:dyDescent="0.25">
      <c r="A8" s="18"/>
      <c r="B8" s="75">
        <f>D7</f>
        <v>100</v>
      </c>
      <c r="C8" s="73"/>
      <c r="D8" s="75">
        <f t="shared" si="0"/>
        <v>100</v>
      </c>
      <c r="E8" s="75">
        <f t="shared" si="1"/>
        <v>0</v>
      </c>
      <c r="F8" s="6">
        <f t="shared" si="3"/>
        <v>0</v>
      </c>
      <c r="G8" s="26">
        <f>E8/B3</f>
        <v>0</v>
      </c>
      <c r="H8" s="1">
        <v>6</v>
      </c>
      <c r="I8" s="35"/>
    </row>
    <row r="9" spans="1:9" ht="19.5" customHeight="1" x14ac:dyDescent="0.25">
      <c r="A9" s="18"/>
      <c r="B9" s="75">
        <f t="shared" si="2"/>
        <v>100</v>
      </c>
      <c r="C9" s="73"/>
      <c r="D9" s="75">
        <f t="shared" si="0"/>
        <v>100</v>
      </c>
      <c r="E9" s="75">
        <f t="shared" si="1"/>
        <v>0</v>
      </c>
      <c r="F9" s="6">
        <f t="shared" si="3"/>
        <v>0</v>
      </c>
      <c r="G9" s="26">
        <f>E9/B3</f>
        <v>0</v>
      </c>
      <c r="H9" s="1">
        <v>7</v>
      </c>
      <c r="I9" s="35"/>
    </row>
    <row r="10" spans="1:9" ht="19.5" customHeight="1" x14ac:dyDescent="0.25">
      <c r="A10" s="18"/>
      <c r="B10" s="75">
        <f t="shared" si="2"/>
        <v>100</v>
      </c>
      <c r="C10" s="73"/>
      <c r="D10" s="75">
        <f t="shared" si="0"/>
        <v>100</v>
      </c>
      <c r="E10" s="75">
        <f t="shared" si="1"/>
        <v>0</v>
      </c>
      <c r="F10" s="6">
        <f t="shared" si="3"/>
        <v>0</v>
      </c>
      <c r="G10" s="26">
        <f>E10/B3</f>
        <v>0</v>
      </c>
      <c r="H10" s="1">
        <v>8</v>
      </c>
      <c r="I10" s="35"/>
    </row>
    <row r="11" spans="1:9" ht="19.5" customHeight="1" x14ac:dyDescent="0.25">
      <c r="A11" s="18"/>
      <c r="B11" s="75">
        <f t="shared" si="2"/>
        <v>100</v>
      </c>
      <c r="C11" s="73"/>
      <c r="D11" s="75">
        <f t="shared" si="0"/>
        <v>100</v>
      </c>
      <c r="E11" s="75">
        <f t="shared" si="1"/>
        <v>0</v>
      </c>
      <c r="F11" s="6">
        <f t="shared" si="3"/>
        <v>0</v>
      </c>
      <c r="G11" s="26">
        <f>E11/B3</f>
        <v>0</v>
      </c>
      <c r="H11" s="1">
        <v>9</v>
      </c>
      <c r="I11" s="35"/>
    </row>
    <row r="12" spans="1:9" ht="19.5" customHeight="1" x14ac:dyDescent="0.25">
      <c r="A12" s="18"/>
      <c r="B12" s="75">
        <f t="shared" si="2"/>
        <v>100</v>
      </c>
      <c r="C12" s="73"/>
      <c r="D12" s="75">
        <f t="shared" si="0"/>
        <v>100</v>
      </c>
      <c r="E12" s="75">
        <f t="shared" si="1"/>
        <v>0</v>
      </c>
      <c r="F12" s="6">
        <f t="shared" si="3"/>
        <v>0</v>
      </c>
      <c r="G12" s="26">
        <f>E12/B3</f>
        <v>0</v>
      </c>
      <c r="H12" s="1">
        <v>10</v>
      </c>
      <c r="I12" s="35"/>
    </row>
    <row r="13" spans="1:9" ht="19.5" customHeight="1" x14ac:dyDescent="0.25">
      <c r="A13" s="18"/>
      <c r="B13" s="75">
        <f t="shared" si="2"/>
        <v>100</v>
      </c>
      <c r="C13" s="73"/>
      <c r="D13" s="75">
        <f t="shared" si="0"/>
        <v>100</v>
      </c>
      <c r="E13" s="75">
        <f t="shared" si="1"/>
        <v>0</v>
      </c>
      <c r="F13" s="6">
        <f t="shared" si="3"/>
        <v>0</v>
      </c>
      <c r="G13" s="26">
        <f>E13/B3</f>
        <v>0</v>
      </c>
      <c r="H13" s="1">
        <v>11</v>
      </c>
      <c r="I13" s="35"/>
    </row>
    <row r="14" spans="1:9" ht="19.5" customHeight="1" x14ac:dyDescent="0.25">
      <c r="A14" s="18"/>
      <c r="B14" s="75">
        <f t="shared" si="2"/>
        <v>100</v>
      </c>
      <c r="C14" s="73"/>
      <c r="D14" s="75">
        <f t="shared" si="0"/>
        <v>100</v>
      </c>
      <c r="E14" s="75">
        <f t="shared" si="1"/>
        <v>0</v>
      </c>
      <c r="F14" s="6">
        <f t="shared" si="3"/>
        <v>0</v>
      </c>
      <c r="G14" s="26">
        <f>E14/B3</f>
        <v>0</v>
      </c>
      <c r="H14" s="1">
        <v>12</v>
      </c>
      <c r="I14" s="35"/>
    </row>
    <row r="15" spans="1:9" ht="19.5" customHeight="1" x14ac:dyDescent="0.25">
      <c r="A15" s="18"/>
      <c r="B15" s="75">
        <f t="shared" si="2"/>
        <v>100</v>
      </c>
      <c r="C15" s="73"/>
      <c r="D15" s="75">
        <f t="shared" si="0"/>
        <v>100</v>
      </c>
      <c r="E15" s="75">
        <f t="shared" si="1"/>
        <v>0</v>
      </c>
      <c r="F15" s="6">
        <f t="shared" si="3"/>
        <v>0</v>
      </c>
      <c r="G15" s="26">
        <f>E15/B3</f>
        <v>0</v>
      </c>
      <c r="H15" s="1">
        <v>13</v>
      </c>
      <c r="I15" s="35"/>
    </row>
    <row r="16" spans="1:9" ht="19.5" customHeight="1" x14ac:dyDescent="0.25">
      <c r="A16" s="18"/>
      <c r="B16" s="75">
        <f t="shared" si="2"/>
        <v>100</v>
      </c>
      <c r="C16" s="73"/>
      <c r="D16" s="75">
        <f t="shared" si="0"/>
        <v>100</v>
      </c>
      <c r="E16" s="75">
        <f t="shared" si="1"/>
        <v>0</v>
      </c>
      <c r="F16" s="6">
        <f t="shared" si="3"/>
        <v>0</v>
      </c>
      <c r="G16" s="26">
        <f>E16/B3</f>
        <v>0</v>
      </c>
      <c r="H16" s="1">
        <v>14</v>
      </c>
      <c r="I16" s="35"/>
    </row>
    <row r="17" spans="1:9" ht="19.5" customHeight="1" x14ac:dyDescent="0.25">
      <c r="A17" s="18"/>
      <c r="B17" s="75">
        <f t="shared" si="2"/>
        <v>100</v>
      </c>
      <c r="C17" s="73"/>
      <c r="D17" s="75">
        <f t="shared" si="0"/>
        <v>100</v>
      </c>
      <c r="E17" s="75">
        <f t="shared" si="1"/>
        <v>0</v>
      </c>
      <c r="F17" s="6">
        <f t="shared" si="3"/>
        <v>0</v>
      </c>
      <c r="G17" s="26">
        <f>E17/B3</f>
        <v>0</v>
      </c>
      <c r="H17" s="1">
        <v>15</v>
      </c>
      <c r="I17" s="35"/>
    </row>
    <row r="18" spans="1:9" ht="19.5" customHeight="1" x14ac:dyDescent="0.25">
      <c r="A18" s="18"/>
      <c r="B18" s="75">
        <f t="shared" si="2"/>
        <v>100</v>
      </c>
      <c r="C18" s="73"/>
      <c r="D18" s="75">
        <f t="shared" si="0"/>
        <v>100</v>
      </c>
      <c r="E18" s="75">
        <f t="shared" si="1"/>
        <v>0</v>
      </c>
      <c r="F18" s="6">
        <f t="shared" si="3"/>
        <v>0</v>
      </c>
      <c r="G18" s="26">
        <f>E18/B3</f>
        <v>0</v>
      </c>
      <c r="H18" s="1">
        <v>16</v>
      </c>
      <c r="I18" s="35"/>
    </row>
    <row r="19" spans="1:9" ht="19.5" customHeight="1" x14ac:dyDescent="0.25">
      <c r="A19" s="18"/>
      <c r="B19" s="75">
        <f t="shared" si="2"/>
        <v>100</v>
      </c>
      <c r="C19" s="73"/>
      <c r="D19" s="75">
        <f t="shared" si="0"/>
        <v>100</v>
      </c>
      <c r="E19" s="75">
        <f t="shared" si="1"/>
        <v>0</v>
      </c>
      <c r="F19" s="6">
        <f t="shared" si="3"/>
        <v>0</v>
      </c>
      <c r="G19" s="26">
        <f>E19/B3</f>
        <v>0</v>
      </c>
      <c r="H19" s="1">
        <v>17</v>
      </c>
      <c r="I19" s="35"/>
    </row>
    <row r="20" spans="1:9" ht="19.5" customHeight="1" x14ac:dyDescent="0.25">
      <c r="A20" s="18"/>
      <c r="B20" s="75">
        <f t="shared" si="2"/>
        <v>100</v>
      </c>
      <c r="C20" s="73"/>
      <c r="D20" s="75">
        <f t="shared" si="0"/>
        <v>100</v>
      </c>
      <c r="E20" s="75">
        <f t="shared" si="1"/>
        <v>0</v>
      </c>
      <c r="F20" s="6">
        <f t="shared" si="3"/>
        <v>0</v>
      </c>
      <c r="G20" s="26">
        <f>E20/B3</f>
        <v>0</v>
      </c>
      <c r="H20" s="1">
        <v>18</v>
      </c>
      <c r="I20" s="35"/>
    </row>
    <row r="21" spans="1:9" ht="19.5" customHeight="1" x14ac:dyDescent="0.25">
      <c r="A21" s="18"/>
      <c r="B21" s="75">
        <f t="shared" si="2"/>
        <v>100</v>
      </c>
      <c r="C21" s="73"/>
      <c r="D21" s="75">
        <f t="shared" si="0"/>
        <v>100</v>
      </c>
      <c r="E21" s="75">
        <f t="shared" si="1"/>
        <v>0</v>
      </c>
      <c r="F21" s="6">
        <f t="shared" si="3"/>
        <v>0</v>
      </c>
      <c r="G21" s="26">
        <f>E21/B3</f>
        <v>0</v>
      </c>
      <c r="H21" s="1">
        <v>19</v>
      </c>
      <c r="I21" s="35"/>
    </row>
    <row r="22" spans="1:9" ht="19.5" customHeight="1" x14ac:dyDescent="0.25">
      <c r="A22" s="18"/>
      <c r="B22" s="75">
        <f t="shared" si="2"/>
        <v>100</v>
      </c>
      <c r="C22" s="73"/>
      <c r="D22" s="75">
        <f t="shared" si="0"/>
        <v>100</v>
      </c>
      <c r="E22" s="75">
        <f t="shared" si="1"/>
        <v>0</v>
      </c>
      <c r="F22" s="6">
        <f t="shared" si="3"/>
        <v>0</v>
      </c>
      <c r="G22" s="26">
        <f>E22/B3</f>
        <v>0</v>
      </c>
      <c r="H22" s="1">
        <v>20</v>
      </c>
      <c r="I22" s="35"/>
    </row>
    <row r="23" spans="1:9" ht="19.5" customHeight="1" x14ac:dyDescent="0.25">
      <c r="A23" s="18"/>
      <c r="B23" s="75">
        <f t="shared" si="2"/>
        <v>100</v>
      </c>
      <c r="C23" s="73"/>
      <c r="D23" s="75">
        <f t="shared" si="0"/>
        <v>100</v>
      </c>
      <c r="E23" s="75">
        <f t="shared" si="1"/>
        <v>0</v>
      </c>
      <c r="F23" s="6">
        <f t="shared" si="3"/>
        <v>0</v>
      </c>
      <c r="G23" s="26">
        <f>E23/B3</f>
        <v>0</v>
      </c>
      <c r="H23" s="1">
        <v>21</v>
      </c>
      <c r="I23" s="35"/>
    </row>
    <row r="24" spans="1:9" ht="19.5" customHeight="1" x14ac:dyDescent="0.25">
      <c r="A24" s="18"/>
      <c r="B24" s="75">
        <f t="shared" si="2"/>
        <v>100</v>
      </c>
      <c r="C24" s="73"/>
      <c r="D24" s="75">
        <f t="shared" si="0"/>
        <v>100</v>
      </c>
      <c r="E24" s="75">
        <f t="shared" si="1"/>
        <v>0</v>
      </c>
      <c r="F24" s="6">
        <f t="shared" si="3"/>
        <v>0</v>
      </c>
      <c r="G24" s="26">
        <f>E24/B3</f>
        <v>0</v>
      </c>
      <c r="H24" s="1">
        <v>22</v>
      </c>
      <c r="I24" s="35"/>
    </row>
    <row r="25" spans="1:9" ht="19.5" customHeight="1" x14ac:dyDescent="0.25">
      <c r="A25" s="18"/>
      <c r="B25" s="75">
        <f t="shared" si="2"/>
        <v>100</v>
      </c>
      <c r="C25" s="73"/>
      <c r="D25" s="75">
        <f t="shared" si="0"/>
        <v>100</v>
      </c>
      <c r="E25" s="75">
        <f t="shared" si="1"/>
        <v>0</v>
      </c>
      <c r="F25" s="6">
        <f t="shared" si="3"/>
        <v>0</v>
      </c>
      <c r="G25" s="26">
        <f>E25/B3</f>
        <v>0</v>
      </c>
      <c r="H25" s="1">
        <v>23</v>
      </c>
      <c r="I25" s="35"/>
    </row>
    <row r="26" spans="1:9" ht="19.5" customHeight="1" x14ac:dyDescent="0.25">
      <c r="A26" s="18"/>
      <c r="B26" s="75">
        <f t="shared" si="2"/>
        <v>100</v>
      </c>
      <c r="C26" s="73"/>
      <c r="D26" s="75">
        <f t="shared" si="0"/>
        <v>100</v>
      </c>
      <c r="E26" s="75">
        <f t="shared" si="1"/>
        <v>0</v>
      </c>
      <c r="F26" s="6">
        <f t="shared" si="3"/>
        <v>0</v>
      </c>
      <c r="G26" s="26">
        <f>E26/B3</f>
        <v>0</v>
      </c>
      <c r="H26" s="1">
        <v>24</v>
      </c>
      <c r="I26" s="35"/>
    </row>
    <row r="27" spans="1:9" ht="19.5" customHeight="1" x14ac:dyDescent="0.25">
      <c r="A27" s="18"/>
      <c r="B27" s="75">
        <f t="shared" si="2"/>
        <v>100</v>
      </c>
      <c r="C27" s="73"/>
      <c r="D27" s="75">
        <f t="shared" si="0"/>
        <v>100</v>
      </c>
      <c r="E27" s="75">
        <f t="shared" si="1"/>
        <v>0</v>
      </c>
      <c r="F27" s="6">
        <f t="shared" si="3"/>
        <v>0</v>
      </c>
      <c r="G27" s="26">
        <f>E27/B3</f>
        <v>0</v>
      </c>
      <c r="H27" s="1">
        <v>25</v>
      </c>
      <c r="I27" s="35"/>
    </row>
    <row r="28" spans="1:9" ht="19.5" customHeight="1" x14ac:dyDescent="0.25">
      <c r="A28" s="18"/>
      <c r="B28" s="75">
        <f t="shared" si="2"/>
        <v>100</v>
      </c>
      <c r="C28" s="73"/>
      <c r="D28" s="75">
        <f t="shared" si="0"/>
        <v>100</v>
      </c>
      <c r="E28" s="75">
        <f t="shared" si="1"/>
        <v>0</v>
      </c>
      <c r="F28" s="6">
        <f t="shared" si="3"/>
        <v>0</v>
      </c>
      <c r="G28" s="26">
        <f>E28/B3</f>
        <v>0</v>
      </c>
      <c r="H28" s="1">
        <v>26</v>
      </c>
      <c r="I28" s="35"/>
    </row>
    <row r="29" spans="1:9" ht="19.5" customHeight="1" x14ac:dyDescent="0.25">
      <c r="A29" s="18"/>
      <c r="B29" s="75">
        <f t="shared" si="2"/>
        <v>100</v>
      </c>
      <c r="C29" s="73"/>
      <c r="D29" s="75">
        <f t="shared" si="0"/>
        <v>100</v>
      </c>
      <c r="E29" s="75">
        <f t="shared" si="1"/>
        <v>0</v>
      </c>
      <c r="F29" s="6">
        <f t="shared" si="3"/>
        <v>0</v>
      </c>
      <c r="G29" s="26">
        <f>E29/B3</f>
        <v>0</v>
      </c>
      <c r="H29" s="1">
        <v>27</v>
      </c>
      <c r="I29" s="35"/>
    </row>
    <row r="30" spans="1:9" ht="19.5" customHeight="1" x14ac:dyDescent="0.25">
      <c r="A30" s="18"/>
      <c r="B30" s="75">
        <f t="shared" si="2"/>
        <v>100</v>
      </c>
      <c r="C30" s="73"/>
      <c r="D30" s="75">
        <f t="shared" si="0"/>
        <v>100</v>
      </c>
      <c r="E30" s="75">
        <f t="shared" si="1"/>
        <v>0</v>
      </c>
      <c r="F30" s="6">
        <f t="shared" si="3"/>
        <v>0</v>
      </c>
      <c r="G30" s="26">
        <f>E30/B3</f>
        <v>0</v>
      </c>
      <c r="H30" s="1">
        <v>28</v>
      </c>
      <c r="I30" s="35"/>
    </row>
    <row r="31" spans="1:9" ht="19.5" customHeight="1" x14ac:dyDescent="0.25">
      <c r="A31" s="18"/>
      <c r="B31" s="75">
        <f t="shared" si="2"/>
        <v>100</v>
      </c>
      <c r="C31" s="73"/>
      <c r="D31" s="75">
        <f t="shared" si="0"/>
        <v>100</v>
      </c>
      <c r="E31" s="75">
        <f t="shared" si="1"/>
        <v>0</v>
      </c>
      <c r="F31" s="6">
        <f t="shared" si="3"/>
        <v>0</v>
      </c>
      <c r="G31" s="26">
        <f>E31/B3</f>
        <v>0</v>
      </c>
      <c r="H31" s="1">
        <v>29</v>
      </c>
      <c r="I31" s="35"/>
    </row>
    <row r="32" spans="1:9" ht="19.5" customHeight="1" x14ac:dyDescent="0.25">
      <c r="A32" s="18"/>
      <c r="B32" s="75">
        <f t="shared" si="2"/>
        <v>100</v>
      </c>
      <c r="C32" s="73"/>
      <c r="D32" s="75">
        <f t="shared" si="0"/>
        <v>100</v>
      </c>
      <c r="E32" s="75">
        <f t="shared" si="1"/>
        <v>0</v>
      </c>
      <c r="F32" s="6">
        <f t="shared" si="3"/>
        <v>0</v>
      </c>
      <c r="G32" s="26">
        <f>E32/B3</f>
        <v>0</v>
      </c>
      <c r="H32" s="1">
        <v>30</v>
      </c>
      <c r="I32" s="35"/>
    </row>
    <row r="33" spans="1:9" ht="19.5" customHeight="1" x14ac:dyDescent="0.25">
      <c r="A33" s="18"/>
      <c r="B33" s="75">
        <f t="shared" si="2"/>
        <v>100</v>
      </c>
      <c r="C33" s="73"/>
      <c r="D33" s="75">
        <f t="shared" si="0"/>
        <v>100</v>
      </c>
      <c r="E33" s="75">
        <f t="shared" si="1"/>
        <v>0</v>
      </c>
      <c r="F33" s="6">
        <f t="shared" si="3"/>
        <v>0</v>
      </c>
      <c r="G33" s="26">
        <f>E33/B3</f>
        <v>0</v>
      </c>
      <c r="H33" s="1">
        <v>31</v>
      </c>
      <c r="I33" s="35"/>
    </row>
    <row r="34" spans="1:9" s="14" customFormat="1" x14ac:dyDescent="0.25">
      <c r="B34" s="9"/>
      <c r="C34" s="9"/>
      <c r="D34" s="9"/>
      <c r="E34" s="76">
        <f>SUM(E3:E33)</f>
        <v>0</v>
      </c>
      <c r="F34" s="12"/>
      <c r="G34" s="13"/>
    </row>
    <row r="35" spans="1:9" s="14" customFormat="1" x14ac:dyDescent="0.25">
      <c r="B35" s="9"/>
      <c r="C35" s="9"/>
      <c r="D35" s="9"/>
      <c r="E35" s="10"/>
      <c r="F35" s="12"/>
      <c r="G35" s="13"/>
    </row>
    <row r="36" spans="1:9" s="14" customFormat="1" x14ac:dyDescent="0.25">
      <c r="B36" s="9"/>
      <c r="C36" s="9"/>
      <c r="D36" s="9"/>
      <c r="E36" s="11">
        <f>SUM(E3:E35)</f>
        <v>0</v>
      </c>
      <c r="F36" s="12"/>
      <c r="G36" s="13"/>
    </row>
    <row r="37" spans="1:9" s="14" customFormat="1" x14ac:dyDescent="0.25">
      <c r="B37" s="9"/>
      <c r="C37" s="9"/>
      <c r="D37" s="9"/>
      <c r="E37" s="10"/>
      <c r="F37" s="12"/>
      <c r="G37" s="13"/>
    </row>
    <row r="38" spans="1:9" s="14" customFormat="1" x14ac:dyDescent="0.25">
      <c r="B38" s="9"/>
      <c r="C38" s="9"/>
      <c r="D38" s="9"/>
      <c r="E38" s="10"/>
      <c r="F38" s="12"/>
      <c r="G38" s="13"/>
    </row>
    <row r="39" spans="1:9" s="14" customFormat="1" x14ac:dyDescent="0.25">
      <c r="B39" s="9"/>
      <c r="C39" s="9"/>
      <c r="D39" s="9"/>
      <c r="E39" s="10"/>
      <c r="F39" s="12"/>
      <c r="G39" s="13"/>
    </row>
    <row r="40" spans="1:9" s="14" customFormat="1" x14ac:dyDescent="0.25">
      <c r="B40" s="9"/>
      <c r="C40" s="9"/>
      <c r="D40" s="9"/>
      <c r="E40" s="10"/>
      <c r="F40" s="12"/>
      <c r="G40" s="13"/>
    </row>
    <row r="41" spans="1:9" s="14" customFormat="1" x14ac:dyDescent="0.25">
      <c r="B41" s="9"/>
      <c r="C41" s="9"/>
      <c r="D41" s="9"/>
      <c r="E41" s="10"/>
      <c r="F41" s="12"/>
      <c r="G41" s="13"/>
    </row>
  </sheetData>
  <sheetProtection algorithmName="SHA-512" hashValue="LwQqIGgi3VnoGMdEfRc+dpCTWai3MMXVbTBcfsaJEQkvm+YmFL6L1vc1+pM57KdDrXqAHolldXqYWr4pHoBPMg==" saltValue="d8TO760vOA+zUPhdAv3NfQ==" spinCount="100000" sheet="1" objects="1" scenarios="1"/>
  <conditionalFormatting sqref="F3">
    <cfRule type="colorScale" priority="2">
      <colorScale>
        <cfvo type="num" val="0"/>
        <cfvo type="num" val="0"/>
        <color rgb="FFFF0000"/>
        <color rgb="FF00B050"/>
      </colorScale>
    </cfRule>
  </conditionalFormatting>
  <conditionalFormatting sqref="F4:F33">
    <cfRule type="colorScale" priority="1">
      <colorScale>
        <cfvo type="num" val="0"/>
        <cfvo type="num" val="0"/>
        <color rgb="FFFF0000"/>
        <color rgb="FF00B05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ignoredErrors>
    <ignoredError sqref="E3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3"/>
  <sheetViews>
    <sheetView tabSelected="1" zoomScale="70" zoomScaleNormal="70" workbookViewId="0">
      <selection activeCell="I5" sqref="I5"/>
    </sheetView>
  </sheetViews>
  <sheetFormatPr defaultColWidth="21.140625" defaultRowHeight="38.25" customHeight="1" x14ac:dyDescent="0.25"/>
  <cols>
    <col min="1" max="1" width="26" style="43" bestFit="1" customWidth="1"/>
    <col min="2" max="2" width="24" style="41" bestFit="1" customWidth="1"/>
    <col min="3" max="3" width="24" style="42" bestFit="1" customWidth="1"/>
    <col min="4" max="4" width="29.28515625" style="43" customWidth="1"/>
    <col min="5" max="6" width="24" style="37" bestFit="1" customWidth="1"/>
    <col min="7" max="7" width="26.5703125" style="41" customWidth="1"/>
    <col min="8" max="8" width="23.42578125" style="37" bestFit="1" customWidth="1"/>
    <col min="9" max="9" width="20.7109375" style="37" bestFit="1" customWidth="1"/>
    <col min="10" max="10" width="14.28515625" style="37" bestFit="1" customWidth="1"/>
    <col min="11" max="11" width="25.28515625" style="37" bestFit="1" customWidth="1"/>
    <col min="12" max="16384" width="21.140625" style="37"/>
  </cols>
  <sheetData>
    <row r="1" spans="1:11" ht="38.25" customHeight="1" thickBot="1" x14ac:dyDescent="0.3">
      <c r="A1" s="87" t="s">
        <v>27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s="38" customFormat="1" ht="38.25" customHeight="1" x14ac:dyDescent="0.25">
      <c r="A2" s="27" t="s">
        <v>3</v>
      </c>
      <c r="B2" s="28" t="s">
        <v>4</v>
      </c>
      <c r="C2" s="29" t="s">
        <v>28</v>
      </c>
      <c r="D2" s="27" t="s">
        <v>29</v>
      </c>
      <c r="E2" s="30" t="s">
        <v>26</v>
      </c>
      <c r="F2" s="30" t="s">
        <v>33</v>
      </c>
      <c r="G2" s="28" t="s">
        <v>30</v>
      </c>
      <c r="H2" s="31" t="s">
        <v>32</v>
      </c>
      <c r="I2" s="31" t="s">
        <v>31</v>
      </c>
      <c r="J2" s="83" t="s">
        <v>23</v>
      </c>
      <c r="K2" s="84"/>
    </row>
    <row r="3" spans="1:11" ht="38.25" customHeight="1" x14ac:dyDescent="0.25">
      <c r="A3" s="61">
        <f>SUM('RELATÓRIO DIÁRIO'!B3,'RELATÓRIO DIÁRIO'!C3:C33)</f>
        <v>100</v>
      </c>
      <c r="B3" s="34">
        <f>$B$6/500</f>
        <v>2.0000000000000001E-4</v>
      </c>
      <c r="C3" s="32" t="s">
        <v>10</v>
      </c>
      <c r="D3" s="68">
        <f>B3*A3</f>
        <v>0.02</v>
      </c>
      <c r="E3" s="67">
        <v>15</v>
      </c>
      <c r="F3" s="66">
        <f>$F$6-E3</f>
        <v>485</v>
      </c>
      <c r="G3" s="66">
        <v>350</v>
      </c>
      <c r="H3" s="61">
        <f>(G3*D3)</f>
        <v>7</v>
      </c>
      <c r="I3" s="60">
        <f>$J$9*A3/H3</f>
        <v>0.42857142857142855</v>
      </c>
      <c r="J3" s="81" t="s">
        <v>24</v>
      </c>
      <c r="K3" s="85">
        <v>10</v>
      </c>
    </row>
    <row r="4" spans="1:11" ht="38.25" customHeight="1" thickBot="1" x14ac:dyDescent="0.3">
      <c r="A4" s="61">
        <f>A3</f>
        <v>100</v>
      </c>
      <c r="B4" s="34">
        <f>B3</f>
        <v>2.0000000000000001E-4</v>
      </c>
      <c r="C4" s="33" t="s">
        <v>11</v>
      </c>
      <c r="D4" s="68">
        <f>D3</f>
        <v>0.02</v>
      </c>
      <c r="E4" s="66">
        <f>E3</f>
        <v>15</v>
      </c>
      <c r="F4" s="66">
        <f>$F$6-E4</f>
        <v>485</v>
      </c>
      <c r="G4" s="66">
        <v>170</v>
      </c>
      <c r="H4" s="61">
        <f t="shared" ref="H4:H5" si="0">(G4*D4)</f>
        <v>3.4</v>
      </c>
      <c r="I4" s="60">
        <f t="shared" ref="I4:I5" si="1">$J$9*A4/H4</f>
        <v>0.88235294117647056</v>
      </c>
      <c r="J4" s="82"/>
      <c r="K4" s="86"/>
    </row>
    <row r="5" spans="1:11" ht="38.25" customHeight="1" x14ac:dyDescent="0.25">
      <c r="A5" s="61">
        <f>A4</f>
        <v>100</v>
      </c>
      <c r="B5" s="34">
        <f>B3</f>
        <v>2.0000000000000001E-4</v>
      </c>
      <c r="C5" s="33" t="s">
        <v>12</v>
      </c>
      <c r="D5" s="68">
        <f>D3</f>
        <v>0.02</v>
      </c>
      <c r="E5" s="66">
        <f>E4</f>
        <v>15</v>
      </c>
      <c r="F5" s="66">
        <f>$F$6-E5</f>
        <v>485</v>
      </c>
      <c r="G5" s="66">
        <v>65</v>
      </c>
      <c r="H5" s="61">
        <f t="shared" si="0"/>
        <v>1.3</v>
      </c>
      <c r="I5" s="60">
        <f t="shared" si="1"/>
        <v>2.3076923076923075</v>
      </c>
    </row>
    <row r="6" spans="1:11" ht="38.25" customHeight="1" thickBot="1" x14ac:dyDescent="0.3">
      <c r="A6" s="15" t="s">
        <v>5</v>
      </c>
      <c r="B6" s="16">
        <f>IF(K3&gt;8,0.1,IF(K3&gt;6,0.1,IF(K3&gt;4,0.15,IF(K3&gt;2,0.2,0.3))))</f>
        <v>0.1</v>
      </c>
      <c r="C6" s="17" t="s">
        <v>34</v>
      </c>
      <c r="D6" s="62">
        <f>D5*F6</f>
        <v>10</v>
      </c>
      <c r="E6" s="69" t="s">
        <v>35</v>
      </c>
      <c r="F6" s="70">
        <v>500</v>
      </c>
    </row>
    <row r="7" spans="1:11" ht="38.25" customHeight="1" x14ac:dyDescent="0.25">
      <c r="A7" s="40" t="s">
        <v>36</v>
      </c>
      <c r="E7" s="39"/>
      <c r="F7" s="39"/>
    </row>
    <row r="8" spans="1:11" ht="38.25" customHeight="1" thickBot="1" x14ac:dyDescent="0.3">
      <c r="A8" s="37"/>
      <c r="B8" s="37"/>
      <c r="C8" s="37"/>
      <c r="D8" s="37"/>
    </row>
    <row r="9" spans="1:11" ht="38.25" customHeight="1" thickBot="1" x14ac:dyDescent="0.3">
      <c r="A9" s="78" t="s">
        <v>14</v>
      </c>
      <c r="B9" s="79"/>
      <c r="C9" s="79"/>
      <c r="D9" s="79"/>
      <c r="E9" s="79"/>
      <c r="F9" s="79"/>
      <c r="G9" s="79"/>
      <c r="H9" s="80"/>
      <c r="I9" s="44" t="s">
        <v>15</v>
      </c>
      <c r="J9" s="45">
        <f>IF(K3&gt;8,0.03,IF(K3&gt;6,0.05,IF(K3&gt;4,0.1,IF(K3&gt;2,0.15,0.2))))</f>
        <v>0.03</v>
      </c>
      <c r="K9" s="63">
        <f>A3*J9</f>
        <v>3</v>
      </c>
    </row>
    <row r="10" spans="1:11" ht="38.25" customHeight="1" thickBot="1" x14ac:dyDescent="0.3">
      <c r="A10" s="71"/>
      <c r="B10" s="71"/>
      <c r="C10" s="71"/>
      <c r="D10" s="71"/>
      <c r="E10" s="71"/>
      <c r="F10" s="71"/>
      <c r="G10" s="71"/>
      <c r="H10" s="71"/>
      <c r="I10" s="46" t="s">
        <v>16</v>
      </c>
      <c r="J10" s="47">
        <f>B6</f>
        <v>0.1</v>
      </c>
      <c r="K10" s="64">
        <f>J10*A3</f>
        <v>10</v>
      </c>
    </row>
    <row r="11" spans="1:11" ht="38.25" customHeight="1" thickBot="1" x14ac:dyDescent="0.3">
      <c r="A11" s="71"/>
      <c r="B11" s="71"/>
      <c r="C11" s="71"/>
      <c r="D11" s="71"/>
      <c r="E11" s="71"/>
      <c r="F11" s="71"/>
      <c r="G11" s="71"/>
      <c r="H11" s="71"/>
      <c r="I11" s="48" t="s">
        <v>17</v>
      </c>
      <c r="J11" s="49">
        <f>K11*100%/A3</f>
        <v>0</v>
      </c>
      <c r="K11" s="65">
        <f>SUM(A10:H11)</f>
        <v>0</v>
      </c>
    </row>
    <row r="13" spans="1:11" ht="38.25" customHeight="1" x14ac:dyDescent="0.25">
      <c r="G13" s="50"/>
    </row>
  </sheetData>
  <sheetProtection algorithmName="SHA-512" hashValue="3xSMNfn+1bdLLChayY5qAUOIN4bunTA9gFNEsl7JYyTgG8H8Q+Ej9+Mro45Zlll72aoi44woNErKfuTK2Tf+Gw==" saltValue="X3NFNu3bedmBV+YeSHYHbA==" spinCount="100000" sheet="1" objects="1" scenarios="1"/>
  <mergeCells count="5">
    <mergeCell ref="A9:H9"/>
    <mergeCell ref="J3:J4"/>
    <mergeCell ref="J2:K2"/>
    <mergeCell ref="K3:K4"/>
    <mergeCell ref="A1:K1"/>
  </mergeCells>
  <conditionalFormatting sqref="B6">
    <cfRule type="colorScale" priority="2">
      <colorScale>
        <cfvo type="num" val="0.1"/>
        <cfvo type="num" val="0.2"/>
        <color rgb="FF00B050"/>
        <color rgb="FFFF0000"/>
      </colorScale>
    </cfRule>
  </conditionalFormatting>
  <conditionalFormatting sqref="A10:H11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!" error="É obrigatório escolher na lista suspensa." promptTitle="Escolha" prompt="Escolha o nível de medo que você tem.">
          <x14:formula1>
            <xm:f>'QTO POSSO GANHAR'!$A$41:$A$50</xm:f>
          </x14:formula1>
          <xm:sqref>K3:K4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0"/>
  <sheetViews>
    <sheetView zoomScaleNormal="100" workbookViewId="0">
      <selection activeCell="G7" sqref="G7:I8"/>
    </sheetView>
  </sheetViews>
  <sheetFormatPr defaultColWidth="8.7109375" defaultRowHeight="15" x14ac:dyDescent="0.25"/>
  <cols>
    <col min="1" max="3" width="8.7109375" style="51"/>
    <col min="4" max="4" width="11.140625" style="51" customWidth="1"/>
    <col min="5" max="5" width="19.85546875" style="51" bestFit="1" customWidth="1"/>
    <col min="6" max="7" width="8.7109375" style="51"/>
    <col min="8" max="8" width="10.140625" style="51" bestFit="1" customWidth="1"/>
    <col min="9" max="9" width="19.7109375" style="51" customWidth="1"/>
    <col min="10" max="16384" width="8.7109375" style="51"/>
  </cols>
  <sheetData>
    <row r="3" spans="2:10" ht="15.75" thickBot="1" x14ac:dyDescent="0.3"/>
    <row r="4" spans="2:10" ht="28.5" customHeight="1" thickBot="1" x14ac:dyDescent="0.4">
      <c r="B4" s="52"/>
      <c r="C4" s="89" t="s">
        <v>21</v>
      </c>
      <c r="D4" s="90"/>
      <c r="E4" s="90"/>
      <c r="F4" s="90"/>
      <c r="G4" s="90"/>
      <c r="H4" s="90"/>
      <c r="I4" s="91"/>
      <c r="J4" s="52"/>
    </row>
    <row r="5" spans="2:10" x14ac:dyDescent="0.25">
      <c r="B5" s="52"/>
      <c r="C5" s="53"/>
      <c r="D5" s="54"/>
      <c r="E5" s="54"/>
      <c r="F5" s="54"/>
      <c r="G5" s="54"/>
      <c r="H5" s="54"/>
      <c r="I5" s="55"/>
      <c r="J5" s="52"/>
    </row>
    <row r="6" spans="2:10" ht="26.25" x14ac:dyDescent="0.4">
      <c r="B6" s="52"/>
      <c r="C6" s="93" t="s">
        <v>22</v>
      </c>
      <c r="D6" s="93"/>
      <c r="E6" s="77">
        <v>100</v>
      </c>
      <c r="F6" s="54"/>
      <c r="G6" s="95" t="s">
        <v>20</v>
      </c>
      <c r="H6" s="95"/>
      <c r="I6" s="95"/>
      <c r="J6" s="52"/>
    </row>
    <row r="7" spans="2:10" ht="21" x14ac:dyDescent="0.25">
      <c r="B7" s="52"/>
      <c r="C7" s="92" t="s">
        <v>18</v>
      </c>
      <c r="D7" s="92"/>
      <c r="E7" s="58">
        <v>0.03</v>
      </c>
      <c r="F7" s="54"/>
      <c r="G7" s="96">
        <f>E6*(1+E7)^E8</f>
        <v>242.72624711896592</v>
      </c>
      <c r="H7" s="96"/>
      <c r="I7" s="96"/>
      <c r="J7" s="52"/>
    </row>
    <row r="8" spans="2:10" ht="21.75" thickBot="1" x14ac:dyDescent="0.3">
      <c r="B8" s="52"/>
      <c r="C8" s="94" t="s">
        <v>19</v>
      </c>
      <c r="D8" s="94"/>
      <c r="E8" s="59">
        <v>30</v>
      </c>
      <c r="F8" s="56"/>
      <c r="G8" s="96"/>
      <c r="H8" s="96"/>
      <c r="I8" s="96"/>
      <c r="J8" s="52"/>
    </row>
    <row r="9" spans="2:10" x14ac:dyDescent="0.25">
      <c r="B9" s="52"/>
      <c r="C9" s="52"/>
      <c r="D9" s="52"/>
      <c r="E9" s="52"/>
      <c r="F9" s="52"/>
      <c r="G9" s="52"/>
      <c r="H9" s="52"/>
      <c r="I9" s="52"/>
      <c r="J9" s="52"/>
    </row>
    <row r="11" spans="2:10" x14ac:dyDescent="0.25">
      <c r="E11" s="57"/>
    </row>
    <row r="41" spans="1:1" x14ac:dyDescent="0.25">
      <c r="A41" s="51">
        <v>1</v>
      </c>
    </row>
    <row r="42" spans="1:1" x14ac:dyDescent="0.25">
      <c r="A42" s="51">
        <v>2</v>
      </c>
    </row>
    <row r="43" spans="1:1" x14ac:dyDescent="0.25">
      <c r="A43" s="51">
        <v>3</v>
      </c>
    </row>
    <row r="44" spans="1:1" x14ac:dyDescent="0.25">
      <c r="A44" s="51">
        <v>4</v>
      </c>
    </row>
    <row r="45" spans="1:1" x14ac:dyDescent="0.25">
      <c r="A45" s="51">
        <v>5</v>
      </c>
    </row>
    <row r="46" spans="1:1" x14ac:dyDescent="0.25">
      <c r="A46" s="51">
        <v>6</v>
      </c>
    </row>
    <row r="47" spans="1:1" x14ac:dyDescent="0.25">
      <c r="A47" s="51">
        <v>7</v>
      </c>
    </row>
    <row r="48" spans="1:1" x14ac:dyDescent="0.25">
      <c r="A48" s="51">
        <v>8</v>
      </c>
    </row>
    <row r="49" spans="1:1" x14ac:dyDescent="0.25">
      <c r="A49" s="51">
        <v>9</v>
      </c>
    </row>
    <row r="50" spans="1:1" x14ac:dyDescent="0.25">
      <c r="A50" s="51">
        <v>10</v>
      </c>
    </row>
  </sheetData>
  <sheetProtection algorithmName="SHA-512" hashValue="A0dmn8KGf28oZ4duUhSmwwD/s6gBRXFFiQhIbOfSbAZQ9iMwcuqDncMZwVaOFlbvn7/H3rx3yiPUgePT+0eghA==" saltValue="tWpBWyKLSHkk3nnnT4BA0w==" spinCount="100000" sheet="1" objects="1" scenarios="1" formatColumns="0"/>
  <mergeCells count="6">
    <mergeCell ref="C4:I4"/>
    <mergeCell ref="C7:D7"/>
    <mergeCell ref="C6:D6"/>
    <mergeCell ref="C8:D8"/>
    <mergeCell ref="G6:I6"/>
    <mergeCell ref="G7:I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RELATÓRIO DIÁRIO</vt:lpstr>
      <vt:lpstr>OPERAÇÕES</vt:lpstr>
      <vt:lpstr>QTO POSSO GANHAR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Alex Oliveira</cp:lastModifiedBy>
  <dcterms:created xsi:type="dcterms:W3CDTF">2016-10-28T19:13:51Z</dcterms:created>
  <dcterms:modified xsi:type="dcterms:W3CDTF">2020-04-13T01:43:13Z</dcterms:modified>
</cp:coreProperties>
</file>