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10B6BF27-82FA-4EA5-88E9-00BD9E5FB287}" xr6:coauthVersionLast="47" xr6:coauthVersionMax="47" xr10:uidLastSave="{00000000-0000-0000-0000-000000000000}"/>
  <bookViews>
    <workbookView xWindow="-108" yWindow="-108" windowWidth="23256" windowHeight="12576" tabRatio="860" xr2:uid="{00000000-000D-0000-FFFF-FFFF00000000}"/>
  </bookViews>
  <sheets>
    <sheet name="Revestimentos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6" l="1"/>
  <c r="E6" i="16"/>
  <c r="G6" i="16" s="1"/>
  <c r="G7" i="16"/>
  <c r="G9" i="16"/>
  <c r="G10" i="16"/>
  <c r="F11" i="16"/>
  <c r="G11" i="16" s="1"/>
  <c r="G12" i="16"/>
  <c r="G13" i="16"/>
  <c r="G15" i="16"/>
  <c r="G18" i="16"/>
  <c r="G19" i="16"/>
  <c r="G20" i="16"/>
  <c r="G24" i="16"/>
  <c r="G25" i="16"/>
  <c r="E23" i="16" l="1"/>
  <c r="G23" i="16" s="1"/>
  <c r="F16" i="16"/>
  <c r="G16" i="16" s="1"/>
  <c r="G22" i="16"/>
  <c r="G21" i="16"/>
  <c r="G17" i="16"/>
  <c r="G14" i="16"/>
  <c r="G8" i="16"/>
  <c r="H26" i="16" l="1"/>
  <c r="G26" i="16"/>
  <c r="H28" i="16" s="1"/>
  <c r="H30" i="16" s="1"/>
  <c r="H35" i="16" l="1"/>
  <c r="H34" i="16"/>
</calcChain>
</file>

<file path=xl/sharedStrings.xml><?xml version="1.0" encoding="utf-8"?>
<sst xmlns="http://schemas.openxmlformats.org/spreadsheetml/2006/main" count="70" uniqueCount="52">
  <si>
    <t>Ambiente</t>
  </si>
  <si>
    <t>Lado 1</t>
  </si>
  <si>
    <t>Lado 2</t>
  </si>
  <si>
    <t>Adc m²</t>
  </si>
  <si>
    <t>Subt m²</t>
  </si>
  <si>
    <t>m² paredes</t>
  </si>
  <si>
    <t>Garagem</t>
  </si>
  <si>
    <t>Pavimento</t>
  </si>
  <si>
    <t>Pavimento 1</t>
  </si>
  <si>
    <t>Sala</t>
  </si>
  <si>
    <t>Corredor</t>
  </si>
  <si>
    <t>Cozinha</t>
  </si>
  <si>
    <t>Despensa</t>
  </si>
  <si>
    <t>Banho 1 (atrás cozinha)</t>
  </si>
  <si>
    <t>Área de serviço</t>
  </si>
  <si>
    <t>Depósito</t>
  </si>
  <si>
    <t>Lavabo sala</t>
  </si>
  <si>
    <t>Suíte 02</t>
  </si>
  <si>
    <t>Banho suíte 02</t>
  </si>
  <si>
    <t>Suíte master</t>
  </si>
  <si>
    <t>Closet</t>
  </si>
  <si>
    <t>Banho suíte master</t>
  </si>
  <si>
    <t>Região piscina</t>
  </si>
  <si>
    <t>Gourmet</t>
  </si>
  <si>
    <t>Escritório</t>
  </si>
  <si>
    <t>Pavimento 2</t>
  </si>
  <si>
    <t>Estar</t>
  </si>
  <si>
    <t>Circulação</t>
  </si>
  <si>
    <t>Banho</t>
  </si>
  <si>
    <t>Piscina</t>
  </si>
  <si>
    <t>Externo</t>
  </si>
  <si>
    <t>PLANILHA DE AMBIENTES</t>
  </si>
  <si>
    <t>Estudo do custo com revestimentos</t>
  </si>
  <si>
    <t>m² piso</t>
  </si>
  <si>
    <t>Instruções para preenchimento da planilha:</t>
  </si>
  <si>
    <t>1 - Faça as edições necessárias nos nomes dos ambientes e nos pavimentos, adequando à realidade da sua obra.</t>
  </si>
  <si>
    <t>2 - As metragens de piso e parede podem ser calculadas manualmente, inseridas nas respectivas colunas. Entretanto, você pode fazer conforme os passos a seguir, se julgar mais fácil.</t>
  </si>
  <si>
    <t xml:space="preserve">3 - Insira os lados dos ambientes em metros nas colunas C e D (lado 1 e lado 2 na tabela), para que a fórmula calcule a área. </t>
  </si>
  <si>
    <t>4 - Para os ambientes que não são perfeitamente quadrados, você pode fazer o ajuste da conta, inserindo informações nas colunas F e G.</t>
  </si>
  <si>
    <t>5 - Em relação às paredes, você precisa calcular manualmente, pois as aproximações por fórmula não ficam boas.</t>
  </si>
  <si>
    <t>Soma total das metragens brutas (piso + paredes):</t>
  </si>
  <si>
    <t>Percentual para perdas, recortes e rodapés:</t>
  </si>
  <si>
    <t>Metragem total de revestimentos a ser comprada:</t>
  </si>
  <si>
    <t>Meta de custo por metro de revestimento:</t>
  </si>
  <si>
    <t>Custo atualizado do saco de argamassa ACIII:</t>
  </si>
  <si>
    <t>Custo total com compra de revestimentos:</t>
  </si>
  <si>
    <t>Custo total com sacos de argamassa:</t>
  </si>
  <si>
    <t>(colocar aqui a sua meta para custo por metro quadrado de revestimento)</t>
  </si>
  <si>
    <t>(colocar aqui o preço atualizado na sua região)</t>
  </si>
  <si>
    <t>(não aconselho colocar menos que 20% nesta etapa de planejamento)</t>
  </si>
  <si>
    <t>(valor automático dado pela fórmula)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</si>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</sst>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RIAL"/>
    </font>
    <font>
      <b/>
      <sz val="10"/>
      <color theme="1"/>
      <name val="RIAL"/>
    </font>
    <font>
      <sz val="10"/>
      <color theme="1"/>
      <name val="RIAL"/>
    </font>
    <font>
      <sz val="10"/>
      <color rgb="FFFF0000"/>
      <name val="RIAL"/>
    </font>
    <font>
      <b/>
      <sz val="10"/>
      <color rgb="FFFF0000"/>
      <name val="RIAL"/>
    </font>
    <font>
      <i/>
      <sz val="10"/>
      <color theme="1"/>
      <name val="RIAL"/>
    </font>
    <font>
      <sz val="11"/>
      <color theme="1"/>
      <name val="Calibri"/>
      <family val="2"/>
      <scheme val="minor"/>
    </font>
    <font>
      <sz val="10"/>
      <color rgb="FF0070C0"/>
      <name val="RIAL"/>
    </font>
    <font>
      <i/>
      <sz val="10"/>
      <color rgb="FF0070C0"/>
      <name val="RIAL"/>
    </font>
    <font>
      <b/>
      <sz val="10"/>
      <color rgb="FF0070C0"/>
      <name val="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9" fontId="8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showGridLines="0" tabSelected="1" workbookViewId="0">
      <selection activeCell="I24" sqref="I24"/>
    </sheetView>
  </sheetViews>
  <sheetFormatPr defaultRowHeight="13.2"/>
  <cols>
    <col min="1" max="1" width="30.33203125" style="3" customWidth="1"/>
    <col min="2" max="2" width="15.77734375" style="3" customWidth="1"/>
    <col min="3" max="3" width="11.21875" style="1" customWidth="1"/>
    <col min="4" max="4" width="11.5546875" style="15" bestFit="1" customWidth="1"/>
    <col min="5" max="7" width="8.88671875" style="3"/>
    <col min="8" max="8" width="10.109375" style="3" bestFit="1" customWidth="1"/>
    <col min="9" max="9" width="8.88671875" style="9"/>
    <col min="10" max="16384" width="8.88671875" style="3"/>
  </cols>
  <sheetData>
    <row r="1" spans="1:8" ht="13.8">
      <c r="A1" s="8" t="s">
        <v>31</v>
      </c>
      <c r="B1" s="8"/>
      <c r="C1" s="14"/>
    </row>
    <row r="2" spans="1:8" ht="13.8">
      <c r="A2" s="10" t="s">
        <v>32</v>
      </c>
      <c r="B2" s="8"/>
      <c r="C2" s="14"/>
    </row>
    <row r="3" spans="1:8" ht="18" customHeight="1"/>
    <row r="4" spans="1:8" ht="26.4">
      <c r="A4" s="5" t="s">
        <v>0</v>
      </c>
      <c r="B4" s="5" t="s">
        <v>7</v>
      </c>
      <c r="C4" s="4" t="s">
        <v>1</v>
      </c>
      <c r="D4" s="4" t="s">
        <v>2</v>
      </c>
      <c r="E4" s="6" t="s">
        <v>3</v>
      </c>
      <c r="F4" s="6" t="s">
        <v>4</v>
      </c>
      <c r="G4" s="6" t="s">
        <v>33</v>
      </c>
      <c r="H4" s="6" t="s">
        <v>5</v>
      </c>
    </row>
    <row r="5" spans="1:8">
      <c r="A5" s="11" t="s">
        <v>6</v>
      </c>
      <c r="B5" s="11" t="s">
        <v>8</v>
      </c>
      <c r="C5" s="13">
        <v>10.8</v>
      </c>
      <c r="D5" s="13">
        <v>4.95</v>
      </c>
      <c r="E5" s="13"/>
      <c r="F5" s="13"/>
      <c r="G5" s="13">
        <f>C5*D5+E5-F5</f>
        <v>53.460000000000008</v>
      </c>
      <c r="H5" s="13"/>
    </row>
    <row r="6" spans="1:8">
      <c r="A6" s="11" t="s">
        <v>9</v>
      </c>
      <c r="B6" s="11" t="s">
        <v>8</v>
      </c>
      <c r="C6" s="13">
        <v>6.7</v>
      </c>
      <c r="D6" s="13">
        <v>8.4499999999999993</v>
      </c>
      <c r="E6" s="12">
        <f>0.9*1.3</f>
        <v>1.1700000000000002</v>
      </c>
      <c r="F6" s="12"/>
      <c r="G6" s="13">
        <f>C6*D6+E6-F6</f>
        <v>57.784999999999997</v>
      </c>
      <c r="H6" s="13"/>
    </row>
    <row r="7" spans="1:8">
      <c r="A7" s="11" t="s">
        <v>11</v>
      </c>
      <c r="B7" s="11" t="s">
        <v>8</v>
      </c>
      <c r="C7" s="13">
        <v>4</v>
      </c>
      <c r="D7" s="13">
        <v>4.95</v>
      </c>
      <c r="E7" s="12"/>
      <c r="F7" s="12"/>
      <c r="G7" s="13">
        <f>C7*D7+E7-F7</f>
        <v>19.8</v>
      </c>
      <c r="H7" s="13">
        <v>44.557000000000002</v>
      </c>
    </row>
    <row r="8" spans="1:8">
      <c r="A8" s="11" t="s">
        <v>10</v>
      </c>
      <c r="B8" s="11" t="s">
        <v>8</v>
      </c>
      <c r="C8" s="13">
        <v>4</v>
      </c>
      <c r="D8" s="13">
        <v>1</v>
      </c>
      <c r="E8" s="13"/>
      <c r="F8" s="13"/>
      <c r="G8" s="13">
        <f>C8*D8+E8-F8</f>
        <v>4</v>
      </c>
      <c r="H8" s="13"/>
    </row>
    <row r="9" spans="1:8">
      <c r="A9" s="11" t="s">
        <v>12</v>
      </c>
      <c r="B9" s="11" t="s">
        <v>8</v>
      </c>
      <c r="C9" s="13">
        <v>1.1499999999999999</v>
      </c>
      <c r="D9" s="13">
        <v>1.9</v>
      </c>
      <c r="E9" s="12"/>
      <c r="F9" s="12"/>
      <c r="G9" s="13">
        <f>C9*D9+E9-F9</f>
        <v>2.1849999999999996</v>
      </c>
      <c r="H9" s="13"/>
    </row>
    <row r="10" spans="1:8">
      <c r="A10" s="11" t="s">
        <v>13</v>
      </c>
      <c r="B10" s="11" t="s">
        <v>8</v>
      </c>
      <c r="C10" s="13">
        <v>1.1499999999999999</v>
      </c>
      <c r="D10" s="13">
        <v>2.9</v>
      </c>
      <c r="E10" s="12"/>
      <c r="F10" s="12"/>
      <c r="G10" s="13">
        <f>C10*D10+E10-F10</f>
        <v>3.3349999999999995</v>
      </c>
      <c r="H10" s="13">
        <v>8.9600000000000009</v>
      </c>
    </row>
    <row r="11" spans="1:8">
      <c r="A11" s="11" t="s">
        <v>14</v>
      </c>
      <c r="B11" s="11" t="s">
        <v>8</v>
      </c>
      <c r="C11" s="13">
        <v>3.63</v>
      </c>
      <c r="D11" s="13">
        <v>2.64</v>
      </c>
      <c r="E11" s="13"/>
      <c r="F11" s="13">
        <f>0.45*1.45</f>
        <v>0.65249999999999997</v>
      </c>
      <c r="G11" s="13">
        <f>C11*D11+E11-F11</f>
        <v>8.9306999999999999</v>
      </c>
      <c r="H11" s="13">
        <v>57.2</v>
      </c>
    </row>
    <row r="12" spans="1:8">
      <c r="A12" s="11" t="s">
        <v>15</v>
      </c>
      <c r="B12" s="11" t="s">
        <v>8</v>
      </c>
      <c r="C12" s="13">
        <v>2.6</v>
      </c>
      <c r="D12" s="13">
        <v>1.75</v>
      </c>
      <c r="E12" s="12"/>
      <c r="F12" s="12"/>
      <c r="G12" s="13">
        <f>C12*D12+E12-F12</f>
        <v>4.55</v>
      </c>
      <c r="H12" s="13"/>
    </row>
    <row r="13" spans="1:8">
      <c r="A13" s="11" t="s">
        <v>16</v>
      </c>
      <c r="B13" s="11" t="s">
        <v>8</v>
      </c>
      <c r="C13" s="13">
        <v>1.7</v>
      </c>
      <c r="D13" s="13">
        <v>1.1499999999999999</v>
      </c>
      <c r="E13" s="12"/>
      <c r="F13" s="12"/>
      <c r="G13" s="13">
        <f>C13*D13+E13-F13</f>
        <v>1.9549999999999998</v>
      </c>
      <c r="H13" s="13"/>
    </row>
    <row r="14" spans="1:8">
      <c r="A14" s="11" t="s">
        <v>17</v>
      </c>
      <c r="B14" s="11" t="s">
        <v>8</v>
      </c>
      <c r="C14" s="13">
        <v>4.55</v>
      </c>
      <c r="D14" s="13">
        <v>3.25</v>
      </c>
      <c r="E14" s="13"/>
      <c r="F14" s="13"/>
      <c r="G14" s="13">
        <f>C14*D14+E14-F14</f>
        <v>14.7875</v>
      </c>
      <c r="H14" s="13"/>
    </row>
    <row r="15" spans="1:8">
      <c r="A15" s="11" t="s">
        <v>18</v>
      </c>
      <c r="B15" s="11" t="s">
        <v>8</v>
      </c>
      <c r="C15" s="13">
        <v>1.3</v>
      </c>
      <c r="D15" s="13">
        <v>3.2</v>
      </c>
      <c r="E15" s="12"/>
      <c r="F15" s="12"/>
      <c r="G15" s="13">
        <f>C15*D15+E15-F15</f>
        <v>4.16</v>
      </c>
      <c r="H15" s="13">
        <v>12.18</v>
      </c>
    </row>
    <row r="16" spans="1:8">
      <c r="A16" s="11" t="s">
        <v>19</v>
      </c>
      <c r="B16" s="11" t="s">
        <v>8</v>
      </c>
      <c r="C16" s="13">
        <v>6.1</v>
      </c>
      <c r="D16" s="13">
        <v>3.4</v>
      </c>
      <c r="E16" s="12"/>
      <c r="F16" s="12">
        <f>2.2*1.75</f>
        <v>3.8500000000000005</v>
      </c>
      <c r="G16" s="13">
        <f>C16*D16+E16-F16</f>
        <v>16.889999999999997</v>
      </c>
      <c r="H16" s="13"/>
    </row>
    <row r="17" spans="1:15">
      <c r="A17" s="11" t="s">
        <v>20</v>
      </c>
      <c r="B17" s="11" t="s">
        <v>8</v>
      </c>
      <c r="C17" s="13">
        <v>3.4</v>
      </c>
      <c r="D17" s="13">
        <v>3.32</v>
      </c>
      <c r="E17" s="13"/>
      <c r="F17" s="13"/>
      <c r="G17" s="13">
        <f>C17*D17+E17-F17</f>
        <v>11.287999999999998</v>
      </c>
      <c r="H17" s="13"/>
    </row>
    <row r="18" spans="1:15">
      <c r="A18" s="11" t="s">
        <v>21</v>
      </c>
      <c r="B18" s="11" t="s">
        <v>8</v>
      </c>
      <c r="C18" s="13">
        <v>1.6</v>
      </c>
      <c r="D18" s="13">
        <v>2.4500000000000002</v>
      </c>
      <c r="E18" s="12"/>
      <c r="F18" s="12"/>
      <c r="G18" s="13">
        <f>C18*D18+E18-F18</f>
        <v>3.9200000000000004</v>
      </c>
      <c r="H18" s="13">
        <v>18.75</v>
      </c>
    </row>
    <row r="19" spans="1:15">
      <c r="A19" s="11" t="s">
        <v>22</v>
      </c>
      <c r="B19" s="11" t="s">
        <v>8</v>
      </c>
      <c r="C19" s="13">
        <v>5.32</v>
      </c>
      <c r="D19" s="13">
        <v>9.1</v>
      </c>
      <c r="E19" s="12"/>
      <c r="F19" s="12"/>
      <c r="G19" s="13">
        <f>C19*D19+E19-F19</f>
        <v>48.411999999999999</v>
      </c>
      <c r="H19" s="13"/>
    </row>
    <row r="20" spans="1:15">
      <c r="A20" s="11" t="s">
        <v>23</v>
      </c>
      <c r="B20" s="11" t="s">
        <v>8</v>
      </c>
      <c r="C20" s="13">
        <v>3.8</v>
      </c>
      <c r="D20" s="13">
        <v>4.7</v>
      </c>
      <c r="E20" s="13"/>
      <c r="F20" s="13"/>
      <c r="G20" s="13">
        <f>C20*D20+E20-F20</f>
        <v>17.86</v>
      </c>
      <c r="H20" s="13"/>
    </row>
    <row r="21" spans="1:15">
      <c r="A21" s="11" t="s">
        <v>24</v>
      </c>
      <c r="B21" s="11" t="s">
        <v>25</v>
      </c>
      <c r="C21" s="13">
        <v>2.5499999999999998</v>
      </c>
      <c r="D21" s="13">
        <v>4.3499999999999996</v>
      </c>
      <c r="E21" s="12"/>
      <c r="F21" s="12"/>
      <c r="G21" s="13">
        <f>C21*D21+E21-F21</f>
        <v>11.092499999999998</v>
      </c>
      <c r="H21" s="13"/>
    </row>
    <row r="22" spans="1:15">
      <c r="A22" s="11" t="s">
        <v>26</v>
      </c>
      <c r="B22" s="11" t="s">
        <v>25</v>
      </c>
      <c r="C22" s="13">
        <v>3.3</v>
      </c>
      <c r="D22" s="13">
        <v>4.2</v>
      </c>
      <c r="E22" s="12"/>
      <c r="F22" s="12"/>
      <c r="G22" s="13">
        <f>C22*D22+E22-F22</f>
        <v>13.86</v>
      </c>
      <c r="H22" s="13"/>
    </row>
    <row r="23" spans="1:15">
      <c r="A23" s="11" t="s">
        <v>27</v>
      </c>
      <c r="B23" s="11" t="s">
        <v>25</v>
      </c>
      <c r="C23" s="13">
        <v>5.0999999999999996</v>
      </c>
      <c r="D23" s="13">
        <v>2.75</v>
      </c>
      <c r="E23" s="12">
        <f>0.9*1.65</f>
        <v>1.4849999999999999</v>
      </c>
      <c r="F23" s="12"/>
      <c r="G23" s="13">
        <f>C23*D23+E23-F23</f>
        <v>15.509999999999998</v>
      </c>
      <c r="H23" s="13"/>
    </row>
    <row r="24" spans="1:15">
      <c r="A24" s="11" t="s">
        <v>28</v>
      </c>
      <c r="B24" s="11" t="s">
        <v>25</v>
      </c>
      <c r="C24" s="13">
        <v>1.33</v>
      </c>
      <c r="D24" s="13">
        <v>2.6</v>
      </c>
      <c r="E24" s="12"/>
      <c r="F24" s="12"/>
      <c r="G24" s="13">
        <f>C24*D24+E24-F24</f>
        <v>3.4580000000000002</v>
      </c>
      <c r="H24" s="13">
        <v>15.48</v>
      </c>
    </row>
    <row r="25" spans="1:15">
      <c r="A25" s="11" t="s">
        <v>29</v>
      </c>
      <c r="B25" s="11" t="s">
        <v>30</v>
      </c>
      <c r="C25" s="13">
        <v>6.8</v>
      </c>
      <c r="D25" s="13">
        <v>2.2000000000000002</v>
      </c>
      <c r="E25" s="12"/>
      <c r="F25" s="12"/>
      <c r="G25" s="13">
        <f>C25*D25+E25-F25</f>
        <v>14.96</v>
      </c>
      <c r="H25" s="13">
        <v>68.540000000000006</v>
      </c>
    </row>
    <row r="26" spans="1:15" s="2" customFormat="1" ht="21" customHeight="1">
      <c r="A26" s="34" t="s">
        <v>51</v>
      </c>
      <c r="B26" s="30"/>
      <c r="C26" s="31"/>
      <c r="D26" s="32"/>
      <c r="E26" s="30"/>
      <c r="F26" s="30"/>
      <c r="G26" s="33">
        <f>SUM(G5:G25)</f>
        <v>332.19870000000003</v>
      </c>
      <c r="H26" s="33">
        <f>SUM(H5:H25)</f>
        <v>225.66700000000003</v>
      </c>
    </row>
    <row r="27" spans="1:15">
      <c r="A27" s="9"/>
      <c r="B27" s="9"/>
      <c r="C27" s="7"/>
      <c r="D27" s="16"/>
      <c r="E27" s="9"/>
      <c r="F27" s="9"/>
      <c r="G27" s="9"/>
      <c r="H27" s="9"/>
    </row>
    <row r="28" spans="1:15">
      <c r="A28" s="9"/>
      <c r="B28" s="9"/>
      <c r="C28" s="7"/>
      <c r="D28" s="19"/>
      <c r="E28" s="20"/>
      <c r="F28" s="20"/>
      <c r="G28" s="21" t="s">
        <v>40</v>
      </c>
      <c r="H28" s="22">
        <f>SUM(G26:H26)</f>
        <v>557.86570000000006</v>
      </c>
      <c r="I28" s="20"/>
    </row>
    <row r="29" spans="1:15">
      <c r="D29" s="19"/>
      <c r="E29" s="20"/>
      <c r="F29" s="20"/>
      <c r="G29" s="21" t="s">
        <v>41</v>
      </c>
      <c r="H29" s="24">
        <v>0.2</v>
      </c>
      <c r="I29" s="25" t="s">
        <v>49</v>
      </c>
    </row>
    <row r="30" spans="1:15">
      <c r="D30" s="19"/>
      <c r="E30" s="20"/>
      <c r="F30" s="20"/>
      <c r="G30" s="21" t="s">
        <v>42</v>
      </c>
      <c r="H30" s="22">
        <f>H28+H29*H28</f>
        <v>669.43884000000003</v>
      </c>
      <c r="I30" s="25" t="s">
        <v>50</v>
      </c>
    </row>
    <row r="31" spans="1:15">
      <c r="D31" s="19"/>
      <c r="E31" s="20"/>
      <c r="F31" s="20"/>
      <c r="G31" s="21" t="s">
        <v>43</v>
      </c>
      <c r="H31" s="22">
        <v>150</v>
      </c>
      <c r="I31" s="25" t="s">
        <v>47</v>
      </c>
      <c r="J31" s="23"/>
      <c r="K31" s="23"/>
      <c r="L31" s="23"/>
      <c r="M31" s="23"/>
      <c r="N31" s="23"/>
      <c r="O31" s="23"/>
    </row>
    <row r="32" spans="1:15">
      <c r="D32" s="19"/>
      <c r="E32" s="20"/>
      <c r="F32" s="20"/>
      <c r="G32" s="21" t="s">
        <v>44</v>
      </c>
      <c r="H32" s="22">
        <v>28</v>
      </c>
      <c r="I32" s="25" t="s">
        <v>48</v>
      </c>
      <c r="J32" s="23"/>
      <c r="K32" s="23"/>
      <c r="L32" s="23"/>
      <c r="M32" s="23"/>
      <c r="N32" s="23"/>
      <c r="O32" s="23"/>
    </row>
    <row r="33" spans="1:8">
      <c r="D33" s="16"/>
      <c r="E33" s="9"/>
      <c r="F33" s="9"/>
      <c r="G33" s="9"/>
      <c r="H33" s="18"/>
    </row>
    <row r="34" spans="1:8">
      <c r="D34" s="26"/>
      <c r="E34" s="27"/>
      <c r="F34" s="27"/>
      <c r="G34" s="28" t="s">
        <v>45</v>
      </c>
      <c r="H34" s="29">
        <f>H30*H31</f>
        <v>100415.826</v>
      </c>
    </row>
    <row r="35" spans="1:8">
      <c r="D35" s="26"/>
      <c r="E35" s="27"/>
      <c r="F35" s="27"/>
      <c r="G35" s="28" t="s">
        <v>46</v>
      </c>
      <c r="H35" s="29">
        <f>H30/2.5*H32</f>
        <v>7497.7150079999992</v>
      </c>
    </row>
    <row r="36" spans="1:8" ht="25.2" customHeight="1"/>
    <row r="37" spans="1:8">
      <c r="A37" s="17" t="s">
        <v>34</v>
      </c>
      <c r="B37" s="9"/>
      <c r="C37" s="7"/>
      <c r="D37" s="16"/>
      <c r="E37" s="9"/>
      <c r="F37" s="9"/>
      <c r="G37" s="9"/>
      <c r="H37" s="9"/>
    </row>
    <row r="38" spans="1:8">
      <c r="A38" s="2" t="s">
        <v>35</v>
      </c>
      <c r="B38" s="9"/>
      <c r="C38" s="7"/>
      <c r="D38" s="16"/>
      <c r="E38" s="9"/>
      <c r="F38" s="9"/>
      <c r="G38" s="9"/>
      <c r="H38" s="9"/>
    </row>
    <row r="39" spans="1:8">
      <c r="A39" s="2" t="s">
        <v>36</v>
      </c>
      <c r="B39" s="9"/>
      <c r="C39" s="7"/>
      <c r="D39" s="16"/>
      <c r="E39" s="9"/>
      <c r="F39" s="9"/>
      <c r="G39" s="9"/>
      <c r="H39" s="9"/>
    </row>
    <row r="40" spans="1:8">
      <c r="A40" s="2" t="s">
        <v>37</v>
      </c>
      <c r="B40" s="9"/>
      <c r="C40" s="7"/>
      <c r="D40" s="16"/>
      <c r="E40" s="9"/>
      <c r="F40" s="9"/>
      <c r="G40" s="9"/>
      <c r="H40" s="9"/>
    </row>
    <row r="41" spans="1:8">
      <c r="A41" s="2" t="s">
        <v>38</v>
      </c>
      <c r="B41" s="9"/>
      <c r="C41" s="7"/>
      <c r="D41" s="16"/>
      <c r="E41" s="9"/>
      <c r="F41" s="9"/>
      <c r="G41" s="9"/>
      <c r="H41" s="9"/>
    </row>
    <row r="42" spans="1:8">
      <c r="A42" s="2" t="s">
        <v>39</v>
      </c>
      <c r="B42" s="9"/>
      <c r="C42" s="7"/>
      <c r="D42" s="16"/>
      <c r="E42" s="9"/>
      <c r="F42" s="9"/>
      <c r="G42" s="9"/>
      <c r="H42" s="9"/>
    </row>
    <row r="43" spans="1:8">
      <c r="A43" s="9"/>
      <c r="B43" s="9"/>
      <c r="C43" s="7"/>
      <c r="D43" s="16"/>
      <c r="E43" s="9"/>
      <c r="F43" s="9"/>
      <c r="G43" s="9"/>
      <c r="H43" s="9"/>
    </row>
    <row r="44" spans="1:8">
      <c r="A44" s="9"/>
      <c r="B44" s="9"/>
      <c r="C44" s="7"/>
      <c r="D44" s="16"/>
      <c r="E44" s="9"/>
      <c r="F44" s="9"/>
      <c r="G44" s="9"/>
      <c r="H44" s="9"/>
    </row>
    <row r="45" spans="1:8">
      <c r="A45" s="9"/>
      <c r="B45" s="9"/>
      <c r="C45" s="7"/>
      <c r="D45" s="16"/>
      <c r="E45" s="9"/>
      <c r="F45" s="9"/>
      <c r="G45" s="9"/>
      <c r="H45" s="9"/>
    </row>
    <row r="46" spans="1:8">
      <c r="A46" s="9"/>
      <c r="B46" s="9"/>
      <c r="C46" s="7"/>
      <c r="D46" s="16"/>
      <c r="E46" s="9"/>
      <c r="F46" s="9"/>
      <c r="G46" s="9"/>
      <c r="H46" s="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Revestimentos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2022-11-16T03:39:31Z</dcterms:modified>
</cp:coreProperties>
</file>