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bc\Desktop\"/>
    </mc:Choice>
  </mc:AlternateContent>
  <bookViews>
    <workbookView xWindow="0" yWindow="0" windowWidth="7470" windowHeight="5640" tabRatio="868"/>
  </bookViews>
  <sheets>
    <sheet name="PLANO DE CONTAS" sheetId="2" r:id="rId1"/>
    <sheet name="LANÇAMENTOS" sheetId="4" r:id="rId2"/>
    <sheet name="JAN" sheetId="5" r:id="rId3"/>
    <sheet name="FEV" sheetId="6" r:id="rId4"/>
    <sheet name="MAR" sheetId="9" r:id="rId5"/>
    <sheet name="ABR" sheetId="10" r:id="rId6"/>
    <sheet name="MAI" sheetId="11" r:id="rId7"/>
    <sheet name="JUN" sheetId="12" r:id="rId8"/>
    <sheet name="JUL" sheetId="13" r:id="rId9"/>
    <sheet name="AGO" sheetId="14" r:id="rId10"/>
    <sheet name="SET" sheetId="15" r:id="rId11"/>
    <sheet name="OUT" sheetId="16" r:id="rId12"/>
    <sheet name="NOV" sheetId="17" r:id="rId13"/>
    <sheet name="DEZ" sheetId="18" r:id="rId14"/>
  </sheets>
  <definedNames>
    <definedName name="Lista_Despesa2.1">'PLANO DE CONTAS'!$I$10:$I$19</definedName>
    <definedName name="Lista_Despesa2.2">'PLANO DE CONTAS'!$I$22:$I$31</definedName>
    <definedName name="Lista_Despesa2.3">'PLANO DE CONTAS'!$I$34:$I$43</definedName>
    <definedName name="Lista_Despesa2.4">'PLANO DE CONTAS'!$I$46:$I$55</definedName>
    <definedName name="Lista_Despesa2.5">'PLANO DE CONTAS'!$I$58:$I$67</definedName>
    <definedName name="Lista_Despesa2.6">'PLANO DE CONTAS'!$I$70:$I$79</definedName>
    <definedName name="Lista_Despesa2.7">'PLANO DE CONTAS'!$I$82:$I$91</definedName>
    <definedName name="Lista_Despesas00">'PLANO DE CONTAS'!$Q$13:$Q$19</definedName>
    <definedName name="Lista_Imposto3.1">'PLANO DE CONTAS'!$L$10:$L$19</definedName>
    <definedName name="Lista_Imposto3.2">'PLANO DE CONTAS'!$L$22:$L$31</definedName>
    <definedName name="Lista_Imposto3.3">'PLANO DE CONTAS'!$L$34:$L$42</definedName>
    <definedName name="Lista_Impostos00">'PLANO DE CONTAS'!$Q$20:$Q$22</definedName>
    <definedName name="Lista_Investimento4.1">'PLANO DE CONTAS'!$O$10:$O$19</definedName>
    <definedName name="Lista_Investimento4.2">'PLANO DE CONTAS'!$O$22:$O$31</definedName>
    <definedName name="Lista_Investimentos00">'PLANO DE CONTAS'!$Q$23:$Q$24</definedName>
    <definedName name="Lista_Receitas00">'PLANO DE CONTAS'!$Q$9:$Q$12</definedName>
    <definedName name="Lista_Receitas1.1">'PLANO DE CONTAS'!$F$10:$F$19</definedName>
    <definedName name="Lista_Receitas1.2">'PLANO DE CONTAS'!$F$22:$F$31</definedName>
    <definedName name="Lista_Receitas1.3">'PLANO DE CONTAS'!$F$34:$F$43</definedName>
    <definedName name="Lista_Receitas1.4">'PLANO DE CONTAS'!$F$46:$F$55</definedName>
    <definedName name="PlanodeContas">'PLANO DE CONTAS'!$Q$9:$Q$24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6" l="1"/>
  <c r="J11" i="6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11" i="5"/>
  <c r="J12" i="5" s="1"/>
  <c r="J13" i="5" s="1"/>
  <c r="J14" i="5" s="1"/>
  <c r="J15" i="5" s="1"/>
  <c r="J16" i="5" s="1"/>
  <c r="J17" i="5" l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P24" i="4" l="1"/>
  <c r="O24" i="4"/>
  <c r="N24" i="4"/>
  <c r="M24" i="4"/>
  <c r="L24" i="4"/>
  <c r="K24" i="4"/>
  <c r="J24" i="4"/>
  <c r="I24" i="4"/>
  <c r="H24" i="4"/>
  <c r="P23" i="4"/>
  <c r="O23" i="4"/>
  <c r="N23" i="4"/>
  <c r="M23" i="4"/>
  <c r="L23" i="4"/>
  <c r="K23" i="4"/>
  <c r="J23" i="4"/>
  <c r="I23" i="4"/>
  <c r="H23" i="4"/>
  <c r="G23" i="4"/>
  <c r="P22" i="4"/>
  <c r="O22" i="4"/>
  <c r="N22" i="4"/>
  <c r="M22" i="4"/>
  <c r="L22" i="4"/>
  <c r="K22" i="4"/>
  <c r="J22" i="4"/>
  <c r="I22" i="4"/>
  <c r="H22" i="4"/>
  <c r="P21" i="4"/>
  <c r="O21" i="4"/>
  <c r="N21" i="4"/>
  <c r="M21" i="4"/>
  <c r="L21" i="4"/>
  <c r="K21" i="4"/>
  <c r="J21" i="4"/>
  <c r="I21" i="4"/>
  <c r="H21" i="4"/>
  <c r="G21" i="4"/>
  <c r="J7" i="18"/>
  <c r="J6" i="18"/>
  <c r="J5" i="18"/>
  <c r="J4" i="18"/>
  <c r="J7" i="17"/>
  <c r="J6" i="17"/>
  <c r="J5" i="17"/>
  <c r="J4" i="17"/>
  <c r="J7" i="16"/>
  <c r="J6" i="16"/>
  <c r="J5" i="16"/>
  <c r="J4" i="16"/>
  <c r="J7" i="15"/>
  <c r="J6" i="15"/>
  <c r="J5" i="15"/>
  <c r="J4" i="15"/>
  <c r="J7" i="14"/>
  <c r="J6" i="14"/>
  <c r="J5" i="14"/>
  <c r="J4" i="14"/>
  <c r="J7" i="13"/>
  <c r="J6" i="13"/>
  <c r="J5" i="13"/>
  <c r="J4" i="13"/>
  <c r="J7" i="12"/>
  <c r="J6" i="12"/>
  <c r="J5" i="12"/>
  <c r="J4" i="12"/>
  <c r="J5" i="11"/>
  <c r="J7" i="11"/>
  <c r="J6" i="11"/>
  <c r="J4" i="11"/>
  <c r="J7" i="10"/>
  <c r="J6" i="10"/>
  <c r="J5" i="10"/>
  <c r="J4" i="10"/>
  <c r="J7" i="9"/>
  <c r="G24" i="4" s="1"/>
  <c r="J6" i="9"/>
  <c r="J5" i="9"/>
  <c r="G22" i="4" s="1"/>
  <c r="J4" i="9"/>
  <c r="J7" i="6"/>
  <c r="F24" i="4" s="1"/>
  <c r="J6" i="6"/>
  <c r="F23" i="4" s="1"/>
  <c r="F22" i="4"/>
  <c r="J4" i="6"/>
  <c r="J7" i="5"/>
  <c r="E24" i="4" s="1"/>
  <c r="J5" i="5"/>
  <c r="E22" i="4" s="1"/>
  <c r="J4" i="5"/>
  <c r="E21" i="4" s="1"/>
  <c r="J6" i="5"/>
  <c r="E23" i="4" s="1"/>
  <c r="Q19" i="2"/>
  <c r="I91" i="2"/>
  <c r="Q24" i="2"/>
  <c r="O31" i="2"/>
  <c r="Q23" i="2"/>
  <c r="Q22" i="2"/>
  <c r="L43" i="2"/>
  <c r="Q21" i="2"/>
  <c r="Q20" i="2"/>
  <c r="Q18" i="2"/>
  <c r="Q17" i="2"/>
  <c r="Q16" i="2"/>
  <c r="Q15" i="2"/>
  <c r="Q14" i="2"/>
  <c r="Q13" i="2"/>
  <c r="Q12" i="2"/>
  <c r="Q11" i="2"/>
  <c r="Q10" i="2"/>
  <c r="Q9" i="2"/>
  <c r="O19" i="2"/>
  <c r="L31" i="2"/>
  <c r="L19" i="2"/>
  <c r="I79" i="2"/>
  <c r="I67" i="2"/>
  <c r="I55" i="2"/>
  <c r="I31" i="2"/>
  <c r="I19" i="2"/>
  <c r="F55" i="2"/>
  <c r="I43" i="2"/>
  <c r="F43" i="2"/>
  <c r="F31" i="2"/>
  <c r="F19" i="2"/>
  <c r="F21" i="4" l="1"/>
  <c r="Q21" i="4"/>
  <c r="Q24" i="4"/>
  <c r="Q23" i="4"/>
  <c r="Q22" i="4"/>
  <c r="J8" i="5"/>
  <c r="D5" i="6" l="1"/>
  <c r="J8" i="6" s="1"/>
  <c r="D5" i="9" l="1"/>
  <c r="J8" i="9" l="1"/>
  <c r="D5" i="10" l="1"/>
  <c r="J8" i="10" l="1"/>
  <c r="D5" i="11" l="1"/>
  <c r="J8" i="11" l="1"/>
  <c r="D5" i="12" s="1"/>
  <c r="J8" i="12" l="1"/>
  <c r="D5" i="13" l="1"/>
  <c r="J8" i="13" l="1"/>
  <c r="D5" i="14" l="1"/>
  <c r="J8" i="14" l="1"/>
  <c r="D5" i="15" l="1"/>
  <c r="J8" i="15" l="1"/>
  <c r="D5" i="16" l="1"/>
  <c r="J8" i="16" s="1"/>
  <c r="D5" i="17" l="1"/>
  <c r="J8" i="17" l="1"/>
  <c r="D5" i="18" l="1"/>
  <c r="J8" i="18" s="1"/>
</calcChain>
</file>

<file path=xl/sharedStrings.xml><?xml version="1.0" encoding="utf-8"?>
<sst xmlns="http://schemas.openxmlformats.org/spreadsheetml/2006/main" count="502" uniqueCount="327">
  <si>
    <t>Despesas</t>
  </si>
  <si>
    <t>4.1</t>
  </si>
  <si>
    <t>Receitas com Produtos</t>
  </si>
  <si>
    <t>Receitas com Serviços</t>
  </si>
  <si>
    <t>Receitas Não-Operacionais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</si>
  <si>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</si>
  <si>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</si>
  <si>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</si>
  <si>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</si>
  <si>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</si>
  <si>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</si>
  <si>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</si>
  <si>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</si>
  <si>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</si>
  <si>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</si>
  <si>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Despesas Operacionais</t>
  </si>
  <si>
    <t>Despesas com Marketing</t>
  </si>
  <si>
    <t>Impostos sobre Receita</t>
  </si>
  <si>
    <t>Impostos sobre Lucro</t>
  </si>
  <si>
    <t>Investimentos</t>
  </si>
  <si>
    <t>Receitas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</si>
  <si>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</si>
  <si>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</si>
  <si>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</si>
  <si>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</si>
  <si>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</si>
  <si>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</si>
  <si>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</si>
  <si>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</si>
  <si>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</si>
  <si>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</si>
  <si>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</si>
  <si>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</si>
  <si>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</si>
  <si>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DESPESAS</t>
  </si>
  <si>
    <t>RECEITAS</t>
  </si>
  <si>
    <t>IMPOSTOS</t>
  </si>
  <si>
    <t>PLANO DE CONTAS</t>
  </si>
  <si>
    <t>1. RECEITAS</t>
  </si>
  <si>
    <t>2. DESPESAS</t>
  </si>
  <si>
    <t>3. IMPOSTOS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</si>
  <si>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</si>
  <si>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</si>
  <si>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</si>
  <si>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</si>
  <si>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</si>
  <si>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</si>
  <si>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</si>
  <si>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</si>
  <si>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</si>
  <si>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</si>
  <si>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</si>
  <si>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</si>
  <si>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</si>
  <si>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</si>
  <si>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</si>
  <si>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</si>
  <si>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</si>
  <si>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</si>
  <si>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</si>
  <si>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</si>
  <si>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</si>
  <si>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</si>
  <si>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</si>
  <si>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</si>
  <si>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</si>
  <si>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</si>
  <si>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</si>
  <si>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</si>
  <si>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</si>
  <si>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</si>
  <si>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</si>
  <si>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</si>
  <si>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</si>
  <si>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</si>
  <si>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</si>
  <si>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</si>
  <si>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</si>
  <si>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</si>
  <si>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</si>
  <si>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</si>
  <si>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</si>
  <si>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</si>
  <si>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</si>
  <si>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</si>
  <si>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</si>
  <si>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</si>
  <si>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</si>
  <si>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</si>
  <si>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</si>
  <si>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</si>
  <si>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</si>
  <si>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</si>
  <si>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</si>
  <si>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</si>
  <si>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</si>
  <si>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</si>
  <si>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</si>
  <si>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</si>
  <si>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</si>
  <si>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</si>
  <si>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</si>
  <si>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</si>
  <si>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</si>
  <si>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</si>
  <si>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</si>
  <si>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</si>
  <si>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</si>
  <si>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</si>
  <si>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</si>
  <si>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</si>
  <si>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</si>
  <si>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</si>
  <si>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</si>
  <si>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</si>
  <si>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</si>
  <si>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</si>
  <si>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</si>
  <si>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</si>
  <si>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</si>
  <si>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</si>
  <si>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Despesa com Produtos</t>
  </si>
  <si>
    <t>Despesa com Serviços</t>
  </si>
  <si>
    <t>Despesas Não-Operacionais</t>
  </si>
  <si>
    <t>Despesas com Pessoas</t>
  </si>
  <si>
    <t>4. INVESTIMENTO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</si>
  <si>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</si>
  <si>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</si>
  <si>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</si>
  <si>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</si>
  <si>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</si>
  <si>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</si>
  <si>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</si>
  <si>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</si>
  <si>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</si>
  <si>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</si>
  <si>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</si>
  <si>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</si>
  <si>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</si>
  <si>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</si>
  <si>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</si>
  <si>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</si>
  <si>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</si>
  <si>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</si>
  <si>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</si>
  <si>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</si>
  <si>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Impostos Diversos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</si>
  <si>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</si>
  <si>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</si>
  <si>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</si>
  <si>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</si>
  <si>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</si>
  <si>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</si>
  <si>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</si>
  <si>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</si>
  <si>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</si>
  <si>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</si>
  <si>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[Escreva aqui o tipo de Investimento]</t>
  </si>
  <si>
    <t>Classificação</t>
  </si>
  <si>
    <t>Plano de Contas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</si>
  <si>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</si>
  <si>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</si>
  <si>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</si>
  <si>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</si>
  <si>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</si>
  <si>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</si>
  <si>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</si>
  <si>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</si>
  <si>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</si>
  <si>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</si>
  <si>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</si>
  <si>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</si>
  <si>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</si>
  <si>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</si>
  <si>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</si>
  <si>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</si>
  <si>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</si>
  <si>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</si>
  <si>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</si>
  <si>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</si>
  <si>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Lista_Despesa2.1</t>
  </si>
  <si>
    <t>Lista_Despesa2.2</t>
  </si>
  <si>
    <t>Lista_Despesa2.3</t>
  </si>
  <si>
    <t>Lista_Despesa2.4</t>
  </si>
  <si>
    <t>Lista_Despesa2.5</t>
  </si>
  <si>
    <t>Lista_Despesa2.6</t>
  </si>
  <si>
    <t>Lista_Imposto3.1</t>
  </si>
  <si>
    <t>Lista_Imposto3.2</t>
  </si>
  <si>
    <t>Lista_Imposto3.3</t>
  </si>
  <si>
    <t>Lista_Investimento4.1</t>
  </si>
  <si>
    <t>Lista_Investimento4.2</t>
  </si>
  <si>
    <t>Lista_Receitas1.1</t>
  </si>
  <si>
    <t>Lista_Receitas1.2</t>
  </si>
  <si>
    <t>Lista_Receitas1.3</t>
  </si>
  <si>
    <t>Lista_Receitas1.4</t>
  </si>
  <si>
    <t>Produto 01</t>
  </si>
  <si>
    <t>Produto 02</t>
  </si>
  <si>
    <t>Produto 03</t>
  </si>
  <si>
    <t>Produto 04</t>
  </si>
  <si>
    <t>Produto 05</t>
  </si>
  <si>
    <t>Produto 06</t>
  </si>
  <si>
    <t>Despesa Produto 01</t>
  </si>
  <si>
    <t>Despesa Produto 02</t>
  </si>
  <si>
    <t>Despesa Produto 03</t>
  </si>
  <si>
    <t>Despesa Produto 04</t>
  </si>
  <si>
    <t>Despesa Produto 05</t>
  </si>
  <si>
    <t>Despesa Produto 06</t>
  </si>
  <si>
    <t>Despesa Serviço 01</t>
  </si>
  <si>
    <t>Despesa Serviço 02</t>
  </si>
  <si>
    <t>Despesa Serviço 03</t>
  </si>
  <si>
    <t>Despesa Serviço 04</t>
  </si>
  <si>
    <t>Despesa Serviço 05</t>
  </si>
  <si>
    <t>Despesa Serviço 06</t>
  </si>
  <si>
    <t>Receita com Serviços 01</t>
  </si>
  <si>
    <t>Receita com Serviços 02</t>
  </si>
  <si>
    <t>Receita com Serviços 03</t>
  </si>
  <si>
    <t>Receita com Serviços 04</t>
  </si>
  <si>
    <t>Receita com Serviços 05</t>
  </si>
  <si>
    <t>Receita com Serviços 06</t>
  </si>
  <si>
    <t>Impostos sobre Receita 01</t>
  </si>
  <si>
    <t>Impostos sobre Receita 02</t>
  </si>
  <si>
    <t>Impostos sobre Receita 03</t>
  </si>
  <si>
    <t>Impostos sobre Receita 04</t>
  </si>
  <si>
    <t>Impostos sobre Lucro 01</t>
  </si>
  <si>
    <t>Impostos sobre Lucro 02</t>
  </si>
  <si>
    <t>Impostos sobre Lucro 03</t>
  </si>
  <si>
    <t>Impostos sobre Lucro 04</t>
  </si>
  <si>
    <t>Impostos sobre Lucro 05</t>
  </si>
  <si>
    <t>Impostos sobre Lucro 06</t>
  </si>
  <si>
    <t>Impostos Diversos 01</t>
  </si>
  <si>
    <t>Impostos Diversos 02</t>
  </si>
  <si>
    <t>Impostos Diversos 03</t>
  </si>
  <si>
    <t>Impostos Diversos 04</t>
  </si>
  <si>
    <t>Despesas Operacionais 01</t>
  </si>
  <si>
    <t>Despesas Operacionais 02</t>
  </si>
  <si>
    <t>Despesas Operacionais 03</t>
  </si>
  <si>
    <t>Despesas Operacionais 04</t>
  </si>
  <si>
    <t>Despesas Operacionais 05</t>
  </si>
  <si>
    <t>Despesas Operacionais 06</t>
  </si>
  <si>
    <t>Receitas Não-Operacionais 01</t>
  </si>
  <si>
    <t>Receitas Não-Operacionais 02</t>
  </si>
  <si>
    <t>Receitas Não-Operacionais 03</t>
  </si>
  <si>
    <t>Receitas Não-Operacionais 04</t>
  </si>
  <si>
    <t>Receitas Não-Operacionais 05</t>
  </si>
  <si>
    <t>Receitas Não-Operacionais 06</t>
  </si>
  <si>
    <t>[Escreva aqui o tipo de Receita] 01</t>
  </si>
  <si>
    <t>[Escreva aqui o tipo de Receita] 02</t>
  </si>
  <si>
    <t>[Escreva aqui o tipo de Receita] 03</t>
  </si>
  <si>
    <t>[Escreva aqui o tipo de Receita] 04</t>
  </si>
  <si>
    <t>[Escreva aqui o tipo de Receita] 05</t>
  </si>
  <si>
    <t>[Escreva aqui o tipo de Receita] 06</t>
  </si>
  <si>
    <t>Despesas Não-Operacionais 01</t>
  </si>
  <si>
    <t>Despesas Não-Operacionais 02</t>
  </si>
  <si>
    <t>Despesas Não-Operacionais 03</t>
  </si>
  <si>
    <t>Despesas Não-Operacionais 04</t>
  </si>
  <si>
    <t>Despesas Não-Operacionais 05</t>
  </si>
  <si>
    <t>Despesas Não-Operacionais 06</t>
  </si>
  <si>
    <t>Despesas com Pessoas 01</t>
  </si>
  <si>
    <t>Despesas com Pessoas 02</t>
  </si>
  <si>
    <t>Despesas com Pessoas 03</t>
  </si>
  <si>
    <t>Despesas com Pessoas 04</t>
  </si>
  <si>
    <t>Despesas com Pessoas 05</t>
  </si>
  <si>
    <t>Despesas com Pessoas 06</t>
  </si>
  <si>
    <t>Despesas com Marketing 01</t>
  </si>
  <si>
    <t>Despesas com Marketing 02</t>
  </si>
  <si>
    <t>Despesas com Marketing 03</t>
  </si>
  <si>
    <t>Despesas com Marketing 04</t>
  </si>
  <si>
    <t>Despesas com Marketing 05</t>
  </si>
  <si>
    <t>Despesas com Marketing 06</t>
  </si>
  <si>
    <t>Investimentos 01</t>
  </si>
  <si>
    <t>Investimentos 02</t>
  </si>
  <si>
    <t>Investimentos 03</t>
  </si>
  <si>
    <t>Investimentos 04</t>
  </si>
  <si>
    <t>Investimentos 05</t>
  </si>
  <si>
    <t>Investimentos 06</t>
  </si>
  <si>
    <t>[Escreva aqui o tipo de Investimento] 01</t>
  </si>
  <si>
    <t>[Escreva aqui o tipo de Investimento] 02</t>
  </si>
  <si>
    <t>[Escreva aqui o tipo de Investimento] 03</t>
  </si>
  <si>
    <t>[Escreva aqui o tipo de Investimento] 04</t>
  </si>
  <si>
    <t>[Escreva aqui o tipo de Investimento] 05</t>
  </si>
  <si>
    <t>[Escreva aqui o tipo de Investimento] 06</t>
  </si>
  <si>
    <t>Impostos sobre Receita 05</t>
  </si>
  <si>
    <t>Impostos sobre Receita 06</t>
  </si>
  <si>
    <t>Item</t>
  </si>
  <si>
    <t>Valor</t>
  </si>
  <si>
    <t>Data Lançamento</t>
  </si>
  <si>
    <t>Data Pagamento</t>
  </si>
  <si>
    <t>Impostos</t>
  </si>
  <si>
    <t>Lista_Receitas00</t>
  </si>
  <si>
    <t>Lista_Despesas00</t>
  </si>
  <si>
    <t>Lista_Impostos00</t>
  </si>
  <si>
    <t>Lista_Investimentos00</t>
  </si>
  <si>
    <t>2.7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</si>
  <si>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</si>
  <si>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</si>
  <si>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</si>
  <si>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</si>
  <si>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</si>
  <si>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</si>
  <si>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</si>
  <si>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</si>
  <si>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</si>
  <si>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</si>
  <si>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Despesas Diversas</t>
  </si>
  <si>
    <t>Lista_Despesa2.7</t>
  </si>
  <si>
    <t>Tipo</t>
  </si>
  <si>
    <t>LANÇAMENTOS</t>
  </si>
  <si>
    <t>SALDO MÊS ANTERIOR</t>
  </si>
  <si>
    <t>INVESTIMENTOS</t>
  </si>
  <si>
    <t>ACUMULADO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</si>
  <si>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</si>
  <si>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</si>
  <si>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</si>
  <si>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</si>
  <si>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</si>
  <si>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</si>
  <si>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</si>
  <si>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</si>
  <si>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</si>
  <si>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</si>
  <si>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</si>
  <si>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</si>
  <si>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Categoria</t>
  </si>
  <si>
    <t>SOMA</t>
  </si>
  <si>
    <t>Entradas</t>
  </si>
  <si>
    <t>Acumulado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</si>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</sst>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theme="6" tint="0.79998168889431442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Alignment="1">
      <alignment shrinkToFit="1"/>
    </xf>
    <xf numFmtId="0" fontId="0" fillId="3" borderId="1" xfId="0" applyFill="1" applyBorder="1" applyAlignment="1" applyProtection="1">
      <alignment shrinkToFit="1"/>
      <protection locked="0"/>
    </xf>
    <xf numFmtId="0" fontId="6" fillId="7" borderId="1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/>
    <xf numFmtId="0" fontId="0" fillId="4" borderId="0" xfId="0" applyFill="1" applyBorder="1"/>
    <xf numFmtId="0" fontId="5" fillId="4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64" fontId="0" fillId="0" borderId="0" xfId="0" applyNumberFormat="1"/>
    <xf numFmtId="164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9" fillId="8" borderId="14" xfId="0" applyNumberFormat="1" applyFont="1" applyFill="1" applyBorder="1" applyAlignment="1">
      <alignment horizontal="center"/>
    </xf>
    <xf numFmtId="164" fontId="9" fillId="8" borderId="3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/>
    </xf>
    <xf numFmtId="0" fontId="14" fillId="0" borderId="1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164" fontId="7" fillId="6" borderId="14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6" fillId="0" borderId="0" xfId="0" applyFont="1"/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43" fontId="17" fillId="0" borderId="0" xfId="1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164" fontId="12" fillId="0" borderId="1" xfId="1" applyNumberFormat="1" applyFont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10" fillId="5" borderId="12" xfId="0" applyFont="1" applyFill="1" applyBorder="1" applyAlignment="1" applyProtection="1">
      <alignment horizontal="center" vertical="center"/>
      <protection hidden="1"/>
    </xf>
    <xf numFmtId="164" fontId="10" fillId="4" borderId="13" xfId="0" applyNumberFormat="1" applyFont="1" applyFill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/>
      <protection locked="0"/>
    </xf>
    <xf numFmtId="0" fontId="5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4" borderId="0" xfId="0" applyFont="1" applyFill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64" fontId="13" fillId="0" borderId="8" xfId="0" applyNumberFormat="1" applyFont="1" applyBorder="1" applyAlignment="1" applyProtection="1">
      <alignment horizontal="center" vertical="center"/>
      <protection locked="0" hidden="1"/>
    </xf>
    <xf numFmtId="164" fontId="13" fillId="0" borderId="9" xfId="0" applyNumberFormat="1" applyFont="1" applyBorder="1" applyAlignment="1" applyProtection="1">
      <alignment horizontal="center" vertical="center"/>
      <protection locked="0" hidden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88"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164" formatCode="&quot;R$&quot;\ #,##0.00"/>
    </dxf>
    <dxf>
      <border outline="0">
        <top style="medium">
          <color rgb="FFFFFFFF"/>
        </top>
      </border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b val="0"/>
        <i val="0"/>
        <color theme="9" tint="-0.24994659260841701"/>
      </font>
    </dxf>
    <dxf>
      <font>
        <b val="0"/>
        <i val="0"/>
        <color rgb="FFFF0000"/>
      </font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numFmt numFmtId="164" formatCode="&quot;R$&quot;\ #,##0.00"/>
      <alignment horizontal="center" vertical="center" textRotation="0" wrapText="0" indent="0" justifyLastLine="0" shrinkToFit="0" readingOrder="0"/>
      <protection locked="1" hidden="1"/>
    </dxf>
    <dxf>
      <numFmt numFmtId="164" formatCode="&quot;R$&quot;\ #,##0.00"/>
      <alignment horizont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1"/>
    </dxf>
    <dxf>
      <border outline="0">
        <top style="medium">
          <color rgb="FFFFFFFF"/>
        </top>
      </border>
    </dxf>
    <dxf>
      <protection locked="1" hidden="1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</border>
      <protection locked="1" hidden="1"/>
    </dxf>
    <dxf>
      <font>
        <b val="0"/>
        <i val="0"/>
        <color theme="9" tint="-0.24994659260841701"/>
      </font>
    </dxf>
    <dxf>
      <font>
        <b val="0"/>
        <i val="0"/>
        <color rgb="FFFF0000"/>
      </font>
    </dxf>
    <dxf>
      <fill>
        <patternFill>
          <bgColor theme="9"/>
        </patternFill>
      </fill>
    </dxf>
    <dxf>
      <fill>
        <patternFill>
          <bgColor rgb="FFFF7C80"/>
        </patternFill>
      </fill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3" tint="0.39994506668294322"/>
        </patternFill>
      </fill>
    </dxf>
    <dxf>
      <fill>
        <patternFill>
          <bgColor theme="0" tint="-4.9989318521683403E-2"/>
        </patternFill>
      </fill>
    </dxf>
  </dxfs>
  <tableStyles count="3" defaultTableStyle="Estilo de Tabela 2" defaultPivotStyle="PivotStyleLight16">
    <tableStyle name="Estilo de Tabela 1" pivot="0" count="1">
      <tableStyleElement type="firstRowStripe" dxfId="87"/>
    </tableStyle>
    <tableStyle name="Estilo de Tabela 2" pivot="0" count="1">
      <tableStyleElement type="firstRowStripe" size="2" dxfId="86"/>
    </tableStyle>
    <tableStyle name="Estilo de Tabela 3" pivot="0" count="1">
      <tableStyleElement type="firstRowStripe" dxfId="85"/>
    </tableStyle>
  </tableStyles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Lançamentos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LANÇAMENTOS!$D$21</c:f>
              <c:strCache>
                <c:ptCount val="1"/>
                <c:pt idx="0">
                  <c:v>Receitas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LANÇAMENTOS!$E$20:$Q$20</c15:sqref>
                  </c15:fullRef>
                </c:ext>
              </c:extLst>
              <c:f>LANÇAMENTOS!$E$20:$P$20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LANÇAMENTOS!$E$21:$Q$21</c15:sqref>
                  </c15:fullRef>
                </c:ext>
              </c:extLst>
              <c:f>LANÇAMENTOS!$E$21:$P$21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LANÇAMENTOS!$D$22</c:f>
              <c:strCache>
                <c:ptCount val="1"/>
                <c:pt idx="0">
                  <c:v>Despesas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LANÇAMENTOS!$E$20:$Q$20</c15:sqref>
                  </c15:fullRef>
                </c:ext>
              </c:extLst>
              <c:f>LANÇAMENTOS!$E$20:$P$20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LANÇAMENTOS!$E$22:$Q$22</c15:sqref>
                  </c15:fullRef>
                </c:ext>
              </c:extLst>
              <c:f>LANÇAMENTOS!$E$22:$P$22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LANÇAMENTOS!$D$23</c:f>
              <c:strCache>
                <c:ptCount val="1"/>
                <c:pt idx="0">
                  <c:v>Impostos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LANÇAMENTOS!$E$20:$Q$20</c15:sqref>
                  </c15:fullRef>
                </c:ext>
              </c:extLst>
              <c:f>LANÇAMENTOS!$E$20:$P$20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LANÇAMENTOS!$E$23:$Q$23</c15:sqref>
                  </c15:fullRef>
                </c:ext>
              </c:extLst>
              <c:f>LANÇAMENTOS!$E$23:$P$23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LANÇAMENTOS!$D$24</c:f>
              <c:strCache>
                <c:ptCount val="1"/>
                <c:pt idx="0">
                  <c:v>Investimentos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LANÇAMENTOS!$E$20:$Q$20</c15:sqref>
                  </c15:fullRef>
                </c:ext>
              </c:extLst>
              <c:f>LANÇAMENTOS!$E$20:$P$20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LANÇAMENTOS!$E$24:$Q$24</c15:sqref>
                  </c15:fullRef>
                </c:ext>
              </c:extLst>
              <c:f>LANÇAMENTOS!$E$24:$P$24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10372112"/>
        <c:axId val="-1110363952"/>
      </c:lineChart>
      <c:catAx>
        <c:axId val="-111037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10363952"/>
        <c:crosses val="autoZero"/>
        <c:auto val="1"/>
        <c:lblAlgn val="ctr"/>
        <c:lblOffset val="100"/>
        <c:noMultiLvlLbl val="0"/>
      </c:catAx>
      <c:valAx>
        <c:axId val="-11103639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crossAx val="-11103721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SET!$I$4:$I$7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SET!$J$4:$J$7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7407632"/>
        <c:axId val="-1097406544"/>
      </c:barChart>
      <c:catAx>
        <c:axId val="-109740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97406544"/>
        <c:crosses val="autoZero"/>
        <c:auto val="1"/>
        <c:lblAlgn val="ctr"/>
        <c:lblOffset val="100"/>
        <c:noMultiLvlLbl val="0"/>
      </c:catAx>
      <c:valAx>
        <c:axId val="-1097406544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09740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OUT!$J$4:$J$7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7401648"/>
        <c:axId val="-1097400560"/>
      </c:barChart>
      <c:catAx>
        <c:axId val="-109740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97400560"/>
        <c:crosses val="autoZero"/>
        <c:auto val="1"/>
        <c:lblAlgn val="ctr"/>
        <c:lblOffset val="100"/>
        <c:noMultiLvlLbl val="0"/>
      </c:catAx>
      <c:valAx>
        <c:axId val="-1097400560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09740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NOV!$J$4:$J$7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7397840"/>
        <c:axId val="-1094686720"/>
      </c:barChart>
      <c:catAx>
        <c:axId val="-109739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94686720"/>
        <c:crosses val="autoZero"/>
        <c:auto val="1"/>
        <c:lblAlgn val="ctr"/>
        <c:lblOffset val="100"/>
        <c:noMultiLvlLbl val="0"/>
      </c:catAx>
      <c:valAx>
        <c:axId val="-1094686720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09739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DEZ!$I$4:$I$7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DEZ!$J$4:$J$7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4683456"/>
        <c:axId val="-1094688352"/>
      </c:barChart>
      <c:catAx>
        <c:axId val="-109468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94688352"/>
        <c:crosses val="autoZero"/>
        <c:auto val="1"/>
        <c:lblAlgn val="ctr"/>
        <c:lblOffset val="100"/>
        <c:noMultiLvlLbl val="0"/>
      </c:catAx>
      <c:valAx>
        <c:axId val="-1094688352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09468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JAN!$I$4:$I$7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JAN!$J$4:$J$7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10362320"/>
        <c:axId val="-1110362864"/>
      </c:barChart>
      <c:catAx>
        <c:axId val="-111036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10362864"/>
        <c:crosses val="autoZero"/>
        <c:auto val="1"/>
        <c:lblAlgn val="ctr"/>
        <c:lblOffset val="100"/>
        <c:noMultiLvlLbl val="0"/>
      </c:catAx>
      <c:valAx>
        <c:axId val="-1110362864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11036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FEV!$I$4:$I$7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FEV!$J$4:$J$7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10366672"/>
        <c:axId val="-1110374832"/>
      </c:barChart>
      <c:catAx>
        <c:axId val="-111036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10374832"/>
        <c:crosses val="autoZero"/>
        <c:auto val="1"/>
        <c:lblAlgn val="ctr"/>
        <c:lblOffset val="100"/>
        <c:noMultiLvlLbl val="0"/>
      </c:catAx>
      <c:valAx>
        <c:axId val="-1110374832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11036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MAR!$J$4:$J$7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10365584"/>
        <c:axId val="-1110377008"/>
      </c:barChart>
      <c:catAx>
        <c:axId val="-111036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10377008"/>
        <c:crosses val="autoZero"/>
        <c:auto val="1"/>
        <c:lblAlgn val="ctr"/>
        <c:lblOffset val="100"/>
        <c:noMultiLvlLbl val="0"/>
      </c:catAx>
      <c:valAx>
        <c:axId val="-1110377008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11036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ABR!$I$4:$I$7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ABR!$J$4:$J$7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10375376"/>
        <c:axId val="-1110372656"/>
      </c:barChart>
      <c:catAx>
        <c:axId val="-111037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10372656"/>
        <c:crosses val="autoZero"/>
        <c:auto val="1"/>
        <c:lblAlgn val="ctr"/>
        <c:lblOffset val="100"/>
        <c:noMultiLvlLbl val="0"/>
      </c:catAx>
      <c:valAx>
        <c:axId val="-1110372656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11037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MAI!$I$4:$I$7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MAI!$J$4:$J$7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10369936"/>
        <c:axId val="-1110368304"/>
      </c:barChart>
      <c:catAx>
        <c:axId val="-111036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10368304"/>
        <c:crosses val="autoZero"/>
        <c:auto val="1"/>
        <c:lblAlgn val="ctr"/>
        <c:lblOffset val="100"/>
        <c:noMultiLvlLbl val="0"/>
      </c:catAx>
      <c:valAx>
        <c:axId val="-1110368304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11036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JUN!$J$4:$J$7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7404368"/>
        <c:axId val="-1097407088"/>
      </c:barChart>
      <c:catAx>
        <c:axId val="-109740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97407088"/>
        <c:crosses val="autoZero"/>
        <c:auto val="1"/>
        <c:lblAlgn val="ctr"/>
        <c:lblOffset val="100"/>
        <c:noMultiLvlLbl val="0"/>
      </c:catAx>
      <c:valAx>
        <c:axId val="-1097407088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09740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JUL!$J$4:$J$7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7403280"/>
        <c:axId val="-1097392944"/>
      </c:barChart>
      <c:catAx>
        <c:axId val="-109740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97392944"/>
        <c:crosses val="autoZero"/>
        <c:auto val="1"/>
        <c:lblAlgn val="ctr"/>
        <c:lblOffset val="100"/>
        <c:noMultiLvlLbl val="0"/>
      </c:catAx>
      <c:valAx>
        <c:axId val="-1097392944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09740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AGO!$I$4:$I$7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IMPOSTOS</c:v>
                </c:pt>
                <c:pt idx="3">
                  <c:v>INVESTIMENTOS</c:v>
                </c:pt>
              </c:strCache>
            </c:strRef>
          </c:cat>
          <c:val>
            <c:numRef>
              <c:f>AGO!$J$4:$J$7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7401104"/>
        <c:axId val="-1097393488"/>
      </c:barChart>
      <c:catAx>
        <c:axId val="-109740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97393488"/>
        <c:crosses val="autoZero"/>
        <c:auto val="1"/>
        <c:lblAlgn val="ctr"/>
        <c:lblOffset val="100"/>
        <c:noMultiLvlLbl val="0"/>
      </c:catAx>
      <c:valAx>
        <c:axId val="-1097393488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-109740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AGO!A1"/><Relationship Id="rId13" Type="http://schemas.openxmlformats.org/officeDocument/2006/relationships/hyperlink" Target="#MAR!A1"/><Relationship Id="rId3" Type="http://schemas.openxmlformats.org/officeDocument/2006/relationships/hyperlink" Target="#FEV!A1"/><Relationship Id="rId7" Type="http://schemas.openxmlformats.org/officeDocument/2006/relationships/hyperlink" Target="#JUL!A1"/><Relationship Id="rId12" Type="http://schemas.openxmlformats.org/officeDocument/2006/relationships/hyperlink" Target="#DEZ!A1"/><Relationship Id="rId2" Type="http://schemas.openxmlformats.org/officeDocument/2006/relationships/hyperlink" Target="#JAN!A1"/><Relationship Id="rId1" Type="http://schemas.openxmlformats.org/officeDocument/2006/relationships/image" Target="../media/image1.png"/><Relationship Id="rId6" Type="http://schemas.openxmlformats.org/officeDocument/2006/relationships/hyperlink" Target="#JUN!A1"/><Relationship Id="rId11" Type="http://schemas.openxmlformats.org/officeDocument/2006/relationships/hyperlink" Target="#NOV!A1"/><Relationship Id="rId5" Type="http://schemas.openxmlformats.org/officeDocument/2006/relationships/hyperlink" Target="#MAI!A1"/><Relationship Id="rId10" Type="http://schemas.openxmlformats.org/officeDocument/2006/relationships/hyperlink" Target="#OUT!A1"/><Relationship Id="rId4" Type="http://schemas.openxmlformats.org/officeDocument/2006/relationships/hyperlink" Target="#ABR!A1"/><Relationship Id="rId9" Type="http://schemas.openxmlformats.org/officeDocument/2006/relationships/hyperlink" Target="#SET!A1"/><Relationship Id="rId1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JUL!A1"/><Relationship Id="rId13" Type="http://schemas.openxmlformats.org/officeDocument/2006/relationships/hyperlink" Target="#DEZ!A1"/><Relationship Id="rId3" Type="http://schemas.openxmlformats.org/officeDocument/2006/relationships/hyperlink" Target="#JAN!A1"/><Relationship Id="rId7" Type="http://schemas.openxmlformats.org/officeDocument/2006/relationships/hyperlink" Target="#JUN!A1"/><Relationship Id="rId12" Type="http://schemas.openxmlformats.org/officeDocument/2006/relationships/hyperlink" Target="#NOV!A1"/><Relationship Id="rId2" Type="http://schemas.openxmlformats.org/officeDocument/2006/relationships/chart" Target="../charts/chart8.xml"/><Relationship Id="rId1" Type="http://schemas.openxmlformats.org/officeDocument/2006/relationships/image" Target="../media/image1.png"/><Relationship Id="rId6" Type="http://schemas.openxmlformats.org/officeDocument/2006/relationships/hyperlink" Target="#MAI!A1"/><Relationship Id="rId11" Type="http://schemas.openxmlformats.org/officeDocument/2006/relationships/hyperlink" Target="#OUT!A1"/><Relationship Id="rId5" Type="http://schemas.openxmlformats.org/officeDocument/2006/relationships/hyperlink" Target="#ABR!A1"/><Relationship Id="rId10" Type="http://schemas.openxmlformats.org/officeDocument/2006/relationships/hyperlink" Target="#SET!A1"/><Relationship Id="rId4" Type="http://schemas.openxmlformats.org/officeDocument/2006/relationships/hyperlink" Target="#FEV!A1"/><Relationship Id="rId9" Type="http://schemas.openxmlformats.org/officeDocument/2006/relationships/hyperlink" Target="#AGO!A1"/><Relationship Id="rId14" Type="http://schemas.openxmlformats.org/officeDocument/2006/relationships/hyperlink" Target="#MA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140490</xdr:colOff>
      <xdr:row>8</xdr:row>
      <xdr:rowOff>133350</xdr:rowOff>
    </xdr:from>
    <xdr:to>
      <xdr:col>0</xdr:col>
      <xdr:colOff>1740690</xdr:colOff>
      <xdr:row>9</xdr:row>
      <xdr:rowOff>201225</xdr:rowOff>
    </xdr:to>
    <xdr:sp macro="" textlink="">
      <xdr:nvSpPr>
        <xdr:cNvPr id="9" name="Retângulo de cantos arredondados 8"/>
        <xdr:cNvSpPr/>
      </xdr:nvSpPr>
      <xdr:spPr>
        <a:xfrm>
          <a:off x="140490" y="1714500"/>
          <a:ext cx="1600200" cy="306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PLANO DE CONTAS</a:t>
          </a:r>
        </a:p>
      </xdr:txBody>
    </xdr:sp>
    <xdr:clientData/>
  </xdr:twoCellAnchor>
  <xdr:twoCellAnchor>
    <xdr:from>
      <xdr:col>0</xdr:col>
      <xdr:colOff>140490</xdr:colOff>
      <xdr:row>10</xdr:row>
      <xdr:rowOff>66675</xdr:rowOff>
    </xdr:from>
    <xdr:to>
      <xdr:col>0</xdr:col>
      <xdr:colOff>1740690</xdr:colOff>
      <xdr:row>11</xdr:row>
      <xdr:rowOff>180975</xdr:rowOff>
    </xdr:to>
    <xdr:sp macro="" textlink="">
      <xdr:nvSpPr>
        <xdr:cNvPr id="10" name="Retângulo de cantos arredondados 9"/>
        <xdr:cNvSpPr/>
      </xdr:nvSpPr>
      <xdr:spPr>
        <a:xfrm>
          <a:off x="140490" y="2124075"/>
          <a:ext cx="1600200" cy="3048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LANÇAMENTOS</a:t>
          </a:r>
        </a:p>
      </xdr:txBody>
    </xdr:sp>
    <xdr:clientData/>
  </xdr:twoCellAnchor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12" name="Pentágono 11"/>
        <xdr:cNvSpPr/>
      </xdr:nvSpPr>
      <xdr:spPr>
        <a:xfrm flipH="1">
          <a:off x="283365" y="11620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5172075" y="89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14" name="Grupo 13"/>
        <xdr:cNvGrpSpPr/>
      </xdr:nvGrpSpPr>
      <xdr:grpSpPr>
        <a:xfrm>
          <a:off x="147637" y="28575"/>
          <a:ext cx="1585906" cy="1025127"/>
          <a:chOff x="28679" y="53112"/>
          <a:chExt cx="1379374" cy="913899"/>
        </a:xfrm>
      </xdr:grpSpPr>
      <xdr:grpSp>
        <xdr:nvGrpSpPr>
          <xdr:cNvPr id="15" name="Grupo 14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17" name="Imagem 16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8" name="Imagem 1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16" name="Conector reto 15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140490</xdr:colOff>
      <xdr:row>8</xdr:row>
      <xdr:rowOff>66674</xdr:rowOff>
    </xdr:from>
    <xdr:to>
      <xdr:col>0</xdr:col>
      <xdr:colOff>1740690</xdr:colOff>
      <xdr:row>10</xdr:row>
      <xdr:rowOff>115499</xdr:rowOff>
    </xdr:to>
    <xdr:sp macro="" textlink="">
      <xdr:nvSpPr>
        <xdr:cNvPr id="2" name="Retângulo de cantos arredondados 1"/>
        <xdr:cNvSpPr/>
      </xdr:nvSpPr>
      <xdr:spPr>
        <a:xfrm>
          <a:off x="140490" y="2181224"/>
          <a:ext cx="1600200" cy="306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PLANO DE CONTAS</a:t>
          </a:r>
        </a:p>
      </xdr:txBody>
    </xdr:sp>
    <xdr:clientData/>
  </xdr:twoCellAnchor>
  <xdr:twoCellAnchor>
    <xdr:from>
      <xdr:col>0</xdr:col>
      <xdr:colOff>140490</xdr:colOff>
      <xdr:row>10</xdr:row>
      <xdr:rowOff>66675</xdr:rowOff>
    </xdr:from>
    <xdr:to>
      <xdr:col>0</xdr:col>
      <xdr:colOff>1740690</xdr:colOff>
      <xdr:row>11</xdr:row>
      <xdr:rowOff>180975</xdr:rowOff>
    </xdr:to>
    <xdr:sp macro="" textlink="">
      <xdr:nvSpPr>
        <xdr:cNvPr id="3" name="Retângulo de cantos arredondados 2"/>
        <xdr:cNvSpPr/>
      </xdr:nvSpPr>
      <xdr:spPr>
        <a:xfrm>
          <a:off x="140490" y="2124075"/>
          <a:ext cx="1600200" cy="3048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LANÇAMENTOS</a:t>
          </a:r>
        </a:p>
      </xdr:txBody>
    </xdr:sp>
    <xdr:clientData/>
  </xdr:twoCellAnchor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1620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54006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4417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19049</xdr:colOff>
      <xdr:row>3</xdr:row>
      <xdr:rowOff>61912</xdr:rowOff>
    </xdr:from>
    <xdr:to>
      <xdr:col>12</xdr:col>
      <xdr:colOff>942975</xdr:colOff>
      <xdr:row>17</xdr:row>
      <xdr:rowOff>152400</xdr:rowOff>
    </xdr:to>
    <xdr:graphicFrame macro="">
      <xdr:nvGraphicFramePr>
        <xdr:cNvPr id="30" name="Gráfico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114299</xdr:colOff>
      <xdr:row>2</xdr:row>
      <xdr:rowOff>66675</xdr:rowOff>
    </xdr:from>
    <xdr:to>
      <xdr:col>12</xdr:col>
      <xdr:colOff>942974</xdr:colOff>
      <xdr:row>2</xdr:row>
      <xdr:rowOff>266700</xdr:rowOff>
    </xdr:to>
    <xdr:grpSp>
      <xdr:nvGrpSpPr>
        <xdr:cNvPr id="43" name="Grupo 42"/>
        <xdr:cNvGrpSpPr/>
      </xdr:nvGrpSpPr>
      <xdr:grpSpPr>
        <a:xfrm>
          <a:off x="2076449" y="619125"/>
          <a:ext cx="9515475" cy="200025"/>
          <a:chOff x="2076450" y="619125"/>
          <a:chExt cx="8887535" cy="144003"/>
        </a:xfrm>
      </xdr:grpSpPr>
      <xdr:sp macro="" textlink="">
        <xdr:nvSpPr>
          <xdr:cNvPr id="31" name="Retângulo de cantos arredondados 30">
            <a:hlinkClick xmlns:r="http://schemas.openxmlformats.org/officeDocument/2006/relationships" r:id="rId3"/>
          </xdr:cNvPr>
          <xdr:cNvSpPr/>
        </xdr:nvSpPr>
        <xdr:spPr>
          <a:xfrm>
            <a:off x="2076450" y="619127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Jan</a:t>
            </a:r>
          </a:p>
        </xdr:txBody>
      </xdr:sp>
      <xdr:sp macro="" textlink="">
        <xdr:nvSpPr>
          <xdr:cNvPr id="32" name="Retângulo de cantos arredondados 31">
            <a:hlinkClick xmlns:r="http://schemas.openxmlformats.org/officeDocument/2006/relationships" r:id="rId4"/>
          </xdr:cNvPr>
          <xdr:cNvSpPr/>
        </xdr:nvSpPr>
        <xdr:spPr>
          <a:xfrm>
            <a:off x="2827737" y="619128"/>
            <a:ext cx="623084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Fev</a:t>
            </a:r>
          </a:p>
        </xdr:txBody>
      </xdr:sp>
      <xdr:sp macro="" textlink="">
        <xdr:nvSpPr>
          <xdr:cNvPr id="33" name="Retângulo de cantos arredondados 32">
            <a:hlinkClick xmlns:r="http://schemas.openxmlformats.org/officeDocument/2006/relationships" r:id="rId5"/>
          </xdr:cNvPr>
          <xdr:cNvSpPr/>
        </xdr:nvSpPr>
        <xdr:spPr>
          <a:xfrm>
            <a:off x="4330890" y="619128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Abr</a:t>
            </a:r>
          </a:p>
        </xdr:txBody>
      </xdr:sp>
      <xdr:sp macro="" textlink="">
        <xdr:nvSpPr>
          <xdr:cNvPr id="34" name="Retângulo de cantos arredondados 33">
            <a:hlinkClick xmlns:r="http://schemas.openxmlformats.org/officeDocument/2006/relationships" r:id="rId6"/>
          </xdr:cNvPr>
          <xdr:cNvSpPr/>
        </xdr:nvSpPr>
        <xdr:spPr>
          <a:xfrm>
            <a:off x="5082175" y="619125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Mai</a:t>
            </a:r>
          </a:p>
        </xdr:txBody>
      </xdr:sp>
      <xdr:sp macro="" textlink="">
        <xdr:nvSpPr>
          <xdr:cNvPr id="35" name="Retângulo de cantos arredondados 34">
            <a:hlinkClick xmlns:r="http://schemas.openxmlformats.org/officeDocument/2006/relationships" r:id="rId7"/>
          </xdr:cNvPr>
          <xdr:cNvSpPr/>
        </xdr:nvSpPr>
        <xdr:spPr>
          <a:xfrm>
            <a:off x="5833463" y="619125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Jun</a:t>
            </a:r>
          </a:p>
        </xdr:txBody>
      </xdr:sp>
      <xdr:sp macro="" textlink="">
        <xdr:nvSpPr>
          <xdr:cNvPr id="36" name="Retângulo de cantos arredondados 35">
            <a:hlinkClick xmlns:r="http://schemas.openxmlformats.org/officeDocument/2006/relationships" r:id="rId8"/>
          </xdr:cNvPr>
          <xdr:cNvSpPr/>
        </xdr:nvSpPr>
        <xdr:spPr>
          <a:xfrm>
            <a:off x="6584750" y="619125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Jul</a:t>
            </a:r>
          </a:p>
        </xdr:txBody>
      </xdr:sp>
      <xdr:sp macro="" textlink="">
        <xdr:nvSpPr>
          <xdr:cNvPr id="37" name="Retângulo de cantos arredondados 36">
            <a:hlinkClick xmlns:r="http://schemas.openxmlformats.org/officeDocument/2006/relationships" r:id="rId9"/>
          </xdr:cNvPr>
          <xdr:cNvSpPr/>
        </xdr:nvSpPr>
        <xdr:spPr>
          <a:xfrm>
            <a:off x="7336037" y="619125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Ago</a:t>
            </a:r>
          </a:p>
        </xdr:txBody>
      </xdr:sp>
      <xdr:sp macro="" textlink="">
        <xdr:nvSpPr>
          <xdr:cNvPr id="38" name="Retângulo de cantos arredondados 37">
            <a:hlinkClick xmlns:r="http://schemas.openxmlformats.org/officeDocument/2006/relationships" r:id="rId10"/>
          </xdr:cNvPr>
          <xdr:cNvSpPr/>
        </xdr:nvSpPr>
        <xdr:spPr>
          <a:xfrm>
            <a:off x="8087324" y="619125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Set</a:t>
            </a:r>
          </a:p>
        </xdr:txBody>
      </xdr:sp>
      <xdr:sp macro="" textlink="">
        <xdr:nvSpPr>
          <xdr:cNvPr id="39" name="Retângulo de cantos arredondados 38">
            <a:hlinkClick xmlns:r="http://schemas.openxmlformats.org/officeDocument/2006/relationships" r:id="rId11"/>
          </xdr:cNvPr>
          <xdr:cNvSpPr/>
        </xdr:nvSpPr>
        <xdr:spPr>
          <a:xfrm>
            <a:off x="8838611" y="619125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Out</a:t>
            </a:r>
          </a:p>
        </xdr:txBody>
      </xdr:sp>
      <xdr:sp macro="" textlink="">
        <xdr:nvSpPr>
          <xdr:cNvPr id="40" name="Retângulo de cantos arredondados 39">
            <a:hlinkClick xmlns:r="http://schemas.openxmlformats.org/officeDocument/2006/relationships" r:id="rId12"/>
          </xdr:cNvPr>
          <xdr:cNvSpPr/>
        </xdr:nvSpPr>
        <xdr:spPr>
          <a:xfrm>
            <a:off x="9589898" y="619125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Nov</a:t>
            </a:r>
          </a:p>
        </xdr:txBody>
      </xdr:sp>
      <xdr:sp macro="" textlink="">
        <xdr:nvSpPr>
          <xdr:cNvPr id="41" name="Retângulo de cantos arredondados 40">
            <a:hlinkClick xmlns:r="http://schemas.openxmlformats.org/officeDocument/2006/relationships" r:id="rId13"/>
          </xdr:cNvPr>
          <xdr:cNvSpPr/>
        </xdr:nvSpPr>
        <xdr:spPr>
          <a:xfrm>
            <a:off x="10341190" y="619125"/>
            <a:ext cx="622795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Dez</a:t>
            </a:r>
          </a:p>
        </xdr:txBody>
      </xdr:sp>
      <xdr:sp macro="" textlink="">
        <xdr:nvSpPr>
          <xdr:cNvPr id="42" name="Retângulo de cantos arredondados 41">
            <a:hlinkClick xmlns:r="http://schemas.openxmlformats.org/officeDocument/2006/relationships" r:id="rId14"/>
          </xdr:cNvPr>
          <xdr:cNvSpPr/>
        </xdr:nvSpPr>
        <xdr:spPr>
          <a:xfrm>
            <a:off x="3579313" y="619128"/>
            <a:ext cx="623084" cy="144000"/>
          </a:xfrm>
          <a:prstGeom prst="roundRect">
            <a:avLst/>
          </a:prstGeom>
        </xdr:spPr>
        <xdr:style>
          <a:lnRef idx="0">
            <a:schemeClr val="accent3"/>
          </a:lnRef>
          <a:fillRef idx="1003">
            <a:schemeClr val="lt2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Mar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140490</xdr:colOff>
      <xdr:row>8</xdr:row>
      <xdr:rowOff>57149</xdr:rowOff>
    </xdr:from>
    <xdr:to>
      <xdr:col>0</xdr:col>
      <xdr:colOff>1740690</xdr:colOff>
      <xdr:row>10</xdr:row>
      <xdr:rowOff>115499</xdr:rowOff>
    </xdr:to>
    <xdr:sp macro="" textlink="">
      <xdr:nvSpPr>
        <xdr:cNvPr id="2" name="Retângulo de cantos arredondados 1"/>
        <xdr:cNvSpPr/>
      </xdr:nvSpPr>
      <xdr:spPr>
        <a:xfrm>
          <a:off x="140490" y="2152649"/>
          <a:ext cx="1600200" cy="306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PLANO DE CONTAS</a:t>
          </a:r>
        </a:p>
      </xdr:txBody>
    </xdr:sp>
    <xdr:clientData/>
  </xdr:twoCellAnchor>
  <xdr:twoCellAnchor>
    <xdr:from>
      <xdr:col>0</xdr:col>
      <xdr:colOff>140490</xdr:colOff>
      <xdr:row>11</xdr:row>
      <xdr:rowOff>114300</xdr:rowOff>
    </xdr:from>
    <xdr:to>
      <xdr:col>0</xdr:col>
      <xdr:colOff>1740690</xdr:colOff>
      <xdr:row>13</xdr:row>
      <xdr:rowOff>38100</xdr:rowOff>
    </xdr:to>
    <xdr:sp macro="" textlink="">
      <xdr:nvSpPr>
        <xdr:cNvPr id="3" name="Retângulo de cantos arredondados 2"/>
        <xdr:cNvSpPr/>
      </xdr:nvSpPr>
      <xdr:spPr>
        <a:xfrm>
          <a:off x="140490" y="2647950"/>
          <a:ext cx="1600200" cy="3048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LANÇAMENTOS</a:t>
          </a:r>
        </a:p>
      </xdr:txBody>
    </xdr:sp>
    <xdr:clientData/>
  </xdr:twoCellAnchor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1620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0011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038476" y="609600"/>
          <a:ext cx="0" cy="3048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3</xdr:col>
      <xdr:colOff>37389</xdr:colOff>
      <xdr:row>2</xdr:row>
      <xdr:rowOff>74864</xdr:rowOff>
    </xdr:from>
    <xdr:to>
      <xdr:col>3</xdr:col>
      <xdr:colOff>660184</xdr:colOff>
      <xdr:row>2</xdr:row>
      <xdr:rowOff>218864</xdr:rowOff>
    </xdr:to>
    <xdr:sp macro="" textlink="">
      <xdr:nvSpPr>
        <xdr:cNvPr id="13" name="Retângulo de cantos arredondados 12">
          <a:hlinkClick xmlns:r="http://schemas.openxmlformats.org/officeDocument/2006/relationships" r:id="rId2"/>
        </xdr:cNvPr>
        <xdr:cNvSpPr/>
      </xdr:nvSpPr>
      <xdr:spPr>
        <a:xfrm>
          <a:off x="2113839" y="627314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Jan</a:t>
          </a:r>
        </a:p>
      </xdr:txBody>
    </xdr:sp>
    <xdr:clientData/>
  </xdr:twoCellAnchor>
  <xdr:twoCellAnchor>
    <xdr:from>
      <xdr:col>3</xdr:col>
      <xdr:colOff>788676</xdr:colOff>
      <xdr:row>2</xdr:row>
      <xdr:rowOff>74865</xdr:rowOff>
    </xdr:from>
    <xdr:to>
      <xdr:col>4</xdr:col>
      <xdr:colOff>316385</xdr:colOff>
      <xdr:row>2</xdr:row>
      <xdr:rowOff>218865</xdr:rowOff>
    </xdr:to>
    <xdr:sp macro="" textlink="">
      <xdr:nvSpPr>
        <xdr:cNvPr id="14" name="Retângulo de cantos arredondados 13">
          <a:hlinkClick xmlns:r="http://schemas.openxmlformats.org/officeDocument/2006/relationships" r:id="rId3"/>
        </xdr:cNvPr>
        <xdr:cNvSpPr/>
      </xdr:nvSpPr>
      <xdr:spPr>
        <a:xfrm>
          <a:off x="2865126" y="627315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234429</xdr:colOff>
      <xdr:row>2</xdr:row>
      <xdr:rowOff>74865</xdr:rowOff>
    </xdr:from>
    <xdr:to>
      <xdr:col>5</xdr:col>
      <xdr:colOff>857224</xdr:colOff>
      <xdr:row>2</xdr:row>
      <xdr:rowOff>218865</xdr:rowOff>
    </xdr:to>
    <xdr:sp macro="" textlink="">
      <xdr:nvSpPr>
        <xdr:cNvPr id="15" name="Retângulo de cantos arredondados 14">
          <a:hlinkClick xmlns:r="http://schemas.openxmlformats.org/officeDocument/2006/relationships" r:id="rId4"/>
        </xdr:cNvPr>
        <xdr:cNvSpPr/>
      </xdr:nvSpPr>
      <xdr:spPr>
        <a:xfrm>
          <a:off x="4368279" y="627315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985714</xdr:colOff>
      <xdr:row>2</xdr:row>
      <xdr:rowOff>74862</xdr:rowOff>
    </xdr:from>
    <xdr:to>
      <xdr:col>6</xdr:col>
      <xdr:colOff>113084</xdr:colOff>
      <xdr:row>2</xdr:row>
      <xdr:rowOff>218862</xdr:rowOff>
    </xdr:to>
    <xdr:sp macro="" textlink="">
      <xdr:nvSpPr>
        <xdr:cNvPr id="16" name="Retângulo de cantos arredondados 15">
          <a:hlinkClick xmlns:r="http://schemas.openxmlformats.org/officeDocument/2006/relationships" r:id="rId5"/>
        </xdr:cNvPr>
        <xdr:cNvSpPr/>
      </xdr:nvSpPr>
      <xdr:spPr>
        <a:xfrm>
          <a:off x="5119564" y="62731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241577</xdr:colOff>
      <xdr:row>2</xdr:row>
      <xdr:rowOff>74862</xdr:rowOff>
    </xdr:from>
    <xdr:to>
      <xdr:col>6</xdr:col>
      <xdr:colOff>864372</xdr:colOff>
      <xdr:row>2</xdr:row>
      <xdr:rowOff>218862</xdr:rowOff>
    </xdr:to>
    <xdr:sp macro="" textlink="">
      <xdr:nvSpPr>
        <xdr:cNvPr id="17" name="Retângulo de cantos arredondados 16">
          <a:hlinkClick xmlns:r="http://schemas.openxmlformats.org/officeDocument/2006/relationships" r:id="rId6"/>
        </xdr:cNvPr>
        <xdr:cNvSpPr/>
      </xdr:nvSpPr>
      <xdr:spPr>
        <a:xfrm>
          <a:off x="5870852" y="62731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992864</xdr:colOff>
      <xdr:row>2</xdr:row>
      <xdr:rowOff>74862</xdr:rowOff>
    </xdr:from>
    <xdr:to>
      <xdr:col>7</xdr:col>
      <xdr:colOff>63084</xdr:colOff>
      <xdr:row>2</xdr:row>
      <xdr:rowOff>218862</xdr:rowOff>
    </xdr:to>
    <xdr:sp macro="" textlink="">
      <xdr:nvSpPr>
        <xdr:cNvPr id="18" name="Retângulo de cantos arredondados 17">
          <a:hlinkClick xmlns:r="http://schemas.openxmlformats.org/officeDocument/2006/relationships" r:id="rId7"/>
        </xdr:cNvPr>
        <xdr:cNvSpPr/>
      </xdr:nvSpPr>
      <xdr:spPr>
        <a:xfrm>
          <a:off x="6622139" y="62731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191576</xdr:colOff>
      <xdr:row>2</xdr:row>
      <xdr:rowOff>74862</xdr:rowOff>
    </xdr:from>
    <xdr:to>
      <xdr:col>7</xdr:col>
      <xdr:colOff>814371</xdr:colOff>
      <xdr:row>2</xdr:row>
      <xdr:rowOff>218862</xdr:rowOff>
    </xdr:to>
    <xdr:sp macro="" textlink="">
      <xdr:nvSpPr>
        <xdr:cNvPr id="19" name="Retângulo de cantos arredondados 18">
          <a:hlinkClick xmlns:r="http://schemas.openxmlformats.org/officeDocument/2006/relationships" r:id="rId8"/>
        </xdr:cNvPr>
        <xdr:cNvSpPr/>
      </xdr:nvSpPr>
      <xdr:spPr>
        <a:xfrm>
          <a:off x="7373426" y="62731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942863</xdr:colOff>
      <xdr:row>2</xdr:row>
      <xdr:rowOff>74862</xdr:rowOff>
    </xdr:from>
    <xdr:to>
      <xdr:col>7</xdr:col>
      <xdr:colOff>1565658</xdr:colOff>
      <xdr:row>2</xdr:row>
      <xdr:rowOff>218862</xdr:rowOff>
    </xdr:to>
    <xdr:sp macro="" textlink="">
      <xdr:nvSpPr>
        <xdr:cNvPr id="20" name="Retângulo de cantos arredondados 19">
          <a:hlinkClick xmlns:r="http://schemas.openxmlformats.org/officeDocument/2006/relationships" r:id="rId9"/>
        </xdr:cNvPr>
        <xdr:cNvSpPr/>
      </xdr:nvSpPr>
      <xdr:spPr>
        <a:xfrm>
          <a:off x="8124713" y="62731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1694150</xdr:colOff>
      <xdr:row>2</xdr:row>
      <xdr:rowOff>74862</xdr:rowOff>
    </xdr:from>
    <xdr:to>
      <xdr:col>8</xdr:col>
      <xdr:colOff>554820</xdr:colOff>
      <xdr:row>2</xdr:row>
      <xdr:rowOff>218862</xdr:rowOff>
    </xdr:to>
    <xdr:sp macro="" textlink="">
      <xdr:nvSpPr>
        <xdr:cNvPr id="21" name="Retângulo de cantos arredondados 20">
          <a:hlinkClick xmlns:r="http://schemas.openxmlformats.org/officeDocument/2006/relationships" r:id="rId10"/>
        </xdr:cNvPr>
        <xdr:cNvSpPr/>
      </xdr:nvSpPr>
      <xdr:spPr>
        <a:xfrm>
          <a:off x="8876000" y="62731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683312</xdr:colOff>
      <xdr:row>2</xdr:row>
      <xdr:rowOff>74862</xdr:rowOff>
    </xdr:from>
    <xdr:to>
      <xdr:col>9</xdr:col>
      <xdr:colOff>258357</xdr:colOff>
      <xdr:row>2</xdr:row>
      <xdr:rowOff>218862</xdr:rowOff>
    </xdr:to>
    <xdr:sp macro="" textlink="">
      <xdr:nvSpPr>
        <xdr:cNvPr id="22" name="Retângulo de cantos arredondados 21">
          <a:hlinkClick xmlns:r="http://schemas.openxmlformats.org/officeDocument/2006/relationships" r:id="rId11"/>
        </xdr:cNvPr>
        <xdr:cNvSpPr/>
      </xdr:nvSpPr>
      <xdr:spPr>
        <a:xfrm>
          <a:off x="9627287" y="62731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386854</xdr:colOff>
      <xdr:row>2</xdr:row>
      <xdr:rowOff>74862</xdr:rowOff>
    </xdr:from>
    <xdr:to>
      <xdr:col>10</xdr:col>
      <xdr:colOff>9524</xdr:colOff>
      <xdr:row>2</xdr:row>
      <xdr:rowOff>218862</xdr:rowOff>
    </xdr:to>
    <xdr:sp macro="" textlink="">
      <xdr:nvSpPr>
        <xdr:cNvPr id="23" name="Retângulo de cantos arredondados 22">
          <a:hlinkClick xmlns:r="http://schemas.openxmlformats.org/officeDocument/2006/relationships" r:id="rId12"/>
        </xdr:cNvPr>
        <xdr:cNvSpPr/>
      </xdr:nvSpPr>
      <xdr:spPr>
        <a:xfrm>
          <a:off x="10378579" y="62731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444877</xdr:colOff>
      <xdr:row>2</xdr:row>
      <xdr:rowOff>74865</xdr:rowOff>
    </xdr:from>
    <xdr:to>
      <xdr:col>5</xdr:col>
      <xdr:colOff>105936</xdr:colOff>
      <xdr:row>2</xdr:row>
      <xdr:rowOff>218865</xdr:rowOff>
    </xdr:to>
    <xdr:sp macro="" textlink="">
      <xdr:nvSpPr>
        <xdr:cNvPr id="24" name="Retângulo de cantos arredondados 23">
          <a:hlinkClick xmlns:r="http://schemas.openxmlformats.org/officeDocument/2006/relationships" r:id="rId13"/>
        </xdr:cNvPr>
        <xdr:cNvSpPr/>
      </xdr:nvSpPr>
      <xdr:spPr>
        <a:xfrm>
          <a:off x="3616702" y="627315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140490</xdr:colOff>
      <xdr:row>8</xdr:row>
      <xdr:rowOff>57149</xdr:rowOff>
    </xdr:from>
    <xdr:to>
      <xdr:col>0</xdr:col>
      <xdr:colOff>1740690</xdr:colOff>
      <xdr:row>10</xdr:row>
      <xdr:rowOff>115499</xdr:rowOff>
    </xdr:to>
    <xdr:sp macro="" textlink="">
      <xdr:nvSpPr>
        <xdr:cNvPr id="2" name="Retângulo de cantos arredondados 1"/>
        <xdr:cNvSpPr/>
      </xdr:nvSpPr>
      <xdr:spPr>
        <a:xfrm>
          <a:off x="140490" y="2190749"/>
          <a:ext cx="1600200" cy="306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PLANO DE CONTAS</a:t>
          </a:r>
        </a:p>
      </xdr:txBody>
    </xdr:sp>
    <xdr:clientData/>
  </xdr:twoCellAnchor>
  <xdr:twoCellAnchor>
    <xdr:from>
      <xdr:col>0</xdr:col>
      <xdr:colOff>140490</xdr:colOff>
      <xdr:row>11</xdr:row>
      <xdr:rowOff>114300</xdr:rowOff>
    </xdr:from>
    <xdr:to>
      <xdr:col>0</xdr:col>
      <xdr:colOff>1740690</xdr:colOff>
      <xdr:row>13</xdr:row>
      <xdr:rowOff>38100</xdr:rowOff>
    </xdr:to>
    <xdr:sp macro="" textlink="">
      <xdr:nvSpPr>
        <xdr:cNvPr id="3" name="Retângulo de cantos arredondados 2"/>
        <xdr:cNvSpPr/>
      </xdr:nvSpPr>
      <xdr:spPr>
        <a:xfrm>
          <a:off x="140490" y="2686050"/>
          <a:ext cx="1600200" cy="3048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LANÇAMENTOS</a:t>
          </a:r>
        </a:p>
      </xdr:txBody>
    </xdr:sp>
    <xdr:clientData/>
  </xdr:twoCellAnchor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Mar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283365</xdr:colOff>
      <xdr:row>4</xdr:row>
      <xdr:rowOff>57151</xdr:rowOff>
    </xdr:from>
    <xdr:to>
      <xdr:col>0</xdr:col>
      <xdr:colOff>1597815</xdr:colOff>
      <xdr:row>5</xdr:row>
      <xdr:rowOff>28575</xdr:rowOff>
    </xdr:to>
    <xdr:sp macro="" textlink="">
      <xdr:nvSpPr>
        <xdr:cNvPr id="4" name="Pentágono 3"/>
        <xdr:cNvSpPr/>
      </xdr:nvSpPr>
      <xdr:spPr>
        <a:xfrm flipH="1">
          <a:off x="283365" y="1200151"/>
          <a:ext cx="1314450" cy="247649"/>
        </a:xfrm>
        <a:prstGeom prst="homePlate">
          <a:avLst/>
        </a:prstGeom>
        <a:ln>
          <a:noFill/>
        </a:ln>
        <a:effectLst/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VOLTAR</a:t>
          </a:r>
        </a:p>
      </xdr:txBody>
    </xdr:sp>
    <xdr:clientData/>
  </xdr:twoCellAnchor>
  <xdr:oneCellAnchor>
    <xdr:from>
      <xdr:col>8</xdr:col>
      <xdr:colOff>190500</xdr:colOff>
      <xdr:row>2</xdr:row>
      <xdr:rowOff>38100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913447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147637</xdr:colOff>
      <xdr:row>0</xdr:row>
      <xdr:rowOff>28575</xdr:rowOff>
    </xdr:from>
    <xdr:to>
      <xdr:col>0</xdr:col>
      <xdr:colOff>1733543</xdr:colOff>
      <xdr:row>3</xdr:row>
      <xdr:rowOff>225027</xdr:rowOff>
    </xdr:to>
    <xdr:grpSp>
      <xdr:nvGrpSpPr>
        <xdr:cNvPr id="6" name="Grupo 5"/>
        <xdr:cNvGrpSpPr/>
      </xdr:nvGrpSpPr>
      <xdr:grpSpPr>
        <a:xfrm>
          <a:off x="147637" y="28575"/>
          <a:ext cx="1585906" cy="1063227"/>
          <a:chOff x="28679" y="53112"/>
          <a:chExt cx="1379374" cy="913899"/>
        </a:xfrm>
      </xdr:grpSpPr>
      <xdr:grpSp>
        <xdr:nvGrpSpPr>
          <xdr:cNvPr id="7" name="Grupo 6"/>
          <xdr:cNvGrpSpPr/>
        </xdr:nvGrpSpPr>
        <xdr:grpSpPr>
          <a:xfrm>
            <a:off x="28679" y="53112"/>
            <a:ext cx="1379374" cy="913899"/>
            <a:chOff x="34929" y="64686"/>
            <a:chExt cx="1680006" cy="1113083"/>
          </a:xfrm>
        </xdr:grpSpPr>
        <xdr:pic>
          <xdr:nvPicPr>
            <xdr:cNvPr id="9" name="Imagem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253" t="37123" r="54213" b="50954"/>
            <a:stretch/>
          </xdr:blipFill>
          <xdr:spPr>
            <a:xfrm>
              <a:off x="34929" y="64686"/>
              <a:ext cx="1680006" cy="522487"/>
            </a:xfrm>
            <a:prstGeom prst="rect">
              <a:avLst/>
            </a:prstGeom>
          </xdr:spPr>
        </xdr:pic>
        <xdr:pic>
          <xdr:nvPicPr>
            <xdr:cNvPr id="10" name="Imagem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8467" t="35647" r="26995" b="49138"/>
            <a:stretch/>
          </xdr:blipFill>
          <xdr:spPr>
            <a:xfrm>
              <a:off x="154932" y="676276"/>
              <a:ext cx="1440000" cy="501493"/>
            </a:xfrm>
            <a:prstGeom prst="rect">
              <a:avLst/>
            </a:prstGeom>
          </xdr:spPr>
        </xdr:pic>
      </xdr:grpSp>
      <xdr:cxnSp macro="">
        <xdr:nvCxnSpPr>
          <xdr:cNvPr id="8" name="Conector reto 7"/>
          <xdr:cNvCxnSpPr/>
        </xdr:nvCxnSpPr>
        <xdr:spPr>
          <a:xfrm>
            <a:off x="85952" y="533400"/>
            <a:ext cx="1264830" cy="0"/>
          </a:xfrm>
          <a:prstGeom prst="line">
            <a:avLst/>
          </a:prstGeom>
          <a:ln w="12700"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1171576</xdr:colOff>
      <xdr:row>2</xdr:row>
      <xdr:rowOff>57150</xdr:rowOff>
    </xdr:from>
    <xdr:to>
      <xdr:col>3</xdr:col>
      <xdr:colOff>1657350</xdr:colOff>
      <xdr:row>3</xdr:row>
      <xdr:rowOff>85725</xdr:rowOff>
    </xdr:to>
    <xdr:sp macro="" textlink="">
      <xdr:nvSpPr>
        <xdr:cNvPr id="11" name="Retângulo de cantos arredondados 10"/>
        <xdr:cNvSpPr/>
      </xdr:nvSpPr>
      <xdr:spPr>
        <a:xfrm>
          <a:off x="3171826" y="609600"/>
          <a:ext cx="0" cy="3429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  <xdr:twoCellAnchor>
    <xdr:from>
      <xdr:col>5</xdr:col>
      <xdr:colOff>114300</xdr:colOff>
      <xdr:row>3</xdr:row>
      <xdr:rowOff>9525</xdr:rowOff>
    </xdr:from>
    <xdr:to>
      <xdr:col>7</xdr:col>
      <xdr:colOff>1638300</xdr:colOff>
      <xdr:row>8</xdr:row>
      <xdr:rowOff>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</xdr:row>
      <xdr:rowOff>76202</xdr:rowOff>
    </xdr:from>
    <xdr:to>
      <xdr:col>3</xdr:col>
      <xdr:colOff>651370</xdr:colOff>
      <xdr:row>2</xdr:row>
      <xdr:rowOff>220202</xdr:rowOff>
    </xdr:to>
    <xdr:sp macro="" textlink="">
      <xdr:nvSpPr>
        <xdr:cNvPr id="26" name="Retângulo de cantos arredondados 25">
          <a:hlinkClick xmlns:r="http://schemas.openxmlformats.org/officeDocument/2006/relationships" r:id="rId3"/>
        </xdr:cNvPr>
        <xdr:cNvSpPr/>
      </xdr:nvSpPr>
      <xdr:spPr>
        <a:xfrm>
          <a:off x="2105025" y="628652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Jan</a:t>
          </a:r>
        </a:p>
      </xdr:txBody>
    </xdr:sp>
    <xdr:clientData/>
  </xdr:twoCellAnchor>
  <xdr:twoCellAnchor>
    <xdr:from>
      <xdr:col>3</xdr:col>
      <xdr:colOff>779862</xdr:colOff>
      <xdr:row>2</xdr:row>
      <xdr:rowOff>76203</xdr:rowOff>
    </xdr:from>
    <xdr:to>
      <xdr:col>4</xdr:col>
      <xdr:colOff>307571</xdr:colOff>
      <xdr:row>2</xdr:row>
      <xdr:rowOff>220203</xdr:rowOff>
    </xdr:to>
    <xdr:sp macro="" textlink="">
      <xdr:nvSpPr>
        <xdr:cNvPr id="27" name="Retângulo de cantos arredondados 26">
          <a:hlinkClick xmlns:r="http://schemas.openxmlformats.org/officeDocument/2006/relationships" r:id="rId4"/>
        </xdr:cNvPr>
        <xdr:cNvSpPr/>
      </xdr:nvSpPr>
      <xdr:spPr>
        <a:xfrm>
          <a:off x="2856312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Fev</a:t>
          </a:r>
        </a:p>
      </xdr:txBody>
    </xdr:sp>
    <xdr:clientData/>
  </xdr:twoCellAnchor>
  <xdr:twoCellAnchor>
    <xdr:from>
      <xdr:col>5</xdr:col>
      <xdr:colOff>225615</xdr:colOff>
      <xdr:row>2</xdr:row>
      <xdr:rowOff>76203</xdr:rowOff>
    </xdr:from>
    <xdr:to>
      <xdr:col>5</xdr:col>
      <xdr:colOff>848410</xdr:colOff>
      <xdr:row>2</xdr:row>
      <xdr:rowOff>220203</xdr:rowOff>
    </xdr:to>
    <xdr:sp macro="" textlink="">
      <xdr:nvSpPr>
        <xdr:cNvPr id="28" name="Retângulo de cantos arredondados 27">
          <a:hlinkClick xmlns:r="http://schemas.openxmlformats.org/officeDocument/2006/relationships" r:id="rId5"/>
        </xdr:cNvPr>
        <xdr:cNvSpPr/>
      </xdr:nvSpPr>
      <xdr:spPr>
        <a:xfrm>
          <a:off x="4359465" y="628653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Abr</a:t>
          </a:r>
        </a:p>
      </xdr:txBody>
    </xdr:sp>
    <xdr:clientData/>
  </xdr:twoCellAnchor>
  <xdr:twoCellAnchor>
    <xdr:from>
      <xdr:col>5</xdr:col>
      <xdr:colOff>976900</xdr:colOff>
      <xdr:row>2</xdr:row>
      <xdr:rowOff>76200</xdr:rowOff>
    </xdr:from>
    <xdr:to>
      <xdr:col>6</xdr:col>
      <xdr:colOff>104270</xdr:colOff>
      <xdr:row>2</xdr:row>
      <xdr:rowOff>220200</xdr:rowOff>
    </xdr:to>
    <xdr:sp macro="" textlink="">
      <xdr:nvSpPr>
        <xdr:cNvPr id="29" name="Retângulo de cantos arredondados 28">
          <a:hlinkClick xmlns:r="http://schemas.openxmlformats.org/officeDocument/2006/relationships" r:id="rId6"/>
        </xdr:cNvPr>
        <xdr:cNvSpPr/>
      </xdr:nvSpPr>
      <xdr:spPr>
        <a:xfrm>
          <a:off x="5110750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Mai</a:t>
          </a:r>
        </a:p>
      </xdr:txBody>
    </xdr:sp>
    <xdr:clientData/>
  </xdr:twoCellAnchor>
  <xdr:twoCellAnchor>
    <xdr:from>
      <xdr:col>6</xdr:col>
      <xdr:colOff>232763</xdr:colOff>
      <xdr:row>2</xdr:row>
      <xdr:rowOff>76200</xdr:rowOff>
    </xdr:from>
    <xdr:to>
      <xdr:col>6</xdr:col>
      <xdr:colOff>855558</xdr:colOff>
      <xdr:row>2</xdr:row>
      <xdr:rowOff>220200</xdr:rowOff>
    </xdr:to>
    <xdr:sp macro="" textlink="">
      <xdr:nvSpPr>
        <xdr:cNvPr id="30" name="Retângulo de cantos arredondados 29">
          <a:hlinkClick xmlns:r="http://schemas.openxmlformats.org/officeDocument/2006/relationships" r:id="rId7"/>
        </xdr:cNvPr>
        <xdr:cNvSpPr/>
      </xdr:nvSpPr>
      <xdr:spPr>
        <a:xfrm>
          <a:off x="5862038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Jun</a:t>
          </a:r>
        </a:p>
      </xdr:txBody>
    </xdr:sp>
    <xdr:clientData/>
  </xdr:twoCellAnchor>
  <xdr:twoCellAnchor>
    <xdr:from>
      <xdr:col>6</xdr:col>
      <xdr:colOff>984050</xdr:colOff>
      <xdr:row>2</xdr:row>
      <xdr:rowOff>76200</xdr:rowOff>
    </xdr:from>
    <xdr:to>
      <xdr:col>7</xdr:col>
      <xdr:colOff>54270</xdr:colOff>
      <xdr:row>2</xdr:row>
      <xdr:rowOff>220200</xdr:rowOff>
    </xdr:to>
    <xdr:sp macro="" textlink="">
      <xdr:nvSpPr>
        <xdr:cNvPr id="31" name="Retângulo de cantos arredondados 30">
          <a:hlinkClick xmlns:r="http://schemas.openxmlformats.org/officeDocument/2006/relationships" r:id="rId8"/>
        </xdr:cNvPr>
        <xdr:cNvSpPr/>
      </xdr:nvSpPr>
      <xdr:spPr>
        <a:xfrm>
          <a:off x="6613325" y="628650"/>
          <a:ext cx="622795" cy="1440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Jul</a:t>
          </a:r>
        </a:p>
      </xdr:txBody>
    </xdr:sp>
    <xdr:clientData/>
  </xdr:twoCellAnchor>
  <xdr:twoCellAnchor>
    <xdr:from>
      <xdr:col>7</xdr:col>
      <xdr:colOff>182762</xdr:colOff>
      <xdr:row>2</xdr:row>
      <xdr:rowOff>76200</xdr:rowOff>
    </xdr:from>
    <xdr:to>
      <xdr:col>7</xdr:col>
      <xdr:colOff>805557</xdr:colOff>
      <xdr:row>2</xdr:row>
      <xdr:rowOff>220200</xdr:rowOff>
    </xdr:to>
    <xdr:sp macro="" textlink="">
      <xdr:nvSpPr>
        <xdr:cNvPr id="32" name="Retângulo de cantos arredondados 31">
          <a:hlinkClick xmlns:r="http://schemas.openxmlformats.org/officeDocument/2006/relationships" r:id="rId9"/>
        </xdr:cNvPr>
        <xdr:cNvSpPr/>
      </xdr:nvSpPr>
      <xdr:spPr>
        <a:xfrm>
          <a:off x="7364612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Ago</a:t>
          </a:r>
        </a:p>
      </xdr:txBody>
    </xdr:sp>
    <xdr:clientData/>
  </xdr:twoCellAnchor>
  <xdr:twoCellAnchor>
    <xdr:from>
      <xdr:col>7</xdr:col>
      <xdr:colOff>934049</xdr:colOff>
      <xdr:row>2</xdr:row>
      <xdr:rowOff>76200</xdr:rowOff>
    </xdr:from>
    <xdr:to>
      <xdr:col>7</xdr:col>
      <xdr:colOff>1556844</xdr:colOff>
      <xdr:row>2</xdr:row>
      <xdr:rowOff>220200</xdr:rowOff>
    </xdr:to>
    <xdr:sp macro="" textlink="">
      <xdr:nvSpPr>
        <xdr:cNvPr id="33" name="Retângulo de cantos arredondados 32">
          <a:hlinkClick xmlns:r="http://schemas.openxmlformats.org/officeDocument/2006/relationships" r:id="rId10"/>
        </xdr:cNvPr>
        <xdr:cNvSpPr/>
      </xdr:nvSpPr>
      <xdr:spPr>
        <a:xfrm>
          <a:off x="8115899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Set</a:t>
          </a:r>
        </a:p>
      </xdr:txBody>
    </xdr:sp>
    <xdr:clientData/>
  </xdr:twoCellAnchor>
  <xdr:twoCellAnchor>
    <xdr:from>
      <xdr:col>7</xdr:col>
      <xdr:colOff>1685336</xdr:colOff>
      <xdr:row>2</xdr:row>
      <xdr:rowOff>76200</xdr:rowOff>
    </xdr:from>
    <xdr:to>
      <xdr:col>8</xdr:col>
      <xdr:colOff>546006</xdr:colOff>
      <xdr:row>2</xdr:row>
      <xdr:rowOff>220200</xdr:rowOff>
    </xdr:to>
    <xdr:sp macro="" textlink="">
      <xdr:nvSpPr>
        <xdr:cNvPr id="34" name="Retângulo de cantos arredondados 33">
          <a:hlinkClick xmlns:r="http://schemas.openxmlformats.org/officeDocument/2006/relationships" r:id="rId11"/>
        </xdr:cNvPr>
        <xdr:cNvSpPr/>
      </xdr:nvSpPr>
      <xdr:spPr>
        <a:xfrm>
          <a:off x="8867186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Out</a:t>
          </a:r>
        </a:p>
      </xdr:txBody>
    </xdr:sp>
    <xdr:clientData/>
  </xdr:twoCellAnchor>
  <xdr:twoCellAnchor>
    <xdr:from>
      <xdr:col>8</xdr:col>
      <xdr:colOff>674498</xdr:colOff>
      <xdr:row>2</xdr:row>
      <xdr:rowOff>76200</xdr:rowOff>
    </xdr:from>
    <xdr:to>
      <xdr:col>9</xdr:col>
      <xdr:colOff>249543</xdr:colOff>
      <xdr:row>2</xdr:row>
      <xdr:rowOff>220200</xdr:rowOff>
    </xdr:to>
    <xdr:sp macro="" textlink="">
      <xdr:nvSpPr>
        <xdr:cNvPr id="35" name="Retângulo de cantos arredondados 34">
          <a:hlinkClick xmlns:r="http://schemas.openxmlformats.org/officeDocument/2006/relationships" r:id="rId12"/>
        </xdr:cNvPr>
        <xdr:cNvSpPr/>
      </xdr:nvSpPr>
      <xdr:spPr>
        <a:xfrm>
          <a:off x="9618473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Nov</a:t>
          </a:r>
        </a:p>
      </xdr:txBody>
    </xdr:sp>
    <xdr:clientData/>
  </xdr:twoCellAnchor>
  <xdr:twoCellAnchor>
    <xdr:from>
      <xdr:col>9</xdr:col>
      <xdr:colOff>378040</xdr:colOff>
      <xdr:row>2</xdr:row>
      <xdr:rowOff>76200</xdr:rowOff>
    </xdr:from>
    <xdr:to>
      <xdr:col>10</xdr:col>
      <xdr:colOff>710</xdr:colOff>
      <xdr:row>2</xdr:row>
      <xdr:rowOff>220200</xdr:rowOff>
    </xdr:to>
    <xdr:sp macro="" textlink="">
      <xdr:nvSpPr>
        <xdr:cNvPr id="36" name="Retângulo de cantos arredondados 35">
          <a:hlinkClick xmlns:r="http://schemas.openxmlformats.org/officeDocument/2006/relationships" r:id="rId13"/>
        </xdr:cNvPr>
        <xdr:cNvSpPr/>
      </xdr:nvSpPr>
      <xdr:spPr>
        <a:xfrm>
          <a:off x="10369765" y="628650"/>
          <a:ext cx="622795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Dez</a:t>
          </a:r>
        </a:p>
      </xdr:txBody>
    </xdr:sp>
    <xdr:clientData/>
  </xdr:twoCellAnchor>
  <xdr:twoCellAnchor>
    <xdr:from>
      <xdr:col>4</xdr:col>
      <xdr:colOff>436063</xdr:colOff>
      <xdr:row>2</xdr:row>
      <xdr:rowOff>76203</xdr:rowOff>
    </xdr:from>
    <xdr:to>
      <xdr:col>5</xdr:col>
      <xdr:colOff>97122</xdr:colOff>
      <xdr:row>2</xdr:row>
      <xdr:rowOff>220203</xdr:rowOff>
    </xdr:to>
    <xdr:sp macro="" textlink="">
      <xdr:nvSpPr>
        <xdr:cNvPr id="37" name="Retângulo de cantos arredondados 36">
          <a:hlinkClick xmlns:r="http://schemas.openxmlformats.org/officeDocument/2006/relationships" r:id="rId14"/>
        </xdr:cNvPr>
        <xdr:cNvSpPr/>
      </xdr:nvSpPr>
      <xdr:spPr>
        <a:xfrm>
          <a:off x="3607888" y="628653"/>
          <a:ext cx="623084" cy="144000"/>
        </a:xfrm>
        <a:prstGeom prst="roundRect">
          <a:avLst/>
        </a:prstGeom>
      </xdr:spPr>
      <xdr:style>
        <a:lnRef idx="0">
          <a:schemeClr val="accent3"/>
        </a:lnRef>
        <a:fillRef idx="1003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>
                  <a:lumMod val="50000"/>
                </a:schemeClr>
              </a:solidFill>
            </a:rPr>
            <a:t>Mar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5" name="Tabela46" displayName="Tabela46" ref="D10:J60" headerRowDxfId="80" dataDxfId="78" totalsRowDxfId="76" headerRowBorderDxfId="79" tableBorderDxfId="77">
  <autoFilter ref="D10:J60"/>
  <tableColumns count="7">
    <tableColumn id="1" name="Data" totalsRowLabel="Total" dataDxfId="75"/>
    <tableColumn id="2" name="Tipo" dataDxfId="74"/>
    <tableColumn id="3" name="Classificação" dataDxfId="73"/>
    <tableColumn id="4" name="Plano de Contas" dataDxfId="72"/>
    <tableColumn id="5" name="Item" dataDxfId="71"/>
    <tableColumn id="6" name="Valor" dataDxfId="70"/>
    <tableColumn id="7" name="Acumulado" totalsRowFunction="count" dataDxfId="69">
      <calculatedColumnFormula>SUM(J10,IF(Tabela46[[#This Row],[Tipo]]="Receitas",Tabela46[[#This Row],[Valor]],-Tabela46[[#This Row],[Valor]]))</calculatedColumnFormula>
    </tableColumn>
  </tableColumns>
  <tableStyleInfo name="TableStyleLight4" showFirstColumn="0" showLastColumn="0" showRowStripes="1" showColumnStripes="0"/>
</table>
</file>

<file path=xl/tables/table10.xml><?xml version="1.0" encoding="utf-8"?>
<table xmlns="http://schemas.openxmlformats.org/spreadsheetml/2006/main" id="16" name="Tabela4671011121314151617" displayName="Tabela4671011121314151617" ref="D10:J32" headerRowDxfId="15" headerRowBorderDxfId="14" tableBorderDxfId="13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12"/>
    <tableColumn id="7" name="Data Pagamento" totalsRowFunction="count"/>
  </tableColumns>
  <tableStyleInfo name="TableStyleLight4" showFirstColumn="0" showLastColumn="0" showRowStripes="1" showColumnStripes="0"/>
</table>
</file>

<file path=xl/tables/table11.xml><?xml version="1.0" encoding="utf-8"?>
<table xmlns="http://schemas.openxmlformats.org/spreadsheetml/2006/main" id="17" name="Tabela467101112131415161718" displayName="Tabela467101112131415161718" ref="D10:J32" headerRowDxfId="9" headerRowBorderDxfId="8" tableBorderDxfId="7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6"/>
    <tableColumn id="7" name="Data Pagamento" totalsRowFunction="count"/>
  </tableColumns>
  <tableStyleInfo name="TableStyleLight4" showFirstColumn="0" showLastColumn="0" showRowStripes="1" showColumnStripes="0"/>
</table>
</file>

<file path=xl/tables/table12.xml><?xml version="1.0" encoding="utf-8"?>
<table xmlns="http://schemas.openxmlformats.org/spreadsheetml/2006/main" id="18" name="Tabela46710111213141516171819" displayName="Tabela46710111213141516171819" ref="D10:J32" headerRowDxfId="3" headerRowBorderDxfId="2" tableBorderDxfId="1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0"/>
    <tableColumn id="7" name="Data Pagamento" totalsRowFunction="count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6" name="Tabela467" displayName="Tabela467" ref="D10:J60" headerRowDxfId="64" headerRowBorderDxfId="63" tableBorderDxfId="62">
  <autoFilter ref="D10:J60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61"/>
    <tableColumn id="7" name="Acumulado" totalsRowFunction="count" dataDxfId="60">
      <calculatedColumnFormula>SUM(J10,IF(Tabela467[[#This Row],[Tipo]]="Receitas",Tabela467[[#This Row],[Valor]],-Tabela467[[#This Row],[Valor]]))</calculatedColumnFormula>
    </tableColumn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id="9" name="Tabela46710" displayName="Tabela46710" ref="D10:J32" headerRowDxfId="57" headerRowBorderDxfId="56" tableBorderDxfId="55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54"/>
    <tableColumn id="7" name="Data Pagamento" totalsRowFunction="count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id="10" name="Tabela4671011" displayName="Tabela4671011" ref="D10:J32" headerRowDxfId="51" headerRowBorderDxfId="50" tableBorderDxfId="49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48"/>
    <tableColumn id="7" name="Data Pagamento" totalsRowFunction="count"/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id="11" name="Tabela467101112" displayName="Tabela467101112" ref="D10:J32" headerRowDxfId="45" headerRowBorderDxfId="44" tableBorderDxfId="43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42"/>
    <tableColumn id="7" name="Data Pagamento" totalsRowFunction="count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id="12" name="Tabela46710111213" displayName="Tabela46710111213" ref="D10:J32" headerRowDxfId="39" headerRowBorderDxfId="38" tableBorderDxfId="37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36"/>
    <tableColumn id="7" name="Data Pagamento" totalsRowFunction="count"/>
  </tableColumns>
  <tableStyleInfo name="TableStyleLight4" showFirstColumn="0" showLastColumn="0" showRowStripes="1" showColumnStripes="0"/>
</table>
</file>

<file path=xl/tables/table7.xml><?xml version="1.0" encoding="utf-8"?>
<table xmlns="http://schemas.openxmlformats.org/spreadsheetml/2006/main" id="13" name="Tabela4671011121314" displayName="Tabela4671011121314" ref="D10:J32" headerRowDxfId="33" headerRowBorderDxfId="32" tableBorderDxfId="31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30"/>
    <tableColumn id="7" name="Data Pagamento" totalsRowFunction="count"/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id="14" name="Tabela467101112131415" displayName="Tabela467101112131415" ref="D10:J32" headerRowDxfId="27" headerRowBorderDxfId="26" tableBorderDxfId="25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24"/>
    <tableColumn id="7" name="Data Pagamento" totalsRowFunction="count"/>
  </tableColumns>
  <tableStyleInfo name="TableStyleLight4" showFirstColumn="0" showLastColumn="0" showRowStripes="1" showColumnStripes="0"/>
</table>
</file>

<file path=xl/tables/table9.xml><?xml version="1.0" encoding="utf-8"?>
<table xmlns="http://schemas.openxmlformats.org/spreadsheetml/2006/main" id="15" name="Tabela46710111213141516" displayName="Tabela46710111213141516" ref="D10:J32" headerRowDxfId="21" headerRowBorderDxfId="20" tableBorderDxfId="19">
  <autoFilter ref="D10:J32"/>
  <tableColumns count="7">
    <tableColumn id="1" name="Data Lançamento" totalsRowLabel="Total"/>
    <tableColumn id="2" name="Tipo"/>
    <tableColumn id="3" name="Classificação"/>
    <tableColumn id="4" name="Plano de Contas"/>
    <tableColumn id="5" name="Item"/>
    <tableColumn id="6" name="Valor" dataDxfId="18"/>
    <tableColumn id="7" name="Data Pagamento" totalsRowFunction="count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showGridLines="0" tabSelected="1" zoomScaleNormal="100" workbookViewId="0">
      <selection activeCell="A17" sqref="A17"/>
    </sheetView>
  </sheetViews>
  <sheetFormatPr defaultRowHeight="15" x14ac:dyDescent="0.25"/>
  <cols>
    <col min="1" max="1" width="27.7109375" customWidth="1"/>
    <col min="2" max="3" width="1.7109375" customWidth="1"/>
    <col min="4" max="4" width="3.140625" customWidth="1"/>
    <col min="5" max="5" width="6.140625" bestFit="1" customWidth="1"/>
    <col min="6" max="6" width="29.7109375" customWidth="1"/>
    <col min="7" max="7" width="1.85546875" customWidth="1"/>
    <col min="8" max="8" width="6.140625" customWidth="1"/>
    <col min="9" max="9" width="29.7109375" customWidth="1"/>
    <col min="10" max="10" width="1.85546875" customWidth="1"/>
    <col min="11" max="11" width="6.140625" customWidth="1"/>
    <col min="12" max="12" width="29.7109375" customWidth="1"/>
    <col min="13" max="13" width="1.7109375" customWidth="1"/>
    <col min="14" max="14" width="7.28515625" customWidth="1"/>
    <col min="15" max="15" width="29.7109375" customWidth="1"/>
    <col min="16" max="16" width="1.85546875" customWidth="1"/>
    <col min="17" max="17" width="34.7109375" hidden="1" customWidth="1"/>
    <col min="18" max="18" width="21" hidden="1" customWidth="1"/>
  </cols>
  <sheetData>
    <row r="1" spans="1:18" ht="21.95" customHeight="1" x14ac:dyDescent="0.25">
      <c r="B1" s="6"/>
    </row>
    <row r="2" spans="1:18" ht="21.95" customHeight="1" x14ac:dyDescent="0.25">
      <c r="B2" s="6"/>
      <c r="D2" s="8" t="s">
        <v>37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8" ht="21.95" customHeight="1" x14ac:dyDescent="0.25">
      <c r="B3" s="6"/>
    </row>
    <row r="4" spans="1:18" ht="21.95" customHeight="1" x14ac:dyDescent="0.25">
      <c r="B4" s="6"/>
    </row>
    <row r="5" spans="1:18" ht="21.95" customHeight="1" x14ac:dyDescent="0.25">
      <c r="B5" s="6"/>
      <c r="D5" s="61" t="s">
        <v>38</v>
      </c>
      <c r="E5" s="61"/>
      <c r="F5" s="61"/>
      <c r="H5" s="61" t="s">
        <v>39</v>
      </c>
      <c r="I5" s="61"/>
      <c r="K5" s="61" t="s">
        <v>40</v>
      </c>
      <c r="L5" s="61"/>
      <c r="N5" s="61" t="s">
        <v>125</v>
      </c>
      <c r="O5" s="61"/>
    </row>
    <row r="6" spans="1:18" ht="6.95" customHeight="1" x14ac:dyDescent="0.25">
      <c r="B6" s="6"/>
      <c r="E6" s="1"/>
      <c r="F6" s="1"/>
      <c r="G6" s="1"/>
      <c r="H6" s="1"/>
      <c r="I6" s="1"/>
      <c r="J6" s="1"/>
      <c r="K6" s="1"/>
      <c r="L6" s="1"/>
      <c r="N6" s="1"/>
      <c r="O6" s="1"/>
    </row>
    <row r="7" spans="1:18" ht="5.0999999999999996" customHeight="1" x14ac:dyDescent="0.25">
      <c r="A7" s="7"/>
      <c r="B7" s="6"/>
      <c r="E7" s="1"/>
      <c r="F7" s="1"/>
      <c r="G7" s="1"/>
      <c r="H7" s="1"/>
      <c r="I7" s="1"/>
      <c r="J7" s="1"/>
      <c r="K7" s="1"/>
      <c r="L7" s="1"/>
      <c r="N7" s="1"/>
      <c r="O7" s="1"/>
    </row>
    <row r="8" spans="1:18" ht="5.0999999999999996" customHeight="1" x14ac:dyDescent="0.25">
      <c r="B8" s="6"/>
      <c r="E8" s="1"/>
      <c r="F8" s="1"/>
      <c r="G8" s="1"/>
      <c r="H8" s="1"/>
      <c r="I8" s="1"/>
      <c r="J8" s="1"/>
      <c r="K8" s="1"/>
      <c r="L8" s="1"/>
      <c r="N8" s="1"/>
      <c r="O8" s="1"/>
    </row>
    <row r="9" spans="1:18" ht="15" customHeight="1" x14ac:dyDescent="0.25">
      <c r="B9" s="6"/>
      <c r="E9" s="5" t="s">
        <v>21</v>
      </c>
      <c r="F9" s="5" t="s">
        <v>2</v>
      </c>
      <c r="G9" s="2"/>
      <c r="H9" s="5" t="s">
        <v>25</v>
      </c>
      <c r="I9" s="5" t="s">
        <v>121</v>
      </c>
      <c r="J9" s="2"/>
      <c r="K9" s="5" t="s">
        <v>31</v>
      </c>
      <c r="L9" s="5" t="s">
        <v>17</v>
      </c>
      <c r="M9" s="3"/>
      <c r="N9" s="5" t="s">
        <v>1</v>
      </c>
      <c r="O9" s="5" t="s">
        <v>19</v>
      </c>
      <c r="Q9" t="str">
        <f>F9</f>
        <v>Receitas com Produtos</v>
      </c>
      <c r="R9" t="s">
        <v>191</v>
      </c>
    </row>
    <row r="10" spans="1:18" ht="15" customHeight="1" x14ac:dyDescent="0.25">
      <c r="B10" s="6"/>
      <c r="E10" s="5" t="s">
        <v>41</v>
      </c>
      <c r="F10" s="4" t="s">
        <v>195</v>
      </c>
      <c r="G10" s="2"/>
      <c r="H10" s="5" t="s">
        <v>81</v>
      </c>
      <c r="I10" s="4" t="s">
        <v>201</v>
      </c>
      <c r="J10" s="2"/>
      <c r="K10" s="5" t="s">
        <v>126</v>
      </c>
      <c r="L10" s="4" t="s">
        <v>219</v>
      </c>
      <c r="M10" s="3"/>
      <c r="N10" s="5" t="s">
        <v>5</v>
      </c>
      <c r="O10" s="4" t="s">
        <v>269</v>
      </c>
      <c r="Q10" t="str">
        <f>F21</f>
        <v>Receitas com Serviços</v>
      </c>
      <c r="R10" t="s">
        <v>192</v>
      </c>
    </row>
    <row r="11" spans="1:18" ht="15" customHeight="1" x14ac:dyDescent="0.25">
      <c r="B11" s="6"/>
      <c r="E11" s="5" t="s">
        <v>42</v>
      </c>
      <c r="F11" s="4" t="s">
        <v>196</v>
      </c>
      <c r="G11" s="2"/>
      <c r="H11" s="5" t="s">
        <v>82</v>
      </c>
      <c r="I11" s="4" t="s">
        <v>202</v>
      </c>
      <c r="J11" s="2"/>
      <c r="K11" s="5" t="s">
        <v>127</v>
      </c>
      <c r="L11" s="4" t="s">
        <v>220</v>
      </c>
      <c r="M11" s="3"/>
      <c r="N11" s="5" t="s">
        <v>6</v>
      </c>
      <c r="O11" s="4" t="s">
        <v>270</v>
      </c>
      <c r="Q11" t="str">
        <f>F33</f>
        <v>Receitas Não-Operacionais</v>
      </c>
      <c r="R11" t="s">
        <v>193</v>
      </c>
    </row>
    <row r="12" spans="1:18" ht="15" customHeight="1" x14ac:dyDescent="0.25">
      <c r="B12" s="6"/>
      <c r="E12" s="5" t="s">
        <v>43</v>
      </c>
      <c r="F12" s="4" t="s">
        <v>197</v>
      </c>
      <c r="G12" s="2"/>
      <c r="H12" s="5" t="s">
        <v>83</v>
      </c>
      <c r="I12" s="4" t="s">
        <v>203</v>
      </c>
      <c r="J12" s="2"/>
      <c r="K12" s="5" t="s">
        <v>128</v>
      </c>
      <c r="L12" s="4" t="s">
        <v>221</v>
      </c>
      <c r="M12" s="3"/>
      <c r="N12" s="5" t="s">
        <v>7</v>
      </c>
      <c r="O12" s="4" t="s">
        <v>271</v>
      </c>
      <c r="Q12" t="str">
        <f>F45</f>
        <v>Entradas</v>
      </c>
      <c r="R12" t="s">
        <v>194</v>
      </c>
    </row>
    <row r="13" spans="1:18" ht="15" customHeight="1" x14ac:dyDescent="0.25">
      <c r="B13" s="6"/>
      <c r="E13" s="5" t="s">
        <v>44</v>
      </c>
      <c r="F13" s="4" t="s">
        <v>198</v>
      </c>
      <c r="G13" s="2"/>
      <c r="H13" s="5" t="s">
        <v>84</v>
      </c>
      <c r="I13" s="4" t="s">
        <v>204</v>
      </c>
      <c r="J13" s="2"/>
      <c r="K13" s="5" t="s">
        <v>129</v>
      </c>
      <c r="L13" s="4" t="s">
        <v>222</v>
      </c>
      <c r="M13" s="3"/>
      <c r="N13" s="5" t="s">
        <v>8</v>
      </c>
      <c r="O13" s="4" t="s">
        <v>272</v>
      </c>
      <c r="Q13" t="str">
        <f>I9</f>
        <v>Despesa com Produtos</v>
      </c>
      <c r="R13" t="s">
        <v>180</v>
      </c>
    </row>
    <row r="14" spans="1:18" ht="15" customHeight="1" x14ac:dyDescent="0.25">
      <c r="B14" s="6"/>
      <c r="E14" s="5" t="s">
        <v>45</v>
      </c>
      <c r="F14" s="4" t="s">
        <v>199</v>
      </c>
      <c r="G14" s="2"/>
      <c r="H14" s="5" t="s">
        <v>85</v>
      </c>
      <c r="I14" s="4" t="s">
        <v>205</v>
      </c>
      <c r="J14" s="2"/>
      <c r="K14" s="5" t="s">
        <v>130</v>
      </c>
      <c r="L14" s="4" t="s">
        <v>281</v>
      </c>
      <c r="M14" s="3"/>
      <c r="N14" s="5" t="s">
        <v>9</v>
      </c>
      <c r="O14" s="4" t="s">
        <v>273</v>
      </c>
      <c r="Q14" t="str">
        <f>I21</f>
        <v>Despesa com Serviços</v>
      </c>
      <c r="R14" t="s">
        <v>181</v>
      </c>
    </row>
    <row r="15" spans="1:18" ht="15" customHeight="1" x14ac:dyDescent="0.25">
      <c r="B15" s="6"/>
      <c r="E15" s="5" t="s">
        <v>46</v>
      </c>
      <c r="F15" s="4" t="s">
        <v>200</v>
      </c>
      <c r="G15" s="2"/>
      <c r="H15" s="5" t="s">
        <v>86</v>
      </c>
      <c r="I15" s="4" t="s">
        <v>206</v>
      </c>
      <c r="J15" s="2"/>
      <c r="K15" s="5" t="s">
        <v>131</v>
      </c>
      <c r="L15" s="4" t="s">
        <v>282</v>
      </c>
      <c r="M15" s="3"/>
      <c r="N15" s="5" t="s">
        <v>10</v>
      </c>
      <c r="O15" s="4" t="s">
        <v>274</v>
      </c>
      <c r="Q15" t="str">
        <f>I33</f>
        <v>Despesas Operacionais</v>
      </c>
      <c r="R15" t="s">
        <v>182</v>
      </c>
    </row>
    <row r="16" spans="1:18" ht="15" customHeight="1" x14ac:dyDescent="0.25">
      <c r="B16" s="6"/>
      <c r="E16" s="5" t="s">
        <v>47</v>
      </c>
      <c r="F16" s="4"/>
      <c r="G16" s="2"/>
      <c r="H16" s="5" t="s">
        <v>87</v>
      </c>
      <c r="I16" s="4"/>
      <c r="J16" s="2"/>
      <c r="K16" s="5" t="s">
        <v>132</v>
      </c>
      <c r="L16" s="4"/>
      <c r="M16" s="3"/>
      <c r="N16" s="5" t="s">
        <v>11</v>
      </c>
      <c r="O16" s="4"/>
      <c r="Q16" t="str">
        <f>I45</f>
        <v>Despesas Não-Operacionais</v>
      </c>
      <c r="R16" t="s">
        <v>183</v>
      </c>
    </row>
    <row r="17" spans="2:18" ht="15" customHeight="1" x14ac:dyDescent="0.25">
      <c r="B17" s="6"/>
      <c r="E17" s="5" t="s">
        <v>48</v>
      </c>
      <c r="F17" s="4"/>
      <c r="G17" s="2"/>
      <c r="H17" s="5" t="s">
        <v>88</v>
      </c>
      <c r="I17" s="4"/>
      <c r="J17" s="2"/>
      <c r="K17" s="5" t="s">
        <v>133</v>
      </c>
      <c r="L17" s="4"/>
      <c r="M17" s="3"/>
      <c r="N17" s="5" t="s">
        <v>12</v>
      </c>
      <c r="O17" s="4"/>
      <c r="Q17" t="str">
        <f>I57</f>
        <v>Despesas com Pessoas</v>
      </c>
      <c r="R17" t="s">
        <v>184</v>
      </c>
    </row>
    <row r="18" spans="2:18" ht="15" customHeight="1" x14ac:dyDescent="0.25">
      <c r="B18" s="6"/>
      <c r="E18" s="5" t="s">
        <v>49</v>
      </c>
      <c r="F18" s="4"/>
      <c r="G18" s="2"/>
      <c r="H18" s="5" t="s">
        <v>89</v>
      </c>
      <c r="I18" s="4"/>
      <c r="J18" s="2"/>
      <c r="K18" s="5" t="s">
        <v>134</v>
      </c>
      <c r="L18" s="4"/>
      <c r="M18" s="3"/>
      <c r="N18" s="5" t="s">
        <v>13</v>
      </c>
      <c r="O18" s="4"/>
      <c r="Q18" t="str">
        <f>I69</f>
        <v>Despesas com Marketing</v>
      </c>
      <c r="R18" t="s">
        <v>185</v>
      </c>
    </row>
    <row r="19" spans="2:18" ht="15" customHeight="1" x14ac:dyDescent="0.25">
      <c r="B19" s="6"/>
      <c r="E19" s="5" t="s">
        <v>50</v>
      </c>
      <c r="F19" s="4" t="str">
        <f>CONCATENATE("Outras"," ",F9)</f>
        <v>Outras Receitas com Produtos</v>
      </c>
      <c r="G19" s="2"/>
      <c r="H19" s="5" t="s">
        <v>90</v>
      </c>
      <c r="I19" s="4" t="str">
        <f>CONCATENATE("Outras"," ",I9)</f>
        <v>Outras Despesa com Produtos</v>
      </c>
      <c r="J19" s="2"/>
      <c r="K19" s="5" t="s">
        <v>135</v>
      </c>
      <c r="L19" s="4" t="str">
        <f>CONCATENATE("Outros"," ",L9)</f>
        <v>Outros Impostos sobre Receita</v>
      </c>
      <c r="M19" s="3"/>
      <c r="N19" s="5" t="s">
        <v>14</v>
      </c>
      <c r="O19" s="4" t="str">
        <f>CONCATENATE("Outros"," ",O9)</f>
        <v>Outros Investimentos</v>
      </c>
      <c r="Q19" t="str">
        <f>I81</f>
        <v>Despesas Diversas</v>
      </c>
      <c r="R19" t="s">
        <v>304</v>
      </c>
    </row>
    <row r="20" spans="2:18" ht="15" customHeight="1" x14ac:dyDescent="0.25">
      <c r="B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Q20" t="str">
        <f>L9</f>
        <v>Impostos sobre Receita</v>
      </c>
      <c r="R20" t="s">
        <v>186</v>
      </c>
    </row>
    <row r="21" spans="2:18" ht="15" customHeight="1" x14ac:dyDescent="0.25">
      <c r="B21" s="6"/>
      <c r="E21" s="5" t="s">
        <v>22</v>
      </c>
      <c r="F21" s="5" t="s">
        <v>3</v>
      </c>
      <c r="G21" s="2"/>
      <c r="H21" s="5" t="s">
        <v>26</v>
      </c>
      <c r="I21" s="5" t="s">
        <v>122</v>
      </c>
      <c r="J21" s="2"/>
      <c r="K21" s="5" t="s">
        <v>32</v>
      </c>
      <c r="L21" s="5" t="s">
        <v>18</v>
      </c>
      <c r="M21" s="3"/>
      <c r="N21" s="5" t="s">
        <v>1</v>
      </c>
      <c r="O21" s="5" t="s">
        <v>157</v>
      </c>
      <c r="Q21" t="str">
        <f>L21</f>
        <v>Impostos sobre Lucro</v>
      </c>
      <c r="R21" t="s">
        <v>187</v>
      </c>
    </row>
    <row r="22" spans="2:18" ht="15" customHeight="1" x14ac:dyDescent="0.25">
      <c r="B22" s="6"/>
      <c r="E22" s="5" t="s">
        <v>51</v>
      </c>
      <c r="F22" s="4" t="s">
        <v>213</v>
      </c>
      <c r="G22" s="2"/>
      <c r="H22" s="5" t="s">
        <v>91</v>
      </c>
      <c r="I22" s="4" t="s">
        <v>207</v>
      </c>
      <c r="J22" s="2"/>
      <c r="K22" s="5" t="s">
        <v>136</v>
      </c>
      <c r="L22" s="4" t="s">
        <v>223</v>
      </c>
      <c r="M22" s="3"/>
      <c r="N22" s="5" t="s">
        <v>5</v>
      </c>
      <c r="O22" s="4" t="s">
        <v>275</v>
      </c>
      <c r="Q22" t="str">
        <f>L33</f>
        <v>Impostos Diversos</v>
      </c>
      <c r="R22" t="s">
        <v>188</v>
      </c>
    </row>
    <row r="23" spans="2:18" ht="15" customHeight="1" x14ac:dyDescent="0.25">
      <c r="B23" s="6"/>
      <c r="E23" s="5" t="s">
        <v>52</v>
      </c>
      <c r="F23" s="4" t="s">
        <v>214</v>
      </c>
      <c r="G23" s="2"/>
      <c r="H23" s="5" t="s">
        <v>92</v>
      </c>
      <c r="I23" s="4" t="s">
        <v>208</v>
      </c>
      <c r="J23" s="2"/>
      <c r="K23" s="5" t="s">
        <v>137</v>
      </c>
      <c r="L23" s="4" t="s">
        <v>224</v>
      </c>
      <c r="M23" s="3"/>
      <c r="N23" s="5" t="s">
        <v>6</v>
      </c>
      <c r="O23" s="4" t="s">
        <v>276</v>
      </c>
      <c r="Q23" t="str">
        <f>O9</f>
        <v>Investimentos</v>
      </c>
      <c r="R23" t="s">
        <v>189</v>
      </c>
    </row>
    <row r="24" spans="2:18" ht="15" customHeight="1" x14ac:dyDescent="0.25">
      <c r="B24" s="6"/>
      <c r="E24" s="5" t="s">
        <v>53</v>
      </c>
      <c r="F24" s="4" t="s">
        <v>215</v>
      </c>
      <c r="G24" s="2"/>
      <c r="H24" s="5" t="s">
        <v>93</v>
      </c>
      <c r="I24" s="4" t="s">
        <v>209</v>
      </c>
      <c r="J24" s="2"/>
      <c r="K24" s="5" t="s">
        <v>138</v>
      </c>
      <c r="L24" s="4" t="s">
        <v>225</v>
      </c>
      <c r="M24" s="3"/>
      <c r="N24" s="5" t="s">
        <v>7</v>
      </c>
      <c r="O24" s="4" t="s">
        <v>277</v>
      </c>
      <c r="Q24" t="str">
        <f>O21</f>
        <v>[Escreva aqui o tipo de Investimento]</v>
      </c>
      <c r="R24" t="s">
        <v>190</v>
      </c>
    </row>
    <row r="25" spans="2:18" ht="15" customHeight="1" x14ac:dyDescent="0.25">
      <c r="B25" s="6"/>
      <c r="E25" s="5" t="s">
        <v>54</v>
      </c>
      <c r="F25" s="4" t="s">
        <v>216</v>
      </c>
      <c r="G25" s="2"/>
      <c r="H25" s="5" t="s">
        <v>94</v>
      </c>
      <c r="I25" s="4" t="s">
        <v>210</v>
      </c>
      <c r="J25" s="2"/>
      <c r="K25" s="5" t="s">
        <v>139</v>
      </c>
      <c r="L25" s="4" t="s">
        <v>226</v>
      </c>
      <c r="M25" s="3"/>
      <c r="N25" s="5" t="s">
        <v>8</v>
      </c>
      <c r="O25" s="4" t="s">
        <v>278</v>
      </c>
    </row>
    <row r="26" spans="2:18" ht="15" customHeight="1" x14ac:dyDescent="0.25">
      <c r="B26" s="6"/>
      <c r="E26" s="5" t="s">
        <v>55</v>
      </c>
      <c r="F26" s="4" t="s">
        <v>217</v>
      </c>
      <c r="G26" s="2"/>
      <c r="H26" s="5" t="s">
        <v>95</v>
      </c>
      <c r="I26" s="4" t="s">
        <v>211</v>
      </c>
      <c r="J26" s="2"/>
      <c r="K26" s="5" t="s">
        <v>140</v>
      </c>
      <c r="L26" s="4" t="s">
        <v>227</v>
      </c>
      <c r="M26" s="3"/>
      <c r="N26" s="5" t="s">
        <v>9</v>
      </c>
      <c r="O26" s="4" t="s">
        <v>279</v>
      </c>
    </row>
    <row r="27" spans="2:18" ht="15" customHeight="1" x14ac:dyDescent="0.25">
      <c r="B27" s="6"/>
      <c r="E27" s="5" t="s">
        <v>56</v>
      </c>
      <c r="F27" s="4" t="s">
        <v>218</v>
      </c>
      <c r="G27" s="2"/>
      <c r="H27" s="5" t="s">
        <v>96</v>
      </c>
      <c r="I27" s="4" t="s">
        <v>212</v>
      </c>
      <c r="J27" s="2"/>
      <c r="K27" s="5" t="s">
        <v>141</v>
      </c>
      <c r="L27" s="4" t="s">
        <v>228</v>
      </c>
      <c r="M27" s="3"/>
      <c r="N27" s="5" t="s">
        <v>10</v>
      </c>
      <c r="O27" s="4" t="s">
        <v>280</v>
      </c>
    </row>
    <row r="28" spans="2:18" ht="15" customHeight="1" x14ac:dyDescent="0.25">
      <c r="B28" s="6"/>
      <c r="E28" s="5" t="s">
        <v>57</v>
      </c>
      <c r="F28" s="4"/>
      <c r="G28" s="2"/>
      <c r="H28" s="5" t="s">
        <v>97</v>
      </c>
      <c r="I28" s="4"/>
      <c r="J28" s="2"/>
      <c r="K28" s="5" t="s">
        <v>142</v>
      </c>
      <c r="L28" s="4"/>
      <c r="M28" s="3"/>
      <c r="N28" s="5" t="s">
        <v>11</v>
      </c>
      <c r="O28" s="4"/>
      <c r="Q28" t="s">
        <v>20</v>
      </c>
      <c r="R28" t="s">
        <v>288</v>
      </c>
    </row>
    <row r="29" spans="2:18" ht="15" customHeight="1" x14ac:dyDescent="0.25">
      <c r="B29" s="6"/>
      <c r="E29" s="5" t="s">
        <v>58</v>
      </c>
      <c r="F29" s="4"/>
      <c r="G29" s="2"/>
      <c r="H29" s="5" t="s">
        <v>98</v>
      </c>
      <c r="I29" s="4"/>
      <c r="J29" s="2"/>
      <c r="K29" s="5" t="s">
        <v>143</v>
      </c>
      <c r="L29" s="4"/>
      <c r="M29" s="3"/>
      <c r="N29" s="5" t="s">
        <v>12</v>
      </c>
      <c r="O29" s="4"/>
      <c r="Q29" t="s">
        <v>0</v>
      </c>
      <c r="R29" t="s">
        <v>289</v>
      </c>
    </row>
    <row r="30" spans="2:18" ht="15" customHeight="1" x14ac:dyDescent="0.25">
      <c r="B30" s="6"/>
      <c r="E30" s="5" t="s">
        <v>59</v>
      </c>
      <c r="F30" s="4"/>
      <c r="G30" s="2"/>
      <c r="H30" s="5" t="s">
        <v>99</v>
      </c>
      <c r="I30" s="4"/>
      <c r="J30" s="2"/>
      <c r="K30" s="5" t="s">
        <v>144</v>
      </c>
      <c r="L30" s="4"/>
      <c r="M30" s="3"/>
      <c r="N30" s="5" t="s">
        <v>13</v>
      </c>
      <c r="O30" s="4"/>
      <c r="Q30" t="s">
        <v>287</v>
      </c>
      <c r="R30" t="s">
        <v>290</v>
      </c>
    </row>
    <row r="31" spans="2:18" ht="15" customHeight="1" x14ac:dyDescent="0.25">
      <c r="B31" s="6"/>
      <c r="E31" s="5" t="s">
        <v>60</v>
      </c>
      <c r="F31" s="4" t="str">
        <f>CONCATENATE("Outras"," ",F21)</f>
        <v>Outras Receitas com Serviços</v>
      </c>
      <c r="G31" s="2"/>
      <c r="H31" s="5" t="s">
        <v>100</v>
      </c>
      <c r="I31" s="4" t="str">
        <f>CONCATENATE("Outras"," ",I21)</f>
        <v>Outras Despesa com Serviços</v>
      </c>
      <c r="J31" s="2"/>
      <c r="K31" s="5" t="s">
        <v>145</v>
      </c>
      <c r="L31" s="4" t="str">
        <f>CONCATENATE("Outros"," ",L21)</f>
        <v>Outros Impostos sobre Lucro</v>
      </c>
      <c r="M31" s="3"/>
      <c r="N31" s="5" t="s">
        <v>14</v>
      </c>
      <c r="O31" s="4" t="str">
        <f>CONCATENATE("Outros"," ",O21)</f>
        <v>Outros [Escreva aqui o tipo de Investimento]</v>
      </c>
      <c r="Q31" t="s">
        <v>19</v>
      </c>
      <c r="R31" t="s">
        <v>291</v>
      </c>
    </row>
    <row r="32" spans="2:18" ht="15" customHeight="1" x14ac:dyDescent="0.25">
      <c r="B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ht="15" customHeight="1" x14ac:dyDescent="0.25">
      <c r="B33" s="6"/>
      <c r="E33" s="5" t="s">
        <v>23</v>
      </c>
      <c r="F33" s="5" t="s">
        <v>4</v>
      </c>
      <c r="G33" s="2"/>
      <c r="H33" s="5" t="s">
        <v>27</v>
      </c>
      <c r="I33" s="5" t="s">
        <v>15</v>
      </c>
      <c r="J33" s="3"/>
      <c r="K33" s="5" t="s">
        <v>33</v>
      </c>
      <c r="L33" s="5" t="s">
        <v>146</v>
      </c>
      <c r="M33" s="3"/>
      <c r="N33" s="3"/>
      <c r="O33" s="3"/>
    </row>
    <row r="34" spans="2:15" ht="15" customHeight="1" x14ac:dyDescent="0.25">
      <c r="B34" s="6"/>
      <c r="E34" s="5" t="s">
        <v>61</v>
      </c>
      <c r="F34" s="4" t="s">
        <v>239</v>
      </c>
      <c r="G34" s="2"/>
      <c r="H34" s="5" t="s">
        <v>101</v>
      </c>
      <c r="I34" s="4" t="s">
        <v>233</v>
      </c>
      <c r="J34" s="3"/>
      <c r="K34" s="5" t="s">
        <v>147</v>
      </c>
      <c r="L34" s="4" t="s">
        <v>229</v>
      </c>
      <c r="M34" s="3"/>
      <c r="N34" s="3"/>
      <c r="O34" s="3"/>
    </row>
    <row r="35" spans="2:15" ht="15" customHeight="1" x14ac:dyDescent="0.25">
      <c r="B35" s="6"/>
      <c r="E35" s="5" t="s">
        <v>62</v>
      </c>
      <c r="F35" s="4" t="s">
        <v>240</v>
      </c>
      <c r="G35" s="2"/>
      <c r="H35" s="5" t="s">
        <v>102</v>
      </c>
      <c r="I35" s="4" t="s">
        <v>234</v>
      </c>
      <c r="J35" s="3"/>
      <c r="K35" s="5" t="s">
        <v>148</v>
      </c>
      <c r="L35" s="4" t="s">
        <v>230</v>
      </c>
      <c r="M35" s="3"/>
      <c r="N35" s="3"/>
      <c r="O35" s="3"/>
    </row>
    <row r="36" spans="2:15" ht="15" customHeight="1" x14ac:dyDescent="0.25">
      <c r="B36" s="6"/>
      <c r="E36" s="5" t="s">
        <v>63</v>
      </c>
      <c r="F36" s="4" t="s">
        <v>241</v>
      </c>
      <c r="G36" s="2"/>
      <c r="H36" s="5" t="s">
        <v>103</v>
      </c>
      <c r="I36" s="4" t="s">
        <v>235</v>
      </c>
      <c r="J36" s="3"/>
      <c r="K36" s="5" t="s">
        <v>149</v>
      </c>
      <c r="L36" s="4" t="s">
        <v>231</v>
      </c>
      <c r="M36" s="3"/>
      <c r="N36" s="3"/>
      <c r="O36" s="3"/>
    </row>
    <row r="37" spans="2:15" ht="15" customHeight="1" x14ac:dyDescent="0.25">
      <c r="B37" s="6"/>
      <c r="E37" s="5" t="s">
        <v>64</v>
      </c>
      <c r="F37" s="4" t="s">
        <v>242</v>
      </c>
      <c r="G37" s="2"/>
      <c r="H37" s="5" t="s">
        <v>104</v>
      </c>
      <c r="I37" s="4" t="s">
        <v>236</v>
      </c>
      <c r="J37" s="3"/>
      <c r="K37" s="5" t="s">
        <v>150</v>
      </c>
      <c r="L37" s="4" t="s">
        <v>232</v>
      </c>
      <c r="M37" s="3"/>
      <c r="N37" s="3"/>
      <c r="O37" s="3"/>
    </row>
    <row r="38" spans="2:15" ht="15" customHeight="1" x14ac:dyDescent="0.25">
      <c r="B38" s="6"/>
      <c r="E38" s="5" t="s">
        <v>65</v>
      </c>
      <c r="F38" s="4" t="s">
        <v>243</v>
      </c>
      <c r="G38" s="2"/>
      <c r="H38" s="5" t="s">
        <v>105</v>
      </c>
      <c r="I38" s="4" t="s">
        <v>237</v>
      </c>
      <c r="J38" s="3"/>
      <c r="K38" s="5" t="s">
        <v>151</v>
      </c>
      <c r="L38" s="4"/>
      <c r="M38" s="3"/>
      <c r="N38" s="3"/>
      <c r="O38" s="3"/>
    </row>
    <row r="39" spans="2:15" ht="15" customHeight="1" x14ac:dyDescent="0.25">
      <c r="B39" s="6"/>
      <c r="E39" s="5" t="s">
        <v>66</v>
      </c>
      <c r="F39" s="4" t="s">
        <v>244</v>
      </c>
      <c r="G39" s="2"/>
      <c r="H39" s="5" t="s">
        <v>106</v>
      </c>
      <c r="I39" s="4" t="s">
        <v>238</v>
      </c>
      <c r="J39" s="3"/>
      <c r="K39" s="5" t="s">
        <v>152</v>
      </c>
      <c r="L39" s="4"/>
      <c r="M39" s="3"/>
      <c r="N39" s="3"/>
      <c r="O39" s="3"/>
    </row>
    <row r="40" spans="2:15" ht="15" customHeight="1" x14ac:dyDescent="0.25">
      <c r="B40" s="6"/>
      <c r="E40" s="5" t="s">
        <v>67</v>
      </c>
      <c r="F40" s="4"/>
      <c r="G40" s="2"/>
      <c r="H40" s="5" t="s">
        <v>107</v>
      </c>
      <c r="I40" s="4"/>
      <c r="J40" s="3"/>
      <c r="K40" s="5" t="s">
        <v>153</v>
      </c>
      <c r="L40" s="4"/>
      <c r="M40" s="3"/>
      <c r="N40" s="3"/>
      <c r="O40" s="3"/>
    </row>
    <row r="41" spans="2:15" ht="15" customHeight="1" x14ac:dyDescent="0.25">
      <c r="B41" s="6"/>
      <c r="E41" s="5" t="s">
        <v>68</v>
      </c>
      <c r="F41" s="4"/>
      <c r="G41" s="2"/>
      <c r="H41" s="5" t="s">
        <v>108</v>
      </c>
      <c r="I41" s="4"/>
      <c r="J41" s="3"/>
      <c r="K41" s="5" t="s">
        <v>154</v>
      </c>
      <c r="L41" s="4"/>
      <c r="M41" s="3"/>
      <c r="N41" s="3"/>
      <c r="O41" s="3"/>
    </row>
    <row r="42" spans="2:15" ht="15" customHeight="1" x14ac:dyDescent="0.25">
      <c r="B42" s="6"/>
      <c r="E42" s="5" t="s">
        <v>69</v>
      </c>
      <c r="F42" s="4"/>
      <c r="G42" s="2"/>
      <c r="H42" s="5" t="s">
        <v>109</v>
      </c>
      <c r="I42" s="4"/>
      <c r="J42" s="3"/>
      <c r="K42" s="5" t="s">
        <v>155</v>
      </c>
      <c r="L42" s="4"/>
      <c r="M42" s="3"/>
      <c r="N42" s="3"/>
      <c r="O42" s="3"/>
    </row>
    <row r="43" spans="2:15" ht="15" customHeight="1" x14ac:dyDescent="0.25">
      <c r="B43" s="6"/>
      <c r="E43" s="5" t="s">
        <v>70</v>
      </c>
      <c r="F43" s="4" t="str">
        <f>CONCATENATE("Outras"," ",F33)</f>
        <v>Outras Receitas Não-Operacionais</v>
      </c>
      <c r="G43" s="2"/>
      <c r="H43" s="5" t="s">
        <v>110</v>
      </c>
      <c r="I43" s="4" t="str">
        <f>CONCATENATE("Outras"," ",I33)</f>
        <v>Outras Despesas Operacionais</v>
      </c>
      <c r="J43" s="3"/>
      <c r="K43" s="5" t="s">
        <v>156</v>
      </c>
      <c r="L43" s="4" t="str">
        <f>CONCATENATE("Outros"," ",L33)</f>
        <v>Outros Impostos Diversos</v>
      </c>
      <c r="M43" s="3"/>
      <c r="N43" s="3"/>
      <c r="O43" s="3"/>
    </row>
    <row r="44" spans="2:15" ht="15" customHeight="1" x14ac:dyDescent="0.25">
      <c r="B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5" ht="15" customHeight="1" x14ac:dyDescent="0.25">
      <c r="B45" s="6"/>
      <c r="E45" s="5" t="s">
        <v>24</v>
      </c>
      <c r="F45" s="5" t="s">
        <v>324</v>
      </c>
      <c r="G45" s="2"/>
      <c r="H45" s="5" t="s">
        <v>28</v>
      </c>
      <c r="I45" s="5" t="s">
        <v>123</v>
      </c>
      <c r="J45" s="3"/>
      <c r="K45" s="3"/>
      <c r="L45" s="3"/>
      <c r="M45" s="3"/>
      <c r="N45" s="3"/>
      <c r="O45" s="3"/>
    </row>
    <row r="46" spans="2:15" ht="15" customHeight="1" x14ac:dyDescent="0.25">
      <c r="B46" s="6"/>
      <c r="E46" s="5" t="s">
        <v>71</v>
      </c>
      <c r="F46" s="4" t="s">
        <v>245</v>
      </c>
      <c r="G46" s="2"/>
      <c r="H46" s="5" t="s">
        <v>111</v>
      </c>
      <c r="I46" s="4" t="s">
        <v>251</v>
      </c>
      <c r="J46" s="3"/>
      <c r="K46" s="3"/>
      <c r="L46" s="3"/>
      <c r="M46" s="3"/>
      <c r="N46" s="3"/>
      <c r="O46" s="3"/>
    </row>
    <row r="47" spans="2:15" ht="15" customHeight="1" x14ac:dyDescent="0.25">
      <c r="B47" s="6"/>
      <c r="E47" s="5" t="s">
        <v>72</v>
      </c>
      <c r="F47" s="4" t="s">
        <v>246</v>
      </c>
      <c r="G47" s="2"/>
      <c r="H47" s="5" t="s">
        <v>112</v>
      </c>
      <c r="I47" s="4" t="s">
        <v>252</v>
      </c>
      <c r="J47" s="3"/>
      <c r="K47" s="3"/>
      <c r="L47" s="3"/>
      <c r="M47" s="3"/>
      <c r="N47" s="3"/>
      <c r="O47" s="3"/>
    </row>
    <row r="48" spans="2:15" ht="15" customHeight="1" x14ac:dyDescent="0.25">
      <c r="B48" s="6"/>
      <c r="E48" s="5" t="s">
        <v>73</v>
      </c>
      <c r="F48" s="4" t="s">
        <v>247</v>
      </c>
      <c r="G48" s="2"/>
      <c r="H48" s="5" t="s">
        <v>113</v>
      </c>
      <c r="I48" s="4" t="s">
        <v>253</v>
      </c>
      <c r="J48" s="3"/>
      <c r="K48" s="3"/>
      <c r="L48" s="3"/>
      <c r="M48" s="3"/>
      <c r="N48" s="3"/>
      <c r="O48" s="3"/>
    </row>
    <row r="49" spans="2:15" ht="15" customHeight="1" x14ac:dyDescent="0.25">
      <c r="B49" s="6"/>
      <c r="E49" s="5" t="s">
        <v>74</v>
      </c>
      <c r="F49" s="4" t="s">
        <v>248</v>
      </c>
      <c r="G49" s="2"/>
      <c r="H49" s="5" t="s">
        <v>114</v>
      </c>
      <c r="I49" s="4" t="s">
        <v>254</v>
      </c>
      <c r="J49" s="3"/>
      <c r="K49" s="3"/>
      <c r="L49" s="3"/>
      <c r="M49" s="3"/>
      <c r="N49" s="3"/>
      <c r="O49" s="3"/>
    </row>
    <row r="50" spans="2:15" x14ac:dyDescent="0.25">
      <c r="B50" s="6"/>
      <c r="E50" s="5" t="s">
        <v>75</v>
      </c>
      <c r="F50" s="4" t="s">
        <v>249</v>
      </c>
      <c r="G50" s="2"/>
      <c r="H50" s="5" t="s">
        <v>115</v>
      </c>
      <c r="I50" s="4" t="s">
        <v>255</v>
      </c>
      <c r="J50" s="3"/>
      <c r="K50" s="3"/>
      <c r="L50" s="3"/>
      <c r="M50" s="3"/>
      <c r="N50" s="3"/>
      <c r="O50" s="3"/>
    </row>
    <row r="51" spans="2:15" x14ac:dyDescent="0.25">
      <c r="B51" s="6"/>
      <c r="E51" s="5" t="s">
        <v>76</v>
      </c>
      <c r="F51" s="4" t="s">
        <v>250</v>
      </c>
      <c r="G51" s="2"/>
      <c r="H51" s="5" t="s">
        <v>116</v>
      </c>
      <c r="I51" s="4" t="s">
        <v>256</v>
      </c>
      <c r="J51" s="3"/>
      <c r="K51" s="3"/>
      <c r="L51" s="3"/>
      <c r="M51" s="3"/>
      <c r="N51" s="3"/>
      <c r="O51" s="3"/>
    </row>
    <row r="52" spans="2:15" x14ac:dyDescent="0.25">
      <c r="B52" s="6"/>
      <c r="E52" s="5" t="s">
        <v>77</v>
      </c>
      <c r="F52" s="4"/>
      <c r="G52" s="2"/>
      <c r="H52" s="5" t="s">
        <v>117</v>
      </c>
      <c r="I52" s="4"/>
      <c r="J52" s="3"/>
      <c r="K52" s="3"/>
      <c r="L52" s="3"/>
      <c r="M52" s="3"/>
      <c r="N52" s="3"/>
      <c r="O52" s="3"/>
    </row>
    <row r="53" spans="2:15" x14ac:dyDescent="0.25">
      <c r="B53" s="6"/>
      <c r="E53" s="5" t="s">
        <v>78</v>
      </c>
      <c r="F53" s="4"/>
      <c r="G53" s="2"/>
      <c r="H53" s="5" t="s">
        <v>118</v>
      </c>
      <c r="I53" s="4"/>
      <c r="J53" s="3"/>
      <c r="K53" s="3"/>
      <c r="L53" s="3"/>
      <c r="M53" s="3"/>
      <c r="N53" s="3"/>
      <c r="O53" s="3"/>
    </row>
    <row r="54" spans="2:15" x14ac:dyDescent="0.25">
      <c r="B54" s="6"/>
      <c r="E54" s="5" t="s">
        <v>79</v>
      </c>
      <c r="F54" s="4"/>
      <c r="G54" s="2"/>
      <c r="H54" s="5" t="s">
        <v>119</v>
      </c>
      <c r="I54" s="4"/>
      <c r="J54" s="3"/>
      <c r="K54" s="3"/>
      <c r="L54" s="3"/>
      <c r="M54" s="3"/>
      <c r="N54" s="3"/>
      <c r="O54" s="3"/>
    </row>
    <row r="55" spans="2:15" x14ac:dyDescent="0.25">
      <c r="B55" s="6"/>
      <c r="E55" s="5" t="s">
        <v>80</v>
      </c>
      <c r="F55" s="4" t="str">
        <f>CONCATENATE("Outras"," ",F45)</f>
        <v>Outras Entradas</v>
      </c>
      <c r="G55" s="2"/>
      <c r="H55" s="5" t="s">
        <v>120</v>
      </c>
      <c r="I55" s="4" t="str">
        <f>CONCATENATE("Outras"," ",I45)</f>
        <v>Outras Despesas Não-Operacionais</v>
      </c>
      <c r="J55" s="3"/>
      <c r="K55" s="3"/>
      <c r="L55" s="3"/>
      <c r="M55" s="3"/>
      <c r="N55" s="3"/>
      <c r="O55" s="3"/>
    </row>
    <row r="56" spans="2:15" x14ac:dyDescent="0.25">
      <c r="B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 x14ac:dyDescent="0.25">
      <c r="B57" s="6"/>
      <c r="E57" s="3"/>
      <c r="F57" s="3"/>
      <c r="G57" s="3"/>
      <c r="H57" s="5" t="s">
        <v>29</v>
      </c>
      <c r="I57" s="5" t="s">
        <v>124</v>
      </c>
      <c r="J57" s="3"/>
      <c r="K57" s="3"/>
      <c r="L57" s="3"/>
      <c r="M57" s="3"/>
      <c r="N57" s="3"/>
      <c r="O57" s="3"/>
    </row>
    <row r="58" spans="2:15" x14ac:dyDescent="0.25">
      <c r="B58" s="6"/>
      <c r="E58" s="3"/>
      <c r="F58" s="3"/>
      <c r="G58" s="3"/>
      <c r="H58" s="5" t="s">
        <v>160</v>
      </c>
      <c r="I58" s="4" t="s">
        <v>257</v>
      </c>
      <c r="J58" s="3"/>
      <c r="K58" s="3"/>
      <c r="L58" s="3"/>
      <c r="M58" s="3"/>
      <c r="N58" s="3"/>
      <c r="O58" s="3"/>
    </row>
    <row r="59" spans="2:15" x14ac:dyDescent="0.25">
      <c r="B59" s="6"/>
      <c r="E59" s="3"/>
      <c r="F59" s="3"/>
      <c r="G59" s="3"/>
      <c r="H59" s="5" t="s">
        <v>161</v>
      </c>
      <c r="I59" s="4" t="s">
        <v>258</v>
      </c>
      <c r="J59" s="3"/>
      <c r="K59" s="3"/>
      <c r="L59" s="3"/>
      <c r="M59" s="3"/>
      <c r="N59" s="3"/>
      <c r="O59" s="3"/>
    </row>
    <row r="60" spans="2:15" x14ac:dyDescent="0.25">
      <c r="B60" s="6"/>
      <c r="E60" s="3"/>
      <c r="F60" s="3"/>
      <c r="G60" s="3"/>
      <c r="H60" s="5" t="s">
        <v>162</v>
      </c>
      <c r="I60" s="4" t="s">
        <v>259</v>
      </c>
      <c r="J60" s="3"/>
      <c r="K60" s="3"/>
      <c r="L60" s="3"/>
      <c r="M60" s="3"/>
      <c r="N60" s="3"/>
      <c r="O60" s="3"/>
    </row>
    <row r="61" spans="2:15" x14ac:dyDescent="0.25">
      <c r="B61" s="6"/>
      <c r="E61" s="3"/>
      <c r="F61" s="3"/>
      <c r="G61" s="3"/>
      <c r="H61" s="5" t="s">
        <v>163</v>
      </c>
      <c r="I61" s="4" t="s">
        <v>260</v>
      </c>
      <c r="J61" s="3"/>
      <c r="K61" s="3"/>
      <c r="L61" s="3"/>
      <c r="M61" s="3"/>
      <c r="N61" s="3"/>
      <c r="O61" s="3"/>
    </row>
    <row r="62" spans="2:15" x14ac:dyDescent="0.25">
      <c r="B62" s="6"/>
      <c r="E62" s="3"/>
      <c r="F62" s="3"/>
      <c r="G62" s="3"/>
      <c r="H62" s="5" t="s">
        <v>164</v>
      </c>
      <c r="I62" s="4" t="s">
        <v>261</v>
      </c>
      <c r="J62" s="3"/>
      <c r="K62" s="3"/>
      <c r="L62" s="3"/>
      <c r="M62" s="3"/>
      <c r="N62" s="3"/>
      <c r="O62" s="3"/>
    </row>
    <row r="63" spans="2:15" x14ac:dyDescent="0.25">
      <c r="B63" s="6"/>
      <c r="E63" s="3"/>
      <c r="F63" s="3"/>
      <c r="G63" s="3"/>
      <c r="H63" s="5" t="s">
        <v>165</v>
      </c>
      <c r="I63" s="4" t="s">
        <v>262</v>
      </c>
      <c r="J63" s="3"/>
      <c r="K63" s="3"/>
      <c r="L63" s="3"/>
      <c r="M63" s="3"/>
      <c r="N63" s="3"/>
      <c r="O63" s="3"/>
    </row>
    <row r="64" spans="2:15" x14ac:dyDescent="0.25">
      <c r="B64" s="6"/>
      <c r="E64" s="3"/>
      <c r="F64" s="3"/>
      <c r="G64" s="3"/>
      <c r="H64" s="5" t="s">
        <v>166</v>
      </c>
      <c r="I64" s="4"/>
      <c r="J64" s="3"/>
      <c r="K64" s="3"/>
      <c r="L64" s="3"/>
      <c r="M64" s="3"/>
      <c r="N64" s="3"/>
      <c r="O64" s="3"/>
    </row>
    <row r="65" spans="2:15" x14ac:dyDescent="0.25">
      <c r="B65" s="6"/>
      <c r="E65" s="3"/>
      <c r="F65" s="3"/>
      <c r="G65" s="3"/>
      <c r="H65" s="5" t="s">
        <v>167</v>
      </c>
      <c r="I65" s="4"/>
      <c r="J65" s="3"/>
      <c r="K65" s="3"/>
      <c r="L65" s="3"/>
      <c r="M65" s="3"/>
      <c r="N65" s="3"/>
      <c r="O65" s="3"/>
    </row>
    <row r="66" spans="2:15" x14ac:dyDescent="0.25">
      <c r="B66" s="6"/>
      <c r="E66" s="3"/>
      <c r="F66" s="3"/>
      <c r="G66" s="3"/>
      <c r="H66" s="5" t="s">
        <v>168</v>
      </c>
      <c r="I66" s="4"/>
      <c r="J66" s="3"/>
      <c r="K66" s="3"/>
      <c r="L66" s="3"/>
      <c r="M66" s="3"/>
      <c r="N66" s="3"/>
      <c r="O66" s="3"/>
    </row>
    <row r="67" spans="2:15" x14ac:dyDescent="0.25">
      <c r="B67" s="6"/>
      <c r="E67" s="3"/>
      <c r="F67" s="3"/>
      <c r="G67" s="3"/>
      <c r="H67" s="5" t="s">
        <v>169</v>
      </c>
      <c r="I67" s="4" t="str">
        <f>CONCATENATE("Outras"," ",I57)</f>
        <v>Outras Despesas com Pessoas</v>
      </c>
      <c r="J67" s="3"/>
      <c r="K67" s="3"/>
      <c r="L67" s="3"/>
      <c r="M67" s="3"/>
      <c r="N67" s="3"/>
      <c r="O67" s="3"/>
    </row>
    <row r="68" spans="2:15" x14ac:dyDescent="0.25">
      <c r="B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 x14ac:dyDescent="0.25">
      <c r="B69" s="6"/>
      <c r="E69" s="3"/>
      <c r="F69" s="3"/>
      <c r="G69" s="3"/>
      <c r="H69" s="5" t="s">
        <v>30</v>
      </c>
      <c r="I69" s="5" t="s">
        <v>16</v>
      </c>
      <c r="J69" s="3"/>
      <c r="K69" s="3"/>
      <c r="L69" s="3"/>
      <c r="M69" s="3"/>
      <c r="N69" s="3"/>
      <c r="O69" s="3"/>
    </row>
    <row r="70" spans="2:15" x14ac:dyDescent="0.25">
      <c r="B70" s="6"/>
      <c r="E70" s="3"/>
      <c r="F70" s="3"/>
      <c r="G70" s="3"/>
      <c r="H70" s="5" t="s">
        <v>170</v>
      </c>
      <c r="I70" s="4" t="s">
        <v>263</v>
      </c>
      <c r="J70" s="3"/>
      <c r="K70" s="3"/>
      <c r="L70" s="3"/>
      <c r="M70" s="3"/>
      <c r="N70" s="3"/>
      <c r="O70" s="3"/>
    </row>
    <row r="71" spans="2:15" x14ac:dyDescent="0.25">
      <c r="B71" s="6"/>
      <c r="E71" s="3"/>
      <c r="F71" s="3"/>
      <c r="G71" s="3"/>
      <c r="H71" s="5" t="s">
        <v>171</v>
      </c>
      <c r="I71" s="4" t="s">
        <v>264</v>
      </c>
      <c r="J71" s="3"/>
      <c r="K71" s="3"/>
      <c r="L71" s="3"/>
      <c r="M71" s="3"/>
      <c r="N71" s="3"/>
      <c r="O71" s="3"/>
    </row>
    <row r="72" spans="2:15" x14ac:dyDescent="0.25">
      <c r="B72" s="6"/>
      <c r="E72" s="3"/>
      <c r="F72" s="3"/>
      <c r="G72" s="3"/>
      <c r="H72" s="5" t="s">
        <v>172</v>
      </c>
      <c r="I72" s="4" t="s">
        <v>265</v>
      </c>
      <c r="J72" s="3"/>
      <c r="K72" s="3"/>
      <c r="L72" s="3"/>
      <c r="M72" s="3"/>
      <c r="N72" s="3"/>
      <c r="O72" s="3"/>
    </row>
    <row r="73" spans="2:15" x14ac:dyDescent="0.25">
      <c r="B73" s="6"/>
      <c r="E73" s="3"/>
      <c r="F73" s="3"/>
      <c r="G73" s="3"/>
      <c r="H73" s="5" t="s">
        <v>173</v>
      </c>
      <c r="I73" s="4" t="s">
        <v>266</v>
      </c>
      <c r="J73" s="3"/>
      <c r="K73" s="3"/>
      <c r="L73" s="3"/>
      <c r="M73" s="3"/>
      <c r="N73" s="3"/>
      <c r="O73" s="3"/>
    </row>
    <row r="74" spans="2:15" x14ac:dyDescent="0.25">
      <c r="B74" s="6"/>
      <c r="E74" s="3"/>
      <c r="F74" s="3"/>
      <c r="G74" s="3"/>
      <c r="H74" s="5" t="s">
        <v>174</v>
      </c>
      <c r="I74" s="4" t="s">
        <v>267</v>
      </c>
      <c r="J74" s="3"/>
      <c r="K74" s="3"/>
      <c r="L74" s="3"/>
      <c r="M74" s="3"/>
      <c r="N74" s="3"/>
      <c r="O74" s="3"/>
    </row>
    <row r="75" spans="2:15" x14ac:dyDescent="0.25">
      <c r="B75" s="6"/>
      <c r="E75" s="3"/>
      <c r="F75" s="3"/>
      <c r="G75" s="3"/>
      <c r="H75" s="5" t="s">
        <v>175</v>
      </c>
      <c r="I75" s="4" t="s">
        <v>268</v>
      </c>
      <c r="J75" s="3"/>
      <c r="K75" s="3"/>
      <c r="L75" s="3"/>
      <c r="M75" s="3"/>
      <c r="N75" s="3"/>
      <c r="O75" s="3"/>
    </row>
    <row r="76" spans="2:15" x14ac:dyDescent="0.25">
      <c r="B76" s="6"/>
      <c r="E76" s="3"/>
      <c r="F76" s="3"/>
      <c r="G76" s="3"/>
      <c r="H76" s="5" t="s">
        <v>176</v>
      </c>
      <c r="I76" s="4"/>
      <c r="J76" s="3"/>
      <c r="K76" s="3"/>
      <c r="L76" s="3"/>
      <c r="M76" s="3"/>
      <c r="N76" s="3"/>
      <c r="O76" s="3"/>
    </row>
    <row r="77" spans="2:15" x14ac:dyDescent="0.25">
      <c r="B77" s="6"/>
      <c r="E77" s="3"/>
      <c r="F77" s="3"/>
      <c r="G77" s="3"/>
      <c r="H77" s="5" t="s">
        <v>177</v>
      </c>
      <c r="I77" s="4"/>
      <c r="J77" s="3"/>
      <c r="K77" s="3"/>
      <c r="L77" s="3"/>
      <c r="M77" s="3"/>
      <c r="N77" s="3"/>
      <c r="O77" s="3"/>
    </row>
    <row r="78" spans="2:15" x14ac:dyDescent="0.25">
      <c r="B78" s="6"/>
      <c r="E78" s="3"/>
      <c r="F78" s="3"/>
      <c r="G78" s="3"/>
      <c r="H78" s="5" t="s">
        <v>178</v>
      </c>
      <c r="I78" s="4"/>
      <c r="J78" s="3"/>
      <c r="K78" s="3"/>
      <c r="L78" s="3"/>
      <c r="M78" s="3"/>
      <c r="N78" s="3"/>
      <c r="O78" s="3"/>
    </row>
    <row r="79" spans="2:15" x14ac:dyDescent="0.25">
      <c r="B79" s="6"/>
      <c r="E79" s="3"/>
      <c r="F79" s="3"/>
      <c r="G79" s="3"/>
      <c r="H79" s="5" t="s">
        <v>179</v>
      </c>
      <c r="I79" s="4" t="str">
        <f>CONCATENATE("Outras"," ",I69)</f>
        <v>Outras Despesas com Marketing</v>
      </c>
      <c r="J79" s="3"/>
      <c r="K79" s="3"/>
      <c r="L79" s="3"/>
      <c r="M79" s="3"/>
      <c r="N79" s="3"/>
      <c r="O79" s="3"/>
    </row>
    <row r="80" spans="2:15" x14ac:dyDescent="0.25">
      <c r="B80" s="6"/>
      <c r="E80" s="3"/>
      <c r="M80" s="3"/>
      <c r="N80" s="3"/>
      <c r="O80" s="3"/>
    </row>
    <row r="81" spans="2:15" x14ac:dyDescent="0.25">
      <c r="B81" s="6"/>
      <c r="E81" s="3"/>
      <c r="H81" s="5" t="s">
        <v>292</v>
      </c>
      <c r="I81" s="5" t="s">
        <v>303</v>
      </c>
      <c r="M81" s="3"/>
      <c r="N81" s="3"/>
      <c r="O81" s="3"/>
    </row>
    <row r="82" spans="2:15" x14ac:dyDescent="0.25">
      <c r="B82" s="6"/>
      <c r="E82" s="3"/>
      <c r="H82" s="5" t="s">
        <v>293</v>
      </c>
      <c r="I82" s="4" t="s">
        <v>263</v>
      </c>
      <c r="M82" s="3"/>
      <c r="N82" s="3"/>
      <c r="O82" s="3"/>
    </row>
    <row r="83" spans="2:15" x14ac:dyDescent="0.25">
      <c r="B83" s="6"/>
      <c r="E83" s="3"/>
      <c r="H83" s="5" t="s">
        <v>294</v>
      </c>
      <c r="I83" s="4" t="s">
        <v>264</v>
      </c>
      <c r="M83" s="3"/>
      <c r="N83" s="3"/>
      <c r="O83" s="3"/>
    </row>
    <row r="84" spans="2:15" x14ac:dyDescent="0.25">
      <c r="B84" s="6"/>
      <c r="E84" s="3"/>
      <c r="H84" s="5" t="s">
        <v>295</v>
      </c>
      <c r="I84" s="4" t="s">
        <v>265</v>
      </c>
      <c r="M84" s="3"/>
      <c r="N84" s="3"/>
      <c r="O84" s="3"/>
    </row>
    <row r="85" spans="2:15" x14ac:dyDescent="0.25">
      <c r="B85" s="6"/>
      <c r="E85" s="3"/>
      <c r="H85" s="5" t="s">
        <v>296</v>
      </c>
      <c r="I85" s="4" t="s">
        <v>266</v>
      </c>
      <c r="M85" s="3"/>
      <c r="N85" s="3"/>
      <c r="O85" s="3"/>
    </row>
    <row r="86" spans="2:15" x14ac:dyDescent="0.25">
      <c r="B86" s="6"/>
      <c r="E86" s="3"/>
      <c r="H86" s="5" t="s">
        <v>297</v>
      </c>
      <c r="I86" s="4" t="s">
        <v>267</v>
      </c>
      <c r="M86" s="3"/>
      <c r="N86" s="3"/>
      <c r="O86" s="3"/>
    </row>
    <row r="87" spans="2:15" x14ac:dyDescent="0.25">
      <c r="B87" s="6"/>
      <c r="E87" s="3"/>
      <c r="H87" s="5" t="s">
        <v>298</v>
      </c>
      <c r="I87" s="4" t="s">
        <v>268</v>
      </c>
      <c r="M87" s="3"/>
      <c r="N87" s="3"/>
      <c r="O87" s="3"/>
    </row>
    <row r="88" spans="2:15" x14ac:dyDescent="0.25">
      <c r="B88" s="6"/>
      <c r="E88" s="3"/>
      <c r="H88" s="5" t="s">
        <v>299</v>
      </c>
      <c r="I88" s="4"/>
      <c r="M88" s="3"/>
      <c r="N88" s="3"/>
      <c r="O88" s="3"/>
    </row>
    <row r="89" spans="2:15" x14ac:dyDescent="0.25">
      <c r="B89" s="6"/>
      <c r="E89" s="3"/>
      <c r="H89" s="5" t="s">
        <v>300</v>
      </c>
      <c r="I89" s="4"/>
      <c r="M89" s="3"/>
      <c r="N89" s="3"/>
      <c r="O89" s="3"/>
    </row>
    <row r="90" spans="2:15" x14ac:dyDescent="0.25">
      <c r="B90" s="6"/>
      <c r="E90" s="3"/>
      <c r="H90" s="5" t="s">
        <v>301</v>
      </c>
      <c r="I90" s="4"/>
      <c r="M90" s="3"/>
      <c r="N90" s="3"/>
      <c r="O90" s="3"/>
    </row>
    <row r="91" spans="2:15" x14ac:dyDescent="0.25">
      <c r="B91" s="6"/>
      <c r="E91" s="3"/>
      <c r="H91" s="5" t="s">
        <v>302</v>
      </c>
      <c r="I91" s="4" t="str">
        <f>CONCATENATE("Outras"," ",I81)</f>
        <v>Outras Despesas Diversas</v>
      </c>
      <c r="M91" s="3"/>
      <c r="N91" s="3"/>
      <c r="O91" s="3"/>
    </row>
    <row r="92" spans="2:15" x14ac:dyDescent="0.25">
      <c r="B92" s="6"/>
    </row>
    <row r="93" spans="2:15" x14ac:dyDescent="0.25">
      <c r="B93" s="6"/>
    </row>
  </sheetData>
  <mergeCells count="4">
    <mergeCell ref="D5:F5"/>
    <mergeCell ref="K5:L5"/>
    <mergeCell ref="N5:O5"/>
    <mergeCell ref="H5:I5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H13" sqref="H13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JUL!J8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29" priority="1" operator="lessThanOrEqual">
      <formula>0</formula>
    </cfRule>
    <cfRule type="cellIs" dxfId="28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E25" sqref="E25:G29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AGO!J8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23" priority="1" operator="lessThanOrEqual">
      <formula>0</formula>
    </cfRule>
    <cfRule type="cellIs" dxfId="22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E26" sqref="E26:H28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SET!J8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17" priority="1" operator="lessThanOrEqual">
      <formula>0</formula>
    </cfRule>
    <cfRule type="cellIs" dxfId="16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A7" sqref="A7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OUT!J8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11" priority="1" operator="lessThanOrEqual">
      <formula>0</formula>
    </cfRule>
    <cfRule type="cellIs" dxfId="10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J13" sqref="J13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NOV!J8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5" priority="1" operator="lessThanOrEqual">
      <formula>0</formula>
    </cfRule>
    <cfRule type="cellIs" dxfId="4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3"/>
  <sheetViews>
    <sheetView showGridLines="0" zoomScaleNormal="100" workbookViewId="0">
      <selection activeCell="A16" sqref="A16"/>
    </sheetView>
  </sheetViews>
  <sheetFormatPr defaultRowHeight="15" x14ac:dyDescent="0.25"/>
  <cols>
    <col min="1" max="1" width="27.7109375" customWidth="1"/>
    <col min="2" max="3" width="1.7109375" customWidth="1"/>
    <col min="4" max="16" width="14.28515625" customWidth="1"/>
    <col min="17" max="17" width="11.85546875" customWidth="1"/>
  </cols>
  <sheetData>
    <row r="1" spans="2:15" ht="21.95" customHeight="1" x14ac:dyDescent="0.25">
      <c r="B1" s="6"/>
    </row>
    <row r="2" spans="2:15" ht="21.95" customHeight="1" x14ac:dyDescent="0.25">
      <c r="B2" s="6"/>
      <c r="D2" s="62" t="s">
        <v>306</v>
      </c>
      <c r="E2" s="62"/>
      <c r="F2" s="62"/>
      <c r="G2" s="62"/>
      <c r="H2" s="62"/>
      <c r="I2" s="62"/>
      <c r="J2" s="62"/>
      <c r="K2" s="62"/>
      <c r="L2" s="62"/>
      <c r="M2" s="62"/>
    </row>
    <row r="3" spans="2:15" ht="23.8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</row>
    <row r="5" spans="2:15" ht="21.95" customHeight="1" x14ac:dyDescent="0.25">
      <c r="B5" s="6"/>
      <c r="E5" s="1"/>
      <c r="F5" s="1"/>
      <c r="G5" s="1"/>
      <c r="H5" s="1"/>
      <c r="I5" s="1"/>
      <c r="J5" s="1"/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"/>
      <c r="J6" s="1"/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"/>
      <c r="J7" s="1"/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"/>
      <c r="J8" s="1"/>
      <c r="K8" s="1"/>
      <c r="L8" s="1"/>
      <c r="N8" s="1"/>
      <c r="O8" s="1"/>
    </row>
    <row r="9" spans="2:15" ht="5.25" customHeight="1" x14ac:dyDescent="0.25">
      <c r="B9" s="6"/>
    </row>
    <row r="10" spans="2:15" ht="15" customHeight="1" x14ac:dyDescent="0.25">
      <c r="B10" s="6"/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17" ht="15" customHeight="1" x14ac:dyDescent="0.25">
      <c r="B17" s="6"/>
    </row>
    <row r="18" spans="2:17" ht="15" customHeight="1" x14ac:dyDescent="0.25">
      <c r="B18" s="6"/>
    </row>
    <row r="19" spans="2:17" ht="15" customHeight="1" x14ac:dyDescent="0.25">
      <c r="B19" s="6"/>
    </row>
    <row r="20" spans="2:17" ht="15" customHeight="1" x14ac:dyDescent="0.25">
      <c r="B20" s="6"/>
      <c r="D20" s="22" t="s">
        <v>322</v>
      </c>
      <c r="E20" s="17" t="s">
        <v>310</v>
      </c>
      <c r="F20" s="23" t="s">
        <v>311</v>
      </c>
      <c r="G20" s="17" t="s">
        <v>312</v>
      </c>
      <c r="H20" s="23" t="s">
        <v>313</v>
      </c>
      <c r="I20" s="17" t="s">
        <v>314</v>
      </c>
      <c r="J20" s="23" t="s">
        <v>315</v>
      </c>
      <c r="K20" s="17" t="s">
        <v>316</v>
      </c>
      <c r="L20" s="23" t="s">
        <v>317</v>
      </c>
      <c r="M20" s="17" t="s">
        <v>318</v>
      </c>
      <c r="N20" s="23" t="s">
        <v>319</v>
      </c>
      <c r="O20" s="33" t="s">
        <v>320</v>
      </c>
      <c r="P20" s="34" t="s">
        <v>321</v>
      </c>
      <c r="Q20" s="30" t="s">
        <v>323</v>
      </c>
    </row>
    <row r="21" spans="2:17" ht="15" customHeight="1" x14ac:dyDescent="0.25">
      <c r="B21" s="6"/>
      <c r="D21" s="24" t="s">
        <v>20</v>
      </c>
      <c r="E21" s="18">
        <f>JAN!J4</f>
        <v>0</v>
      </c>
      <c r="F21" s="16">
        <f>FEV!J4</f>
        <v>0</v>
      </c>
      <c r="G21" s="18">
        <f>MAR!J4</f>
        <v>0</v>
      </c>
      <c r="H21" s="16">
        <f>ABR!J4</f>
        <v>0</v>
      </c>
      <c r="I21" s="18">
        <f>MAI!J4</f>
        <v>0</v>
      </c>
      <c r="J21" s="16">
        <f>JUN!J4</f>
        <v>0</v>
      </c>
      <c r="K21" s="18">
        <f>JUL!J4</f>
        <v>0</v>
      </c>
      <c r="L21" s="16">
        <f>AGO!J4</f>
        <v>0</v>
      </c>
      <c r="M21" s="18">
        <f>SET!J4</f>
        <v>0</v>
      </c>
      <c r="N21" s="16">
        <f>OUT!J4</f>
        <v>0</v>
      </c>
      <c r="O21" s="20">
        <f>NOV!J4</f>
        <v>0</v>
      </c>
      <c r="P21" s="25">
        <f>DEZ!J4</f>
        <v>0</v>
      </c>
      <c r="Q21" s="31">
        <f>SUM(E21:P21)</f>
        <v>0</v>
      </c>
    </row>
    <row r="22" spans="2:17" ht="15" customHeight="1" x14ac:dyDescent="0.25">
      <c r="B22" s="6"/>
      <c r="D22" s="26" t="s">
        <v>0</v>
      </c>
      <c r="E22" s="18">
        <f>JAN!J5</f>
        <v>0</v>
      </c>
      <c r="F22" s="16">
        <f>FEV!J5</f>
        <v>0</v>
      </c>
      <c r="G22" s="18">
        <f>MAR!J5</f>
        <v>0</v>
      </c>
      <c r="H22" s="16">
        <f>ABR!J5</f>
        <v>0</v>
      </c>
      <c r="I22" s="18">
        <f>MAI!J5</f>
        <v>0</v>
      </c>
      <c r="J22" s="16">
        <f>JUN!J5</f>
        <v>0</v>
      </c>
      <c r="K22" s="18">
        <f>JUL!J5</f>
        <v>0</v>
      </c>
      <c r="L22" s="16">
        <f>AGO!J5</f>
        <v>0</v>
      </c>
      <c r="M22" s="18">
        <f>SET!J5</f>
        <v>0</v>
      </c>
      <c r="N22" s="16">
        <f>OUT!J5</f>
        <v>0</v>
      </c>
      <c r="O22" s="20">
        <f>NOV!J5</f>
        <v>0</v>
      </c>
      <c r="P22" s="25">
        <f>DEZ!J5</f>
        <v>0</v>
      </c>
      <c r="Q22" s="31">
        <f t="shared" ref="Q22:Q24" si="0">SUM(E22:P22)</f>
        <v>0</v>
      </c>
    </row>
    <row r="23" spans="2:17" ht="15" customHeight="1" x14ac:dyDescent="0.25">
      <c r="B23" s="6"/>
      <c r="D23" s="26" t="s">
        <v>287</v>
      </c>
      <c r="E23" s="18">
        <f>JAN!J6</f>
        <v>0</v>
      </c>
      <c r="F23" s="16">
        <f>FEV!J6</f>
        <v>0</v>
      </c>
      <c r="G23" s="18">
        <f>MAR!J6</f>
        <v>0</v>
      </c>
      <c r="H23" s="16">
        <f>ABR!J6</f>
        <v>0</v>
      </c>
      <c r="I23" s="18">
        <f>MAI!J6</f>
        <v>0</v>
      </c>
      <c r="J23" s="16">
        <f>JUN!J6</f>
        <v>0</v>
      </c>
      <c r="K23" s="18">
        <f>JUL!J6</f>
        <v>0</v>
      </c>
      <c r="L23" s="16">
        <f>AGO!J6</f>
        <v>0</v>
      </c>
      <c r="M23" s="18">
        <f>SET!J6</f>
        <v>0</v>
      </c>
      <c r="N23" s="16">
        <f>OUT!J6</f>
        <v>0</v>
      </c>
      <c r="O23" s="20">
        <f>NOV!J6</f>
        <v>0</v>
      </c>
      <c r="P23" s="25">
        <f>DEZ!J6</f>
        <v>0</v>
      </c>
      <c r="Q23" s="31">
        <f t="shared" si="0"/>
        <v>0</v>
      </c>
    </row>
    <row r="24" spans="2:17" ht="15" customHeight="1" x14ac:dyDescent="0.25">
      <c r="B24" s="6"/>
      <c r="D24" s="27" t="s">
        <v>19</v>
      </c>
      <c r="E24" s="19">
        <f>JAN!J7</f>
        <v>0</v>
      </c>
      <c r="F24" s="28">
        <f>FEV!J7</f>
        <v>0</v>
      </c>
      <c r="G24" s="19">
        <f>MAR!J7</f>
        <v>0</v>
      </c>
      <c r="H24" s="28">
        <f>ABR!J7</f>
        <v>0</v>
      </c>
      <c r="I24" s="19">
        <f>MAI!J7</f>
        <v>0</v>
      </c>
      <c r="J24" s="28">
        <f>JUN!J7</f>
        <v>0</v>
      </c>
      <c r="K24" s="19">
        <f>JUL!J7</f>
        <v>0</v>
      </c>
      <c r="L24" s="28">
        <f>AGO!J7</f>
        <v>0</v>
      </c>
      <c r="M24" s="19">
        <f>SET!J7</f>
        <v>0</v>
      </c>
      <c r="N24" s="28">
        <f>OUT!J7</f>
        <v>0</v>
      </c>
      <c r="O24" s="21">
        <f>NOV!J7</f>
        <v>0</v>
      </c>
      <c r="P24" s="29">
        <f>DEZ!J7</f>
        <v>0</v>
      </c>
      <c r="Q24" s="32">
        <f t="shared" si="0"/>
        <v>0</v>
      </c>
    </row>
    <row r="25" spans="2:17" ht="15" customHeight="1" x14ac:dyDescent="0.25">
      <c r="B25" s="6"/>
    </row>
    <row r="26" spans="2:17" ht="15" customHeight="1" x14ac:dyDescent="0.25">
      <c r="B26" s="6"/>
    </row>
    <row r="27" spans="2:17" ht="15" customHeight="1" x14ac:dyDescent="0.25">
      <c r="B27" s="6"/>
    </row>
    <row r="28" spans="2:17" ht="15" customHeight="1" x14ac:dyDescent="0.25">
      <c r="B28" s="6"/>
    </row>
    <row r="29" spans="2:17" ht="15" customHeight="1" x14ac:dyDescent="0.25">
      <c r="B29" s="6"/>
    </row>
    <row r="30" spans="2:17" ht="15" customHeight="1" x14ac:dyDescent="0.25">
      <c r="B30" s="6"/>
    </row>
    <row r="31" spans="2:17" ht="15" customHeight="1" x14ac:dyDescent="0.25">
      <c r="B31" s="6"/>
    </row>
    <row r="32" spans="2:17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1">
    <mergeCell ref="D2:M2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'PLANO DE CONTAS'!$Q$28:$Q$31</xm:f>
          </x14:formula1>
          <xm:sqref>E34:E37 E43:E1048576</xm:sqref>
        </x14:dataValidation>
        <x14:dataValidation type="list" allowBlank="1" showInputMessage="1" showErrorMessage="1">
          <x14:formula1>
            <xm:f>INDIRECT(VLOOKUP($E34,'PLANO DE CONTAS'!$Q$28:$R$31,2,0))</xm:f>
          </x14:formula1>
          <xm:sqref>F34:F37 F43:F1048576</xm:sqref>
        </x14:dataValidation>
        <x14:dataValidation type="list" allowBlank="1" showInputMessage="1" showErrorMessage="1">
          <x14:formula1>
            <xm:f>INDIRECT(VLOOKUP($F34,'PLANO DE CONTAS'!$Q$9:$R$26,2,0))</xm:f>
          </x14:formula1>
          <xm:sqref>G34:G37 G43:G1048576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showGridLines="0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1" sqref="E11:I12"/>
    </sheetView>
  </sheetViews>
  <sheetFormatPr defaultRowHeight="15" x14ac:dyDescent="0.25"/>
  <cols>
    <col min="1" max="1" width="27.7109375" style="42" customWidth="1"/>
    <col min="2" max="3" width="1.7109375" style="42" customWidth="1"/>
    <col min="4" max="4" width="16.42578125" style="41" customWidth="1"/>
    <col min="5" max="5" width="14.42578125" style="41" customWidth="1"/>
    <col min="6" max="6" width="22.42578125" style="41" customWidth="1"/>
    <col min="7" max="7" width="23.28515625" style="41" customWidth="1"/>
    <col min="8" max="8" width="26.42578125" style="41" customWidth="1"/>
    <col min="9" max="9" width="15.7109375" style="57" bestFit="1" customWidth="1"/>
    <col min="10" max="10" width="15" style="42" customWidth="1"/>
    <col min="11" max="12" width="26.42578125" style="42" customWidth="1"/>
    <col min="13" max="13" width="1.7109375" style="42" customWidth="1"/>
    <col min="14" max="14" width="7.28515625" style="42" customWidth="1"/>
    <col min="15" max="15" width="29.7109375" style="42" customWidth="1"/>
    <col min="16" max="16384" width="9.140625" style="42"/>
  </cols>
  <sheetData>
    <row r="1" spans="1:15" ht="21.95" customHeight="1" x14ac:dyDescent="0.25">
      <c r="B1" s="43"/>
      <c r="D1" s="42"/>
      <c r="E1" s="42"/>
      <c r="F1" s="42"/>
      <c r="G1" s="42"/>
      <c r="H1" s="42"/>
      <c r="I1" s="54"/>
    </row>
    <row r="2" spans="1:15" ht="21.95" customHeight="1" x14ac:dyDescent="0.25">
      <c r="B2" s="43"/>
      <c r="D2" s="44" t="s">
        <v>306</v>
      </c>
      <c r="E2" s="44"/>
      <c r="F2" s="44"/>
      <c r="G2" s="44"/>
      <c r="H2" s="44"/>
      <c r="I2" s="55"/>
      <c r="J2" s="44"/>
    </row>
    <row r="3" spans="1:15" ht="24.75" customHeight="1" x14ac:dyDescent="0.25">
      <c r="B3" s="43"/>
      <c r="D3" s="45"/>
      <c r="E3" s="45"/>
      <c r="F3" s="45"/>
      <c r="G3" s="45"/>
      <c r="H3" s="45"/>
      <c r="I3" s="56"/>
      <c r="J3" s="45"/>
      <c r="K3" s="45"/>
      <c r="L3" s="45"/>
      <c r="M3" s="45"/>
      <c r="N3" s="45"/>
      <c r="O3" s="45"/>
    </row>
    <row r="4" spans="1:15" ht="21.95" customHeight="1" x14ac:dyDescent="0.25">
      <c r="B4" s="43"/>
      <c r="D4" s="63" t="s">
        <v>307</v>
      </c>
      <c r="E4" s="64"/>
      <c r="F4" s="42"/>
      <c r="G4" s="42"/>
      <c r="H4" s="42"/>
      <c r="I4" s="46" t="s">
        <v>35</v>
      </c>
      <c r="J4" s="47">
        <f>SUMIF(E11:E1048576,I4,I11:I1048576)</f>
        <v>0</v>
      </c>
    </row>
    <row r="5" spans="1:15" ht="21.95" customHeight="1" x14ac:dyDescent="0.25">
      <c r="B5" s="43"/>
      <c r="D5" s="65"/>
      <c r="E5" s="66"/>
      <c r="F5" s="48"/>
      <c r="G5" s="48"/>
      <c r="H5" s="48"/>
      <c r="I5" s="46" t="s">
        <v>34</v>
      </c>
      <c r="J5" s="47">
        <f>SUMIF(E11:E1048576,I5,I11:I1048576)</f>
        <v>0</v>
      </c>
      <c r="K5" s="48"/>
      <c r="L5" s="48"/>
      <c r="N5" s="48"/>
      <c r="O5" s="48"/>
    </row>
    <row r="6" spans="1:15" ht="18.75" x14ac:dyDescent="0.25">
      <c r="B6" s="43"/>
      <c r="D6" s="42"/>
      <c r="E6" s="48"/>
      <c r="F6" s="48"/>
      <c r="G6" s="48"/>
      <c r="H6" s="48"/>
      <c r="I6" s="46" t="s">
        <v>36</v>
      </c>
      <c r="J6" s="47">
        <f>SUMIF(E11:E1048576,I6,I11:I1048576)</f>
        <v>0</v>
      </c>
      <c r="K6" s="48"/>
      <c r="L6" s="48"/>
      <c r="N6" s="48"/>
      <c r="O6" s="48"/>
    </row>
    <row r="7" spans="1:15" ht="18.75" x14ac:dyDescent="0.25">
      <c r="A7" s="49"/>
      <c r="B7" s="43"/>
      <c r="D7" s="42"/>
      <c r="E7" s="48"/>
      <c r="F7" s="48"/>
      <c r="G7" s="48"/>
      <c r="H7" s="48"/>
      <c r="I7" s="46" t="s">
        <v>308</v>
      </c>
      <c r="J7" s="47">
        <f>SUMIF(E11:E1048576,I7,I11:I1048576)</f>
        <v>0</v>
      </c>
      <c r="K7" s="48"/>
      <c r="L7" s="48"/>
      <c r="N7" s="48"/>
      <c r="O7" s="48"/>
    </row>
    <row r="8" spans="1:15" ht="18.75" x14ac:dyDescent="0.25">
      <c r="B8" s="43"/>
      <c r="D8" s="42"/>
      <c r="E8" s="48"/>
      <c r="F8" s="48"/>
      <c r="G8" s="48"/>
      <c r="H8" s="48"/>
      <c r="I8" s="50" t="s">
        <v>309</v>
      </c>
      <c r="J8" s="51">
        <f>D5+J4-J5-J6-J7</f>
        <v>0</v>
      </c>
      <c r="K8" s="48"/>
      <c r="L8" s="48"/>
      <c r="N8" s="48"/>
      <c r="O8" s="48"/>
    </row>
    <row r="9" spans="1:15" ht="4.5" customHeight="1" x14ac:dyDescent="0.25">
      <c r="B9" s="43"/>
      <c r="D9" s="42"/>
      <c r="E9" s="48"/>
      <c r="F9" s="48"/>
      <c r="G9" s="48"/>
      <c r="H9" s="48"/>
      <c r="I9" s="48"/>
      <c r="J9" s="48"/>
    </row>
    <row r="10" spans="1:15" ht="15" customHeight="1" x14ac:dyDescent="0.25">
      <c r="B10" s="43"/>
      <c r="D10" s="52" t="s">
        <v>326</v>
      </c>
      <c r="E10" s="52" t="s">
        <v>305</v>
      </c>
      <c r="F10" s="52" t="s">
        <v>158</v>
      </c>
      <c r="G10" s="52" t="s">
        <v>159</v>
      </c>
      <c r="H10" s="52" t="s">
        <v>283</v>
      </c>
      <c r="I10" s="52" t="s">
        <v>284</v>
      </c>
      <c r="J10" s="52" t="s">
        <v>325</v>
      </c>
    </row>
    <row r="11" spans="1:15" ht="15" customHeight="1" x14ac:dyDescent="0.25">
      <c r="B11" s="43"/>
      <c r="J11" s="53">
        <f>SUM(J10,IF(Tabela46[[#This Row],[Tipo]]="Receitas",Tabela46[[#This Row],[Valor]],-Tabela46[[#This Row],[Valor]]))</f>
        <v>0</v>
      </c>
    </row>
    <row r="12" spans="1:15" ht="15" customHeight="1" x14ac:dyDescent="0.25">
      <c r="B12" s="43"/>
      <c r="J12" s="53">
        <f>SUM(J11,IF(Tabela46[[#This Row],[Tipo]]="Receitas",Tabela46[[#This Row],[Valor]],-Tabela46[[#This Row],[Valor]]))</f>
        <v>0</v>
      </c>
    </row>
    <row r="13" spans="1:15" ht="15" customHeight="1" x14ac:dyDescent="0.25">
      <c r="B13" s="43"/>
      <c r="J13" s="53">
        <f>SUM(J12,IF(Tabela46[[#This Row],[Tipo]]="Receitas",Tabela46[[#This Row],[Valor]],-Tabela46[[#This Row],[Valor]]))</f>
        <v>0</v>
      </c>
    </row>
    <row r="14" spans="1:15" ht="15" customHeight="1" x14ac:dyDescent="0.25">
      <c r="B14" s="43"/>
      <c r="J14" s="53">
        <f>SUM(J13,IF(Tabela46[[#This Row],[Tipo]]="Receitas",Tabela46[[#This Row],[Valor]],-Tabela46[[#This Row],[Valor]]))</f>
        <v>0</v>
      </c>
    </row>
    <row r="15" spans="1:15" ht="15" customHeight="1" x14ac:dyDescent="0.25">
      <c r="B15" s="43"/>
      <c r="J15" s="53">
        <f>SUM(J14,IF(Tabela46[[#This Row],[Tipo]]="Receitas",Tabela46[[#This Row],[Valor]],-Tabela46[[#This Row],[Valor]]))</f>
        <v>0</v>
      </c>
    </row>
    <row r="16" spans="1:15" ht="15" customHeight="1" x14ac:dyDescent="0.25">
      <c r="B16" s="43"/>
      <c r="J16" s="53">
        <f>SUM(J15,IF(Tabela46[[#This Row],[Tipo]]="Receitas",Tabela46[[#This Row],[Valor]],-Tabela46[[#This Row],[Valor]]))</f>
        <v>0</v>
      </c>
    </row>
    <row r="17" spans="2:10" ht="15" customHeight="1" x14ac:dyDescent="0.25">
      <c r="B17" s="43"/>
      <c r="J17" s="53">
        <f>SUM(J16,IF(Tabela46[[#This Row],[Tipo]]="Receitas",Tabela46[[#This Row],[Valor]],-Tabela46[[#This Row],[Valor]]))</f>
        <v>0</v>
      </c>
    </row>
    <row r="18" spans="2:10" ht="15" customHeight="1" x14ac:dyDescent="0.25">
      <c r="B18" s="43"/>
      <c r="J18" s="53">
        <f>SUM(J17,IF(Tabela46[[#This Row],[Tipo]]="Receitas",Tabela46[[#This Row],[Valor]],-Tabela46[[#This Row],[Valor]]))</f>
        <v>0</v>
      </c>
    </row>
    <row r="19" spans="2:10" ht="15" customHeight="1" x14ac:dyDescent="0.25">
      <c r="B19" s="43"/>
      <c r="J19" s="53">
        <f>SUM(J18,IF(Tabela46[[#This Row],[Tipo]]="Receitas",Tabela46[[#This Row],[Valor]],-Tabela46[[#This Row],[Valor]]))</f>
        <v>0</v>
      </c>
    </row>
    <row r="20" spans="2:10" ht="15" customHeight="1" x14ac:dyDescent="0.25">
      <c r="B20" s="43"/>
      <c r="J20" s="53">
        <f>SUM(J19,IF(Tabela46[[#This Row],[Tipo]]="Receitas",Tabela46[[#This Row],[Valor]],-Tabela46[[#This Row],[Valor]]))</f>
        <v>0</v>
      </c>
    </row>
    <row r="21" spans="2:10" ht="15" customHeight="1" x14ac:dyDescent="0.25">
      <c r="B21" s="43"/>
      <c r="J21" s="53">
        <f>SUM(J20,IF(Tabela46[[#This Row],[Tipo]]="Receitas",Tabela46[[#This Row],[Valor]],-Tabela46[[#This Row],[Valor]]))</f>
        <v>0</v>
      </c>
    </row>
    <row r="22" spans="2:10" ht="15" customHeight="1" x14ac:dyDescent="0.25">
      <c r="B22" s="43"/>
      <c r="J22" s="53">
        <f>SUM(J21,IF(Tabela46[[#This Row],[Tipo]]="Receitas",Tabela46[[#This Row],[Valor]],-Tabela46[[#This Row],[Valor]]))</f>
        <v>0</v>
      </c>
    </row>
    <row r="23" spans="2:10" ht="15" customHeight="1" x14ac:dyDescent="0.25">
      <c r="B23" s="43"/>
      <c r="J23" s="53">
        <f>SUM(J22,IF(Tabela46[[#This Row],[Tipo]]="Receitas",Tabela46[[#This Row],[Valor]],-Tabela46[[#This Row],[Valor]]))</f>
        <v>0</v>
      </c>
    </row>
    <row r="24" spans="2:10" ht="15" customHeight="1" x14ac:dyDescent="0.25">
      <c r="B24" s="43"/>
      <c r="J24" s="53">
        <f>SUM(J23,IF(Tabela46[[#This Row],[Tipo]]="Receitas",Tabela46[[#This Row],[Valor]],-Tabela46[[#This Row],[Valor]]))</f>
        <v>0</v>
      </c>
    </row>
    <row r="25" spans="2:10" ht="15" customHeight="1" x14ac:dyDescent="0.25">
      <c r="B25" s="43"/>
      <c r="J25" s="53">
        <f>SUM(J24,IF(Tabela46[[#This Row],[Tipo]]="Receitas",Tabela46[[#This Row],[Valor]],-Tabela46[[#This Row],[Valor]]))</f>
        <v>0</v>
      </c>
    </row>
    <row r="26" spans="2:10" ht="15" customHeight="1" x14ac:dyDescent="0.25">
      <c r="B26" s="43"/>
      <c r="J26" s="53">
        <f>SUM(J25,IF(Tabela46[[#This Row],[Tipo]]="Receitas",Tabela46[[#This Row],[Valor]],-Tabela46[[#This Row],[Valor]]))</f>
        <v>0</v>
      </c>
    </row>
    <row r="27" spans="2:10" ht="15" customHeight="1" x14ac:dyDescent="0.25">
      <c r="B27" s="43"/>
      <c r="J27" s="53">
        <f>SUM(J26,IF(Tabela46[[#This Row],[Tipo]]="Receitas",Tabela46[[#This Row],[Valor]],-Tabela46[[#This Row],[Valor]]))</f>
        <v>0</v>
      </c>
    </row>
    <row r="28" spans="2:10" ht="15" customHeight="1" x14ac:dyDescent="0.25">
      <c r="B28" s="43"/>
      <c r="J28" s="53">
        <f>SUM(J27,IF(Tabela46[[#This Row],[Tipo]]="Receitas",Tabela46[[#This Row],[Valor]],-Tabela46[[#This Row],[Valor]]))</f>
        <v>0</v>
      </c>
    </row>
    <row r="29" spans="2:10" ht="15" customHeight="1" x14ac:dyDescent="0.25">
      <c r="B29" s="43"/>
      <c r="J29" s="53">
        <f>SUM(J28,IF(Tabela46[[#This Row],[Tipo]]="Receitas",Tabela46[[#This Row],[Valor]],-Tabela46[[#This Row],[Valor]]))</f>
        <v>0</v>
      </c>
    </row>
    <row r="30" spans="2:10" ht="15" customHeight="1" x14ac:dyDescent="0.25">
      <c r="B30" s="43"/>
      <c r="J30" s="53">
        <f>SUM(J29,IF(Tabela46[[#This Row],[Tipo]]="Receitas",Tabela46[[#This Row],[Valor]],-Tabela46[[#This Row],[Valor]]))</f>
        <v>0</v>
      </c>
    </row>
    <row r="31" spans="2:10" ht="15" customHeight="1" x14ac:dyDescent="0.25">
      <c r="B31" s="43"/>
      <c r="J31" s="53">
        <f>SUM(J30,IF(Tabela46[[#This Row],[Tipo]]="Receitas",Tabela46[[#This Row],[Valor]],-Tabela46[[#This Row],[Valor]]))</f>
        <v>0</v>
      </c>
    </row>
    <row r="32" spans="2:10" ht="15" customHeight="1" x14ac:dyDescent="0.25">
      <c r="B32" s="43"/>
      <c r="J32" s="53">
        <f>SUM(J31,IF(Tabela46[[#This Row],[Tipo]]="Receitas",Tabela46[[#This Row],[Valor]],-Tabela46[[#This Row],[Valor]]))</f>
        <v>0</v>
      </c>
    </row>
    <row r="33" spans="2:10" ht="15" customHeight="1" x14ac:dyDescent="0.25">
      <c r="B33" s="43"/>
      <c r="J33" s="53">
        <f>SUM(J32,IF(Tabela46[[#This Row],[Tipo]]="Receitas",Tabela46[[#This Row],[Valor]],-Tabela46[[#This Row],[Valor]]))</f>
        <v>0</v>
      </c>
    </row>
    <row r="34" spans="2:10" ht="15" customHeight="1" x14ac:dyDescent="0.25">
      <c r="B34" s="43"/>
      <c r="J34" s="53">
        <f>SUM(J33,IF(Tabela46[[#This Row],[Tipo]]="Receitas",Tabela46[[#This Row],[Valor]],-Tabela46[[#This Row],[Valor]]))</f>
        <v>0</v>
      </c>
    </row>
    <row r="35" spans="2:10" ht="15" customHeight="1" x14ac:dyDescent="0.25">
      <c r="B35" s="43"/>
      <c r="J35" s="53">
        <f>SUM(J34,IF(Tabela46[[#This Row],[Tipo]]="Receitas",Tabela46[[#This Row],[Valor]],-Tabela46[[#This Row],[Valor]]))</f>
        <v>0</v>
      </c>
    </row>
    <row r="36" spans="2:10" ht="15" customHeight="1" x14ac:dyDescent="0.25">
      <c r="B36" s="43"/>
      <c r="J36" s="53">
        <f>SUM(J35,IF(Tabela46[[#This Row],[Tipo]]="Receitas",Tabela46[[#This Row],[Valor]],-Tabela46[[#This Row],[Valor]]))</f>
        <v>0</v>
      </c>
    </row>
    <row r="37" spans="2:10" ht="15" customHeight="1" x14ac:dyDescent="0.25">
      <c r="B37" s="43"/>
      <c r="J37" s="53">
        <f>SUM(J36,IF(Tabela46[[#This Row],[Tipo]]="Receitas",Tabela46[[#This Row],[Valor]],-Tabela46[[#This Row],[Valor]]))</f>
        <v>0</v>
      </c>
    </row>
    <row r="38" spans="2:10" ht="15" customHeight="1" x14ac:dyDescent="0.25">
      <c r="B38" s="43"/>
      <c r="J38" s="53">
        <f>SUM(J37,IF(Tabela46[[#This Row],[Tipo]]="Receitas",Tabela46[[#This Row],[Valor]],-Tabela46[[#This Row],[Valor]]))</f>
        <v>0</v>
      </c>
    </row>
    <row r="39" spans="2:10" ht="15" customHeight="1" x14ac:dyDescent="0.25">
      <c r="B39" s="43"/>
      <c r="J39" s="53">
        <f>SUM(J38,IF(Tabela46[[#This Row],[Tipo]]="Receitas",Tabela46[[#This Row],[Valor]],-Tabela46[[#This Row],[Valor]]))</f>
        <v>0</v>
      </c>
    </row>
    <row r="40" spans="2:10" ht="15" customHeight="1" x14ac:dyDescent="0.25">
      <c r="B40" s="43"/>
      <c r="J40" s="53">
        <f>SUM(J39,IF(Tabela46[[#This Row],[Tipo]]="Receitas",Tabela46[[#This Row],[Valor]],-Tabela46[[#This Row],[Valor]]))</f>
        <v>0</v>
      </c>
    </row>
    <row r="41" spans="2:10" ht="15" customHeight="1" x14ac:dyDescent="0.25">
      <c r="B41" s="43"/>
      <c r="J41" s="53">
        <f>SUM(J40,IF(Tabela46[[#This Row],[Tipo]]="Receitas",Tabela46[[#This Row],[Valor]],-Tabela46[[#This Row],[Valor]]))</f>
        <v>0</v>
      </c>
    </row>
    <row r="42" spans="2:10" ht="15" customHeight="1" x14ac:dyDescent="0.25">
      <c r="B42" s="43"/>
      <c r="J42" s="53">
        <f>SUM(J41,IF(Tabela46[[#This Row],[Tipo]]="Receitas",Tabela46[[#This Row],[Valor]],-Tabela46[[#This Row],[Valor]]))</f>
        <v>0</v>
      </c>
    </row>
    <row r="43" spans="2:10" ht="15" customHeight="1" x14ac:dyDescent="0.25">
      <c r="B43" s="43"/>
      <c r="J43" s="53">
        <f>SUM(J42,IF(Tabela46[[#This Row],[Tipo]]="Receitas",Tabela46[[#This Row],[Valor]],-Tabela46[[#This Row],[Valor]]))</f>
        <v>0</v>
      </c>
    </row>
    <row r="44" spans="2:10" ht="15" customHeight="1" x14ac:dyDescent="0.25">
      <c r="B44" s="43"/>
      <c r="J44" s="53">
        <f>SUM(J43,IF(Tabela46[[#This Row],[Tipo]]="Receitas",Tabela46[[#This Row],[Valor]],-Tabela46[[#This Row],[Valor]]))</f>
        <v>0</v>
      </c>
    </row>
    <row r="45" spans="2:10" ht="15" customHeight="1" x14ac:dyDescent="0.25">
      <c r="B45" s="43"/>
      <c r="J45" s="53">
        <f>SUM(J44,IF(Tabela46[[#This Row],[Tipo]]="Receitas",Tabela46[[#This Row],[Valor]],-Tabela46[[#This Row],[Valor]]))</f>
        <v>0</v>
      </c>
    </row>
    <row r="46" spans="2:10" ht="15" customHeight="1" x14ac:dyDescent="0.25">
      <c r="B46" s="43"/>
      <c r="J46" s="53">
        <f>SUM(J45,IF(Tabela46[[#This Row],[Tipo]]="Receitas",Tabela46[[#This Row],[Valor]],-Tabela46[[#This Row],[Valor]]))</f>
        <v>0</v>
      </c>
    </row>
    <row r="47" spans="2:10" ht="15" customHeight="1" x14ac:dyDescent="0.25">
      <c r="B47" s="43"/>
      <c r="J47" s="53">
        <f>SUM(J46,IF(Tabela46[[#This Row],[Tipo]]="Receitas",Tabela46[[#This Row],[Valor]],-Tabela46[[#This Row],[Valor]]))</f>
        <v>0</v>
      </c>
    </row>
    <row r="48" spans="2:10" ht="15" customHeight="1" x14ac:dyDescent="0.25">
      <c r="B48" s="43"/>
      <c r="J48" s="53">
        <f>SUM(J47,IF(Tabela46[[#This Row],[Tipo]]="Receitas",Tabela46[[#This Row],[Valor]],-Tabela46[[#This Row],[Valor]]))</f>
        <v>0</v>
      </c>
    </row>
    <row r="49" spans="2:10" ht="15" customHeight="1" x14ac:dyDescent="0.25">
      <c r="B49" s="43"/>
      <c r="J49" s="53">
        <f>SUM(J48,IF(Tabela46[[#This Row],[Tipo]]="Receitas",Tabela46[[#This Row],[Valor]],-Tabela46[[#This Row],[Valor]]))</f>
        <v>0</v>
      </c>
    </row>
    <row r="50" spans="2:10" ht="15" customHeight="1" x14ac:dyDescent="0.25">
      <c r="B50" s="43"/>
      <c r="J50" s="53">
        <f>SUM(J49,IF(Tabela46[[#This Row],[Tipo]]="Receitas",Tabela46[[#This Row],[Valor]],-Tabela46[[#This Row],[Valor]]))</f>
        <v>0</v>
      </c>
    </row>
    <row r="51" spans="2:10" ht="15" customHeight="1" x14ac:dyDescent="0.25">
      <c r="B51" s="43"/>
      <c r="J51" s="53">
        <f>SUM(J50,IF(Tabela46[[#This Row],[Tipo]]="Receitas",Tabela46[[#This Row],[Valor]],-Tabela46[[#This Row],[Valor]]))</f>
        <v>0</v>
      </c>
    </row>
    <row r="52" spans="2:10" ht="15" customHeight="1" x14ac:dyDescent="0.25">
      <c r="B52" s="43"/>
      <c r="J52" s="53">
        <f>SUM(J51,IF(Tabela46[[#This Row],[Tipo]]="Receitas",Tabela46[[#This Row],[Valor]],-Tabela46[[#This Row],[Valor]]))</f>
        <v>0</v>
      </c>
    </row>
    <row r="53" spans="2:10" ht="15" customHeight="1" x14ac:dyDescent="0.25">
      <c r="B53" s="43"/>
      <c r="J53" s="53">
        <f>SUM(J52,IF(Tabela46[[#This Row],[Tipo]]="Receitas",Tabela46[[#This Row],[Valor]],-Tabela46[[#This Row],[Valor]]))</f>
        <v>0</v>
      </c>
    </row>
    <row r="54" spans="2:10" ht="15" customHeight="1" x14ac:dyDescent="0.25">
      <c r="B54" s="43"/>
      <c r="J54" s="53">
        <f>SUM(J53,IF(Tabela46[[#This Row],[Tipo]]="Receitas",Tabela46[[#This Row],[Valor]],-Tabela46[[#This Row],[Valor]]))</f>
        <v>0</v>
      </c>
    </row>
    <row r="55" spans="2:10" ht="15" customHeight="1" x14ac:dyDescent="0.25">
      <c r="B55" s="43"/>
      <c r="J55" s="53">
        <f>SUM(J54,IF(Tabela46[[#This Row],[Tipo]]="Receitas",Tabela46[[#This Row],[Valor]],-Tabela46[[#This Row],[Valor]]))</f>
        <v>0</v>
      </c>
    </row>
    <row r="56" spans="2:10" ht="15" customHeight="1" x14ac:dyDescent="0.25">
      <c r="B56" s="43"/>
      <c r="J56" s="53">
        <f>SUM(J55,IF(Tabela46[[#This Row],[Tipo]]="Receitas",Tabela46[[#This Row],[Valor]],-Tabela46[[#This Row],[Valor]]))</f>
        <v>0</v>
      </c>
    </row>
    <row r="57" spans="2:10" ht="15" customHeight="1" x14ac:dyDescent="0.25">
      <c r="B57" s="43"/>
      <c r="J57" s="53">
        <f>SUM(J56,IF(Tabela46[[#This Row],[Tipo]]="Receitas",Tabela46[[#This Row],[Valor]],-Tabela46[[#This Row],[Valor]]))</f>
        <v>0</v>
      </c>
    </row>
    <row r="58" spans="2:10" ht="15" customHeight="1" x14ac:dyDescent="0.25">
      <c r="B58" s="43"/>
      <c r="J58" s="53">
        <f>SUM(J57,IF(Tabela46[[#This Row],[Tipo]]="Receitas",Tabela46[[#This Row],[Valor]],-Tabela46[[#This Row],[Valor]]))</f>
        <v>0</v>
      </c>
    </row>
    <row r="59" spans="2:10" ht="15" customHeight="1" x14ac:dyDescent="0.25">
      <c r="B59" s="43"/>
      <c r="J59" s="53">
        <f>SUM(J58,IF(Tabela46[[#This Row],[Tipo]]="Receitas",Tabela46[[#This Row],[Valor]],-Tabela46[[#This Row],[Valor]]))</f>
        <v>0</v>
      </c>
    </row>
    <row r="60" spans="2:10" ht="15" customHeight="1" x14ac:dyDescent="0.25">
      <c r="B60" s="43"/>
      <c r="J60" s="53">
        <f>SUM(J59,IF(Tabela46[[#This Row],[Tipo]]="Receitas",Tabela46[[#This Row],[Valor]],-Tabela46[[#This Row],[Valor]]))</f>
        <v>0</v>
      </c>
    </row>
    <row r="61" spans="2:10" ht="15" customHeight="1" x14ac:dyDescent="0.25">
      <c r="B61" s="43"/>
    </row>
    <row r="62" spans="2:10" ht="15" customHeight="1" x14ac:dyDescent="0.25">
      <c r="B62" s="43"/>
    </row>
    <row r="63" spans="2:10" ht="15" customHeight="1" x14ac:dyDescent="0.25">
      <c r="B63" s="43"/>
    </row>
    <row r="64" spans="2:10" ht="15" customHeight="1" x14ac:dyDescent="0.25">
      <c r="B64" s="43"/>
    </row>
    <row r="65" spans="2:2" ht="15" customHeight="1" x14ac:dyDescent="0.25">
      <c r="B65" s="43"/>
    </row>
    <row r="66" spans="2:2" ht="15" customHeight="1" x14ac:dyDescent="0.25">
      <c r="B66" s="43"/>
    </row>
    <row r="67" spans="2:2" ht="15" customHeight="1" x14ac:dyDescent="0.25">
      <c r="B67" s="43"/>
    </row>
    <row r="68" spans="2:2" ht="15" customHeight="1" x14ac:dyDescent="0.25">
      <c r="B68" s="43"/>
    </row>
    <row r="69" spans="2:2" ht="15" customHeight="1" x14ac:dyDescent="0.25">
      <c r="B69" s="43"/>
    </row>
    <row r="70" spans="2:2" ht="15" customHeight="1" x14ac:dyDescent="0.25">
      <c r="B70" s="43"/>
    </row>
    <row r="71" spans="2:2" ht="15" customHeight="1" x14ac:dyDescent="0.25">
      <c r="B71" s="43"/>
    </row>
    <row r="72" spans="2:2" ht="15" customHeight="1" x14ac:dyDescent="0.25">
      <c r="B72" s="43"/>
    </row>
    <row r="73" spans="2:2" ht="15" customHeight="1" x14ac:dyDescent="0.25">
      <c r="B73" s="43"/>
    </row>
    <row r="74" spans="2:2" ht="15" customHeight="1" x14ac:dyDescent="0.25">
      <c r="B74" s="43"/>
    </row>
    <row r="75" spans="2:2" ht="15" customHeight="1" x14ac:dyDescent="0.25">
      <c r="B75" s="43"/>
    </row>
    <row r="76" spans="2:2" ht="15" customHeight="1" x14ac:dyDescent="0.25">
      <c r="B76" s="43"/>
    </row>
    <row r="77" spans="2:2" ht="15" customHeight="1" x14ac:dyDescent="0.25">
      <c r="B77" s="43"/>
    </row>
    <row r="78" spans="2:2" ht="15" customHeight="1" x14ac:dyDescent="0.25">
      <c r="B78" s="43"/>
    </row>
    <row r="79" spans="2:2" ht="15" customHeight="1" x14ac:dyDescent="0.25">
      <c r="B79" s="43"/>
    </row>
    <row r="80" spans="2:2" ht="15" customHeight="1" x14ac:dyDescent="0.25">
      <c r="B80" s="43"/>
    </row>
    <row r="81" spans="2:2" ht="15" customHeight="1" x14ac:dyDescent="0.25">
      <c r="B81" s="43"/>
    </row>
    <row r="82" spans="2:2" ht="15" customHeight="1" x14ac:dyDescent="0.25">
      <c r="B82" s="43"/>
    </row>
    <row r="83" spans="2:2" ht="15" customHeight="1" x14ac:dyDescent="0.25">
      <c r="B83" s="43"/>
    </row>
    <row r="84" spans="2:2" ht="15" customHeight="1" x14ac:dyDescent="0.25">
      <c r="B84" s="43"/>
    </row>
    <row r="85" spans="2:2" ht="15" customHeight="1" x14ac:dyDescent="0.25">
      <c r="B85" s="43"/>
    </row>
    <row r="86" spans="2:2" x14ac:dyDescent="0.25">
      <c r="B86" s="43"/>
    </row>
    <row r="87" spans="2:2" x14ac:dyDescent="0.25">
      <c r="B87" s="43"/>
    </row>
    <row r="88" spans="2:2" x14ac:dyDescent="0.25">
      <c r="B88" s="43"/>
    </row>
    <row r="89" spans="2:2" x14ac:dyDescent="0.25">
      <c r="B89" s="43"/>
    </row>
    <row r="90" spans="2:2" x14ac:dyDescent="0.25">
      <c r="B90" s="43"/>
    </row>
    <row r="91" spans="2:2" x14ac:dyDescent="0.25">
      <c r="B91" s="43"/>
    </row>
    <row r="92" spans="2:2" x14ac:dyDescent="0.25">
      <c r="B92" s="43"/>
    </row>
    <row r="93" spans="2:2" x14ac:dyDescent="0.25">
      <c r="B93" s="43"/>
    </row>
  </sheetData>
  <mergeCells count="2">
    <mergeCell ref="D4:E4"/>
    <mergeCell ref="D5:E5"/>
  </mergeCells>
  <conditionalFormatting sqref="J8">
    <cfRule type="cellIs" dxfId="84" priority="5" operator="lessThanOrEqual">
      <formula>0</formula>
    </cfRule>
    <cfRule type="cellIs" dxfId="83" priority="6" operator="greaterThanOrEqual">
      <formula>0.01</formula>
    </cfRule>
  </conditionalFormatting>
  <conditionalFormatting sqref="I11:I1048576">
    <cfRule type="expression" dxfId="82" priority="1">
      <formula>$E11&lt;&gt;"Receitas"</formula>
    </cfRule>
    <cfRule type="expression" dxfId="81" priority="4">
      <formula>$E11="Receitas"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H7" sqref="H7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style="60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58"/>
      <c r="L2" s="36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59"/>
      <c r="K3" s="9"/>
      <c r="L3" s="38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  <c r="L4" s="39"/>
    </row>
    <row r="5" spans="2:15" ht="21.95" customHeight="1" x14ac:dyDescent="0.25">
      <c r="B5" s="6"/>
      <c r="D5" s="69">
        <f>JAN!J8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37"/>
      <c r="L5" s="37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40"/>
      <c r="L6" s="37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37"/>
      <c r="L7" s="37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37"/>
      <c r="L8" s="37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  <c r="L9" s="36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52" t="s">
        <v>325</v>
      </c>
      <c r="L10" s="36"/>
    </row>
    <row r="11" spans="2:15" ht="15" customHeight="1" x14ac:dyDescent="0.25">
      <c r="B11" s="6"/>
      <c r="I11" s="57"/>
      <c r="J11" s="53">
        <f>SUM(J10,IF(Tabela467[[#This Row],[Tipo]]="Receitas",Tabela467[[#This Row],[Valor]],-Tabela467[[#This Row],[Valor]]))</f>
        <v>0</v>
      </c>
      <c r="L11" s="36"/>
    </row>
    <row r="12" spans="2:15" ht="15" customHeight="1" x14ac:dyDescent="0.25">
      <c r="B12" s="6"/>
      <c r="I12" s="57"/>
      <c r="J12" s="35">
        <f>SUM(J11,IF(Tabela467[[#This Row],[Tipo]]="Receitas",Tabela467[[#This Row],[Valor]],-Tabela467[[#This Row],[Valor]]))</f>
        <v>0</v>
      </c>
    </row>
    <row r="13" spans="2:15" ht="15" customHeight="1" x14ac:dyDescent="0.25">
      <c r="B13" s="6"/>
      <c r="I13" s="57"/>
      <c r="J13" s="35">
        <f>SUM(J12,IF(Tabela467[[#This Row],[Tipo]]="Receitas",Tabela467[[#This Row],[Valor]],-Tabela467[[#This Row],[Valor]]))</f>
        <v>0</v>
      </c>
    </row>
    <row r="14" spans="2:15" ht="15" customHeight="1" x14ac:dyDescent="0.25">
      <c r="B14" s="6"/>
      <c r="I14" s="57"/>
      <c r="J14" s="35">
        <f>SUM(J13,IF(Tabela467[[#This Row],[Tipo]]="Receitas",Tabela467[[#This Row],[Valor]],-Tabela467[[#This Row],[Valor]]))</f>
        <v>0</v>
      </c>
    </row>
    <row r="15" spans="2:15" ht="15" customHeight="1" x14ac:dyDescent="0.25">
      <c r="B15" s="6"/>
      <c r="I15" s="57"/>
      <c r="J15" s="35">
        <f>SUM(J14,IF(Tabela467[[#This Row],[Tipo]]="Receitas",Tabela467[[#This Row],[Valor]],-Tabela467[[#This Row],[Valor]]))</f>
        <v>0</v>
      </c>
    </row>
    <row r="16" spans="2:15" ht="15" customHeight="1" x14ac:dyDescent="0.25">
      <c r="B16" s="6"/>
      <c r="I16" s="57"/>
      <c r="J16" s="35">
        <f>SUM(J15,IF(Tabela467[[#This Row],[Tipo]]="Receitas",Tabela467[[#This Row],[Valor]],-Tabela467[[#This Row],[Valor]]))</f>
        <v>0</v>
      </c>
    </row>
    <row r="17" spans="2:10" ht="15" customHeight="1" x14ac:dyDescent="0.25">
      <c r="B17" s="6"/>
      <c r="I17" s="57"/>
      <c r="J17" s="35">
        <f>SUM(J16,IF(Tabela467[[#This Row],[Tipo]]="Receitas",Tabela467[[#This Row],[Valor]],-Tabela467[[#This Row],[Valor]]))</f>
        <v>0</v>
      </c>
    </row>
    <row r="18" spans="2:10" ht="15" customHeight="1" x14ac:dyDescent="0.25">
      <c r="B18" s="6"/>
      <c r="I18" s="57"/>
      <c r="J18" s="35">
        <f>SUM(J17,IF(Tabela467[[#This Row],[Tipo]]="Receitas",Tabela467[[#This Row],[Valor]],-Tabela467[[#This Row],[Valor]]))</f>
        <v>0</v>
      </c>
    </row>
    <row r="19" spans="2:10" ht="15" customHeight="1" x14ac:dyDescent="0.25">
      <c r="B19" s="6"/>
      <c r="I19" s="57"/>
      <c r="J19" s="35">
        <f>SUM(J18,IF(Tabela467[[#This Row],[Tipo]]="Receitas",Tabela467[[#This Row],[Valor]],-Tabela467[[#This Row],[Valor]]))</f>
        <v>0</v>
      </c>
    </row>
    <row r="20" spans="2:10" ht="15" customHeight="1" x14ac:dyDescent="0.25">
      <c r="B20" s="6"/>
      <c r="I20" s="57"/>
      <c r="J20" s="35">
        <f>SUM(J19,IF(Tabela467[[#This Row],[Tipo]]="Receitas",Tabela467[[#This Row],[Valor]],-Tabela467[[#This Row],[Valor]]))</f>
        <v>0</v>
      </c>
    </row>
    <row r="21" spans="2:10" ht="15" customHeight="1" x14ac:dyDescent="0.25">
      <c r="B21" s="6"/>
      <c r="I21" s="57"/>
      <c r="J21" s="35">
        <f>SUM(J20,IF(Tabela467[[#This Row],[Tipo]]="Receitas",Tabela467[[#This Row],[Valor]],-Tabela467[[#This Row],[Valor]]))</f>
        <v>0</v>
      </c>
    </row>
    <row r="22" spans="2:10" ht="15" customHeight="1" x14ac:dyDescent="0.25">
      <c r="B22" s="6"/>
      <c r="I22" s="57"/>
      <c r="J22" s="35">
        <f>SUM(J21,IF(Tabela467[[#This Row],[Tipo]]="Receitas",Tabela467[[#This Row],[Valor]],-Tabela467[[#This Row],[Valor]]))</f>
        <v>0</v>
      </c>
    </row>
    <row r="23" spans="2:10" ht="15" customHeight="1" x14ac:dyDescent="0.25">
      <c r="B23" s="6"/>
      <c r="I23" s="57"/>
      <c r="J23" s="35">
        <f>SUM(J22,IF(Tabela467[[#This Row],[Tipo]]="Receitas",Tabela467[[#This Row],[Valor]],-Tabela467[[#This Row],[Valor]]))</f>
        <v>0</v>
      </c>
    </row>
    <row r="24" spans="2:10" ht="15" customHeight="1" x14ac:dyDescent="0.25">
      <c r="B24" s="6"/>
      <c r="I24" s="57"/>
      <c r="J24" s="35">
        <f>SUM(J23,IF(Tabela467[[#This Row],[Tipo]]="Receitas",Tabela467[[#This Row],[Valor]],-Tabela467[[#This Row],[Valor]]))</f>
        <v>0</v>
      </c>
    </row>
    <row r="25" spans="2:10" ht="15" customHeight="1" x14ac:dyDescent="0.25">
      <c r="B25" s="6"/>
      <c r="I25" s="57"/>
      <c r="J25" s="35">
        <f>SUM(J24,IF(Tabela467[[#This Row],[Tipo]]="Receitas",Tabela467[[#This Row],[Valor]],-Tabela467[[#This Row],[Valor]]))</f>
        <v>0</v>
      </c>
    </row>
    <row r="26" spans="2:10" ht="15" customHeight="1" x14ac:dyDescent="0.25">
      <c r="B26" s="6"/>
      <c r="I26" s="57"/>
      <c r="J26" s="35">
        <f>SUM(J25,IF(Tabela467[[#This Row],[Tipo]]="Receitas",Tabela467[[#This Row],[Valor]],-Tabela467[[#This Row],[Valor]]))</f>
        <v>0</v>
      </c>
    </row>
    <row r="27" spans="2:10" ht="15" customHeight="1" x14ac:dyDescent="0.25">
      <c r="B27" s="6"/>
      <c r="I27" s="57"/>
      <c r="J27" s="35">
        <f>SUM(J26,IF(Tabela467[[#This Row],[Tipo]]="Receitas",Tabela467[[#This Row],[Valor]],-Tabela467[[#This Row],[Valor]]))</f>
        <v>0</v>
      </c>
    </row>
    <row r="28" spans="2:10" ht="15" customHeight="1" x14ac:dyDescent="0.25">
      <c r="B28" s="6"/>
      <c r="I28" s="57"/>
      <c r="J28" s="35">
        <f>SUM(J27,IF(Tabela467[[#This Row],[Tipo]]="Receitas",Tabela467[[#This Row],[Valor]],-Tabela467[[#This Row],[Valor]]))</f>
        <v>0</v>
      </c>
    </row>
    <row r="29" spans="2:10" ht="15" customHeight="1" x14ac:dyDescent="0.25">
      <c r="B29" s="6"/>
      <c r="I29" s="57"/>
      <c r="J29" s="35">
        <f>SUM(J28,IF(Tabela467[[#This Row],[Tipo]]="Receitas",Tabela467[[#This Row],[Valor]],-Tabela467[[#This Row],[Valor]]))</f>
        <v>0</v>
      </c>
    </row>
    <row r="30" spans="2:10" ht="15" customHeight="1" x14ac:dyDescent="0.25">
      <c r="B30" s="6"/>
      <c r="I30" s="57"/>
      <c r="J30" s="35">
        <f>SUM(J29,IF(Tabela467[[#This Row],[Tipo]]="Receitas",Tabela467[[#This Row],[Valor]],-Tabela467[[#This Row],[Valor]]))</f>
        <v>0</v>
      </c>
    </row>
    <row r="31" spans="2:10" ht="15" customHeight="1" x14ac:dyDescent="0.25">
      <c r="B31" s="6"/>
      <c r="I31" s="57"/>
      <c r="J31" s="35">
        <f>SUM(J30,IF(Tabela467[[#This Row],[Tipo]]="Receitas",Tabela467[[#This Row],[Valor]],-Tabela467[[#This Row],[Valor]]))</f>
        <v>0</v>
      </c>
    </row>
    <row r="32" spans="2:10" ht="15" customHeight="1" x14ac:dyDescent="0.25">
      <c r="B32" s="6"/>
      <c r="I32" s="57"/>
      <c r="J32" s="35">
        <f>SUM(J31,IF(Tabela467[[#This Row],[Tipo]]="Receitas",Tabela467[[#This Row],[Valor]],-Tabela467[[#This Row],[Valor]]))</f>
        <v>0</v>
      </c>
    </row>
    <row r="33" spans="2:10" ht="15" customHeight="1" x14ac:dyDescent="0.25">
      <c r="B33" s="6"/>
      <c r="I33" s="57"/>
      <c r="J33" s="35">
        <f>SUM(J32,IF(Tabela467[[#This Row],[Tipo]]="Receitas",Tabela467[[#This Row],[Valor]],-Tabela467[[#This Row],[Valor]]))</f>
        <v>0</v>
      </c>
    </row>
    <row r="34" spans="2:10" ht="15" customHeight="1" x14ac:dyDescent="0.25">
      <c r="B34" s="6"/>
      <c r="I34" s="57"/>
      <c r="J34" s="35">
        <f>SUM(J33,IF(Tabela467[[#This Row],[Tipo]]="Receitas",Tabela467[[#This Row],[Valor]],-Tabela467[[#This Row],[Valor]]))</f>
        <v>0</v>
      </c>
    </row>
    <row r="35" spans="2:10" ht="15" customHeight="1" x14ac:dyDescent="0.25">
      <c r="B35" s="6"/>
      <c r="I35" s="57"/>
      <c r="J35" s="35">
        <f>SUM(J34,IF(Tabela467[[#This Row],[Tipo]]="Receitas",Tabela467[[#This Row],[Valor]],-Tabela467[[#This Row],[Valor]]))</f>
        <v>0</v>
      </c>
    </row>
    <row r="36" spans="2:10" ht="15" customHeight="1" x14ac:dyDescent="0.25">
      <c r="B36" s="6"/>
      <c r="I36" s="57"/>
      <c r="J36" s="35">
        <f>SUM(J35,IF(Tabela467[[#This Row],[Tipo]]="Receitas",Tabela467[[#This Row],[Valor]],-Tabela467[[#This Row],[Valor]]))</f>
        <v>0</v>
      </c>
    </row>
    <row r="37" spans="2:10" ht="15" customHeight="1" x14ac:dyDescent="0.25">
      <c r="B37" s="6"/>
      <c r="I37" s="57"/>
      <c r="J37" s="35">
        <f>SUM(J36,IF(Tabela467[[#This Row],[Tipo]]="Receitas",Tabela467[[#This Row],[Valor]],-Tabela467[[#This Row],[Valor]]))</f>
        <v>0</v>
      </c>
    </row>
    <row r="38" spans="2:10" ht="15" customHeight="1" x14ac:dyDescent="0.25">
      <c r="B38" s="6"/>
      <c r="I38" s="57"/>
      <c r="J38" s="35">
        <f>SUM(J37,IF(Tabela467[[#This Row],[Tipo]]="Receitas",Tabela467[[#This Row],[Valor]],-Tabela467[[#This Row],[Valor]]))</f>
        <v>0</v>
      </c>
    </row>
    <row r="39" spans="2:10" ht="15" customHeight="1" x14ac:dyDescent="0.25">
      <c r="B39" s="6"/>
      <c r="I39" s="57"/>
      <c r="J39" s="35">
        <f>SUM(J38,IF(Tabela467[[#This Row],[Tipo]]="Receitas",Tabela467[[#This Row],[Valor]],-Tabela467[[#This Row],[Valor]]))</f>
        <v>0</v>
      </c>
    </row>
    <row r="40" spans="2:10" ht="15" customHeight="1" x14ac:dyDescent="0.25">
      <c r="B40" s="6"/>
      <c r="I40" s="57"/>
      <c r="J40" s="35">
        <f>SUM(J39,IF(Tabela467[[#This Row],[Tipo]]="Receitas",Tabela467[[#This Row],[Valor]],-Tabela467[[#This Row],[Valor]]))</f>
        <v>0</v>
      </c>
    </row>
    <row r="41" spans="2:10" ht="15" customHeight="1" x14ac:dyDescent="0.25">
      <c r="B41" s="6"/>
      <c r="I41" s="57"/>
      <c r="J41" s="35">
        <f>SUM(J40,IF(Tabela467[[#This Row],[Tipo]]="Receitas",Tabela467[[#This Row],[Valor]],-Tabela467[[#This Row],[Valor]]))</f>
        <v>0</v>
      </c>
    </row>
    <row r="42" spans="2:10" ht="15" customHeight="1" x14ac:dyDescent="0.25">
      <c r="B42" s="6"/>
      <c r="I42" s="57"/>
      <c r="J42" s="35">
        <f>SUM(J41,IF(Tabela467[[#This Row],[Tipo]]="Receitas",Tabela467[[#This Row],[Valor]],-Tabela467[[#This Row],[Valor]]))</f>
        <v>0</v>
      </c>
    </row>
    <row r="43" spans="2:10" ht="15" customHeight="1" x14ac:dyDescent="0.25">
      <c r="B43" s="6"/>
      <c r="I43" s="57"/>
      <c r="J43" s="35">
        <f>SUM(J42,IF(Tabela467[[#This Row],[Tipo]]="Receitas",Tabela467[[#This Row],[Valor]],-Tabela467[[#This Row],[Valor]]))</f>
        <v>0</v>
      </c>
    </row>
    <row r="44" spans="2:10" ht="15" customHeight="1" x14ac:dyDescent="0.25">
      <c r="B44" s="6"/>
      <c r="I44" s="57"/>
      <c r="J44" s="35">
        <f>SUM(J43,IF(Tabela467[[#This Row],[Tipo]]="Receitas",Tabela467[[#This Row],[Valor]],-Tabela467[[#This Row],[Valor]]))</f>
        <v>0</v>
      </c>
    </row>
    <row r="45" spans="2:10" ht="15" customHeight="1" x14ac:dyDescent="0.25">
      <c r="B45" s="6"/>
      <c r="I45" s="57"/>
      <c r="J45" s="35">
        <f>SUM(J44,IF(Tabela467[[#This Row],[Tipo]]="Receitas",Tabela467[[#This Row],[Valor]],-Tabela467[[#This Row],[Valor]]))</f>
        <v>0</v>
      </c>
    </row>
    <row r="46" spans="2:10" ht="15" customHeight="1" x14ac:dyDescent="0.25">
      <c r="B46" s="6"/>
      <c r="I46" s="57"/>
      <c r="J46" s="35">
        <f>SUM(J45,IF(Tabela467[[#This Row],[Tipo]]="Receitas",Tabela467[[#This Row],[Valor]],-Tabela467[[#This Row],[Valor]]))</f>
        <v>0</v>
      </c>
    </row>
    <row r="47" spans="2:10" ht="15" customHeight="1" x14ac:dyDescent="0.25">
      <c r="B47" s="6"/>
      <c r="I47" s="57"/>
      <c r="J47" s="35">
        <f>SUM(J46,IF(Tabela467[[#This Row],[Tipo]]="Receitas",Tabela467[[#This Row],[Valor]],-Tabela467[[#This Row],[Valor]]))</f>
        <v>0</v>
      </c>
    </row>
    <row r="48" spans="2:10" ht="15" customHeight="1" x14ac:dyDescent="0.25">
      <c r="B48" s="6"/>
      <c r="I48" s="57"/>
      <c r="J48" s="35">
        <f>SUM(J47,IF(Tabela467[[#This Row],[Tipo]]="Receitas",Tabela467[[#This Row],[Valor]],-Tabela467[[#This Row],[Valor]]))</f>
        <v>0</v>
      </c>
    </row>
    <row r="49" spans="2:10" ht="15" customHeight="1" x14ac:dyDescent="0.25">
      <c r="B49" s="6"/>
      <c r="I49" s="57"/>
      <c r="J49" s="35">
        <f>SUM(J48,IF(Tabela467[[#This Row],[Tipo]]="Receitas",Tabela467[[#This Row],[Valor]],-Tabela467[[#This Row],[Valor]]))</f>
        <v>0</v>
      </c>
    </row>
    <row r="50" spans="2:10" ht="15" customHeight="1" x14ac:dyDescent="0.25">
      <c r="B50" s="6"/>
      <c r="I50" s="57"/>
      <c r="J50" s="35">
        <f>SUM(J49,IF(Tabela467[[#This Row],[Tipo]]="Receitas",Tabela467[[#This Row],[Valor]],-Tabela467[[#This Row],[Valor]]))</f>
        <v>0</v>
      </c>
    </row>
    <row r="51" spans="2:10" ht="15" customHeight="1" x14ac:dyDescent="0.25">
      <c r="B51" s="6"/>
      <c r="I51" s="57"/>
      <c r="J51" s="35">
        <f>SUM(J50,IF(Tabela467[[#This Row],[Tipo]]="Receitas",Tabela467[[#This Row],[Valor]],-Tabela467[[#This Row],[Valor]]))</f>
        <v>0</v>
      </c>
    </row>
    <row r="52" spans="2:10" ht="15" customHeight="1" x14ac:dyDescent="0.25">
      <c r="B52" s="6"/>
      <c r="I52" s="57"/>
      <c r="J52" s="35">
        <f>SUM(J51,IF(Tabela467[[#This Row],[Tipo]]="Receitas",Tabela467[[#This Row],[Valor]],-Tabela467[[#This Row],[Valor]]))</f>
        <v>0</v>
      </c>
    </row>
    <row r="53" spans="2:10" ht="15" customHeight="1" x14ac:dyDescent="0.25">
      <c r="B53" s="6"/>
      <c r="I53" s="57"/>
      <c r="J53" s="35">
        <f>SUM(J52,IF(Tabela467[[#This Row],[Tipo]]="Receitas",Tabela467[[#This Row],[Valor]],-Tabela467[[#This Row],[Valor]]))</f>
        <v>0</v>
      </c>
    </row>
    <row r="54" spans="2:10" ht="15" customHeight="1" x14ac:dyDescent="0.25">
      <c r="B54" s="6"/>
      <c r="I54" s="57"/>
      <c r="J54" s="35">
        <f>SUM(J53,IF(Tabela467[[#This Row],[Tipo]]="Receitas",Tabela467[[#This Row],[Valor]],-Tabela467[[#This Row],[Valor]]))</f>
        <v>0</v>
      </c>
    </row>
    <row r="55" spans="2:10" ht="15" customHeight="1" x14ac:dyDescent="0.25">
      <c r="B55" s="6"/>
      <c r="I55" s="57"/>
      <c r="J55" s="35">
        <f>SUM(J54,IF(Tabela467[[#This Row],[Tipo]]="Receitas",Tabela467[[#This Row],[Valor]],-Tabela467[[#This Row],[Valor]]))</f>
        <v>0</v>
      </c>
    </row>
    <row r="56" spans="2:10" ht="15" customHeight="1" x14ac:dyDescent="0.25">
      <c r="B56" s="6"/>
      <c r="I56" s="57"/>
      <c r="J56" s="35">
        <f>SUM(J55,IF(Tabela467[[#This Row],[Tipo]]="Receitas",Tabela467[[#This Row],[Valor]],-Tabela467[[#This Row],[Valor]]))</f>
        <v>0</v>
      </c>
    </row>
    <row r="57" spans="2:10" ht="15" customHeight="1" x14ac:dyDescent="0.25">
      <c r="B57" s="6"/>
      <c r="I57" s="57"/>
      <c r="J57" s="35">
        <f>SUM(J56,IF(Tabela467[[#This Row],[Tipo]]="Receitas",Tabela467[[#This Row],[Valor]],-Tabela467[[#This Row],[Valor]]))</f>
        <v>0</v>
      </c>
    </row>
    <row r="58" spans="2:10" ht="15" customHeight="1" x14ac:dyDescent="0.25">
      <c r="B58" s="6"/>
      <c r="I58" s="57"/>
      <c r="J58" s="35">
        <f>SUM(J57,IF(Tabela467[[#This Row],[Tipo]]="Receitas",Tabela467[[#This Row],[Valor]],-Tabela467[[#This Row],[Valor]]))</f>
        <v>0</v>
      </c>
    </row>
    <row r="59" spans="2:10" ht="15" customHeight="1" x14ac:dyDescent="0.25">
      <c r="B59" s="6"/>
      <c r="I59" s="57"/>
      <c r="J59" s="35">
        <f>SUM(J58,IF(Tabela467[[#This Row],[Tipo]]="Receitas",Tabela467[[#This Row],[Valor]],-Tabela467[[#This Row],[Valor]]))</f>
        <v>0</v>
      </c>
    </row>
    <row r="60" spans="2:10" ht="15" customHeight="1" x14ac:dyDescent="0.25">
      <c r="B60" s="6"/>
      <c r="I60" s="57"/>
      <c r="J60" s="35">
        <f>SUM(J59,IF(Tabela467[[#This Row],[Tipo]]="Receitas",Tabela467[[#This Row],[Valor]],-Tabela467[[#This Row],[Valor]]))</f>
        <v>0</v>
      </c>
    </row>
    <row r="61" spans="2:10" ht="15" customHeight="1" x14ac:dyDescent="0.25">
      <c r="B61" s="6"/>
      <c r="I61" s="57"/>
    </row>
    <row r="62" spans="2:10" ht="15" customHeight="1" x14ac:dyDescent="0.25">
      <c r="B62" s="6"/>
      <c r="I62" s="57"/>
    </row>
    <row r="63" spans="2:10" ht="15" customHeight="1" x14ac:dyDescent="0.25">
      <c r="B63" s="6"/>
      <c r="I63" s="57"/>
    </row>
    <row r="64" spans="2:10" ht="15" customHeight="1" x14ac:dyDescent="0.25">
      <c r="B64" s="6"/>
      <c r="I64" s="57"/>
    </row>
    <row r="65" spans="2:9" ht="15" customHeight="1" x14ac:dyDescent="0.25">
      <c r="B65" s="6"/>
      <c r="I65" s="57"/>
    </row>
    <row r="66" spans="2:9" ht="15" customHeight="1" x14ac:dyDescent="0.25">
      <c r="B66" s="6"/>
      <c r="I66" s="57"/>
    </row>
    <row r="67" spans="2:9" ht="15" customHeight="1" x14ac:dyDescent="0.25">
      <c r="B67" s="6"/>
      <c r="I67" s="57"/>
    </row>
    <row r="68" spans="2:9" ht="15" customHeight="1" x14ac:dyDescent="0.25">
      <c r="B68" s="6"/>
      <c r="I68" s="57"/>
    </row>
    <row r="69" spans="2:9" ht="15" customHeight="1" x14ac:dyDescent="0.25">
      <c r="B69" s="6"/>
      <c r="I69" s="57"/>
    </row>
    <row r="70" spans="2:9" ht="15" customHeight="1" x14ac:dyDescent="0.25">
      <c r="B70" s="6"/>
      <c r="I70" s="57"/>
    </row>
    <row r="71" spans="2:9" ht="15" customHeight="1" x14ac:dyDescent="0.25">
      <c r="B71" s="6"/>
      <c r="I71" s="57"/>
    </row>
    <row r="72" spans="2:9" ht="15" customHeight="1" x14ac:dyDescent="0.25">
      <c r="B72" s="6"/>
    </row>
    <row r="73" spans="2:9" ht="15" customHeight="1" x14ac:dyDescent="0.25">
      <c r="B73" s="6"/>
    </row>
    <row r="74" spans="2:9" ht="15" customHeight="1" x14ac:dyDescent="0.25">
      <c r="B74" s="6"/>
    </row>
    <row r="75" spans="2:9" ht="15" customHeight="1" x14ac:dyDescent="0.25">
      <c r="B75" s="6"/>
    </row>
    <row r="76" spans="2:9" ht="15" customHeight="1" x14ac:dyDescent="0.25">
      <c r="B76" s="6"/>
    </row>
    <row r="77" spans="2:9" ht="15" customHeight="1" x14ac:dyDescent="0.25">
      <c r="B77" s="6"/>
    </row>
    <row r="78" spans="2:9" ht="15" customHeight="1" x14ac:dyDescent="0.25">
      <c r="B78" s="6"/>
    </row>
    <row r="79" spans="2:9" ht="15" customHeight="1" x14ac:dyDescent="0.25">
      <c r="B79" s="6"/>
    </row>
    <row r="80" spans="2:9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68" priority="5" operator="lessThanOrEqual">
      <formula>0</formula>
    </cfRule>
    <cfRule type="cellIs" dxfId="67" priority="6" operator="greaterThanOrEqual">
      <formula>0.01</formula>
    </cfRule>
  </conditionalFormatting>
  <conditionalFormatting sqref="I11:I71">
    <cfRule type="expression" dxfId="66" priority="3">
      <formula>$E11&lt;&gt;"Receitas"</formula>
    </cfRule>
    <cfRule type="expression" dxfId="65" priority="4">
      <formula>$E11="Receitas"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J10" sqref="J10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FEV!J8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59" priority="1" operator="lessThanOrEqual">
      <formula>0</formula>
    </cfRule>
    <cfRule type="cellIs" dxfId="58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A14" sqref="A14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MAR!J8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53" priority="1" operator="lessThanOrEqual">
      <formula>0</formula>
    </cfRule>
    <cfRule type="cellIs" dxfId="52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D24" sqref="D24:H32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ABR!J8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47" priority="1" operator="lessThanOrEqual">
      <formula>0</formula>
    </cfRule>
    <cfRule type="cellIs" dxfId="46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H8" sqref="H8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MAI!J8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41" priority="1" operator="lessThanOrEqual">
      <formula>0</formula>
    </cfRule>
    <cfRule type="cellIs" dxfId="40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zoomScaleNormal="100" workbookViewId="0">
      <selection activeCell="E24" sqref="E24:G29"/>
    </sheetView>
  </sheetViews>
  <sheetFormatPr defaultRowHeight="15" x14ac:dyDescent="0.25"/>
  <cols>
    <col min="1" max="1" width="27.7109375" customWidth="1"/>
    <col min="2" max="3" width="1.7109375" customWidth="1"/>
    <col min="4" max="4" width="16.42578125" customWidth="1"/>
    <col min="5" max="5" width="14.42578125" customWidth="1"/>
    <col min="6" max="6" width="22.42578125" customWidth="1"/>
    <col min="7" max="7" width="23.28515625" customWidth="1"/>
    <col min="8" max="8" width="26.42578125" customWidth="1"/>
    <col min="9" max="9" width="15.7109375" style="11" bestFit="1" customWidth="1"/>
    <col min="10" max="10" width="15" customWidth="1"/>
    <col min="11" max="12" width="26.42578125" customWidth="1"/>
    <col min="13" max="13" width="1.7109375" customWidth="1"/>
    <col min="14" max="14" width="7.28515625" customWidth="1"/>
    <col min="15" max="15" width="29.7109375" customWidth="1"/>
  </cols>
  <sheetData>
    <row r="1" spans="2:15" ht="21.95" customHeight="1" x14ac:dyDescent="0.25">
      <c r="B1" s="6"/>
      <c r="I1"/>
    </row>
    <row r="2" spans="2:15" ht="21.95" customHeight="1" x14ac:dyDescent="0.25">
      <c r="B2" s="6"/>
      <c r="D2" s="8" t="s">
        <v>306</v>
      </c>
      <c r="E2" s="8"/>
      <c r="F2" s="8"/>
      <c r="G2" s="8"/>
      <c r="H2" s="8"/>
      <c r="I2" s="8"/>
      <c r="J2" s="8"/>
    </row>
    <row r="3" spans="2:15" ht="24.75" customHeight="1" x14ac:dyDescent="0.25">
      <c r="B3" s="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.95" customHeight="1" x14ac:dyDescent="0.25">
      <c r="B4" s="6"/>
      <c r="D4" s="67" t="s">
        <v>307</v>
      </c>
      <c r="E4" s="68"/>
      <c r="I4" s="14" t="s">
        <v>35</v>
      </c>
      <c r="J4" s="15">
        <f>SUMIF(E11:E1048576,I4,I11:I1048576)</f>
        <v>0</v>
      </c>
    </row>
    <row r="5" spans="2:15" ht="21.95" customHeight="1" x14ac:dyDescent="0.25">
      <c r="B5" s="6"/>
      <c r="D5" s="69">
        <f>JUN!J8</f>
        <v>0</v>
      </c>
      <c r="E5" s="70"/>
      <c r="F5" s="1"/>
      <c r="G5" s="1"/>
      <c r="H5" s="1"/>
      <c r="I5" s="14" t="s">
        <v>34</v>
      </c>
      <c r="J5" s="15">
        <f>SUMIF(E11:E1048576,I5,I11:I1048576)</f>
        <v>0</v>
      </c>
      <c r="K5" s="1"/>
      <c r="L5" s="1"/>
      <c r="N5" s="1"/>
      <c r="O5" s="1"/>
    </row>
    <row r="6" spans="2:15" ht="18.75" x14ac:dyDescent="0.25">
      <c r="B6" s="6"/>
      <c r="E6" s="1"/>
      <c r="F6" s="1"/>
      <c r="G6" s="1"/>
      <c r="H6" s="1"/>
      <c r="I6" s="14" t="s">
        <v>36</v>
      </c>
      <c r="J6" s="15">
        <f>SUMIF(E11:E1048576,I6,I11:I1048576)</f>
        <v>0</v>
      </c>
      <c r="K6" s="1"/>
      <c r="L6" s="1"/>
      <c r="N6" s="1"/>
      <c r="O6" s="1"/>
    </row>
    <row r="7" spans="2:15" ht="18.75" x14ac:dyDescent="0.25">
      <c r="B7" s="6"/>
      <c r="E7" s="1"/>
      <c r="F7" s="1"/>
      <c r="G7" s="1"/>
      <c r="H7" s="1"/>
      <c r="I7" s="14" t="s">
        <v>308</v>
      </c>
      <c r="J7" s="15">
        <f>SUMIF(E11:E1048576,I7,I11:I1048576)</f>
        <v>0</v>
      </c>
      <c r="K7" s="1"/>
      <c r="L7" s="1"/>
      <c r="N7" s="1"/>
      <c r="O7" s="1"/>
    </row>
    <row r="8" spans="2:15" ht="18.75" x14ac:dyDescent="0.25">
      <c r="B8" s="6"/>
      <c r="E8" s="1"/>
      <c r="F8" s="1"/>
      <c r="G8" s="1"/>
      <c r="H8" s="1"/>
      <c r="I8" s="13" t="s">
        <v>309</v>
      </c>
      <c r="J8" s="12">
        <f>D5+J4-J5-J6-J7</f>
        <v>0</v>
      </c>
      <c r="K8" s="1"/>
      <c r="L8" s="1"/>
      <c r="N8" s="1"/>
      <c r="O8" s="1"/>
    </row>
    <row r="9" spans="2:15" ht="4.5" customHeight="1" x14ac:dyDescent="0.25">
      <c r="B9" s="6"/>
      <c r="E9" s="1"/>
      <c r="F9" s="1"/>
      <c r="G9" s="1"/>
      <c r="H9" s="1"/>
      <c r="I9" s="1"/>
      <c r="J9" s="1"/>
    </row>
    <row r="10" spans="2:15" ht="15" customHeight="1" x14ac:dyDescent="0.25">
      <c r="B10" s="6"/>
      <c r="D10" s="10" t="s">
        <v>285</v>
      </c>
      <c r="E10" s="10" t="s">
        <v>305</v>
      </c>
      <c r="F10" s="10" t="s">
        <v>158</v>
      </c>
      <c r="G10" s="10" t="s">
        <v>159</v>
      </c>
      <c r="H10" s="10" t="s">
        <v>283</v>
      </c>
      <c r="I10" s="10" t="s">
        <v>284</v>
      </c>
      <c r="J10" s="10" t="s">
        <v>286</v>
      </c>
    </row>
    <row r="11" spans="2:15" ht="15" customHeight="1" x14ac:dyDescent="0.25">
      <c r="B11" s="6"/>
    </row>
    <row r="12" spans="2:15" ht="15" customHeight="1" x14ac:dyDescent="0.25">
      <c r="B12" s="6"/>
    </row>
    <row r="13" spans="2:15" ht="15" customHeight="1" x14ac:dyDescent="0.25">
      <c r="B13" s="6"/>
    </row>
    <row r="14" spans="2:15" ht="15" customHeight="1" x14ac:dyDescent="0.25">
      <c r="B14" s="6"/>
    </row>
    <row r="15" spans="2:15" ht="15" customHeight="1" x14ac:dyDescent="0.25">
      <c r="B15" s="6"/>
    </row>
    <row r="16" spans="2:15" ht="15" customHeight="1" x14ac:dyDescent="0.25">
      <c r="B16" s="6"/>
    </row>
    <row r="17" spans="2:2" ht="15" customHeight="1" x14ac:dyDescent="0.25">
      <c r="B17" s="6"/>
    </row>
    <row r="18" spans="2:2" ht="15" customHeight="1" x14ac:dyDescent="0.25">
      <c r="B18" s="6"/>
    </row>
    <row r="19" spans="2:2" ht="15" customHeight="1" x14ac:dyDescent="0.25">
      <c r="B19" s="6"/>
    </row>
    <row r="20" spans="2:2" ht="15" customHeight="1" x14ac:dyDescent="0.25">
      <c r="B20" s="6"/>
    </row>
    <row r="21" spans="2:2" ht="15" customHeight="1" x14ac:dyDescent="0.25">
      <c r="B21" s="6"/>
    </row>
    <row r="22" spans="2:2" ht="15" customHeight="1" x14ac:dyDescent="0.25">
      <c r="B22" s="6"/>
    </row>
    <row r="23" spans="2:2" ht="15" customHeight="1" x14ac:dyDescent="0.25">
      <c r="B23" s="6"/>
    </row>
    <row r="24" spans="2:2" ht="15" customHeight="1" x14ac:dyDescent="0.25">
      <c r="B24" s="6"/>
    </row>
    <row r="25" spans="2:2" ht="15" customHeight="1" x14ac:dyDescent="0.25">
      <c r="B25" s="6"/>
    </row>
    <row r="26" spans="2:2" ht="15" customHeight="1" x14ac:dyDescent="0.25">
      <c r="B26" s="6"/>
    </row>
    <row r="27" spans="2:2" ht="15" customHeight="1" x14ac:dyDescent="0.25">
      <c r="B27" s="6"/>
    </row>
    <row r="28" spans="2:2" ht="15" customHeight="1" x14ac:dyDescent="0.25">
      <c r="B28" s="6"/>
    </row>
    <row r="29" spans="2:2" ht="15" customHeight="1" x14ac:dyDescent="0.25">
      <c r="B29" s="6"/>
    </row>
    <row r="30" spans="2:2" ht="15" customHeight="1" x14ac:dyDescent="0.25">
      <c r="B30" s="6"/>
    </row>
    <row r="31" spans="2:2" ht="15" customHeight="1" x14ac:dyDescent="0.25">
      <c r="B31" s="6"/>
    </row>
    <row r="32" spans="2:2" ht="15" customHeight="1" x14ac:dyDescent="0.25">
      <c r="B32" s="6"/>
    </row>
    <row r="33" spans="2:2" ht="15" customHeight="1" x14ac:dyDescent="0.25">
      <c r="B33" s="6"/>
    </row>
    <row r="34" spans="2:2" ht="15" customHeight="1" x14ac:dyDescent="0.25">
      <c r="B34" s="6"/>
    </row>
    <row r="35" spans="2:2" ht="15" customHeight="1" x14ac:dyDescent="0.25">
      <c r="B35" s="6"/>
    </row>
    <row r="36" spans="2:2" ht="15" customHeight="1" x14ac:dyDescent="0.25">
      <c r="B36" s="6"/>
    </row>
    <row r="37" spans="2:2" ht="15" customHeight="1" x14ac:dyDescent="0.25">
      <c r="B37" s="6"/>
    </row>
    <row r="38" spans="2:2" ht="15" customHeight="1" x14ac:dyDescent="0.25">
      <c r="B38" s="6"/>
    </row>
    <row r="39" spans="2:2" ht="15" customHeight="1" x14ac:dyDescent="0.25">
      <c r="B39" s="6"/>
    </row>
    <row r="40" spans="2:2" ht="15" customHeight="1" x14ac:dyDescent="0.25">
      <c r="B40" s="6"/>
    </row>
    <row r="41" spans="2:2" ht="15" customHeight="1" x14ac:dyDescent="0.25">
      <c r="B41" s="6"/>
    </row>
    <row r="42" spans="2:2" ht="15" customHeight="1" x14ac:dyDescent="0.25">
      <c r="B42" s="6"/>
    </row>
    <row r="43" spans="2:2" ht="15" customHeight="1" x14ac:dyDescent="0.25">
      <c r="B43" s="6"/>
    </row>
    <row r="44" spans="2:2" ht="15" customHeight="1" x14ac:dyDescent="0.25">
      <c r="B44" s="6"/>
    </row>
    <row r="45" spans="2:2" ht="15" customHeight="1" x14ac:dyDescent="0.25">
      <c r="B45" s="6"/>
    </row>
    <row r="46" spans="2:2" ht="15" customHeight="1" x14ac:dyDescent="0.25">
      <c r="B46" s="6"/>
    </row>
    <row r="47" spans="2:2" ht="15" customHeight="1" x14ac:dyDescent="0.25">
      <c r="B47" s="6"/>
    </row>
    <row r="48" spans="2:2" ht="15" customHeight="1" x14ac:dyDescent="0.25">
      <c r="B48" s="6"/>
    </row>
    <row r="49" spans="2:2" ht="15" customHeight="1" x14ac:dyDescent="0.25">
      <c r="B49" s="6"/>
    </row>
    <row r="50" spans="2:2" ht="15" customHeight="1" x14ac:dyDescent="0.25">
      <c r="B50" s="6"/>
    </row>
    <row r="51" spans="2:2" ht="15" customHeight="1" x14ac:dyDescent="0.25">
      <c r="B51" s="6"/>
    </row>
    <row r="52" spans="2:2" ht="15" customHeight="1" x14ac:dyDescent="0.25">
      <c r="B52" s="6"/>
    </row>
    <row r="53" spans="2:2" ht="15" customHeight="1" x14ac:dyDescent="0.25">
      <c r="B53" s="6"/>
    </row>
    <row r="54" spans="2:2" ht="15" customHeight="1" x14ac:dyDescent="0.25">
      <c r="B54" s="6"/>
    </row>
    <row r="55" spans="2:2" ht="15" customHeight="1" x14ac:dyDescent="0.25">
      <c r="B55" s="6"/>
    </row>
    <row r="56" spans="2:2" ht="15" customHeight="1" x14ac:dyDescent="0.25">
      <c r="B56" s="6"/>
    </row>
    <row r="57" spans="2:2" ht="15" customHeight="1" x14ac:dyDescent="0.25">
      <c r="B57" s="6"/>
    </row>
    <row r="58" spans="2:2" ht="15" customHeight="1" x14ac:dyDescent="0.25">
      <c r="B58" s="6"/>
    </row>
    <row r="59" spans="2:2" ht="15" customHeight="1" x14ac:dyDescent="0.25">
      <c r="B59" s="6"/>
    </row>
    <row r="60" spans="2:2" ht="15" customHeight="1" x14ac:dyDescent="0.25">
      <c r="B60" s="6"/>
    </row>
    <row r="61" spans="2:2" ht="15" customHeight="1" x14ac:dyDescent="0.25">
      <c r="B61" s="6"/>
    </row>
    <row r="62" spans="2:2" ht="15" customHeight="1" x14ac:dyDescent="0.25">
      <c r="B62" s="6"/>
    </row>
    <row r="63" spans="2:2" ht="15" customHeight="1" x14ac:dyDescent="0.25">
      <c r="B63" s="6"/>
    </row>
    <row r="64" spans="2:2" ht="15" customHeight="1" x14ac:dyDescent="0.25">
      <c r="B64" s="6"/>
    </row>
    <row r="65" spans="2:2" ht="15" customHeight="1" x14ac:dyDescent="0.25">
      <c r="B65" s="6"/>
    </row>
    <row r="66" spans="2:2" ht="15" customHeight="1" x14ac:dyDescent="0.25">
      <c r="B66" s="6"/>
    </row>
    <row r="67" spans="2:2" ht="15" customHeight="1" x14ac:dyDescent="0.25">
      <c r="B67" s="6"/>
    </row>
    <row r="68" spans="2:2" ht="15" customHeight="1" x14ac:dyDescent="0.25">
      <c r="B68" s="6"/>
    </row>
    <row r="69" spans="2:2" ht="15" customHeight="1" x14ac:dyDescent="0.25">
      <c r="B69" s="6"/>
    </row>
    <row r="70" spans="2:2" ht="15" customHeight="1" x14ac:dyDescent="0.25">
      <c r="B70" s="6"/>
    </row>
    <row r="71" spans="2:2" ht="15" customHeight="1" x14ac:dyDescent="0.25">
      <c r="B71" s="6"/>
    </row>
    <row r="72" spans="2:2" ht="15" customHeight="1" x14ac:dyDescent="0.25">
      <c r="B72" s="6"/>
    </row>
    <row r="73" spans="2:2" ht="15" customHeight="1" x14ac:dyDescent="0.25">
      <c r="B73" s="6"/>
    </row>
    <row r="74" spans="2:2" ht="15" customHeight="1" x14ac:dyDescent="0.25">
      <c r="B74" s="6"/>
    </row>
    <row r="75" spans="2:2" ht="15" customHeight="1" x14ac:dyDescent="0.25">
      <c r="B75" s="6"/>
    </row>
    <row r="76" spans="2:2" ht="15" customHeight="1" x14ac:dyDescent="0.25">
      <c r="B76" s="6"/>
    </row>
    <row r="77" spans="2:2" ht="15" customHeight="1" x14ac:dyDescent="0.25">
      <c r="B77" s="6"/>
    </row>
    <row r="78" spans="2:2" ht="15" customHeight="1" x14ac:dyDescent="0.25">
      <c r="B78" s="6"/>
    </row>
    <row r="79" spans="2:2" ht="15" customHeight="1" x14ac:dyDescent="0.25">
      <c r="B79" s="6"/>
    </row>
    <row r="80" spans="2:2" ht="15" customHeight="1" x14ac:dyDescent="0.25">
      <c r="B80" s="6"/>
    </row>
    <row r="81" spans="2:2" ht="15" customHeight="1" x14ac:dyDescent="0.25">
      <c r="B81" s="6"/>
    </row>
    <row r="82" spans="2:2" ht="15" customHeight="1" x14ac:dyDescent="0.25">
      <c r="B82" s="6"/>
    </row>
    <row r="83" spans="2:2" ht="15" customHeight="1" x14ac:dyDescent="0.25">
      <c r="B83" s="6"/>
    </row>
    <row r="84" spans="2:2" ht="15" customHeight="1" x14ac:dyDescent="0.25">
      <c r="B84" s="6"/>
    </row>
    <row r="85" spans="2:2" ht="15" customHeight="1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</sheetData>
  <mergeCells count="2">
    <mergeCell ref="D4:E4"/>
    <mergeCell ref="D5:E5"/>
  </mergeCells>
  <conditionalFormatting sqref="J8">
    <cfRule type="cellIs" dxfId="35" priority="1" operator="lessThanOrEqual">
      <formula>0</formula>
    </cfRule>
    <cfRule type="cellIs" dxfId="34" priority="2" operator="greaterThanOrEqual">
      <formula>0.01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'PLANO DE CONTAS'!$Q$28:$Q$31</xm:f>
          </x14:formula1>
          <xm:sqref>E11:E1048576</xm:sqref>
        </x14:dataValidation>
        <x14:dataValidation type="list" allowBlank="1" showInputMessage="1" showErrorMessage="1">
          <x14:formula1>
            <xm:f>INDIRECT(VLOOKUP($F11,'PLANO DE CONTAS'!$Q$9:$R$26,2,0))</xm:f>
          </x14:formula1>
          <xm:sqref>G11:G1048576</xm:sqref>
        </x14:dataValidation>
        <x14:dataValidation type="list" allowBlank="1" showInputMessage="1" showErrorMessage="1">
          <x14:formula1>
            <xm:f>INDIRECT(VLOOKUP($E11,'PLANO DE CONTAS'!$Q$28:$R$31,2,0))</xm:f>
          </x14:formula1>
          <xm:sqref>F11:F1048576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21</vt:i4>
      </vt:variant>
    </vt:vector>
  </HeadingPairs>
  <TitlesOfParts>
    <vt:vector size="35" baseType="lpstr">
      <vt:lpstr>PLANO DE CONTAS</vt:lpstr>
      <vt:lpstr>LANÇAMENTOS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Lista_Despesa2.1</vt:lpstr>
      <vt:lpstr>Lista_Despesa2.2</vt:lpstr>
      <vt:lpstr>Lista_Despesa2.3</vt:lpstr>
      <vt:lpstr>Lista_Despesa2.4</vt:lpstr>
      <vt:lpstr>Lista_Despesa2.5</vt:lpstr>
      <vt:lpstr>Lista_Despesa2.6</vt:lpstr>
      <vt:lpstr>Lista_Despesa2.7</vt:lpstr>
      <vt:lpstr>Lista_Despesas00</vt:lpstr>
      <vt:lpstr>Lista_Imposto3.1</vt:lpstr>
      <vt:lpstr>Lista_Imposto3.2</vt:lpstr>
      <vt:lpstr>Lista_Imposto3.3</vt:lpstr>
      <vt:lpstr>Lista_Impostos00</vt:lpstr>
      <vt:lpstr>Lista_Investimento4.1</vt:lpstr>
      <vt:lpstr>Lista_Investimento4.2</vt:lpstr>
      <vt:lpstr>Lista_Investimentos00</vt:lpstr>
      <vt:lpstr>Lista_Receitas00</vt:lpstr>
      <vt:lpstr>Lista_Receitas1.1</vt:lpstr>
      <vt:lpstr>Lista_Receitas1.2</vt:lpstr>
      <vt:lpstr>Lista_Receitas1.3</vt:lpstr>
      <vt:lpstr>Lista_Receitas1.4</vt:lpstr>
      <vt:lpstr>PlanodeContas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</dc:creator>
  <cp:lastModifiedBy>ibc</cp:lastModifiedBy>
  <dcterms:created xsi:type="dcterms:W3CDTF">2017-10-16T00:05:47Z</dcterms:created>
  <dcterms:modified xsi:type="dcterms:W3CDTF">2017-10-17T01:12:09Z</dcterms:modified>
</cp:coreProperties>
</file>